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C36D2CC5-A8EC-45EB-B099-DB177D07A66A}" xr6:coauthVersionLast="47" xr6:coauthVersionMax="47" xr10:uidLastSave="{00000000-0000-0000-0000-000000000000}"/>
  <bookViews>
    <workbookView xWindow="-110" yWindow="-110" windowWidth="38620" windowHeight="21100" tabRatio="813" xr2:uid="{00000000-000D-0000-FFFF-FFFF00000000}"/>
  </bookViews>
  <sheets>
    <sheet name="二次方程式①" sheetId="2" r:id="rId1"/>
    <sheet name="二次方程式②" sheetId="3" r:id="rId2"/>
    <sheet name="二次方程式③" sheetId="11" r:id="rId3"/>
    <sheet name="二次方程式④" sheetId="12" r:id="rId4"/>
    <sheet name="二次方程式⑤" sheetId="4" r:id="rId5"/>
    <sheet name="二次方程式⑥" sheetId="5" r:id="rId6"/>
    <sheet name="二次方程式⑦" sheetId="6" r:id="rId7"/>
    <sheet name="二次方程式⑧" sheetId="7" r:id="rId8"/>
    <sheet name="二次方程式⑨" sheetId="10" r:id="rId9"/>
    <sheet name="二次方程式⑩" sheetId="8" r:id="rId10"/>
  </sheets>
  <definedNames>
    <definedName name="_xlnm.Print_Area" localSheetId="0">二次方程式①!$A$1:$AQ$74</definedName>
    <definedName name="_xlnm.Print_Area" localSheetId="1">二次方程式②!$A$1:$AQ$73</definedName>
    <definedName name="_xlnm.Print_Area" localSheetId="2">二次方程式③!$A$1:$AQ$74</definedName>
    <definedName name="_xlnm.Print_Area" localSheetId="3">二次方程式④!$A$1:$AQ$74</definedName>
    <definedName name="_xlnm.Print_Area" localSheetId="4">二次方程式⑤!$A$1:$AQ$73</definedName>
    <definedName name="_xlnm.Print_Area" localSheetId="5">二次方程式⑥!$A$1:$AQ$73</definedName>
    <definedName name="_xlnm.Print_Area" localSheetId="6">二次方程式⑦!$A$1:$AQ$73</definedName>
    <definedName name="_xlnm.Print_Area" localSheetId="7">二次方程式⑧!$A$1:$AQ$73</definedName>
    <definedName name="_xlnm.Print_Area" localSheetId="8">二次方程式⑨!$A$1:$AQ$68</definedName>
    <definedName name="_xlnm.Print_Area" localSheetId="9">二次方程式⑩!$A$1:$AQ$73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72" i="11" l="1"/>
  <c r="AP72" i="11"/>
  <c r="AO72" i="11"/>
  <c r="AN72" i="11"/>
  <c r="AM72" i="11"/>
  <c r="AL72" i="11"/>
  <c r="AK72" i="11"/>
  <c r="AJ72" i="11"/>
  <c r="AI72" i="11"/>
  <c r="AH72" i="11"/>
  <c r="AG72" i="11"/>
  <c r="AF72" i="11"/>
  <c r="AE72" i="11"/>
  <c r="AD72" i="11"/>
  <c r="AC72" i="11"/>
  <c r="AB72" i="11"/>
  <c r="AA72" i="11"/>
  <c r="Z72" i="11"/>
  <c r="Y72" i="11"/>
  <c r="X72" i="1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J72" i="11"/>
  <c r="I72" i="11"/>
  <c r="H72" i="11"/>
  <c r="G72" i="11"/>
  <c r="AS71" i="11"/>
  <c r="AR71" i="11"/>
  <c r="AQ71" i="11"/>
  <c r="AP71" i="11"/>
  <c r="AO71" i="11"/>
  <c r="AN71" i="11"/>
  <c r="AM71" i="11"/>
  <c r="AL71" i="11"/>
  <c r="AK71" i="11"/>
  <c r="AJ71" i="11"/>
  <c r="AI71" i="11"/>
  <c r="AH71" i="11"/>
  <c r="AG71" i="11"/>
  <c r="AF71" i="11"/>
  <c r="Q71" i="11"/>
  <c r="P71" i="11"/>
  <c r="O71" i="11"/>
  <c r="N71" i="11"/>
  <c r="M71" i="11"/>
  <c r="L71" i="11"/>
  <c r="K71" i="11"/>
  <c r="J71" i="11"/>
  <c r="I71" i="11"/>
  <c r="H71" i="11"/>
  <c r="G71" i="11"/>
  <c r="AS70" i="11"/>
  <c r="AR70" i="11"/>
  <c r="AQ70" i="11"/>
  <c r="AP70" i="11"/>
  <c r="AO70" i="11"/>
  <c r="AN70" i="11"/>
  <c r="AM70" i="11"/>
  <c r="AL70" i="11"/>
  <c r="AK70" i="11"/>
  <c r="AJ70" i="11"/>
  <c r="AI70" i="11"/>
  <c r="AH70" i="11"/>
  <c r="AG70" i="11"/>
  <c r="AF70" i="11"/>
  <c r="Z70" i="11"/>
  <c r="X70" i="11"/>
  <c r="T70" i="11"/>
  <c r="Q70" i="11"/>
  <c r="P70" i="11"/>
  <c r="O70" i="11"/>
  <c r="N70" i="11"/>
  <c r="M70" i="11"/>
  <c r="L70" i="11"/>
  <c r="K70" i="11"/>
  <c r="J70" i="11"/>
  <c r="I70" i="11"/>
  <c r="H70" i="11"/>
  <c r="G70" i="11"/>
  <c r="AS69" i="11"/>
  <c r="AR69" i="11"/>
  <c r="AQ69" i="11"/>
  <c r="AP69" i="11"/>
  <c r="AO69" i="11"/>
  <c r="AN69" i="11"/>
  <c r="AM69" i="11"/>
  <c r="AL69" i="11"/>
  <c r="AK69" i="11"/>
  <c r="AJ69" i="11"/>
  <c r="AI69" i="11"/>
  <c r="AH69" i="11"/>
  <c r="AG69" i="11"/>
  <c r="AF69" i="11"/>
  <c r="AE69" i="11"/>
  <c r="AD69" i="11"/>
  <c r="M69" i="11"/>
  <c r="L69" i="11"/>
  <c r="K69" i="11"/>
  <c r="J69" i="11"/>
  <c r="I69" i="11"/>
  <c r="H69" i="11"/>
  <c r="G69" i="11"/>
  <c r="AS68" i="11"/>
  <c r="AR68" i="11"/>
  <c r="AQ68" i="11"/>
  <c r="AP68" i="11"/>
  <c r="AO68" i="11"/>
  <c r="AN68" i="11"/>
  <c r="AM68" i="11"/>
  <c r="AL68" i="11"/>
  <c r="AK68" i="11"/>
  <c r="AJ68" i="11"/>
  <c r="AI68" i="11"/>
  <c r="AH68" i="11"/>
  <c r="AG68" i="11"/>
  <c r="AF68" i="11"/>
  <c r="AE68" i="11"/>
  <c r="AD68" i="11"/>
  <c r="M68" i="11"/>
  <c r="L68" i="11"/>
  <c r="K68" i="11"/>
  <c r="J68" i="11"/>
  <c r="I68" i="11"/>
  <c r="H68" i="11"/>
  <c r="G68" i="11"/>
  <c r="AO67" i="11"/>
  <c r="AN67" i="11"/>
  <c r="AM67" i="11"/>
  <c r="AL67" i="11"/>
  <c r="AK67" i="11"/>
  <c r="AJ67" i="11"/>
  <c r="AI67" i="11"/>
  <c r="AH67" i="11"/>
  <c r="AG67" i="11"/>
  <c r="AF67" i="11"/>
  <c r="AE67" i="11"/>
  <c r="AD67" i="11"/>
  <c r="AC67" i="11"/>
  <c r="AB67" i="11"/>
  <c r="AA67" i="11"/>
  <c r="Z67" i="11"/>
  <c r="Y67" i="11"/>
  <c r="J67" i="11"/>
  <c r="I67" i="11"/>
  <c r="H67" i="11"/>
  <c r="G67" i="11"/>
  <c r="AO66" i="11"/>
  <c r="AN66" i="11"/>
  <c r="AM66" i="11"/>
  <c r="AL66" i="11"/>
  <c r="AK66" i="11"/>
  <c r="AJ66" i="11"/>
  <c r="AI66" i="11"/>
  <c r="AH66" i="11"/>
  <c r="AG66" i="11"/>
  <c r="AF66" i="11"/>
  <c r="AE66" i="11"/>
  <c r="AD66" i="11"/>
  <c r="AC66" i="11"/>
  <c r="AB66" i="11"/>
  <c r="AA66" i="11"/>
  <c r="Z66" i="11"/>
  <c r="Y66" i="11"/>
  <c r="J66" i="11"/>
  <c r="I66" i="11"/>
  <c r="H66" i="11"/>
  <c r="G66" i="11"/>
  <c r="AS65" i="11"/>
  <c r="AR65" i="11"/>
  <c r="AQ65" i="11"/>
  <c r="AP65" i="11"/>
  <c r="AO65" i="11"/>
  <c r="AN65" i="11"/>
  <c r="AM65" i="11"/>
  <c r="AL65" i="11"/>
  <c r="AK65" i="11"/>
  <c r="AJ65" i="11"/>
  <c r="AI65" i="11"/>
  <c r="AH65" i="11"/>
  <c r="AG65" i="11"/>
  <c r="AF65" i="11"/>
  <c r="AE65" i="11"/>
  <c r="I65" i="11"/>
  <c r="AS64" i="11"/>
  <c r="AR64" i="11"/>
  <c r="AQ64" i="11"/>
  <c r="AP64" i="11"/>
  <c r="AO64" i="11"/>
  <c r="AN64" i="11"/>
  <c r="AM64" i="11"/>
  <c r="AL64" i="11"/>
  <c r="AK64" i="11"/>
  <c r="AJ64" i="11"/>
  <c r="AI64" i="11"/>
  <c r="AH64" i="11"/>
  <c r="AG64" i="11"/>
  <c r="AF64" i="11"/>
  <c r="AE64" i="11"/>
  <c r="X57" i="11"/>
  <c r="Z57" i="11"/>
  <c r="T57" i="11"/>
  <c r="X45" i="11"/>
  <c r="V45" i="11"/>
  <c r="L44" i="11"/>
  <c r="A43" i="11"/>
  <c r="B43" i="11"/>
  <c r="C43" i="11"/>
  <c r="D43" i="11"/>
  <c r="E43" i="11"/>
  <c r="F43" i="11"/>
  <c r="G43" i="11"/>
  <c r="H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L43" i="11"/>
  <c r="AM43" i="11"/>
  <c r="AN43" i="11"/>
  <c r="AO43" i="11"/>
  <c r="AP43" i="11"/>
  <c r="AQ43" i="11"/>
  <c r="A44" i="11"/>
  <c r="B44" i="11"/>
  <c r="C44" i="11"/>
  <c r="D44" i="11"/>
  <c r="E44" i="11"/>
  <c r="F44" i="11"/>
  <c r="G44" i="11"/>
  <c r="H44" i="11"/>
  <c r="I44" i="11"/>
  <c r="K44" i="11"/>
  <c r="A45" i="11"/>
  <c r="B45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A46" i="11"/>
  <c r="B46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AO46" i="11"/>
  <c r="AP46" i="11"/>
  <c r="AQ46" i="11"/>
  <c r="A47" i="11"/>
  <c r="B47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O47" i="11"/>
  <c r="AP47" i="11"/>
  <c r="AQ47" i="11"/>
  <c r="A48" i="11"/>
  <c r="B48" i="11"/>
  <c r="C48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X48" i="11"/>
  <c r="Y48" i="11"/>
  <c r="Z48" i="11"/>
  <c r="AA48" i="11"/>
  <c r="AB48" i="11"/>
  <c r="AC48" i="11"/>
  <c r="AD48" i="11"/>
  <c r="AE48" i="11"/>
  <c r="AF48" i="11"/>
  <c r="AG48" i="11"/>
  <c r="AH48" i="11"/>
  <c r="AI48" i="11"/>
  <c r="AJ48" i="11"/>
  <c r="AK48" i="11"/>
  <c r="AL48" i="11"/>
  <c r="AM48" i="11"/>
  <c r="AN48" i="11"/>
  <c r="AO48" i="11"/>
  <c r="AP48" i="11"/>
  <c r="AQ48" i="11"/>
  <c r="A49" i="11"/>
  <c r="B49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X49" i="11"/>
  <c r="Y49" i="11"/>
  <c r="Z49" i="11"/>
  <c r="AA49" i="11"/>
  <c r="AB49" i="11"/>
  <c r="AC49" i="11"/>
  <c r="AD49" i="11"/>
  <c r="AE49" i="11"/>
  <c r="AF49" i="11"/>
  <c r="AG49" i="11"/>
  <c r="AH49" i="11"/>
  <c r="AI49" i="11"/>
  <c r="AJ49" i="11"/>
  <c r="AK49" i="11"/>
  <c r="AL49" i="11"/>
  <c r="AM49" i="11"/>
  <c r="AN49" i="11"/>
  <c r="AO49" i="11"/>
  <c r="AP49" i="11"/>
  <c r="AQ49" i="11"/>
  <c r="A50" i="11"/>
  <c r="B50" i="11"/>
  <c r="C50" i="11"/>
  <c r="G50" i="11"/>
  <c r="G51" i="11"/>
  <c r="L53" i="11"/>
  <c r="N55" i="11" s="1"/>
  <c r="R57" i="11" s="1"/>
  <c r="H50" i="11"/>
  <c r="I50" i="11"/>
  <c r="I51" i="11" s="1"/>
  <c r="K50" i="11"/>
  <c r="M50" i="11"/>
  <c r="N50" i="11"/>
  <c r="N51" i="11" s="1"/>
  <c r="O50" i="11"/>
  <c r="Q50" i="11"/>
  <c r="S50" i="11"/>
  <c r="T50" i="11"/>
  <c r="T51" i="11" s="1"/>
  <c r="U50" i="11"/>
  <c r="V50" i="11"/>
  <c r="W50" i="11"/>
  <c r="X50" i="11"/>
  <c r="Y50" i="11"/>
  <c r="Z50" i="11"/>
  <c r="AA50" i="11"/>
  <c r="AB50" i="11"/>
  <c r="AC50" i="11"/>
  <c r="AD50" i="11"/>
  <c r="AE50" i="11"/>
  <c r="AF50" i="11"/>
  <c r="AG50" i="11"/>
  <c r="AH50" i="11"/>
  <c r="AI50" i="11"/>
  <c r="AJ50" i="11"/>
  <c r="AK50" i="11"/>
  <c r="AL50" i="11"/>
  <c r="AM50" i="11"/>
  <c r="AN50" i="11"/>
  <c r="AO50" i="11"/>
  <c r="AP50" i="11"/>
  <c r="AQ50" i="11"/>
  <c r="A51" i="11"/>
  <c r="B51" i="11"/>
  <c r="C51" i="11"/>
  <c r="D51" i="11"/>
  <c r="E51" i="11"/>
  <c r="F51" i="11"/>
  <c r="AE51" i="11"/>
  <c r="AF51" i="11"/>
  <c r="AG51" i="11"/>
  <c r="AH51" i="11"/>
  <c r="AI51" i="11"/>
  <c r="AJ51" i="11"/>
  <c r="AK51" i="11"/>
  <c r="AL51" i="11"/>
  <c r="AM51" i="11"/>
  <c r="AN51" i="11"/>
  <c r="AO51" i="11"/>
  <c r="AP51" i="11"/>
  <c r="AQ51" i="11"/>
  <c r="AR51" i="11"/>
  <c r="AS51" i="11"/>
  <c r="A52" i="11"/>
  <c r="B52" i="11"/>
  <c r="C52" i="11"/>
  <c r="D52" i="11"/>
  <c r="E52" i="11"/>
  <c r="F52" i="11"/>
  <c r="I52" i="11"/>
  <c r="AE52" i="11"/>
  <c r="AF52" i="11"/>
  <c r="AG52" i="11"/>
  <c r="AH52" i="11"/>
  <c r="AI52" i="11"/>
  <c r="AJ52" i="11"/>
  <c r="AK52" i="11"/>
  <c r="AL52" i="11"/>
  <c r="AM52" i="11"/>
  <c r="AN52" i="11"/>
  <c r="AO52" i="11"/>
  <c r="AP52" i="11"/>
  <c r="AQ52" i="11"/>
  <c r="AR52" i="11"/>
  <c r="AS52" i="11"/>
  <c r="A53" i="11"/>
  <c r="B53" i="11"/>
  <c r="C53" i="11"/>
  <c r="D53" i="11"/>
  <c r="E53" i="11"/>
  <c r="F53" i="11"/>
  <c r="G53" i="11"/>
  <c r="H53" i="11"/>
  <c r="I53" i="11"/>
  <c r="J53" i="11"/>
  <c r="Y53" i="11"/>
  <c r="Z53" i="11"/>
  <c r="AA53" i="11"/>
  <c r="AB53" i="11"/>
  <c r="AC53" i="11"/>
  <c r="AD53" i="11"/>
  <c r="AE53" i="11"/>
  <c r="AF53" i="11"/>
  <c r="AG53" i="11"/>
  <c r="AH53" i="11"/>
  <c r="AI53" i="11"/>
  <c r="AJ53" i="11"/>
  <c r="AK53" i="11"/>
  <c r="AL53" i="11"/>
  <c r="AM53" i="11"/>
  <c r="AN53" i="11"/>
  <c r="AO53" i="11"/>
  <c r="A54" i="11"/>
  <c r="B54" i="11"/>
  <c r="C54" i="11"/>
  <c r="D54" i="11"/>
  <c r="E54" i="11"/>
  <c r="F54" i="11"/>
  <c r="G54" i="11"/>
  <c r="H54" i="11"/>
  <c r="I54" i="11"/>
  <c r="J54" i="11"/>
  <c r="Y54" i="11"/>
  <c r="Z54" i="11"/>
  <c r="AA54" i="11"/>
  <c r="AB54" i="11"/>
  <c r="AC54" i="11"/>
  <c r="AD54" i="11"/>
  <c r="AE54" i="11"/>
  <c r="AF54" i="11"/>
  <c r="AG54" i="11"/>
  <c r="AH54" i="11"/>
  <c r="AI54" i="11"/>
  <c r="AJ54" i="11"/>
  <c r="AK54" i="11"/>
  <c r="AL54" i="11"/>
  <c r="AM54" i="11"/>
  <c r="AN54" i="11"/>
  <c r="AO54" i="11"/>
  <c r="A55" i="11"/>
  <c r="B55" i="11"/>
  <c r="C55" i="11"/>
  <c r="D55" i="11"/>
  <c r="E55" i="11"/>
  <c r="F55" i="11"/>
  <c r="G55" i="11"/>
  <c r="H55" i="11"/>
  <c r="I55" i="11"/>
  <c r="J55" i="11"/>
  <c r="K55" i="11"/>
  <c r="L55" i="11"/>
  <c r="M55" i="11"/>
  <c r="AD55" i="11"/>
  <c r="AE55" i="11"/>
  <c r="AF55" i="11"/>
  <c r="AG55" i="11"/>
  <c r="AH55" i="11"/>
  <c r="AI55" i="11"/>
  <c r="AJ55" i="11"/>
  <c r="AK55" i="11"/>
  <c r="AL55" i="11"/>
  <c r="AM55" i="11"/>
  <c r="AN55" i="11"/>
  <c r="AO55" i="11"/>
  <c r="AP55" i="11"/>
  <c r="AQ55" i="11"/>
  <c r="AR55" i="11"/>
  <c r="AS55" i="11"/>
  <c r="A56" i="11"/>
  <c r="B56" i="11"/>
  <c r="C56" i="11"/>
  <c r="D56" i="11"/>
  <c r="E56" i="11"/>
  <c r="F56" i="11"/>
  <c r="G56" i="11"/>
  <c r="H56" i="11"/>
  <c r="I56" i="11"/>
  <c r="J56" i="11"/>
  <c r="K56" i="11"/>
  <c r="L56" i="11"/>
  <c r="M56" i="11"/>
  <c r="AD56" i="11"/>
  <c r="AE56" i="11"/>
  <c r="AF56" i="11"/>
  <c r="AG56" i="11"/>
  <c r="AH56" i="11"/>
  <c r="AI56" i="11"/>
  <c r="AJ56" i="11"/>
  <c r="AK56" i="11"/>
  <c r="AL56" i="11"/>
  <c r="AM56" i="11"/>
  <c r="AN56" i="11"/>
  <c r="AO56" i="11"/>
  <c r="AP56" i="11"/>
  <c r="AQ56" i="11"/>
  <c r="AR56" i="11"/>
  <c r="AS56" i="11"/>
  <c r="A57" i="11"/>
  <c r="B57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AF57" i="11"/>
  <c r="AG57" i="11"/>
  <c r="AH57" i="11"/>
  <c r="AI57" i="11"/>
  <c r="AJ57" i="11"/>
  <c r="AK57" i="11"/>
  <c r="AL57" i="11"/>
  <c r="AM57" i="11"/>
  <c r="AN57" i="11"/>
  <c r="AO57" i="11"/>
  <c r="AP57" i="11"/>
  <c r="AQ57" i="11"/>
  <c r="AR57" i="11"/>
  <c r="AS57" i="11"/>
  <c r="A58" i="11"/>
  <c r="B58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AF58" i="11"/>
  <c r="AG58" i="11"/>
  <c r="AH58" i="11"/>
  <c r="AI58" i="11"/>
  <c r="AJ58" i="11"/>
  <c r="AK58" i="11"/>
  <c r="AL58" i="11"/>
  <c r="AM58" i="11"/>
  <c r="AN58" i="11"/>
  <c r="AO58" i="11"/>
  <c r="AP58" i="11"/>
  <c r="AQ58" i="11"/>
  <c r="AR58" i="11"/>
  <c r="AS58" i="11"/>
  <c r="A59" i="11"/>
  <c r="B59" i="11"/>
  <c r="C59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AL59" i="11"/>
  <c r="AM59" i="11"/>
  <c r="AN59" i="11"/>
  <c r="AO59" i="11"/>
  <c r="AP59" i="11"/>
  <c r="AQ59" i="11"/>
  <c r="A60" i="11"/>
  <c r="B60" i="11"/>
  <c r="C60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X60" i="11"/>
  <c r="Y60" i="11"/>
  <c r="Z60" i="11"/>
  <c r="AA60" i="11"/>
  <c r="AB60" i="11"/>
  <c r="AC60" i="11"/>
  <c r="AD60" i="11"/>
  <c r="AE60" i="11"/>
  <c r="AF60" i="11"/>
  <c r="AG60" i="11"/>
  <c r="AH60" i="11"/>
  <c r="AI60" i="11"/>
  <c r="AJ60" i="11"/>
  <c r="AK60" i="11"/>
  <c r="AL60" i="11"/>
  <c r="AM60" i="11"/>
  <c r="AN60" i="11"/>
  <c r="AO60" i="11"/>
  <c r="AP60" i="11"/>
  <c r="AQ60" i="11"/>
  <c r="A61" i="11"/>
  <c r="B61" i="11"/>
  <c r="C61" i="11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V61" i="11"/>
  <c r="W61" i="11"/>
  <c r="X61" i="11"/>
  <c r="Y61" i="11"/>
  <c r="Z61" i="11"/>
  <c r="AA61" i="11"/>
  <c r="AB61" i="11"/>
  <c r="AC61" i="11"/>
  <c r="AD61" i="11"/>
  <c r="AE61" i="11"/>
  <c r="AF61" i="11"/>
  <c r="AG61" i="11"/>
  <c r="AH61" i="11"/>
  <c r="AI61" i="11"/>
  <c r="AJ61" i="11"/>
  <c r="AK61" i="11"/>
  <c r="AL61" i="11"/>
  <c r="AM61" i="11"/>
  <c r="AN61" i="11"/>
  <c r="AO61" i="11"/>
  <c r="AP61" i="11"/>
  <c r="AQ61" i="11"/>
  <c r="A62" i="11"/>
  <c r="B62" i="11"/>
  <c r="C62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AG62" i="11"/>
  <c r="AH62" i="11"/>
  <c r="AI62" i="11"/>
  <c r="AJ62" i="11"/>
  <c r="AK62" i="11"/>
  <c r="AL62" i="11"/>
  <c r="AM62" i="11"/>
  <c r="AN62" i="11"/>
  <c r="AO62" i="11"/>
  <c r="AP62" i="11"/>
  <c r="AQ62" i="11"/>
  <c r="A63" i="11"/>
  <c r="B63" i="11"/>
  <c r="C63" i="11"/>
  <c r="G63" i="11"/>
  <c r="G64" i="11"/>
  <c r="L66" i="11"/>
  <c r="N68" i="11" s="1"/>
  <c r="R70" i="11" s="1"/>
  <c r="H63" i="11"/>
  <c r="I63" i="11"/>
  <c r="I64" i="11"/>
  <c r="K63" i="11"/>
  <c r="M63" i="11"/>
  <c r="N63" i="11"/>
  <c r="N64" i="11"/>
  <c r="O63" i="11"/>
  <c r="Q63" i="11"/>
  <c r="S63" i="11"/>
  <c r="T63" i="11"/>
  <c r="T64" i="11" s="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AG63" i="11"/>
  <c r="AH63" i="11"/>
  <c r="AI63" i="11"/>
  <c r="AJ63" i="11"/>
  <c r="AK63" i="11"/>
  <c r="AL63" i="11"/>
  <c r="AM63" i="11"/>
  <c r="AN63" i="11"/>
  <c r="AO63" i="11"/>
  <c r="AP63" i="11"/>
  <c r="AQ63" i="11"/>
  <c r="A64" i="11"/>
  <c r="B64" i="11"/>
  <c r="C64" i="11"/>
  <c r="D64" i="11"/>
  <c r="E64" i="11"/>
  <c r="F64" i="11"/>
  <c r="A65" i="11"/>
  <c r="B65" i="11"/>
  <c r="C65" i="11"/>
  <c r="D65" i="11"/>
  <c r="E65" i="11"/>
  <c r="F65" i="11"/>
  <c r="A66" i="11"/>
  <c r="B66" i="11"/>
  <c r="C66" i="11"/>
  <c r="D66" i="11"/>
  <c r="E66" i="11"/>
  <c r="F66" i="11"/>
  <c r="A67" i="11"/>
  <c r="B67" i="11"/>
  <c r="C67" i="11"/>
  <c r="D67" i="11"/>
  <c r="E67" i="11"/>
  <c r="F67" i="11"/>
  <c r="A68" i="11"/>
  <c r="B68" i="11"/>
  <c r="C68" i="11"/>
  <c r="D68" i="11"/>
  <c r="E68" i="11"/>
  <c r="F68" i="11"/>
  <c r="A69" i="11"/>
  <c r="B69" i="11"/>
  <c r="C69" i="11"/>
  <c r="D69" i="11"/>
  <c r="E69" i="11"/>
  <c r="F69" i="11"/>
  <c r="A70" i="11"/>
  <c r="B70" i="11"/>
  <c r="C70" i="11"/>
  <c r="D70" i="11"/>
  <c r="E70" i="11"/>
  <c r="F70" i="11"/>
  <c r="A71" i="11"/>
  <c r="B71" i="11"/>
  <c r="C71" i="11"/>
  <c r="D71" i="11"/>
  <c r="E71" i="11"/>
  <c r="F71" i="11"/>
  <c r="A72" i="11"/>
  <c r="B72" i="11"/>
  <c r="C72" i="11"/>
  <c r="D72" i="11"/>
  <c r="E72" i="11"/>
  <c r="F72" i="11"/>
  <c r="A73" i="11"/>
  <c r="B73" i="11"/>
  <c r="C73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AG73" i="11"/>
  <c r="AH73" i="11"/>
  <c r="AI73" i="11"/>
  <c r="AJ73" i="11"/>
  <c r="AK73" i="11"/>
  <c r="AL73" i="11"/>
  <c r="AM73" i="11"/>
  <c r="AN73" i="11"/>
  <c r="AO73" i="11"/>
  <c r="AP73" i="11"/>
  <c r="AQ73" i="11"/>
  <c r="A74" i="11"/>
  <c r="B74" i="11"/>
  <c r="C74" i="11"/>
  <c r="D74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R74" i="1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AL74" i="11"/>
  <c r="AM74" i="11"/>
  <c r="AN74" i="11"/>
  <c r="AO74" i="11"/>
  <c r="AP74" i="11"/>
  <c r="AQ74" i="11"/>
  <c r="B42" i="11"/>
  <c r="C42" i="11"/>
  <c r="D42" i="11"/>
  <c r="E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AL42" i="11"/>
  <c r="AM42" i="11"/>
  <c r="AN42" i="11"/>
  <c r="AO42" i="11"/>
  <c r="AP42" i="11"/>
  <c r="AQ42" i="11"/>
  <c r="A42" i="11"/>
  <c r="AT74" i="12"/>
  <c r="AS74" i="12"/>
  <c r="AR74" i="12"/>
  <c r="AQ74" i="12"/>
  <c r="AP74" i="12"/>
  <c r="AO74" i="12"/>
  <c r="AN74" i="12"/>
  <c r="AM74" i="12"/>
  <c r="AL74" i="12"/>
  <c r="AK74" i="12"/>
  <c r="AJ74" i="12"/>
  <c r="AI74" i="12"/>
  <c r="AH74" i="12"/>
  <c r="AG74" i="12"/>
  <c r="AF74" i="12"/>
  <c r="AE74" i="12"/>
  <c r="AD74" i="12"/>
  <c r="AC74" i="12"/>
  <c r="AB74" i="12"/>
  <c r="AA74" i="12"/>
  <c r="Z74" i="12"/>
  <c r="Y74" i="12"/>
  <c r="X74" i="12"/>
  <c r="W74" i="12"/>
  <c r="V74" i="12"/>
  <c r="U74" i="12"/>
  <c r="T74" i="12"/>
  <c r="S74" i="12"/>
  <c r="R74" i="12"/>
  <c r="Q74" i="12"/>
  <c r="P74" i="12"/>
  <c r="O74" i="12"/>
  <c r="N74" i="12"/>
  <c r="M74" i="12"/>
  <c r="L74" i="12"/>
  <c r="K74" i="12"/>
  <c r="J74" i="12"/>
  <c r="I74" i="12"/>
  <c r="H74" i="12"/>
  <c r="G74" i="12"/>
  <c r="F74" i="12"/>
  <c r="E74" i="12"/>
  <c r="D74" i="12"/>
  <c r="C74" i="12"/>
  <c r="B74" i="12"/>
  <c r="A74" i="12"/>
  <c r="AT73" i="12"/>
  <c r="AS73" i="12"/>
  <c r="AR73" i="12"/>
  <c r="AQ73" i="12"/>
  <c r="AP73" i="12"/>
  <c r="AO73" i="12"/>
  <c r="AN73" i="12"/>
  <c r="AM73" i="12"/>
  <c r="AL73" i="12"/>
  <c r="AK73" i="12"/>
  <c r="AJ73" i="12"/>
  <c r="AI73" i="12"/>
  <c r="AH73" i="12"/>
  <c r="AG73" i="12"/>
  <c r="AF73" i="12"/>
  <c r="AE73" i="12"/>
  <c r="AD73" i="12"/>
  <c r="AC73" i="12"/>
  <c r="AB73" i="12"/>
  <c r="AA73" i="12"/>
  <c r="Z73" i="12"/>
  <c r="Y73" i="12"/>
  <c r="X73" i="12"/>
  <c r="W73" i="12"/>
  <c r="V73" i="12"/>
  <c r="U73" i="12"/>
  <c r="T73" i="12"/>
  <c r="S73" i="12"/>
  <c r="R73" i="12"/>
  <c r="Q73" i="12"/>
  <c r="P73" i="12"/>
  <c r="O73" i="12"/>
  <c r="N73" i="12"/>
  <c r="M73" i="12"/>
  <c r="L73" i="12"/>
  <c r="K73" i="12"/>
  <c r="J73" i="12"/>
  <c r="I73" i="12"/>
  <c r="H73" i="12"/>
  <c r="G73" i="12"/>
  <c r="F73" i="12"/>
  <c r="E73" i="12"/>
  <c r="D73" i="12"/>
  <c r="C73" i="12"/>
  <c r="B73" i="12"/>
  <c r="A73" i="12"/>
  <c r="AT72" i="12"/>
  <c r="AS72" i="12"/>
  <c r="AR72" i="12"/>
  <c r="AQ72" i="12"/>
  <c r="AP72" i="12"/>
  <c r="AO72" i="12"/>
  <c r="AN72" i="12"/>
  <c r="AM72" i="12"/>
  <c r="AL72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F72" i="12"/>
  <c r="E72" i="12"/>
  <c r="D72" i="12"/>
  <c r="C72" i="12"/>
  <c r="B72" i="12"/>
  <c r="A72" i="12"/>
  <c r="AT71" i="12"/>
  <c r="AS71" i="12"/>
  <c r="AR71" i="12"/>
  <c r="AQ71" i="12"/>
  <c r="AP71" i="12"/>
  <c r="AO71" i="12"/>
  <c r="AN71" i="12"/>
  <c r="AM71" i="12"/>
  <c r="AL71" i="12"/>
  <c r="AK71" i="12"/>
  <c r="AJ71" i="12"/>
  <c r="AI71" i="12"/>
  <c r="AH71" i="12"/>
  <c r="AG71" i="12"/>
  <c r="AF71" i="12"/>
  <c r="AE71" i="12"/>
  <c r="AD71" i="12"/>
  <c r="AC71" i="12"/>
  <c r="AB71" i="12"/>
  <c r="AA71" i="12"/>
  <c r="Z71" i="12"/>
  <c r="G71" i="12"/>
  <c r="F71" i="12"/>
  <c r="E71" i="12"/>
  <c r="D71" i="12"/>
  <c r="C71" i="12"/>
  <c r="B71" i="12"/>
  <c r="A71" i="12"/>
  <c r="AT70" i="12"/>
  <c r="AS70" i="12"/>
  <c r="AR70" i="12"/>
  <c r="AQ70" i="12"/>
  <c r="AP70" i="12"/>
  <c r="AO70" i="12"/>
  <c r="AN70" i="12"/>
  <c r="AM70" i="12"/>
  <c r="AL70" i="12"/>
  <c r="AK70" i="12"/>
  <c r="AJ70" i="12"/>
  <c r="AI70" i="12"/>
  <c r="AH70" i="12"/>
  <c r="AG70" i="12"/>
  <c r="AF70" i="12"/>
  <c r="AE70" i="12"/>
  <c r="AD70" i="12"/>
  <c r="AC70" i="12"/>
  <c r="AB70" i="12"/>
  <c r="AA70" i="12"/>
  <c r="Z70" i="12"/>
  <c r="G70" i="12"/>
  <c r="F70" i="12"/>
  <c r="E70" i="12"/>
  <c r="D70" i="12"/>
  <c r="C70" i="12"/>
  <c r="B70" i="12"/>
  <c r="A70" i="12"/>
  <c r="AT69" i="12"/>
  <c r="AS69" i="12"/>
  <c r="AR69" i="12"/>
  <c r="AQ69" i="12"/>
  <c r="AP69" i="12"/>
  <c r="AO69" i="12"/>
  <c r="AN69" i="12"/>
  <c r="AM69" i="12"/>
  <c r="AL69" i="12"/>
  <c r="AK69" i="12"/>
  <c r="AJ69" i="12"/>
  <c r="AI69" i="12"/>
  <c r="AH69" i="12"/>
  <c r="AG69" i="12"/>
  <c r="AF69" i="12"/>
  <c r="AE69" i="12"/>
  <c r="AD69" i="12"/>
  <c r="AC69" i="12"/>
  <c r="AB69" i="12"/>
  <c r="AA69" i="12"/>
  <c r="Z69" i="12"/>
  <c r="G69" i="12"/>
  <c r="F69" i="12"/>
  <c r="E69" i="12"/>
  <c r="D69" i="12"/>
  <c r="C69" i="12"/>
  <c r="B69" i="12"/>
  <c r="A69" i="12"/>
  <c r="AT68" i="12"/>
  <c r="AS68" i="12"/>
  <c r="AR68" i="12"/>
  <c r="AQ68" i="12"/>
  <c r="AP68" i="12"/>
  <c r="AO68" i="12"/>
  <c r="AN68" i="12"/>
  <c r="AM68" i="12"/>
  <c r="AL68" i="12"/>
  <c r="AK68" i="12"/>
  <c r="AJ68" i="12"/>
  <c r="AI68" i="12"/>
  <c r="AH68" i="12"/>
  <c r="AG68" i="12"/>
  <c r="AF68" i="12"/>
  <c r="AE68" i="12"/>
  <c r="AD68" i="12"/>
  <c r="AC68" i="12"/>
  <c r="AB68" i="12"/>
  <c r="AA68" i="12"/>
  <c r="Z68" i="12"/>
  <c r="E68" i="12"/>
  <c r="D68" i="12"/>
  <c r="C68" i="12"/>
  <c r="B68" i="12"/>
  <c r="A68" i="12"/>
  <c r="AT67" i="12"/>
  <c r="AS67" i="12"/>
  <c r="AR67" i="12"/>
  <c r="AQ67" i="12"/>
  <c r="AP67" i="12"/>
  <c r="AO67" i="12"/>
  <c r="AN67" i="12"/>
  <c r="AM67" i="12"/>
  <c r="AL67" i="12"/>
  <c r="AK67" i="12"/>
  <c r="AJ67" i="12"/>
  <c r="AI67" i="12"/>
  <c r="AH67" i="12"/>
  <c r="AG67" i="12"/>
  <c r="AF67" i="12"/>
  <c r="AE67" i="12"/>
  <c r="AD67" i="12"/>
  <c r="AC67" i="12"/>
  <c r="AB67" i="12"/>
  <c r="AA67" i="12"/>
  <c r="Z67" i="12"/>
  <c r="E67" i="12"/>
  <c r="D67" i="12"/>
  <c r="C67" i="12"/>
  <c r="B67" i="12"/>
  <c r="A67" i="12"/>
  <c r="AT66" i="12"/>
  <c r="AS66" i="12"/>
  <c r="AR66" i="12"/>
  <c r="AQ66" i="12"/>
  <c r="AP66" i="12"/>
  <c r="AO66" i="12"/>
  <c r="AN66" i="12"/>
  <c r="AM66" i="12"/>
  <c r="AL66" i="12"/>
  <c r="AK66" i="12"/>
  <c r="AJ66" i="12"/>
  <c r="AI66" i="12"/>
  <c r="AH66" i="12"/>
  <c r="AG66" i="12"/>
  <c r="AF66" i="12"/>
  <c r="AE66" i="12"/>
  <c r="AD66" i="12"/>
  <c r="AC66" i="12"/>
  <c r="AB66" i="12"/>
  <c r="AA66" i="12"/>
  <c r="Z66" i="12"/>
  <c r="E66" i="12"/>
  <c r="D66" i="12"/>
  <c r="C66" i="12"/>
  <c r="B66" i="12"/>
  <c r="A66" i="12"/>
  <c r="AT65" i="12"/>
  <c r="AS65" i="12"/>
  <c r="AR65" i="12"/>
  <c r="AQ65" i="12"/>
  <c r="AP65" i="12"/>
  <c r="AO65" i="12"/>
  <c r="AN65" i="12"/>
  <c r="AM65" i="12"/>
  <c r="AL65" i="12"/>
  <c r="AK65" i="12"/>
  <c r="AJ65" i="12"/>
  <c r="AI65" i="12"/>
  <c r="AH65" i="12"/>
  <c r="AG65" i="12"/>
  <c r="AF65" i="12"/>
  <c r="AE65" i="12"/>
  <c r="AD65" i="12"/>
  <c r="AC65" i="12"/>
  <c r="AB65" i="12"/>
  <c r="AA65" i="12"/>
  <c r="Z65" i="12"/>
  <c r="E65" i="12"/>
  <c r="D65" i="12"/>
  <c r="C65" i="12"/>
  <c r="B65" i="12"/>
  <c r="A65" i="12"/>
  <c r="AT64" i="12"/>
  <c r="AS64" i="12"/>
  <c r="AR64" i="12"/>
  <c r="AQ64" i="12"/>
  <c r="AP64" i="12"/>
  <c r="AO64" i="12"/>
  <c r="AN64" i="12"/>
  <c r="AM64" i="12"/>
  <c r="AL64" i="12"/>
  <c r="AK64" i="12"/>
  <c r="AJ64" i="12"/>
  <c r="AI64" i="12"/>
  <c r="AH64" i="12"/>
  <c r="AG64" i="12"/>
  <c r="AF64" i="12"/>
  <c r="AE64" i="12"/>
  <c r="AD64" i="12"/>
  <c r="AC64" i="12"/>
  <c r="AB64" i="12"/>
  <c r="AA64" i="12"/>
  <c r="Z64" i="12"/>
  <c r="N64" i="12"/>
  <c r="E64" i="12"/>
  <c r="D64" i="12"/>
  <c r="C64" i="12"/>
  <c r="B64" i="12"/>
  <c r="A64" i="12"/>
  <c r="AT63" i="12"/>
  <c r="AS63" i="12"/>
  <c r="AR63" i="12"/>
  <c r="AQ63" i="12"/>
  <c r="AP63" i="12"/>
  <c r="AO63" i="12"/>
  <c r="AN63" i="12"/>
  <c r="AM63" i="12"/>
  <c r="AL63" i="12"/>
  <c r="AK63" i="12"/>
  <c r="AJ63" i="12"/>
  <c r="AI63" i="12"/>
  <c r="AH63" i="12"/>
  <c r="AG63" i="12"/>
  <c r="AF63" i="12"/>
  <c r="AE63" i="12"/>
  <c r="AD63" i="12"/>
  <c r="AC63" i="12"/>
  <c r="AB63" i="12"/>
  <c r="AA63" i="12"/>
  <c r="Z63" i="12"/>
  <c r="Y63" i="12"/>
  <c r="X63" i="12"/>
  <c r="W63" i="12"/>
  <c r="V63" i="12"/>
  <c r="U63" i="12"/>
  <c r="T63" i="12"/>
  <c r="S63" i="12"/>
  <c r="O63" i="12"/>
  <c r="N63" i="12"/>
  <c r="M63" i="12"/>
  <c r="K63" i="12"/>
  <c r="I63" i="12"/>
  <c r="H63" i="12"/>
  <c r="G63" i="12"/>
  <c r="C63" i="12"/>
  <c r="B63" i="12"/>
  <c r="A63" i="12"/>
  <c r="U62" i="12"/>
  <c r="T62" i="12"/>
  <c r="S62" i="12"/>
  <c r="R62" i="12"/>
  <c r="Q62" i="12"/>
  <c r="P62" i="12"/>
  <c r="O62" i="12"/>
  <c r="N62" i="12"/>
  <c r="M62" i="12"/>
  <c r="L62" i="12"/>
  <c r="K62" i="12"/>
  <c r="J62" i="12"/>
  <c r="I62" i="12"/>
  <c r="H62" i="12"/>
  <c r="G62" i="12"/>
  <c r="F62" i="12"/>
  <c r="E62" i="12"/>
  <c r="D62" i="12"/>
  <c r="C62" i="12"/>
  <c r="B62" i="12"/>
  <c r="A62" i="12"/>
  <c r="U61" i="12"/>
  <c r="T61" i="12"/>
  <c r="S61" i="12"/>
  <c r="R61" i="12"/>
  <c r="Q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1" i="12"/>
  <c r="C61" i="12"/>
  <c r="B61" i="12"/>
  <c r="A61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C60" i="12"/>
  <c r="B60" i="12"/>
  <c r="A60" i="12"/>
  <c r="U59" i="12"/>
  <c r="T59" i="12"/>
  <c r="S59" i="12"/>
  <c r="R59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E59" i="12"/>
  <c r="D59" i="12"/>
  <c r="C59" i="12"/>
  <c r="B59" i="12"/>
  <c r="A59" i="12"/>
  <c r="G58" i="12"/>
  <c r="F58" i="12"/>
  <c r="E58" i="12"/>
  <c r="D58" i="12"/>
  <c r="C58" i="12"/>
  <c r="B58" i="12"/>
  <c r="A58" i="12"/>
  <c r="G57" i="12"/>
  <c r="F57" i="12"/>
  <c r="E57" i="12"/>
  <c r="D57" i="12"/>
  <c r="C57" i="12"/>
  <c r="B57" i="12"/>
  <c r="A57" i="12"/>
  <c r="G56" i="12"/>
  <c r="F56" i="12"/>
  <c r="E56" i="12"/>
  <c r="D56" i="12"/>
  <c r="C56" i="12"/>
  <c r="B56" i="12"/>
  <c r="A56" i="12"/>
  <c r="E55" i="12"/>
  <c r="D55" i="12"/>
  <c r="C55" i="12"/>
  <c r="B55" i="12"/>
  <c r="A55" i="12"/>
  <c r="E54" i="12"/>
  <c r="D54" i="12"/>
  <c r="C54" i="12"/>
  <c r="B54" i="12"/>
  <c r="A54" i="12"/>
  <c r="E53" i="12"/>
  <c r="D53" i="12"/>
  <c r="C53" i="12"/>
  <c r="B53" i="12"/>
  <c r="A53" i="12"/>
  <c r="E52" i="12"/>
  <c r="D52" i="12"/>
  <c r="C52" i="12"/>
  <c r="B52" i="12"/>
  <c r="A52" i="12"/>
  <c r="N51" i="12"/>
  <c r="E51" i="12"/>
  <c r="D51" i="12"/>
  <c r="C51" i="12"/>
  <c r="B51" i="12"/>
  <c r="A51" i="12"/>
  <c r="AT50" i="12"/>
  <c r="AS50" i="12"/>
  <c r="AR50" i="12"/>
  <c r="AQ50" i="12"/>
  <c r="AP50" i="12"/>
  <c r="AO50" i="12"/>
  <c r="AN50" i="12"/>
  <c r="AM50" i="12"/>
  <c r="AL50" i="12"/>
  <c r="AK50" i="12"/>
  <c r="AJ50" i="12"/>
  <c r="AI50" i="12"/>
  <c r="AH50" i="12"/>
  <c r="AG50" i="12"/>
  <c r="AF50" i="12"/>
  <c r="AE50" i="12"/>
  <c r="AD50" i="12"/>
  <c r="AC50" i="12"/>
  <c r="AB50" i="12"/>
  <c r="AA50" i="12"/>
  <c r="Z50" i="12"/>
  <c r="Y50" i="12"/>
  <c r="X50" i="12"/>
  <c r="W50" i="12"/>
  <c r="V50" i="12"/>
  <c r="U50" i="12"/>
  <c r="T50" i="12"/>
  <c r="S50" i="12"/>
  <c r="O50" i="12"/>
  <c r="N50" i="12"/>
  <c r="M50" i="12"/>
  <c r="K50" i="12"/>
  <c r="I50" i="12"/>
  <c r="H50" i="12"/>
  <c r="G50" i="12"/>
  <c r="C50" i="12"/>
  <c r="B50" i="12"/>
  <c r="A50" i="12"/>
  <c r="N44" i="12"/>
  <c r="P43" i="12"/>
  <c r="N42" i="12"/>
  <c r="AT41" i="12"/>
  <c r="AS41" i="12"/>
  <c r="AR41" i="12"/>
  <c r="AQ41" i="12"/>
  <c r="AP41" i="12"/>
  <c r="AO41" i="12"/>
  <c r="AN41" i="12"/>
  <c r="AM41" i="12"/>
  <c r="AL41" i="12"/>
  <c r="AK41" i="12"/>
  <c r="AJ41" i="12"/>
  <c r="AI41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R41" i="12"/>
  <c r="O41" i="12"/>
  <c r="L41" i="12"/>
  <c r="H41" i="12"/>
  <c r="F41" i="12"/>
  <c r="C41" i="12"/>
  <c r="B41" i="12"/>
  <c r="A41" i="12"/>
  <c r="D40" i="12"/>
  <c r="A40" i="12"/>
  <c r="V39" i="12"/>
  <c r="Q39" i="12"/>
  <c r="AP38" i="12"/>
  <c r="AO38" i="12"/>
  <c r="AM38" i="12"/>
  <c r="D38" i="12"/>
  <c r="AY34" i="12"/>
  <c r="N68" i="12"/>
  <c r="AY32" i="12"/>
  <c r="N66" i="12" s="1"/>
  <c r="BS30" i="12"/>
  <c r="AY36" i="12"/>
  <c r="N70" i="12"/>
  <c r="AZ29" i="12"/>
  <c r="AW29" i="12"/>
  <c r="AV29" i="12"/>
  <c r="BT27" i="12"/>
  <c r="BP26" i="12"/>
  <c r="BO26" i="12"/>
  <c r="BN26" i="12"/>
  <c r="BK26" i="12"/>
  <c r="BM27" i="12" s="1"/>
  <c r="BJ26" i="12"/>
  <c r="BC26" i="12"/>
  <c r="BF27" i="12" s="1"/>
  <c r="BD28" i="12" s="1"/>
  <c r="BQ26" i="12"/>
  <c r="AY26" i="12"/>
  <c r="BC27" i="12" s="1"/>
  <c r="AX26" i="12"/>
  <c r="AY27" i="12" s="1"/>
  <c r="AX28" i="12" s="1"/>
  <c r="AX29" i="12" s="1"/>
  <c r="J26" i="12" s="1"/>
  <c r="J63" i="12" s="1"/>
  <c r="AU26" i="12"/>
  <c r="BS26" i="12" s="1"/>
  <c r="BU27" i="12" s="1"/>
  <c r="BS29" i="12" s="1"/>
  <c r="AY35" i="12" s="1"/>
  <c r="AY21" i="12"/>
  <c r="N55" i="12"/>
  <c r="AY19" i="12"/>
  <c r="N53" i="12"/>
  <c r="BS17" i="12"/>
  <c r="AY23" i="12" s="1"/>
  <c r="N57" i="12" s="1"/>
  <c r="AZ16" i="12"/>
  <c r="AW16" i="12"/>
  <c r="AV16" i="12"/>
  <c r="BT14" i="12"/>
  <c r="BP13" i="12"/>
  <c r="BO13" i="12"/>
  <c r="BN13" i="12"/>
  <c r="BK13" i="12"/>
  <c r="BM14" i="12" s="1"/>
  <c r="BJ13" i="12"/>
  <c r="BC13" i="12"/>
  <c r="BQ13" i="12"/>
  <c r="AY13" i="12"/>
  <c r="BM13" i="12" s="1"/>
  <c r="BO14" i="12" s="1"/>
  <c r="BR17" i="12" s="1"/>
  <c r="AX23" i="12" s="1"/>
  <c r="L57" i="12" s="1"/>
  <c r="AX13" i="12"/>
  <c r="AY14" i="12" s="1"/>
  <c r="AX15" i="12" s="1"/>
  <c r="AX16" i="12" s="1"/>
  <c r="BL13" i="12"/>
  <c r="BN14" i="12"/>
  <c r="BQ15" i="12" s="1"/>
  <c r="AW21" i="12" s="1"/>
  <c r="J55" i="12" s="1"/>
  <c r="AU13" i="12"/>
  <c r="AU14" i="12" s="1"/>
  <c r="BS13" i="12"/>
  <c r="BU14" i="12" s="1"/>
  <c r="BS16" i="12" s="1"/>
  <c r="AY9" i="12"/>
  <c r="O45" i="12" s="1"/>
  <c r="AY8" i="12"/>
  <c r="AV5" i="12"/>
  <c r="AU5" i="12"/>
  <c r="BN4" i="12"/>
  <c r="AY10" i="12" s="1"/>
  <c r="N46" i="12" s="1"/>
  <c r="BW3" i="12"/>
  <c r="BB3" i="12" s="1"/>
  <c r="BH3" i="12"/>
  <c r="AX3" i="12"/>
  <c r="BA4" i="12" s="1"/>
  <c r="AW3" i="12"/>
  <c r="BI3" i="12" s="1"/>
  <c r="BL4" i="12" s="1"/>
  <c r="AW10" i="12" s="1"/>
  <c r="J46" i="12" s="1"/>
  <c r="AT41" i="11"/>
  <c r="AS41" i="11"/>
  <c r="AR41" i="11"/>
  <c r="AQ41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R41" i="11"/>
  <c r="O41" i="11"/>
  <c r="L41" i="11"/>
  <c r="L42" i="11"/>
  <c r="H41" i="11"/>
  <c r="H42" i="11" s="1"/>
  <c r="F41" i="11"/>
  <c r="F42" i="11" s="1"/>
  <c r="C41" i="11"/>
  <c r="B41" i="11"/>
  <c r="A41" i="11"/>
  <c r="D40" i="11"/>
  <c r="A40" i="11"/>
  <c r="V39" i="11"/>
  <c r="Q39" i="11"/>
  <c r="AP38" i="11"/>
  <c r="AO38" i="11"/>
  <c r="AM38" i="11"/>
  <c r="D38" i="11"/>
  <c r="AY34" i="11"/>
  <c r="AY32" i="11"/>
  <c r="BS30" i="11"/>
  <c r="AY36" i="11"/>
  <c r="AZ29" i="11"/>
  <c r="AW29" i="11"/>
  <c r="AV29" i="11"/>
  <c r="BT27" i="11"/>
  <c r="BP26" i="11"/>
  <c r="BO26" i="11"/>
  <c r="BN26" i="11"/>
  <c r="BK26" i="11"/>
  <c r="BM27" i="11" s="1"/>
  <c r="BJ26" i="11"/>
  <c r="BC26" i="11"/>
  <c r="BF27" i="11" s="1"/>
  <c r="BD28" i="11" s="1"/>
  <c r="BQ26" i="11"/>
  <c r="AY26" i="11"/>
  <c r="AX26" i="11"/>
  <c r="BL26" i="11" s="1"/>
  <c r="BN27" i="11" s="1"/>
  <c r="BQ28" i="11" s="1"/>
  <c r="AW34" i="11" s="1"/>
  <c r="AU26" i="11"/>
  <c r="AU27" i="11" s="1"/>
  <c r="AU28" i="11" s="1"/>
  <c r="AU29" i="11" s="1"/>
  <c r="BS26" i="11"/>
  <c r="BU27" i="11" s="1"/>
  <c r="BS29" i="11" s="1"/>
  <c r="AY35" i="11" s="1"/>
  <c r="AY21" i="11"/>
  <c r="AY19" i="11"/>
  <c r="BS17" i="11"/>
  <c r="AY23" i="11"/>
  <c r="AZ16" i="11"/>
  <c r="AW16" i="11"/>
  <c r="AV16" i="11"/>
  <c r="BT14" i="11"/>
  <c r="BP13" i="11"/>
  <c r="BO13" i="11"/>
  <c r="BN13" i="11"/>
  <c r="BK13" i="11"/>
  <c r="BM14" i="11"/>
  <c r="BJ13" i="11"/>
  <c r="BC13" i="11"/>
  <c r="BQ13" i="11" s="1"/>
  <c r="AY13" i="11"/>
  <c r="BM13" i="11" s="1"/>
  <c r="BO14" i="11" s="1"/>
  <c r="BR17" i="11" s="1"/>
  <c r="AX23" i="11" s="1"/>
  <c r="AX13" i="11"/>
  <c r="BL13" i="11"/>
  <c r="BN14" i="11" s="1"/>
  <c r="BQ15" i="11" s="1"/>
  <c r="BQ17" i="11" s="1"/>
  <c r="AW23" i="11" s="1"/>
  <c r="AU13" i="11"/>
  <c r="BS13" i="11" s="1"/>
  <c r="BU14" i="11" s="1"/>
  <c r="BS16" i="11" s="1"/>
  <c r="AY22" i="11" s="1"/>
  <c r="AY9" i="11"/>
  <c r="AY8" i="11"/>
  <c r="AV5" i="11"/>
  <c r="AU5" i="11"/>
  <c r="BN4" i="11"/>
  <c r="AY10" i="11" s="1"/>
  <c r="BW3" i="11"/>
  <c r="BB3" i="11" s="1"/>
  <c r="BH3" i="11"/>
  <c r="AX3" i="11"/>
  <c r="BA4" i="11" s="1"/>
  <c r="AW3" i="11"/>
  <c r="AW4" i="11" s="1"/>
  <c r="AW5" i="11" s="1"/>
  <c r="AW6" i="11" s="1"/>
  <c r="AW8" i="11" s="1"/>
  <c r="L18" i="10"/>
  <c r="L52" i="10" s="1"/>
  <c r="AC56" i="10" s="1"/>
  <c r="Q57" i="10" s="1"/>
  <c r="K58" i="10" s="1"/>
  <c r="AU18" i="10"/>
  <c r="Q59" i="10" s="1"/>
  <c r="AU3" i="10"/>
  <c r="AU4" i="10" s="1"/>
  <c r="S43" i="10"/>
  <c r="H45" i="10"/>
  <c r="N43" i="10"/>
  <c r="M44" i="10"/>
  <c r="A38" i="10"/>
  <c r="B38" i="10"/>
  <c r="C38" i="10"/>
  <c r="D38" i="10"/>
  <c r="W38" i="10"/>
  <c r="A39" i="10"/>
  <c r="B39" i="10"/>
  <c r="C39" i="10"/>
  <c r="D39" i="10"/>
  <c r="A41" i="10"/>
  <c r="B41" i="10"/>
  <c r="C41" i="10"/>
  <c r="A42" i="10"/>
  <c r="D42" i="10"/>
  <c r="E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43" i="10"/>
  <c r="B43" i="10"/>
  <c r="C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AL43" i="10"/>
  <c r="AM43" i="10"/>
  <c r="AN43" i="10"/>
  <c r="AO43" i="10"/>
  <c r="AP43" i="10"/>
  <c r="AQ43" i="10"/>
  <c r="AR43" i="10"/>
  <c r="AS43" i="10"/>
  <c r="AT43" i="10"/>
  <c r="D44" i="10"/>
  <c r="E44" i="10"/>
  <c r="F44" i="10"/>
  <c r="W44" i="10"/>
  <c r="A45" i="10"/>
  <c r="B45" i="10"/>
  <c r="C45" i="10"/>
  <c r="D45" i="10"/>
  <c r="E45" i="10"/>
  <c r="F45" i="10"/>
  <c r="G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AL45" i="10"/>
  <c r="AM45" i="10"/>
  <c r="AN45" i="10"/>
  <c r="AO45" i="10"/>
  <c r="AP45" i="10"/>
  <c r="AQ45" i="10"/>
  <c r="AR45" i="10"/>
  <c r="AS45" i="10"/>
  <c r="AT45" i="10"/>
  <c r="A52" i="10"/>
  <c r="D52" i="10"/>
  <c r="M52" i="10"/>
  <c r="AI52" i="10"/>
  <c r="A53" i="10"/>
  <c r="B53" i="10"/>
  <c r="C53" i="10"/>
  <c r="D53" i="10"/>
  <c r="A54" i="10"/>
  <c r="B54" i="10"/>
  <c r="C54" i="10"/>
  <c r="D54" i="10"/>
  <c r="A55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R55" i="10"/>
  <c r="AS55" i="10"/>
  <c r="AT55" i="10"/>
  <c r="A56" i="10"/>
  <c r="B56" i="10"/>
  <c r="C56" i="10"/>
  <c r="G57" i="10"/>
  <c r="H57" i="10"/>
  <c r="I57" i="10"/>
  <c r="C58" i="10"/>
  <c r="D58" i="10"/>
  <c r="E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AR58" i="10"/>
  <c r="AS58" i="10"/>
  <c r="AT58" i="10"/>
  <c r="AU58" i="10"/>
  <c r="AV58" i="10"/>
  <c r="A60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AL60" i="10"/>
  <c r="AM60" i="10"/>
  <c r="AN60" i="10"/>
  <c r="AO60" i="10"/>
  <c r="AP60" i="10"/>
  <c r="AQ60" i="10"/>
  <c r="AR60" i="10"/>
  <c r="AS60" i="10"/>
  <c r="AT60" i="10"/>
  <c r="A61" i="10"/>
  <c r="B61" i="10"/>
  <c r="C61" i="10"/>
  <c r="A62" i="10"/>
  <c r="B62" i="10"/>
  <c r="C62" i="10"/>
  <c r="A63" i="10"/>
  <c r="B63" i="10"/>
  <c r="C63" i="10"/>
  <c r="A64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A65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AL65" i="10"/>
  <c r="AM65" i="10"/>
  <c r="AN65" i="10"/>
  <c r="AO65" i="10"/>
  <c r="AP65" i="10"/>
  <c r="AQ65" i="10"/>
  <c r="AR65" i="10"/>
  <c r="AS65" i="10"/>
  <c r="AT65" i="10"/>
  <c r="A66" i="10"/>
  <c r="B66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AL66" i="10"/>
  <c r="AM66" i="10"/>
  <c r="AN66" i="10"/>
  <c r="AO66" i="10"/>
  <c r="AP66" i="10"/>
  <c r="AQ66" i="10"/>
  <c r="AR66" i="10"/>
  <c r="AS66" i="10"/>
  <c r="AT66" i="10"/>
  <c r="A67" i="10"/>
  <c r="B67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AL67" i="10"/>
  <c r="AM67" i="10"/>
  <c r="AN67" i="10"/>
  <c r="AO67" i="10"/>
  <c r="AP67" i="10"/>
  <c r="AQ67" i="10"/>
  <c r="AR67" i="10"/>
  <c r="AS67" i="10"/>
  <c r="AT67" i="10"/>
  <c r="A68" i="10"/>
  <c r="B68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AL68" i="10"/>
  <c r="AM68" i="10"/>
  <c r="AN68" i="10"/>
  <c r="AO68" i="10"/>
  <c r="AP68" i="10"/>
  <c r="AQ68" i="10"/>
  <c r="AR68" i="10"/>
  <c r="AS68" i="10"/>
  <c r="AT68" i="10"/>
  <c r="D37" i="10"/>
  <c r="D35" i="10"/>
  <c r="AM35" i="10"/>
  <c r="AO35" i="10"/>
  <c r="AP35" i="10"/>
  <c r="Q36" i="10"/>
  <c r="V36" i="10"/>
  <c r="A37" i="10"/>
  <c r="AU16" i="6"/>
  <c r="AV16" i="6"/>
  <c r="P55" i="6" s="1"/>
  <c r="R55" i="6"/>
  <c r="AU18" i="8"/>
  <c r="AI18" i="8" s="1"/>
  <c r="AI55" i="8" s="1"/>
  <c r="AB58" i="8" s="1"/>
  <c r="R64" i="8"/>
  <c r="P64" i="8"/>
  <c r="N64" i="8"/>
  <c r="L64" i="8"/>
  <c r="J64" i="8"/>
  <c r="H64" i="8"/>
  <c r="E64" i="8"/>
  <c r="G63" i="8"/>
  <c r="R62" i="8"/>
  <c r="O61" i="8"/>
  <c r="R61" i="8"/>
  <c r="H60" i="8"/>
  <c r="J60" i="8"/>
  <c r="L60" i="8"/>
  <c r="N60" i="8"/>
  <c r="P60" i="8"/>
  <c r="R60" i="8"/>
  <c r="R59" i="8"/>
  <c r="P59" i="8"/>
  <c r="N59" i="8"/>
  <c r="L59" i="8"/>
  <c r="J59" i="8"/>
  <c r="H59" i="8"/>
  <c r="R58" i="8"/>
  <c r="P58" i="8"/>
  <c r="N58" i="8"/>
  <c r="L58" i="8"/>
  <c r="J58" i="8"/>
  <c r="H58" i="8"/>
  <c r="E58" i="8"/>
  <c r="AS3" i="8"/>
  <c r="AT3" i="8" s="1"/>
  <c r="A41" i="8"/>
  <c r="B41" i="8"/>
  <c r="C41" i="8"/>
  <c r="D41" i="8"/>
  <c r="A55" i="8"/>
  <c r="D55" i="8"/>
  <c r="K55" i="8"/>
  <c r="L55" i="8"/>
  <c r="M55" i="8"/>
  <c r="N55" i="8"/>
  <c r="O55" i="8"/>
  <c r="P55" i="8"/>
  <c r="Q55" i="8"/>
  <c r="R55" i="8"/>
  <c r="S55" i="8"/>
  <c r="T55" i="8"/>
  <c r="U55" i="8"/>
  <c r="W55" i="8"/>
  <c r="X55" i="8"/>
  <c r="Y55" i="8"/>
  <c r="Z55" i="8"/>
  <c r="AB55" i="8"/>
  <c r="AJ55" i="8"/>
  <c r="AK55" i="8"/>
  <c r="A56" i="8"/>
  <c r="B56" i="8"/>
  <c r="C56" i="8"/>
  <c r="D56" i="8"/>
  <c r="Q56" i="8"/>
  <c r="D40" i="8"/>
  <c r="H40" i="8"/>
  <c r="I40" i="8"/>
  <c r="AD40" i="8"/>
  <c r="AE40" i="8"/>
  <c r="AF40" i="8"/>
  <c r="D38" i="8"/>
  <c r="AM38" i="8"/>
  <c r="AO38" i="8"/>
  <c r="AP38" i="8"/>
  <c r="Q39" i="8"/>
  <c r="V39" i="8"/>
  <c r="A40" i="8"/>
  <c r="AV29" i="7"/>
  <c r="Q69" i="7" s="1"/>
  <c r="AU29" i="7"/>
  <c r="AW29" i="7" s="1"/>
  <c r="L70" i="7"/>
  <c r="J70" i="7"/>
  <c r="H70" i="7"/>
  <c r="G70" i="7"/>
  <c r="AT69" i="7"/>
  <c r="AS69" i="7"/>
  <c r="AR69" i="7"/>
  <c r="AQ69" i="7"/>
  <c r="AP69" i="7"/>
  <c r="AO69" i="7"/>
  <c r="AN69" i="7"/>
  <c r="AM69" i="7"/>
  <c r="AL69" i="7"/>
  <c r="AK69" i="7"/>
  <c r="AJ69" i="7"/>
  <c r="AI69" i="7"/>
  <c r="AH69" i="7"/>
  <c r="AG69" i="7"/>
  <c r="AF69" i="7"/>
  <c r="AE69" i="7"/>
  <c r="AD69" i="7"/>
  <c r="AC69" i="7"/>
  <c r="AB69" i="7"/>
  <c r="AA69" i="7"/>
  <c r="Z69" i="7"/>
  <c r="Y69" i="7"/>
  <c r="X69" i="7"/>
  <c r="V69" i="7"/>
  <c r="P69" i="7"/>
  <c r="I69" i="7"/>
  <c r="H68" i="7"/>
  <c r="H67" i="7"/>
  <c r="AV23" i="7"/>
  <c r="S63" i="7"/>
  <c r="AV64" i="7" s="1"/>
  <c r="AU23" i="7"/>
  <c r="L63" i="7" s="1"/>
  <c r="AU64" i="7" s="1"/>
  <c r="M64" i="7" s="1"/>
  <c r="L64" i="7"/>
  <c r="J64" i="7"/>
  <c r="X63" i="7"/>
  <c r="V63" i="7"/>
  <c r="P63" i="7"/>
  <c r="I63" i="7"/>
  <c r="H62" i="7"/>
  <c r="AV17" i="7"/>
  <c r="Q56" i="7" s="1"/>
  <c r="AU17" i="7"/>
  <c r="L57" i="7"/>
  <c r="J57" i="7"/>
  <c r="V56" i="7"/>
  <c r="P56" i="7"/>
  <c r="I56" i="7"/>
  <c r="AV11" i="7"/>
  <c r="S51" i="7" s="1"/>
  <c r="AV52" i="7" s="1"/>
  <c r="P52" i="7" s="1"/>
  <c r="AU11" i="7"/>
  <c r="L51" i="7" s="1"/>
  <c r="AU52" i="7" s="1"/>
  <c r="M52" i="7" s="1"/>
  <c r="L52" i="7"/>
  <c r="J52" i="7"/>
  <c r="V51" i="7"/>
  <c r="P51" i="7"/>
  <c r="I51" i="7"/>
  <c r="H50" i="7"/>
  <c r="AV4" i="7"/>
  <c r="AV41" i="7"/>
  <c r="Q44" i="7" s="1"/>
  <c r="AV45" i="7" s="1"/>
  <c r="S44" i="7"/>
  <c r="AU4" i="7"/>
  <c r="AU41" i="7" s="1"/>
  <c r="J44" i="7" s="1"/>
  <c r="AX4" i="7"/>
  <c r="P4" i="7" s="1"/>
  <c r="P41" i="7" s="1"/>
  <c r="R4" i="7"/>
  <c r="R41" i="7" s="1"/>
  <c r="AW4" i="7"/>
  <c r="K4" i="7" s="1"/>
  <c r="K41" i="7" s="1"/>
  <c r="I4" i="7"/>
  <c r="I41" i="7"/>
  <c r="L45" i="7"/>
  <c r="J45" i="7"/>
  <c r="H45" i="7"/>
  <c r="G45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V44" i="7"/>
  <c r="P44" i="7"/>
  <c r="I44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H43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B42" i="7"/>
  <c r="Z42" i="7"/>
  <c r="X42" i="7"/>
  <c r="W42" i="7"/>
  <c r="H42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6" i="7"/>
  <c r="F45" i="7"/>
  <c r="F44" i="7"/>
  <c r="F43" i="7"/>
  <c r="F42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B41" i="7"/>
  <c r="Z41" i="7"/>
  <c r="X41" i="7"/>
  <c r="W41" i="7"/>
  <c r="U41" i="7"/>
  <c r="T41" i="7"/>
  <c r="S41" i="7"/>
  <c r="Q41" i="7"/>
  <c r="O41" i="7"/>
  <c r="N41" i="7"/>
  <c r="M41" i="7"/>
  <c r="L41" i="7"/>
  <c r="J41" i="7"/>
  <c r="H41" i="7"/>
  <c r="G41" i="7"/>
  <c r="F41" i="7"/>
  <c r="A41" i="7"/>
  <c r="B41" i="7"/>
  <c r="C41" i="7"/>
  <c r="A42" i="7"/>
  <c r="B42" i="7"/>
  <c r="C42" i="7"/>
  <c r="A43" i="7"/>
  <c r="B43" i="7"/>
  <c r="C43" i="7"/>
  <c r="A44" i="7"/>
  <c r="B44" i="7"/>
  <c r="C44" i="7"/>
  <c r="A45" i="7"/>
  <c r="B45" i="7"/>
  <c r="C45" i="7"/>
  <c r="A46" i="7"/>
  <c r="B46" i="7"/>
  <c r="C46" i="7"/>
  <c r="A47" i="7"/>
  <c r="B47" i="7"/>
  <c r="C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48" i="7"/>
  <c r="B48" i="7"/>
  <c r="C48" i="7"/>
  <c r="F48" i="7"/>
  <c r="G48" i="7"/>
  <c r="H48" i="7"/>
  <c r="J48" i="7"/>
  <c r="K48" i="7"/>
  <c r="L48" i="7"/>
  <c r="M48" i="7"/>
  <c r="N48" i="7"/>
  <c r="O48" i="7"/>
  <c r="P48" i="7"/>
  <c r="Q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49" i="7"/>
  <c r="B49" i="7"/>
  <c r="C49" i="7"/>
  <c r="F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50" i="7"/>
  <c r="B50" i="7"/>
  <c r="C50" i="7"/>
  <c r="F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51" i="7"/>
  <c r="B51" i="7"/>
  <c r="C51" i="7"/>
  <c r="F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52" i="7"/>
  <c r="B52" i="7"/>
  <c r="C52" i="7"/>
  <c r="F52" i="7"/>
  <c r="G52" i="7"/>
  <c r="H52" i="7"/>
  <c r="A53" i="7"/>
  <c r="B53" i="7"/>
  <c r="C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4" i="7"/>
  <c r="B54" i="7"/>
  <c r="C54" i="7"/>
  <c r="G54" i="7"/>
  <c r="I54" i="7"/>
  <c r="K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55" i="7"/>
  <c r="B55" i="7"/>
  <c r="C55" i="7"/>
  <c r="F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56" i="7"/>
  <c r="B56" i="7"/>
  <c r="C56" i="7"/>
  <c r="F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57" i="7"/>
  <c r="B57" i="7"/>
  <c r="C57" i="7"/>
  <c r="F57" i="7"/>
  <c r="G57" i="7"/>
  <c r="H57" i="7"/>
  <c r="A58" i="7"/>
  <c r="B58" i="7"/>
  <c r="C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59" i="7"/>
  <c r="B59" i="7"/>
  <c r="C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60" i="7"/>
  <c r="B60" i="7"/>
  <c r="C60" i="7"/>
  <c r="F60" i="7"/>
  <c r="G60" i="7"/>
  <c r="H60" i="7"/>
  <c r="J60" i="7"/>
  <c r="K60" i="7"/>
  <c r="L60" i="7"/>
  <c r="M60" i="7"/>
  <c r="N60" i="7"/>
  <c r="O60" i="7"/>
  <c r="P60" i="7"/>
  <c r="Q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61" i="7"/>
  <c r="B61" i="7"/>
  <c r="C61" i="7"/>
  <c r="F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F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63" i="7"/>
  <c r="B63" i="7"/>
  <c r="C63" i="7"/>
  <c r="F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64" i="7"/>
  <c r="B64" i="7"/>
  <c r="C64" i="7"/>
  <c r="F64" i="7"/>
  <c r="G64" i="7"/>
  <c r="H64" i="7"/>
  <c r="A65" i="7"/>
  <c r="B65" i="7"/>
  <c r="C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66" i="7"/>
  <c r="B66" i="7"/>
  <c r="C66" i="7"/>
  <c r="F66" i="7"/>
  <c r="G66" i="7"/>
  <c r="H66" i="7"/>
  <c r="J66" i="7"/>
  <c r="L66" i="7"/>
  <c r="M66" i="7"/>
  <c r="N66" i="7"/>
  <c r="O66" i="7"/>
  <c r="P66" i="7"/>
  <c r="R66" i="7"/>
  <c r="T66" i="7"/>
  <c r="U66" i="7"/>
  <c r="V66" i="7"/>
  <c r="W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67" i="7"/>
  <c r="B67" i="7"/>
  <c r="C67" i="7"/>
  <c r="F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68" i="7"/>
  <c r="B68" i="7"/>
  <c r="C68" i="7"/>
  <c r="F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F69" i="7"/>
  <c r="A70" i="7"/>
  <c r="B70" i="7"/>
  <c r="C70" i="7"/>
  <c r="F70" i="7"/>
  <c r="A71" i="7"/>
  <c r="B71" i="7"/>
  <c r="C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72" i="7"/>
  <c r="B72" i="7"/>
  <c r="C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73" i="7"/>
  <c r="B73" i="7"/>
  <c r="C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AR73" i="7"/>
  <c r="AS73" i="7"/>
  <c r="AT73" i="7"/>
  <c r="D40" i="7"/>
  <c r="D38" i="7"/>
  <c r="AM38" i="7"/>
  <c r="AO38" i="7"/>
  <c r="AP38" i="7"/>
  <c r="Q39" i="7"/>
  <c r="V39" i="7"/>
  <c r="A40" i="7"/>
  <c r="AV29" i="6"/>
  <c r="AV69" i="6" s="1"/>
  <c r="Q69" i="6" s="1"/>
  <c r="AU29" i="6"/>
  <c r="AU69" i="6"/>
  <c r="J69" i="6" s="1"/>
  <c r="J70" i="6"/>
  <c r="H70" i="6"/>
  <c r="AW29" i="6"/>
  <c r="G29" i="6" s="1"/>
  <c r="G66" i="6" s="1"/>
  <c r="AX29" i="6"/>
  <c r="N29" i="6" s="1"/>
  <c r="N66" i="6" s="1"/>
  <c r="T69" i="6"/>
  <c r="N69" i="6"/>
  <c r="G69" i="6"/>
  <c r="F68" i="6"/>
  <c r="Z67" i="6"/>
  <c r="X67" i="6"/>
  <c r="V67" i="6"/>
  <c r="U67" i="6"/>
  <c r="F67" i="6"/>
  <c r="K24" i="6"/>
  <c r="K61" i="6" s="1"/>
  <c r="K62" i="6" s="1"/>
  <c r="M63" i="6" s="1"/>
  <c r="AU64" i="6" s="1"/>
  <c r="O64" i="6" s="1"/>
  <c r="AT64" i="6"/>
  <c r="AS64" i="6"/>
  <c r="AR64" i="6"/>
  <c r="AQ64" i="6"/>
  <c r="AP64" i="6"/>
  <c r="AO64" i="6"/>
  <c r="AN64" i="6"/>
  <c r="AM64" i="6"/>
  <c r="AL64" i="6"/>
  <c r="AK64" i="6"/>
  <c r="AJ64" i="6"/>
  <c r="AI64" i="6"/>
  <c r="AH64" i="6"/>
  <c r="AG64" i="6"/>
  <c r="AF64" i="6"/>
  <c r="AE64" i="6"/>
  <c r="AD64" i="6"/>
  <c r="AC64" i="6"/>
  <c r="AB64" i="6"/>
  <c r="AA64" i="6"/>
  <c r="Z64" i="6"/>
  <c r="Y64" i="6"/>
  <c r="X64" i="6"/>
  <c r="W64" i="6"/>
  <c r="V64" i="6"/>
  <c r="U64" i="6"/>
  <c r="T64" i="6"/>
  <c r="S64" i="6"/>
  <c r="R64" i="6"/>
  <c r="Q64" i="6"/>
  <c r="N64" i="6"/>
  <c r="G62" i="6"/>
  <c r="J20" i="6"/>
  <c r="J57" i="6"/>
  <c r="L58" i="6" s="1"/>
  <c r="F20" i="6"/>
  <c r="L20" i="6"/>
  <c r="L57" i="6" s="1"/>
  <c r="K58" i="6"/>
  <c r="AT56" i="6"/>
  <c r="AS56" i="6"/>
  <c r="AR56" i="6"/>
  <c r="AQ56" i="6"/>
  <c r="AP56" i="6"/>
  <c r="AO56" i="6"/>
  <c r="AN56" i="6"/>
  <c r="AM56" i="6"/>
  <c r="AL56" i="6"/>
  <c r="AK56" i="6"/>
  <c r="AJ56" i="6"/>
  <c r="AI56" i="6"/>
  <c r="AH56" i="6"/>
  <c r="AG56" i="6"/>
  <c r="AF56" i="6"/>
  <c r="AE56" i="6"/>
  <c r="AD56" i="6"/>
  <c r="AC56" i="6"/>
  <c r="AB56" i="6"/>
  <c r="AA56" i="6"/>
  <c r="Z56" i="6"/>
  <c r="Y56" i="6"/>
  <c r="X56" i="6"/>
  <c r="W56" i="6"/>
  <c r="V56" i="6"/>
  <c r="U56" i="6"/>
  <c r="T56" i="6"/>
  <c r="S56" i="6"/>
  <c r="R56" i="6"/>
  <c r="Q56" i="6"/>
  <c r="K56" i="6"/>
  <c r="I56" i="6"/>
  <c r="U55" i="6"/>
  <c r="O55" i="6"/>
  <c r="H55" i="6"/>
  <c r="AU12" i="6"/>
  <c r="I51" i="6" s="1"/>
  <c r="AV12" i="6"/>
  <c r="R51" i="6" s="1"/>
  <c r="G54" i="6"/>
  <c r="K52" i="6"/>
  <c r="I52" i="6"/>
  <c r="U51" i="6"/>
  <c r="O51" i="6"/>
  <c r="H51" i="6"/>
  <c r="N50" i="6"/>
  <c r="G50" i="6"/>
  <c r="AU8" i="6"/>
  <c r="K8" i="6" s="1"/>
  <c r="K45" i="6" s="1"/>
  <c r="K46" i="6" s="1"/>
  <c r="L47" i="6" s="1"/>
  <c r="K47" i="6"/>
  <c r="I47" i="6"/>
  <c r="U46" i="6"/>
  <c r="O46" i="6"/>
  <c r="H46" i="6"/>
  <c r="AU4" i="6"/>
  <c r="K43" i="6" s="1"/>
  <c r="AV4" i="6"/>
  <c r="P43" i="6" s="1"/>
  <c r="K44" i="6"/>
  <c r="I44" i="6"/>
  <c r="U43" i="6"/>
  <c r="O43" i="6"/>
  <c r="H43" i="6"/>
  <c r="T42" i="6"/>
  <c r="P42" i="6"/>
  <c r="N42" i="6"/>
  <c r="L42" i="6"/>
  <c r="J42" i="6"/>
  <c r="G42" i="6"/>
  <c r="A41" i="6"/>
  <c r="B41" i="6"/>
  <c r="C41" i="6"/>
  <c r="F41" i="6"/>
  <c r="G41" i="6"/>
  <c r="H41" i="6"/>
  <c r="J41" i="6"/>
  <c r="L41" i="6"/>
  <c r="N41" i="6"/>
  <c r="O41" i="6"/>
  <c r="P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42" i="6"/>
  <c r="B42" i="6"/>
  <c r="C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3" i="6"/>
  <c r="B43" i="6"/>
  <c r="C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44" i="6"/>
  <c r="B44" i="6"/>
  <c r="C44" i="6"/>
  <c r="F44" i="6"/>
  <c r="G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F45" i="6"/>
  <c r="G45" i="6"/>
  <c r="H45" i="6"/>
  <c r="I45" i="6"/>
  <c r="J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F47" i="6"/>
  <c r="G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48" i="6"/>
  <c r="B48" i="6"/>
  <c r="C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F49" i="6"/>
  <c r="G49" i="6"/>
  <c r="H49" i="6"/>
  <c r="J49" i="6"/>
  <c r="L49" i="6"/>
  <c r="M49" i="6"/>
  <c r="N49" i="6"/>
  <c r="P49" i="6"/>
  <c r="Q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B50" i="6"/>
  <c r="C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B52" i="6"/>
  <c r="C52" i="6"/>
  <c r="F52" i="6"/>
  <c r="G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53" i="6"/>
  <c r="B53" i="6"/>
  <c r="C53" i="6"/>
  <c r="F53" i="6"/>
  <c r="G53" i="6"/>
  <c r="H53" i="6"/>
  <c r="I53" i="6"/>
  <c r="J53" i="6"/>
  <c r="L53" i="6"/>
  <c r="M53" i="6"/>
  <c r="O53" i="6"/>
  <c r="Q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54" i="6"/>
  <c r="B54" i="6"/>
  <c r="C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55" i="6"/>
  <c r="B55" i="6"/>
  <c r="C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C56" i="6"/>
  <c r="F56" i="6"/>
  <c r="G56" i="6"/>
  <c r="A57" i="6"/>
  <c r="B57" i="6"/>
  <c r="C57" i="6"/>
  <c r="G57" i="6"/>
  <c r="H57" i="6"/>
  <c r="I57" i="6"/>
  <c r="K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58" i="6"/>
  <c r="B58" i="6"/>
  <c r="C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59" i="6"/>
  <c r="B59" i="6"/>
  <c r="C59" i="6"/>
  <c r="F59" i="6"/>
  <c r="G59" i="6"/>
  <c r="N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F60" i="6"/>
  <c r="G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61" i="6"/>
  <c r="B61" i="6"/>
  <c r="C61" i="6"/>
  <c r="F61" i="6"/>
  <c r="G61" i="6"/>
  <c r="H61" i="6"/>
  <c r="I61" i="6"/>
  <c r="J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63" i="6"/>
  <c r="B63" i="6"/>
  <c r="C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64" i="6"/>
  <c r="B64" i="6"/>
  <c r="C64" i="6"/>
  <c r="F64" i="6"/>
  <c r="G64" i="6"/>
  <c r="A65" i="6"/>
  <c r="D65" i="6"/>
  <c r="A66" i="6"/>
  <c r="B66" i="6"/>
  <c r="C66" i="6"/>
  <c r="D66" i="6"/>
  <c r="E66" i="6"/>
  <c r="F66" i="6"/>
  <c r="H66" i="6"/>
  <c r="J66" i="6"/>
  <c r="K66" i="6"/>
  <c r="L66" i="6"/>
  <c r="M66" i="6"/>
  <c r="O66" i="6"/>
  <c r="Q66" i="6"/>
  <c r="R66" i="6"/>
  <c r="S66" i="6"/>
  <c r="U66" i="6"/>
  <c r="V66" i="6"/>
  <c r="X66" i="6"/>
  <c r="Z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67" i="6"/>
  <c r="B67" i="6"/>
  <c r="C67" i="6"/>
  <c r="D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68" i="6"/>
  <c r="B68" i="6"/>
  <c r="C68" i="6"/>
  <c r="D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D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70" i="6"/>
  <c r="B70" i="6"/>
  <c r="C70" i="6"/>
  <c r="D70" i="6"/>
  <c r="E70" i="6"/>
  <c r="F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73" i="6"/>
  <c r="B73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B40" i="6"/>
  <c r="C40" i="6"/>
  <c r="D40" i="6"/>
  <c r="D38" i="6"/>
  <c r="AM38" i="6"/>
  <c r="AO38" i="6"/>
  <c r="AP38" i="6"/>
  <c r="Q39" i="6"/>
  <c r="V39" i="6"/>
  <c r="A40" i="6"/>
  <c r="AU32" i="5"/>
  <c r="K32" i="5" s="1"/>
  <c r="K69" i="5" s="1"/>
  <c r="K70" i="5" s="1"/>
  <c r="R70" i="5" s="1"/>
  <c r="V71" i="5"/>
  <c r="U71" i="5"/>
  <c r="T71" i="5"/>
  <c r="S71" i="5"/>
  <c r="R71" i="5"/>
  <c r="Q71" i="5"/>
  <c r="P71" i="5"/>
  <c r="O71" i="5"/>
  <c r="L71" i="5"/>
  <c r="U70" i="5"/>
  <c r="AU28" i="5"/>
  <c r="K28" i="5" s="1"/>
  <c r="K65" i="5" s="1"/>
  <c r="K66" i="5" s="1"/>
  <c r="R66" i="5" s="1"/>
  <c r="V67" i="5"/>
  <c r="U67" i="5"/>
  <c r="T67" i="5"/>
  <c r="S67" i="5"/>
  <c r="R67" i="5"/>
  <c r="Q67" i="5"/>
  <c r="P67" i="5"/>
  <c r="O67" i="5"/>
  <c r="L67" i="5"/>
  <c r="U66" i="5"/>
  <c r="AU24" i="5"/>
  <c r="K24" i="5"/>
  <c r="K61" i="5" s="1"/>
  <c r="K62" i="5" s="1"/>
  <c r="U62" i="5"/>
  <c r="AU19" i="5"/>
  <c r="AV20" i="5" s="1"/>
  <c r="Q19" i="5" s="1"/>
  <c r="Q56" i="5" s="1"/>
  <c r="P57" i="5" s="1"/>
  <c r="R58" i="5" s="1"/>
  <c r="P59" i="5"/>
  <c r="O59" i="5"/>
  <c r="N59" i="5"/>
  <c r="M59" i="5"/>
  <c r="L59" i="5"/>
  <c r="K59" i="5"/>
  <c r="V58" i="5"/>
  <c r="M58" i="5"/>
  <c r="L58" i="5"/>
  <c r="K58" i="5"/>
  <c r="V57" i="5"/>
  <c r="AU15" i="5"/>
  <c r="AV16" i="5" s="1"/>
  <c r="Q15" i="5" s="1"/>
  <c r="Q52" i="5" s="1"/>
  <c r="P53" i="5" s="1"/>
  <c r="R54" i="5" s="1"/>
  <c r="AV8" i="5"/>
  <c r="N47" i="5" s="1"/>
  <c r="V48" i="5" s="1"/>
  <c r="AU49" i="5" s="1"/>
  <c r="AU8" i="5"/>
  <c r="F8" i="5" s="1"/>
  <c r="F45" i="5" s="1"/>
  <c r="F46" i="5" s="1"/>
  <c r="I47" i="5" s="1"/>
  <c r="Q48" i="5" s="1"/>
  <c r="L47" i="5"/>
  <c r="T48" i="5" s="1"/>
  <c r="I4" i="5"/>
  <c r="I41" i="5" s="1"/>
  <c r="K42" i="5" s="1"/>
  <c r="S43" i="5" s="1"/>
  <c r="AU4" i="5"/>
  <c r="M42" i="5" s="1"/>
  <c r="U43" i="5" s="1"/>
  <c r="J42" i="5"/>
  <c r="D38" i="5"/>
  <c r="AM38" i="5"/>
  <c r="AO38" i="5"/>
  <c r="AP38" i="5"/>
  <c r="Q39" i="5"/>
  <c r="V39" i="5"/>
  <c r="A40" i="5"/>
  <c r="D40" i="5"/>
  <c r="A41" i="5"/>
  <c r="B41" i="5"/>
  <c r="C41" i="5"/>
  <c r="F41" i="5"/>
  <c r="G41" i="5"/>
  <c r="H41" i="5"/>
  <c r="J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B42" i="5"/>
  <c r="C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K43" i="5"/>
  <c r="A44" i="5"/>
  <c r="B44" i="5"/>
  <c r="C44" i="5"/>
  <c r="F44" i="5"/>
  <c r="G44" i="5"/>
  <c r="Q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45" i="5"/>
  <c r="B45" i="5"/>
  <c r="C45" i="5"/>
  <c r="G45" i="5"/>
  <c r="H45" i="5"/>
  <c r="I45" i="5"/>
  <c r="J45" i="5"/>
  <c r="K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B48" i="5"/>
  <c r="C48" i="5"/>
  <c r="K48" i="5"/>
  <c r="P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F49" i="5"/>
  <c r="G49" i="5"/>
  <c r="N49" i="5"/>
  <c r="S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F50" i="5"/>
  <c r="G50" i="5"/>
  <c r="N50" i="5"/>
  <c r="S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51" i="5"/>
  <c r="D51" i="5"/>
  <c r="A52" i="5"/>
  <c r="B52" i="5"/>
  <c r="C52" i="5"/>
  <c r="F52" i="5"/>
  <c r="G52" i="5"/>
  <c r="H52" i="5"/>
  <c r="J52" i="5"/>
  <c r="L52" i="5"/>
  <c r="M52" i="5"/>
  <c r="N52" i="5"/>
  <c r="O52" i="5"/>
  <c r="P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53" i="5"/>
  <c r="B53" i="5"/>
  <c r="C53" i="5"/>
  <c r="F53" i="5"/>
  <c r="G53" i="5"/>
  <c r="H53" i="5"/>
  <c r="I53" i="5"/>
  <c r="J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F54" i="5"/>
  <c r="G54" i="5"/>
  <c r="H54" i="5"/>
  <c r="I54" i="5"/>
  <c r="J54" i="5"/>
  <c r="K54" i="5"/>
  <c r="L54" i="5"/>
  <c r="M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B55" i="5"/>
  <c r="C55" i="5"/>
  <c r="F55" i="5"/>
  <c r="G55" i="5"/>
  <c r="H55" i="5"/>
  <c r="I55" i="5"/>
  <c r="J55" i="5"/>
  <c r="K55" i="5"/>
  <c r="L55" i="5"/>
  <c r="M55" i="5"/>
  <c r="N55" i="5"/>
  <c r="O55" i="5"/>
  <c r="P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F56" i="5"/>
  <c r="G56" i="5"/>
  <c r="H56" i="5"/>
  <c r="J56" i="5"/>
  <c r="L56" i="5"/>
  <c r="M56" i="5"/>
  <c r="N56" i="5"/>
  <c r="O56" i="5"/>
  <c r="P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H57" i="5"/>
  <c r="I57" i="5"/>
  <c r="J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F58" i="5"/>
  <c r="G58" i="5"/>
  <c r="H58" i="5"/>
  <c r="I58" i="5"/>
  <c r="J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F59" i="5"/>
  <c r="G59" i="5"/>
  <c r="H59" i="5"/>
  <c r="I59" i="5"/>
  <c r="J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D60" i="5"/>
  <c r="A61" i="5"/>
  <c r="B61" i="5"/>
  <c r="C61" i="5"/>
  <c r="F61" i="5"/>
  <c r="G61" i="5"/>
  <c r="H61" i="5"/>
  <c r="I61" i="5"/>
  <c r="J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B62" i="5"/>
  <c r="C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63" i="5"/>
  <c r="B63" i="5"/>
  <c r="C63" i="5"/>
  <c r="L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A65" i="5"/>
  <c r="B65" i="5"/>
  <c r="C65" i="5"/>
  <c r="F65" i="5"/>
  <c r="G65" i="5"/>
  <c r="H65" i="5"/>
  <c r="I65" i="5"/>
  <c r="J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66" i="5"/>
  <c r="B66" i="5"/>
  <c r="C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F69" i="5"/>
  <c r="G69" i="5"/>
  <c r="H69" i="5"/>
  <c r="I69" i="5"/>
  <c r="J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71" i="5"/>
  <c r="B71" i="5"/>
  <c r="C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72" i="5"/>
  <c r="B72" i="5"/>
  <c r="C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73" i="5"/>
  <c r="B73" i="5"/>
  <c r="C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T72" i="4"/>
  <c r="AS72" i="4"/>
  <c r="AR72" i="4"/>
  <c r="AQ72" i="4"/>
  <c r="AP72" i="4"/>
  <c r="AO72" i="4"/>
  <c r="AN72" i="4"/>
  <c r="AM72" i="4"/>
  <c r="AL72" i="4"/>
  <c r="AK72" i="4"/>
  <c r="AJ72" i="4"/>
  <c r="AI72" i="4"/>
  <c r="AH72" i="4"/>
  <c r="AG72" i="4"/>
  <c r="AF72" i="4"/>
  <c r="AE72" i="4"/>
  <c r="AD72" i="4"/>
  <c r="AC72" i="4"/>
  <c r="AB72" i="4"/>
  <c r="AA72" i="4"/>
  <c r="Z72" i="4"/>
  <c r="AU31" i="4"/>
  <c r="AV31" i="4"/>
  <c r="AV68" i="4" s="1"/>
  <c r="AT71" i="4"/>
  <c r="AS71" i="4"/>
  <c r="AR71" i="4"/>
  <c r="AQ71" i="4"/>
  <c r="AP71" i="4"/>
  <c r="AO71" i="4"/>
  <c r="AN71" i="4"/>
  <c r="AM71" i="4"/>
  <c r="AL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F71" i="4"/>
  <c r="AT70" i="4"/>
  <c r="AS70" i="4"/>
  <c r="AR70" i="4"/>
  <c r="AQ70" i="4"/>
  <c r="AP70" i="4"/>
  <c r="AO70" i="4"/>
  <c r="AN70" i="4"/>
  <c r="AM70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F70" i="4"/>
  <c r="AT69" i="4"/>
  <c r="AS69" i="4"/>
  <c r="AR69" i="4"/>
  <c r="AQ69" i="4"/>
  <c r="AP69" i="4"/>
  <c r="AO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U69" i="4"/>
  <c r="Q69" i="4"/>
  <c r="O69" i="4"/>
  <c r="J69" i="4"/>
  <c r="H69" i="4"/>
  <c r="AT68" i="4"/>
  <c r="AS68" i="4"/>
  <c r="AR68" i="4"/>
  <c r="AQ68" i="4"/>
  <c r="AP68" i="4"/>
  <c r="AO68" i="4"/>
  <c r="AN68" i="4"/>
  <c r="AM68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R68" i="4"/>
  <c r="P68" i="4"/>
  <c r="N68" i="4"/>
  <c r="L68" i="4"/>
  <c r="J68" i="4"/>
  <c r="H68" i="4"/>
  <c r="G68" i="4"/>
  <c r="F68" i="4"/>
  <c r="AT67" i="4"/>
  <c r="AS67" i="4"/>
  <c r="AR67" i="4"/>
  <c r="AQ67" i="4"/>
  <c r="AP67" i="4"/>
  <c r="AO67" i="4"/>
  <c r="AN67" i="4"/>
  <c r="AM67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AU26" i="4"/>
  <c r="AV27" i="4" s="1"/>
  <c r="AV26" i="4"/>
  <c r="AV63" i="4" s="1"/>
  <c r="P64" i="4" s="1"/>
  <c r="H66" i="4" s="1"/>
  <c r="AT66" i="4"/>
  <c r="AS66" i="4"/>
  <c r="AR66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F66" i="4"/>
  <c r="AT65" i="4"/>
  <c r="AS65" i="4"/>
  <c r="AR65" i="4"/>
  <c r="AQ65" i="4"/>
  <c r="AP65" i="4"/>
  <c r="AO65" i="4"/>
  <c r="AN65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F65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U64" i="4"/>
  <c r="Q64" i="4"/>
  <c r="O64" i="4"/>
  <c r="J64" i="4"/>
  <c r="H64" i="4"/>
  <c r="AT63" i="4"/>
  <c r="AS63" i="4"/>
  <c r="AR63" i="4"/>
  <c r="AQ63" i="4"/>
  <c r="AP63" i="4"/>
  <c r="AO63" i="4"/>
  <c r="AN63" i="4"/>
  <c r="AM63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T63" i="4"/>
  <c r="S63" i="4"/>
  <c r="R63" i="4"/>
  <c r="P63" i="4"/>
  <c r="N63" i="4"/>
  <c r="L63" i="4"/>
  <c r="J63" i="4"/>
  <c r="H63" i="4"/>
  <c r="G63" i="4"/>
  <c r="F63" i="4"/>
  <c r="AT62" i="4"/>
  <c r="AS62" i="4"/>
  <c r="AR62" i="4"/>
  <c r="AQ62" i="4"/>
  <c r="AP62" i="4"/>
  <c r="AO62" i="4"/>
  <c r="AN62" i="4"/>
  <c r="AM62" i="4"/>
  <c r="AL62" i="4"/>
  <c r="AK62" i="4"/>
  <c r="AJ62" i="4"/>
  <c r="AI62" i="4"/>
  <c r="AH62" i="4"/>
  <c r="AG62" i="4"/>
  <c r="AF62" i="4"/>
  <c r="AE62" i="4"/>
  <c r="AD62" i="4"/>
  <c r="AC62" i="4"/>
  <c r="AB62" i="4"/>
  <c r="AA62" i="4"/>
  <c r="Z62" i="4"/>
  <c r="AU21" i="4"/>
  <c r="AV21" i="4"/>
  <c r="AV58" i="4"/>
  <c r="P59" i="4" s="1"/>
  <c r="H61" i="4" s="1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F61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F60" i="4"/>
  <c r="AT59" i="4"/>
  <c r="AS59" i="4"/>
  <c r="AR59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AA59" i="4"/>
  <c r="Z59" i="4"/>
  <c r="Y59" i="4"/>
  <c r="X59" i="4"/>
  <c r="W59" i="4"/>
  <c r="U59" i="4"/>
  <c r="Q59" i="4"/>
  <c r="O59" i="4"/>
  <c r="J59" i="4"/>
  <c r="H59" i="4"/>
  <c r="AT58" i="4"/>
  <c r="AS58" i="4"/>
  <c r="AR58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Y58" i="4"/>
  <c r="X58" i="4"/>
  <c r="W58" i="4"/>
  <c r="V58" i="4"/>
  <c r="U58" i="4"/>
  <c r="T58" i="4"/>
  <c r="S58" i="4"/>
  <c r="R58" i="4"/>
  <c r="P58" i="4"/>
  <c r="N58" i="4"/>
  <c r="L58" i="4"/>
  <c r="J58" i="4"/>
  <c r="H58" i="4"/>
  <c r="G58" i="4"/>
  <c r="F58" i="4"/>
  <c r="AU16" i="4"/>
  <c r="AU53" i="4" s="1"/>
  <c r="AV16" i="4"/>
  <c r="AV53" i="4" s="1"/>
  <c r="F56" i="4"/>
  <c r="F55" i="4"/>
  <c r="U54" i="4"/>
  <c r="Q54" i="4"/>
  <c r="O54" i="4"/>
  <c r="J54" i="4"/>
  <c r="H54" i="4"/>
  <c r="P9" i="4"/>
  <c r="P46" i="4"/>
  <c r="V47" i="4" s="1"/>
  <c r="H49" i="4"/>
  <c r="R9" i="4"/>
  <c r="R46" i="4" s="1"/>
  <c r="X47" i="4" s="1"/>
  <c r="J49" i="4" s="1"/>
  <c r="I9" i="4"/>
  <c r="I46" i="4" s="1"/>
  <c r="H47" i="4" s="1"/>
  <c r="H48" i="4" s="1"/>
  <c r="K9" i="4"/>
  <c r="K46" i="4" s="1"/>
  <c r="J47" i="4" s="1"/>
  <c r="J48" i="4" s="1"/>
  <c r="G46" i="4"/>
  <c r="F47" i="4"/>
  <c r="F48" i="4" s="1"/>
  <c r="F49" i="4"/>
  <c r="N46" i="4"/>
  <c r="T47" i="4" s="1"/>
  <c r="P4" i="4"/>
  <c r="P41" i="4" s="1"/>
  <c r="V42" i="4" s="1"/>
  <c r="H44" i="4"/>
  <c r="R4" i="4"/>
  <c r="R41" i="4"/>
  <c r="X42" i="4" s="1"/>
  <c r="J44" i="4" s="1"/>
  <c r="I4" i="4"/>
  <c r="I41" i="4" s="1"/>
  <c r="H42" i="4" s="1"/>
  <c r="H43" i="4" s="1"/>
  <c r="K4" i="4"/>
  <c r="K41" i="4"/>
  <c r="J42" i="4" s="1"/>
  <c r="J43" i="4" s="1"/>
  <c r="G41" i="4"/>
  <c r="F42" i="4" s="1"/>
  <c r="F43" i="4" s="1"/>
  <c r="F44" i="4"/>
  <c r="N41" i="4"/>
  <c r="T42" i="4"/>
  <c r="A41" i="4"/>
  <c r="B41" i="4"/>
  <c r="C41" i="4"/>
  <c r="F41" i="4"/>
  <c r="H41" i="4"/>
  <c r="J41" i="4"/>
  <c r="L41" i="4"/>
  <c r="M41" i="4"/>
  <c r="O41" i="4"/>
  <c r="Q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6" i="4"/>
  <c r="B46" i="4"/>
  <c r="C46" i="4"/>
  <c r="F46" i="4"/>
  <c r="H46" i="4"/>
  <c r="J46" i="4"/>
  <c r="L46" i="4"/>
  <c r="M46" i="4"/>
  <c r="O46" i="4"/>
  <c r="Q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B47" i="4"/>
  <c r="C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B48" i="4"/>
  <c r="C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B50" i="4"/>
  <c r="C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2" i="4"/>
  <c r="D52" i="4"/>
  <c r="A53" i="4"/>
  <c r="B53" i="4"/>
  <c r="C53" i="4"/>
  <c r="F53" i="4"/>
  <c r="G53" i="4"/>
  <c r="H53" i="4"/>
  <c r="J53" i="4"/>
  <c r="L53" i="4"/>
  <c r="N53" i="4"/>
  <c r="P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54" i="4"/>
  <c r="B54" i="4"/>
  <c r="C54" i="4"/>
  <c r="W54" i="4"/>
  <c r="X54" i="4"/>
  <c r="Y54" i="4"/>
  <c r="Z54" i="4"/>
  <c r="AA54" i="4"/>
  <c r="AB54" i="4"/>
  <c r="AC54" i="4"/>
  <c r="AD54" i="4"/>
  <c r="AE54" i="4"/>
  <c r="AF54" i="4"/>
  <c r="AG54" i="4"/>
  <c r="AH54" i="4"/>
  <c r="AI54" i="4"/>
  <c r="AJ54" i="4"/>
  <c r="AK54" i="4"/>
  <c r="AL54" i="4"/>
  <c r="AM54" i="4"/>
  <c r="AN54" i="4"/>
  <c r="AO54" i="4"/>
  <c r="AP54" i="4"/>
  <c r="AQ54" i="4"/>
  <c r="AR54" i="4"/>
  <c r="AS54" i="4"/>
  <c r="AT54" i="4"/>
  <c r="A55" i="4"/>
  <c r="B55" i="4"/>
  <c r="C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B56" i="4"/>
  <c r="C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D38" i="4"/>
  <c r="AM38" i="4"/>
  <c r="AO38" i="4"/>
  <c r="AP38" i="4"/>
  <c r="Q39" i="4"/>
  <c r="V39" i="4"/>
  <c r="A40" i="4"/>
  <c r="AV30" i="3"/>
  <c r="AV31" i="3" s="1"/>
  <c r="R70" i="3" s="1"/>
  <c r="R71" i="3" s="1"/>
  <c r="U72" i="3"/>
  <c r="AU30" i="3"/>
  <c r="AU31" i="3"/>
  <c r="V71" i="3"/>
  <c r="U71" i="3"/>
  <c r="T71" i="3"/>
  <c r="M71" i="3"/>
  <c r="P72" i="3"/>
  <c r="K30" i="3"/>
  <c r="K67" i="3" s="1"/>
  <c r="I30" i="3"/>
  <c r="I67" i="3" s="1"/>
  <c r="U70" i="3"/>
  <c r="T70" i="3"/>
  <c r="H70" i="3"/>
  <c r="G70" i="3"/>
  <c r="F70" i="3"/>
  <c r="U69" i="3"/>
  <c r="T69" i="3"/>
  <c r="S69" i="3"/>
  <c r="R69" i="3"/>
  <c r="Q69" i="3"/>
  <c r="P69" i="3"/>
  <c r="G69" i="3"/>
  <c r="F69" i="3"/>
  <c r="AU21" i="3"/>
  <c r="AU22" i="3" s="1"/>
  <c r="P22" i="3" s="1"/>
  <c r="P59" i="3" s="1"/>
  <c r="M61" i="3" s="1"/>
  <c r="Q62" i="3" s="1"/>
  <c r="Q63" i="3" s="1"/>
  <c r="T64" i="3" s="1"/>
  <c r="K22" i="3"/>
  <c r="K59" i="3" s="1"/>
  <c r="J63" i="3" s="1"/>
  <c r="O64" i="3"/>
  <c r="I22" i="3"/>
  <c r="I59" i="3"/>
  <c r="AT63" i="3"/>
  <c r="AS63" i="3"/>
  <c r="AR63" i="3"/>
  <c r="AQ63" i="3"/>
  <c r="AP63" i="3"/>
  <c r="AO63" i="3"/>
  <c r="AN63" i="3"/>
  <c r="AM63" i="3"/>
  <c r="AL63" i="3"/>
  <c r="AK63" i="3"/>
  <c r="AJ63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S63" i="3"/>
  <c r="R63" i="3"/>
  <c r="M63" i="3"/>
  <c r="P64" i="3" s="1"/>
  <c r="AT62" i="3"/>
  <c r="AS62" i="3"/>
  <c r="AR62" i="3"/>
  <c r="AQ62" i="3"/>
  <c r="AP62" i="3"/>
  <c r="AO62" i="3"/>
  <c r="AN62" i="3"/>
  <c r="AM62" i="3"/>
  <c r="AL62" i="3"/>
  <c r="AK62" i="3"/>
  <c r="AJ62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H62" i="3"/>
  <c r="G62" i="3"/>
  <c r="F62" i="3"/>
  <c r="AT61" i="3"/>
  <c r="AS61" i="3"/>
  <c r="AR61" i="3"/>
  <c r="AQ61" i="3"/>
  <c r="AP61" i="3"/>
  <c r="AO61" i="3"/>
  <c r="AN61" i="3"/>
  <c r="AM61" i="3"/>
  <c r="AL61" i="3"/>
  <c r="AK61" i="3"/>
  <c r="AJ61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G61" i="3"/>
  <c r="F61" i="3"/>
  <c r="P12" i="3"/>
  <c r="P49" i="3" s="1"/>
  <c r="P50" i="3" s="1"/>
  <c r="M52" i="3" s="1"/>
  <c r="O53" i="3"/>
  <c r="O54" i="3" s="1"/>
  <c r="M55" i="3" s="1"/>
  <c r="AV55" i="3" s="1"/>
  <c r="O56" i="3"/>
  <c r="AV56" i="3" s="1"/>
  <c r="M49" i="3"/>
  <c r="M50" i="3" s="1"/>
  <c r="L49" i="3"/>
  <c r="L50" i="3"/>
  <c r="K12" i="3"/>
  <c r="K49" i="3" s="1"/>
  <c r="J54" i="3" s="1"/>
  <c r="J55" i="3" s="1"/>
  <c r="I12" i="3"/>
  <c r="I49" i="3" s="1"/>
  <c r="H54" i="3" s="1"/>
  <c r="G49" i="3"/>
  <c r="F49" i="3"/>
  <c r="F50" i="3" s="1"/>
  <c r="O50" i="3"/>
  <c r="J50" i="3"/>
  <c r="H50" i="3"/>
  <c r="AT57" i="3"/>
  <c r="AS57" i="3"/>
  <c r="AR57" i="3"/>
  <c r="AQ57" i="3"/>
  <c r="AP57" i="3"/>
  <c r="AO57" i="3"/>
  <c r="AN57" i="3"/>
  <c r="AM57" i="3"/>
  <c r="AL57" i="3"/>
  <c r="AK57" i="3"/>
  <c r="AJ57" i="3"/>
  <c r="AI57" i="3"/>
  <c r="AH57" i="3"/>
  <c r="AG57" i="3"/>
  <c r="AF57" i="3"/>
  <c r="AE57" i="3"/>
  <c r="AD57" i="3"/>
  <c r="AC57" i="3"/>
  <c r="AB57" i="3"/>
  <c r="AA57" i="3"/>
  <c r="Z57" i="3"/>
  <c r="Y57" i="3"/>
  <c r="X57" i="3"/>
  <c r="W57" i="3"/>
  <c r="V57" i="3"/>
  <c r="U57" i="3"/>
  <c r="T57" i="3"/>
  <c r="H57" i="3"/>
  <c r="G57" i="3"/>
  <c r="F57" i="3"/>
  <c r="P56" i="3"/>
  <c r="N55" i="3"/>
  <c r="AT54" i="3"/>
  <c r="AS54" i="3"/>
  <c r="AR54" i="3"/>
  <c r="AQ54" i="3"/>
  <c r="AP54" i="3"/>
  <c r="AO54" i="3"/>
  <c r="AN54" i="3"/>
  <c r="AM54" i="3"/>
  <c r="AL54" i="3"/>
  <c r="AK54" i="3"/>
  <c r="AJ54" i="3"/>
  <c r="AI54" i="3"/>
  <c r="AH54" i="3"/>
  <c r="AG54" i="3"/>
  <c r="AF54" i="3"/>
  <c r="AE54" i="3"/>
  <c r="AD54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M54" i="3"/>
  <c r="AT53" i="3"/>
  <c r="AS53" i="3"/>
  <c r="AR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AA53" i="3"/>
  <c r="Z53" i="3"/>
  <c r="Y53" i="3"/>
  <c r="X53" i="3"/>
  <c r="W53" i="3"/>
  <c r="V53" i="3"/>
  <c r="U53" i="3"/>
  <c r="T53" i="3"/>
  <c r="S53" i="3"/>
  <c r="R53" i="3"/>
  <c r="Q53" i="3"/>
  <c r="P53" i="3"/>
  <c r="H53" i="3"/>
  <c r="G53" i="3"/>
  <c r="F53" i="3"/>
  <c r="AT52" i="3"/>
  <c r="AS52" i="3"/>
  <c r="AR52" i="3"/>
  <c r="AQ52" i="3"/>
  <c r="AP52" i="3"/>
  <c r="AO52" i="3"/>
  <c r="AN52" i="3"/>
  <c r="AM52" i="3"/>
  <c r="AL52" i="3"/>
  <c r="AK52" i="3"/>
  <c r="AJ52" i="3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S52" i="3"/>
  <c r="R52" i="3"/>
  <c r="Q52" i="3"/>
  <c r="P52" i="3"/>
  <c r="O52" i="3"/>
  <c r="G52" i="3"/>
  <c r="F52" i="3"/>
  <c r="P4" i="3"/>
  <c r="P41" i="3"/>
  <c r="M43" i="3" s="1"/>
  <c r="O44" i="3" s="1"/>
  <c r="O45" i="3" s="1"/>
  <c r="I4" i="3"/>
  <c r="I41" i="3"/>
  <c r="H45" i="3" s="1"/>
  <c r="H46" i="3" s="1"/>
  <c r="K4" i="3"/>
  <c r="K41" i="3" s="1"/>
  <c r="J42" i="3" s="1"/>
  <c r="G41" i="3"/>
  <c r="F45" i="3" s="1"/>
  <c r="F46" i="3" s="1"/>
  <c r="M45" i="3"/>
  <c r="A41" i="3"/>
  <c r="B41" i="3"/>
  <c r="C41" i="3"/>
  <c r="F41" i="3"/>
  <c r="H41" i="3"/>
  <c r="J41" i="3"/>
  <c r="L41" i="3"/>
  <c r="M41" i="3"/>
  <c r="N41" i="3"/>
  <c r="O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42" i="3"/>
  <c r="B42" i="3"/>
  <c r="C42" i="3"/>
  <c r="A43" i="3"/>
  <c r="B43" i="3"/>
  <c r="C43" i="3"/>
  <c r="F43" i="3"/>
  <c r="G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F44" i="3"/>
  <c r="G44" i="3"/>
  <c r="H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46" i="3"/>
  <c r="B46" i="3"/>
  <c r="C46" i="3"/>
  <c r="N46" i="3"/>
  <c r="A47" i="3"/>
  <c r="B47" i="3"/>
  <c r="C47" i="3"/>
  <c r="P47" i="3"/>
  <c r="A48" i="3"/>
  <c r="B48" i="3"/>
  <c r="C48" i="3"/>
  <c r="F48" i="3"/>
  <c r="G48" i="3"/>
  <c r="H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H49" i="3"/>
  <c r="J49" i="3"/>
  <c r="N49" i="3"/>
  <c r="O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1" i="3"/>
  <c r="B51" i="3"/>
  <c r="C51" i="3"/>
  <c r="A52" i="3"/>
  <c r="B52" i="3"/>
  <c r="C52" i="3"/>
  <c r="A53" i="3"/>
  <c r="B53" i="3"/>
  <c r="C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D58" i="3"/>
  <c r="A59" i="3"/>
  <c r="B59" i="3"/>
  <c r="C59" i="3"/>
  <c r="F59" i="3"/>
  <c r="G59" i="3"/>
  <c r="F63" i="3"/>
  <c r="H59" i="3"/>
  <c r="J59" i="3"/>
  <c r="L59" i="3"/>
  <c r="M59" i="3"/>
  <c r="N59" i="3"/>
  <c r="O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B60" i="3"/>
  <c r="C60" i="3"/>
  <c r="A61" i="3"/>
  <c r="B61" i="3"/>
  <c r="C61" i="3"/>
  <c r="A62" i="3"/>
  <c r="B62" i="3"/>
  <c r="C62" i="3"/>
  <c r="A63" i="3"/>
  <c r="B63" i="3"/>
  <c r="C63" i="3"/>
  <c r="A64" i="3"/>
  <c r="B64" i="3"/>
  <c r="C64" i="3"/>
  <c r="A65" i="3"/>
  <c r="B65" i="3"/>
  <c r="C65" i="3"/>
  <c r="A66" i="3"/>
  <c r="B66" i="3"/>
  <c r="C66" i="3"/>
  <c r="A67" i="3"/>
  <c r="B67" i="3"/>
  <c r="C67" i="3"/>
  <c r="F67" i="3"/>
  <c r="G67" i="3"/>
  <c r="F71" i="3"/>
  <c r="H67" i="3"/>
  <c r="J67" i="3"/>
  <c r="L67" i="3"/>
  <c r="M67" i="3"/>
  <c r="N67" i="3"/>
  <c r="O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68" i="3"/>
  <c r="B68" i="3"/>
  <c r="C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69" i="3"/>
  <c r="B69" i="3"/>
  <c r="C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B70" i="3"/>
  <c r="C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B71" i="3"/>
  <c r="C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40" i="3"/>
  <c r="D38" i="3"/>
  <c r="AM38" i="3"/>
  <c r="AO38" i="3"/>
  <c r="AP38" i="3"/>
  <c r="Q39" i="3"/>
  <c r="V39" i="3"/>
  <c r="A40" i="3"/>
  <c r="AU28" i="2"/>
  <c r="AU29" i="2"/>
  <c r="AV28" i="2"/>
  <c r="AV29" i="2"/>
  <c r="F29" i="2" s="1"/>
  <c r="F67" i="2"/>
  <c r="J68" i="2" s="1"/>
  <c r="AU70" i="2" s="1"/>
  <c r="AU73" i="2" s="1"/>
  <c r="U71" i="2" s="1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S73" i="2"/>
  <c r="R73" i="2"/>
  <c r="J73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J71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M70" i="2"/>
  <c r="J70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J69" i="2"/>
  <c r="AT68" i="2"/>
  <c r="AS68" i="2"/>
  <c r="AR68" i="2"/>
  <c r="AQ68" i="2"/>
  <c r="AP68" i="2"/>
  <c r="AO68" i="2"/>
  <c r="AN68" i="2"/>
  <c r="AM68" i="2"/>
  <c r="AL68" i="2"/>
  <c r="AK68" i="2"/>
  <c r="AJ68" i="2"/>
  <c r="AI68" i="2"/>
  <c r="AH68" i="2"/>
  <c r="AG68" i="2"/>
  <c r="AF68" i="2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L68" i="2"/>
  <c r="AV20" i="2"/>
  <c r="AV21" i="2" s="1"/>
  <c r="F21" i="2" s="1"/>
  <c r="F58" i="2" s="1"/>
  <c r="J59" i="2" s="1"/>
  <c r="AU61" i="2" s="1"/>
  <c r="AU20" i="2"/>
  <c r="AU21" i="2"/>
  <c r="L59" i="2"/>
  <c r="F16" i="2"/>
  <c r="F53" i="2"/>
  <c r="AU16" i="2"/>
  <c r="AU17" i="2" s="1"/>
  <c r="G55" i="2"/>
  <c r="H54" i="2"/>
  <c r="F12" i="2"/>
  <c r="L12" i="2" s="1"/>
  <c r="L49" i="2" s="1"/>
  <c r="L50" i="2" s="1"/>
  <c r="N51" i="2" s="1"/>
  <c r="F49" i="2"/>
  <c r="AU12" i="2"/>
  <c r="H50" i="2"/>
  <c r="AU3" i="2"/>
  <c r="AV3" i="2"/>
  <c r="AV47" i="2"/>
  <c r="AA44" i="2"/>
  <c r="AA45" i="2"/>
  <c r="AA46" i="2"/>
  <c r="AA43" i="2"/>
  <c r="S44" i="2"/>
  <c r="S45" i="2"/>
  <c r="S46" i="2"/>
  <c r="S43" i="2"/>
  <c r="R42" i="2"/>
  <c r="P42" i="2"/>
  <c r="N42" i="2"/>
  <c r="L42" i="2"/>
  <c r="H42" i="2"/>
  <c r="E42" i="2"/>
  <c r="A41" i="2"/>
  <c r="B41" i="2"/>
  <c r="C41" i="2"/>
  <c r="D41" i="2"/>
  <c r="A42" i="2"/>
  <c r="B42" i="2"/>
  <c r="C42" i="2"/>
  <c r="T42" i="2"/>
  <c r="A43" i="2"/>
  <c r="B43" i="2"/>
  <c r="C43" i="2"/>
  <c r="A44" i="2"/>
  <c r="B44" i="2"/>
  <c r="C44" i="2"/>
  <c r="A45" i="2"/>
  <c r="B45" i="2"/>
  <c r="C45" i="2"/>
  <c r="A46" i="2"/>
  <c r="B46" i="2"/>
  <c r="C46" i="2"/>
  <c r="A47" i="2"/>
  <c r="B47" i="2"/>
  <c r="C47" i="2"/>
  <c r="A48" i="2"/>
  <c r="D48" i="2"/>
  <c r="A49" i="2"/>
  <c r="B49" i="2"/>
  <c r="C49" i="2"/>
  <c r="G49" i="2"/>
  <c r="H49" i="2"/>
  <c r="I49" i="2"/>
  <c r="J49" i="2"/>
  <c r="K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B50" i="2"/>
  <c r="C50" i="2"/>
  <c r="F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51" i="2"/>
  <c r="B51" i="2"/>
  <c r="C51" i="2"/>
  <c r="F51" i="2"/>
  <c r="G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G53" i="2"/>
  <c r="H53" i="2"/>
  <c r="I53" i="2"/>
  <c r="J53" i="2"/>
  <c r="K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F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5" i="2"/>
  <c r="B55" i="2"/>
  <c r="C55" i="2"/>
  <c r="F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56" i="2"/>
  <c r="B56" i="2"/>
  <c r="C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D57" i="2"/>
  <c r="A58" i="2"/>
  <c r="B58" i="2"/>
  <c r="C58" i="2"/>
  <c r="G58" i="2"/>
  <c r="H58" i="2"/>
  <c r="I58" i="2"/>
  <c r="J58" i="2"/>
  <c r="K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59" i="2"/>
  <c r="B59" i="2"/>
  <c r="C59" i="2"/>
  <c r="F59" i="2"/>
  <c r="G59" i="2"/>
  <c r="H59" i="2"/>
  <c r="I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0" i="2"/>
  <c r="B60" i="2"/>
  <c r="C60" i="2"/>
  <c r="F60" i="2"/>
  <c r="G60" i="2"/>
  <c r="H60" i="2"/>
  <c r="I60" i="2"/>
  <c r="J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61" i="2"/>
  <c r="B61" i="2"/>
  <c r="C61" i="2"/>
  <c r="F61" i="2"/>
  <c r="G61" i="2"/>
  <c r="H61" i="2"/>
  <c r="I61" i="2"/>
  <c r="J61" i="2"/>
  <c r="M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62" i="2"/>
  <c r="B62" i="2"/>
  <c r="C62" i="2"/>
  <c r="F62" i="2"/>
  <c r="G62" i="2"/>
  <c r="H62" i="2"/>
  <c r="I62" i="2"/>
  <c r="J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64" i="2"/>
  <c r="B64" i="2"/>
  <c r="C64" i="2"/>
  <c r="F64" i="2"/>
  <c r="G64" i="2"/>
  <c r="H64" i="2"/>
  <c r="I64" i="2"/>
  <c r="J64" i="2"/>
  <c r="R64" i="2"/>
  <c r="S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65" i="2"/>
  <c r="B65" i="2"/>
  <c r="C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66" i="2"/>
  <c r="B66" i="2"/>
  <c r="C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G67" i="2"/>
  <c r="H67" i="2"/>
  <c r="I67" i="2"/>
  <c r="J67" i="2"/>
  <c r="K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68" i="2"/>
  <c r="B68" i="2"/>
  <c r="C68" i="2"/>
  <c r="F68" i="2"/>
  <c r="G68" i="2"/>
  <c r="H68" i="2"/>
  <c r="I68" i="2"/>
  <c r="A69" i="2"/>
  <c r="B69" i="2"/>
  <c r="C69" i="2"/>
  <c r="F69" i="2"/>
  <c r="G69" i="2"/>
  <c r="H69" i="2"/>
  <c r="I69" i="2"/>
  <c r="A70" i="2"/>
  <c r="B70" i="2"/>
  <c r="C70" i="2"/>
  <c r="F70" i="2"/>
  <c r="G70" i="2"/>
  <c r="H70" i="2"/>
  <c r="I70" i="2"/>
  <c r="A71" i="2"/>
  <c r="B71" i="2"/>
  <c r="C71" i="2"/>
  <c r="F71" i="2"/>
  <c r="G71" i="2"/>
  <c r="H71" i="2"/>
  <c r="I71" i="2"/>
  <c r="A72" i="2"/>
  <c r="B72" i="2"/>
  <c r="C72" i="2"/>
  <c r="F72" i="2"/>
  <c r="G72" i="2"/>
  <c r="H72" i="2"/>
  <c r="I72" i="2"/>
  <c r="A73" i="2"/>
  <c r="B73" i="2"/>
  <c r="C73" i="2"/>
  <c r="F73" i="2"/>
  <c r="G73" i="2"/>
  <c r="H73" i="2"/>
  <c r="I73" i="2"/>
  <c r="A74" i="2"/>
  <c r="B74" i="2"/>
  <c r="C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D40" i="2"/>
  <c r="N40" i="2"/>
  <c r="D42" i="2" s="1"/>
  <c r="O40" i="2"/>
  <c r="P40" i="2"/>
  <c r="F42" i="2" s="1"/>
  <c r="Q40" i="2"/>
  <c r="G42" i="2" s="1"/>
  <c r="R40" i="2"/>
  <c r="U40" i="2"/>
  <c r="K42" i="2" s="1"/>
  <c r="V40" i="2"/>
  <c r="W40" i="2"/>
  <c r="M42" i="2" s="1"/>
  <c r="X40" i="2"/>
  <c r="Z40" i="2"/>
  <c r="AA40" i="2"/>
  <c r="Q42" i="2" s="1"/>
  <c r="AB40" i="2"/>
  <c r="AC40" i="2"/>
  <c r="S42" i="2" s="1"/>
  <c r="AD40" i="2"/>
  <c r="AE40" i="2"/>
  <c r="D38" i="2"/>
  <c r="AM38" i="2"/>
  <c r="AO38" i="2"/>
  <c r="AP38" i="2"/>
  <c r="Q39" i="2"/>
  <c r="V39" i="2"/>
  <c r="A40" i="2"/>
  <c r="AV13" i="6"/>
  <c r="I50" i="6" s="1"/>
  <c r="AY14" i="11"/>
  <c r="AX15" i="11" s="1"/>
  <c r="AX16" i="11"/>
  <c r="AW17" i="11" s="1"/>
  <c r="AW19" i="11" s="1"/>
  <c r="F57" i="6"/>
  <c r="F58" i="6" s="1"/>
  <c r="N58" i="6" s="1"/>
  <c r="BJ3" i="11"/>
  <c r="BM4" i="11"/>
  <c r="AX10" i="11" s="1"/>
  <c r="AU17" i="6"/>
  <c r="I54" i="6" s="1"/>
  <c r="N16" i="6"/>
  <c r="N53" i="6" s="1"/>
  <c r="AX4" i="12"/>
  <c r="AX5" i="12" s="1"/>
  <c r="BF14" i="12"/>
  <c r="BD15" i="12"/>
  <c r="AX29" i="7"/>
  <c r="Q29" i="7" s="1"/>
  <c r="Q66" i="7" s="1"/>
  <c r="S29" i="7"/>
  <c r="S66" i="7"/>
  <c r="AY27" i="11"/>
  <c r="AX28" i="11" s="1"/>
  <c r="AX29" i="11" s="1"/>
  <c r="AV18" i="10"/>
  <c r="AW18" i="10" s="1"/>
  <c r="AF18" i="10" s="1"/>
  <c r="AF52" i="10" s="1"/>
  <c r="U57" i="10" s="1"/>
  <c r="P58" i="10" s="1"/>
  <c r="I55" i="6"/>
  <c r="S69" i="7"/>
  <c r="AZ14" i="12"/>
  <c r="BT18" i="11"/>
  <c r="AZ24" i="11" s="1"/>
  <c r="AV30" i="7"/>
  <c r="P68" i="7" s="1"/>
  <c r="AU63" i="4"/>
  <c r="I64" i="4" s="1"/>
  <c r="H65" i="4" s="1"/>
  <c r="AU16" i="5"/>
  <c r="K15" i="5" s="1"/>
  <c r="K52" i="5" s="1"/>
  <c r="AU58" i="4"/>
  <c r="K59" i="4" s="1"/>
  <c r="J60" i="4" s="1"/>
  <c r="AX4" i="11"/>
  <c r="AX5" i="11" s="1"/>
  <c r="BJ3" i="12"/>
  <c r="BM4" i="12" s="1"/>
  <c r="AX10" i="12" s="1"/>
  <c r="L46" i="12" s="1"/>
  <c r="AU27" i="4"/>
  <c r="K26" i="4" s="1"/>
  <c r="K63" i="4" s="1"/>
  <c r="BI3" i="11"/>
  <c r="BL4" i="11" s="1"/>
  <c r="AW10" i="11" s="1"/>
  <c r="L8" i="5"/>
  <c r="L45" i="5" s="1"/>
  <c r="L46" i="5" s="1"/>
  <c r="N69" i="12"/>
  <c r="BT31" i="12"/>
  <c r="AZ37" i="12"/>
  <c r="Q71" i="12" s="1"/>
  <c r="F47" i="3"/>
  <c r="AU32" i="4"/>
  <c r="M31" i="4" s="1"/>
  <c r="M68" i="4" s="1"/>
  <c r="H42" i="3"/>
  <c r="K55" i="6"/>
  <c r="AV17" i="6"/>
  <c r="P16" i="6" s="1"/>
  <c r="P53" i="6" s="1"/>
  <c r="O54" i="6" s="1"/>
  <c r="BR15" i="11"/>
  <c r="AX21" i="11" s="1"/>
  <c r="BF14" i="11"/>
  <c r="BD15" i="11"/>
  <c r="AW4" i="12"/>
  <c r="AW5" i="12" s="1"/>
  <c r="I4" i="12" s="1"/>
  <c r="I41" i="12" s="1"/>
  <c r="G50" i="3"/>
  <c r="F54" i="3"/>
  <c r="I4" i="11"/>
  <c r="I41" i="11" s="1"/>
  <c r="I42" i="11" s="1"/>
  <c r="L43" i="11" s="1"/>
  <c r="N44" i="11" s="1"/>
  <c r="U44" i="2"/>
  <c r="U46" i="2"/>
  <c r="AV3" i="10"/>
  <c r="AV4" i="10" s="1"/>
  <c r="U4" i="10"/>
  <c r="U38" i="10"/>
  <c r="V42" i="10" s="1"/>
  <c r="V43" i="10" s="1"/>
  <c r="AU44" i="10" s="1"/>
  <c r="R46" i="10"/>
  <c r="Y47" i="10"/>
  <c r="G49" i="10" s="1"/>
  <c r="Q49" i="10" s="1"/>
  <c r="AF50" i="10" s="1"/>
  <c r="H60" i="3"/>
  <c r="H63" i="3"/>
  <c r="M64" i="3"/>
  <c r="F55" i="3"/>
  <c r="F56" i="3"/>
  <c r="AU4" i="8" l="1"/>
  <c r="I49" i="8" s="1"/>
  <c r="K50" i="8" s="1"/>
  <c r="K51" i="8" s="1"/>
  <c r="Z52" i="8" s="1"/>
  <c r="Q26" i="4"/>
  <c r="Q63" i="4" s="1"/>
  <c r="O26" i="4"/>
  <c r="O63" i="4" s="1"/>
  <c r="Y60" i="10"/>
  <c r="K63" i="10" s="1"/>
  <c r="AC64" i="10" s="1"/>
  <c r="I59" i="10"/>
  <c r="U60" i="10" s="1"/>
  <c r="AH61" i="10" s="1"/>
  <c r="AV44" i="6"/>
  <c r="I29" i="6"/>
  <c r="I66" i="6" s="1"/>
  <c r="AU66" i="6" s="1"/>
  <c r="J60" i="3"/>
  <c r="P29" i="6"/>
  <c r="P66" i="6" s="1"/>
  <c r="AV66" i="6" s="1"/>
  <c r="G3" i="8"/>
  <c r="G40" i="8" s="1"/>
  <c r="P44" i="8" s="1"/>
  <c r="AV30" i="6"/>
  <c r="AV31" i="6" s="1"/>
  <c r="AW41" i="7"/>
  <c r="AX42" i="7" s="1"/>
  <c r="AV18" i="7"/>
  <c r="L17" i="7" s="1"/>
  <c r="L54" i="7" s="1"/>
  <c r="P51" i="6"/>
  <c r="AV52" i="6" s="1"/>
  <c r="R64" i="4"/>
  <c r="J66" i="4" s="1"/>
  <c r="X66" i="4" s="1"/>
  <c r="AU30" i="7"/>
  <c r="J71" i="5"/>
  <c r="R72" i="5" s="1"/>
  <c r="AX41" i="7"/>
  <c r="AV56" i="6"/>
  <c r="BS14" i="11"/>
  <c r="BU15" i="11" s="1"/>
  <c r="BU17" i="11" s="1"/>
  <c r="BA23" i="11" s="1"/>
  <c r="BS27" i="11"/>
  <c r="BU28" i="11" s="1"/>
  <c r="J56" i="3"/>
  <c r="L69" i="7"/>
  <c r="AU22" i="4"/>
  <c r="AU17" i="4"/>
  <c r="M16" i="4" s="1"/>
  <c r="M53" i="4" s="1"/>
  <c r="AU13" i="6"/>
  <c r="I12" i="6" s="1"/>
  <c r="I49" i="6" s="1"/>
  <c r="O50" i="6" s="1"/>
  <c r="AV12" i="7"/>
  <c r="R11" i="7" s="1"/>
  <c r="R48" i="7" s="1"/>
  <c r="AU12" i="7"/>
  <c r="I11" i="7" s="1"/>
  <c r="I48" i="7" s="1"/>
  <c r="G49" i="7" s="1"/>
  <c r="AU50" i="5"/>
  <c r="AZ14" i="11"/>
  <c r="R43" i="6"/>
  <c r="X44" i="4"/>
  <c r="Q45" i="4" s="1"/>
  <c r="K51" i="6"/>
  <c r="AV5" i="7"/>
  <c r="AV42" i="7" s="1"/>
  <c r="AV44" i="7" s="1"/>
  <c r="P43" i="7" s="1"/>
  <c r="M71" i="5"/>
  <c r="K50" i="3"/>
  <c r="M50" i="6"/>
  <c r="AY22" i="12"/>
  <c r="N56" i="12" s="1"/>
  <c r="BT18" i="12"/>
  <c r="AZ24" i="12" s="1"/>
  <c r="Q58" i="12" s="1"/>
  <c r="R54" i="4"/>
  <c r="J56" i="4" s="1"/>
  <c r="P54" i="4"/>
  <c r="H56" i="4" s="1"/>
  <c r="X56" i="4" s="1"/>
  <c r="BU30" i="11"/>
  <c r="BA36" i="11" s="1"/>
  <c r="BA34" i="11"/>
  <c r="I29" i="7"/>
  <c r="I66" i="7" s="1"/>
  <c r="AX30" i="7"/>
  <c r="AW30" i="7"/>
  <c r="N67" i="7" s="1"/>
  <c r="K29" i="7"/>
  <c r="K66" i="7" s="1"/>
  <c r="M21" i="4"/>
  <c r="M58" i="4" s="1"/>
  <c r="I21" i="4"/>
  <c r="I58" i="4" s="1"/>
  <c r="K21" i="4"/>
  <c r="K58" i="4" s="1"/>
  <c r="BA6" i="11"/>
  <c r="AX6" i="11"/>
  <c r="AX8" i="11" s="1"/>
  <c r="K4" i="11"/>
  <c r="K41" i="11" s="1"/>
  <c r="P42" i="11" s="1"/>
  <c r="X42" i="11" s="1"/>
  <c r="P69" i="4"/>
  <c r="H71" i="4" s="1"/>
  <c r="R69" i="4"/>
  <c r="J71" i="4" s="1"/>
  <c r="H55" i="3"/>
  <c r="AU55" i="3" s="1"/>
  <c r="Z55" i="3" s="1"/>
  <c r="M57" i="3" s="1"/>
  <c r="H56" i="3"/>
  <c r="AU56" i="3" s="1"/>
  <c r="Z56" i="3" s="1"/>
  <c r="Q57" i="3" s="1"/>
  <c r="X48" i="4"/>
  <c r="M50" i="4" s="1"/>
  <c r="BS14" i="12"/>
  <c r="BU15" i="12" s="1"/>
  <c r="AW21" i="11"/>
  <c r="AU20" i="5"/>
  <c r="AV18" i="8"/>
  <c r="V18" i="8" s="1"/>
  <c r="V55" i="8" s="1"/>
  <c r="J13" i="11"/>
  <c r="J50" i="11" s="1"/>
  <c r="J51" i="11" s="1"/>
  <c r="N53" i="11" s="1"/>
  <c r="P55" i="11" s="1"/>
  <c r="H69" i="6"/>
  <c r="AU70" i="6" s="1"/>
  <c r="S56" i="7"/>
  <c r="AU27" i="12"/>
  <c r="AY28" i="12" s="1"/>
  <c r="AY29" i="12" s="1"/>
  <c r="AV5" i="6"/>
  <c r="Q4" i="6" s="1"/>
  <c r="Q41" i="6" s="1"/>
  <c r="O42" i="6" s="1"/>
  <c r="BQ17" i="12"/>
  <c r="AW23" i="12" s="1"/>
  <c r="J57" i="12" s="1"/>
  <c r="AV22" i="4"/>
  <c r="AW30" i="6"/>
  <c r="AW6" i="12"/>
  <c r="L56" i="7"/>
  <c r="K4" i="5"/>
  <c r="K41" i="5" s="1"/>
  <c r="AZ27" i="12"/>
  <c r="J56" i="7"/>
  <c r="O52" i="7"/>
  <c r="R59" i="4"/>
  <c r="J61" i="4" s="1"/>
  <c r="X61" i="4" s="1"/>
  <c r="Q62" i="4" s="1"/>
  <c r="BC14" i="12"/>
  <c r="X43" i="4"/>
  <c r="M45" i="4" s="1"/>
  <c r="I31" i="4"/>
  <c r="I68" i="4" s="1"/>
  <c r="K16" i="6"/>
  <c r="K53" i="6" s="1"/>
  <c r="AU24" i="7"/>
  <c r="K50" i="6"/>
  <c r="AU52" i="6"/>
  <c r="L52" i="6" s="1"/>
  <c r="AU18" i="7"/>
  <c r="R16" i="6"/>
  <c r="R53" i="6" s="1"/>
  <c r="Q54" i="6" s="1"/>
  <c r="AW5" i="7"/>
  <c r="O44" i="5"/>
  <c r="T49" i="10"/>
  <c r="AH50" i="10" s="1"/>
  <c r="BS27" i="12"/>
  <c r="BU28" i="12" s="1"/>
  <c r="BA34" i="12" s="1"/>
  <c r="R68" i="12" s="1"/>
  <c r="I59" i="4"/>
  <c r="H60" i="4" s="1"/>
  <c r="X60" i="4" s="1"/>
  <c r="M62" i="4" s="1"/>
  <c r="AX5" i="7"/>
  <c r="K31" i="4"/>
  <c r="K68" i="4" s="1"/>
  <c r="K64" i="4"/>
  <c r="J65" i="4" s="1"/>
  <c r="X65" i="4" s="1"/>
  <c r="M67" i="4" s="1"/>
  <c r="BM26" i="12"/>
  <c r="BO27" i="12" s="1"/>
  <c r="BR28" i="12" s="1"/>
  <c r="AX34" i="12" s="1"/>
  <c r="L68" i="12" s="1"/>
  <c r="P64" i="7"/>
  <c r="O12" i="6"/>
  <c r="O49" i="6" s="1"/>
  <c r="R12" i="6"/>
  <c r="R49" i="6" s="1"/>
  <c r="J51" i="3"/>
  <c r="H65" i="8"/>
  <c r="S66" i="8" s="1"/>
  <c r="H67" i="8" s="1"/>
  <c r="I15" i="5"/>
  <c r="I52" i="5" s="1"/>
  <c r="N53" i="5" s="1"/>
  <c r="P54" i="5" s="1"/>
  <c r="U55" i="5" s="1"/>
  <c r="AX30" i="6"/>
  <c r="L44" i="7"/>
  <c r="AU45" i="7" s="1"/>
  <c r="O45" i="7" s="1"/>
  <c r="J69" i="7"/>
  <c r="AU70" i="7" s="1"/>
  <c r="O69" i="6"/>
  <c r="AV70" i="6" s="1"/>
  <c r="AU5" i="7"/>
  <c r="AU42" i="7" s="1"/>
  <c r="AU44" i="7" s="1"/>
  <c r="I43" i="6"/>
  <c r="AU44" i="6" s="1"/>
  <c r="AU30" i="6"/>
  <c r="BL26" i="12"/>
  <c r="BN27" i="12" s="1"/>
  <c r="BQ28" i="12" s="1"/>
  <c r="AW34" i="12" s="1"/>
  <c r="J68" i="12" s="1"/>
  <c r="BR15" i="12"/>
  <c r="AX21" i="12" s="1"/>
  <c r="L55" i="12" s="1"/>
  <c r="M54" i="6"/>
  <c r="K54" i="6"/>
  <c r="AV24" i="7"/>
  <c r="AU14" i="11"/>
  <c r="BT31" i="11"/>
  <c r="AZ37" i="11" s="1"/>
  <c r="AU5" i="6"/>
  <c r="BC14" i="11"/>
  <c r="AV17" i="4"/>
  <c r="BQ30" i="11"/>
  <c r="AW36" i="11" s="1"/>
  <c r="L16" i="2"/>
  <c r="L53" i="2" s="1"/>
  <c r="L54" i="2" s="1"/>
  <c r="P55" i="2" s="1"/>
  <c r="AU64" i="2"/>
  <c r="P44" i="10"/>
  <c r="P45" i="10" s="1"/>
  <c r="R44" i="10"/>
  <c r="R45" i="10" s="1"/>
  <c r="K46" i="10" s="1"/>
  <c r="V47" i="10" s="1"/>
  <c r="AF48" i="10" s="1"/>
  <c r="R49" i="7"/>
  <c r="R50" i="7"/>
  <c r="BR30" i="12"/>
  <c r="AX36" i="12" s="1"/>
  <c r="L70" i="12" s="1"/>
  <c r="L43" i="7"/>
  <c r="N43" i="7"/>
  <c r="J43" i="7"/>
  <c r="F26" i="11"/>
  <c r="F63" i="11" s="1"/>
  <c r="AW65" i="11" s="1"/>
  <c r="BA31" i="11"/>
  <c r="AY33" i="11" s="1"/>
  <c r="AW30" i="11"/>
  <c r="AW32" i="11" s="1"/>
  <c r="J26" i="11"/>
  <c r="J63" i="11" s="1"/>
  <c r="J64" i="11" s="1"/>
  <c r="N66" i="11" s="1"/>
  <c r="P68" i="11" s="1"/>
  <c r="AX6" i="12"/>
  <c r="K4" i="12"/>
  <c r="K41" i="12" s="1"/>
  <c r="BA6" i="12"/>
  <c r="R42" i="12" s="1"/>
  <c r="H47" i="3"/>
  <c r="AU15" i="12"/>
  <c r="AU16" i="12" s="1"/>
  <c r="BB15" i="12"/>
  <c r="O47" i="3"/>
  <c r="AV47" i="3" s="1"/>
  <c r="M46" i="3"/>
  <c r="AV46" i="3" s="1"/>
  <c r="J71" i="3"/>
  <c r="O72" i="3" s="1"/>
  <c r="J68" i="3"/>
  <c r="I59" i="8"/>
  <c r="I60" i="8" s="1"/>
  <c r="M61" i="8" s="1"/>
  <c r="D59" i="8"/>
  <c r="E60" i="8" s="1"/>
  <c r="BN3" i="11"/>
  <c r="BP4" i="11" s="1"/>
  <c r="BA10" i="11" s="1"/>
  <c r="BC4" i="11"/>
  <c r="BA5" i="11" s="1"/>
  <c r="J67" i="7"/>
  <c r="K42" i="11"/>
  <c r="N43" i="11" s="1"/>
  <c r="P44" i="11" s="1"/>
  <c r="T45" i="11" s="1"/>
  <c r="M26" i="4"/>
  <c r="M63" i="4" s="1"/>
  <c r="AW17" i="12"/>
  <c r="J13" i="12"/>
  <c r="J50" i="12" s="1"/>
  <c r="AY15" i="12"/>
  <c r="AY16" i="12" s="1"/>
  <c r="BN3" i="12"/>
  <c r="BP4" i="12" s="1"/>
  <c r="BA10" i="12" s="1"/>
  <c r="R46" i="12" s="1"/>
  <c r="BC4" i="12"/>
  <c r="J67" i="5"/>
  <c r="R68" i="5" s="1"/>
  <c r="M67" i="5"/>
  <c r="I26" i="4"/>
  <c r="I63" i="4" s="1"/>
  <c r="AW30" i="12"/>
  <c r="U63" i="10"/>
  <c r="AL64" i="10" s="1"/>
  <c r="O64" i="7"/>
  <c r="H68" i="3"/>
  <c r="H71" i="3"/>
  <c r="M72" i="3" s="1"/>
  <c r="L67" i="7"/>
  <c r="BA21" i="11"/>
  <c r="I16" i="4"/>
  <c r="I53" i="4" s="1"/>
  <c r="K16" i="4"/>
  <c r="K53" i="4" s="1"/>
  <c r="AU47" i="2"/>
  <c r="Y3" i="2"/>
  <c r="Y40" i="2" s="1"/>
  <c r="O42" i="2" s="1"/>
  <c r="S3" i="2"/>
  <c r="S40" i="2" s="1"/>
  <c r="I42" i="2" s="1"/>
  <c r="R62" i="5"/>
  <c r="M63" i="5"/>
  <c r="J63" i="5"/>
  <c r="R64" i="5" s="1"/>
  <c r="BQ30" i="12"/>
  <c r="AW36" i="12" s="1"/>
  <c r="J70" i="12" s="1"/>
  <c r="R68" i="7"/>
  <c r="R46" i="6"/>
  <c r="O47" i="6" s="1"/>
  <c r="O70" i="3"/>
  <c r="O71" i="3" s="1"/>
  <c r="R72" i="3" s="1"/>
  <c r="P30" i="3"/>
  <c r="P67" i="3" s="1"/>
  <c r="M69" i="3" s="1"/>
  <c r="X49" i="4"/>
  <c r="Q50" i="4" s="1"/>
  <c r="AU68" i="4"/>
  <c r="AV32" i="4"/>
  <c r="AU59" i="6"/>
  <c r="O59" i="6" s="1"/>
  <c r="AV70" i="7"/>
  <c r="J45" i="3"/>
  <c r="L21" i="2"/>
  <c r="L58" i="2" s="1"/>
  <c r="P59" i="2" s="1"/>
  <c r="AU60" i="2" s="1"/>
  <c r="AV60" i="2" s="1"/>
  <c r="P60" i="2" s="1"/>
  <c r="AU62" i="2"/>
  <c r="I50" i="3"/>
  <c r="H51" i="3"/>
  <c r="AU56" i="6"/>
  <c r="U43" i="2"/>
  <c r="U45" i="2"/>
  <c r="I54" i="4"/>
  <c r="H55" i="4" s="1"/>
  <c r="K54" i="4"/>
  <c r="J55" i="4" s="1"/>
  <c r="L29" i="2"/>
  <c r="L67" i="2" s="1"/>
  <c r="P68" i="2" s="1"/>
  <c r="AU69" i="2" s="1"/>
  <c r="AV69" i="2" s="1"/>
  <c r="P69" i="2" s="1"/>
  <c r="AU71" i="2"/>
  <c r="AV71" i="2" s="1"/>
  <c r="R71" i="2" s="1"/>
  <c r="AV57" i="7"/>
  <c r="AZ27" i="11"/>
  <c r="AY28" i="11" s="1"/>
  <c r="AY29" i="11" s="1"/>
  <c r="BC27" i="11"/>
  <c r="BB28" i="11" s="1"/>
  <c r="BM26" i="11"/>
  <c r="BO27" i="11" s="1"/>
  <c r="AU67" i="6" l="1"/>
  <c r="P70" i="7"/>
  <c r="O70" i="7"/>
  <c r="AW42" i="7"/>
  <c r="J68" i="7"/>
  <c r="L68" i="7"/>
  <c r="Q42" i="6"/>
  <c r="G46" i="8"/>
  <c r="K47" i="8" s="1"/>
  <c r="I48" i="8" s="1"/>
  <c r="AA45" i="8"/>
  <c r="R43" i="7"/>
  <c r="AV49" i="5"/>
  <c r="AV50" i="5"/>
  <c r="M45" i="7"/>
  <c r="P45" i="7"/>
  <c r="AV62" i="2"/>
  <c r="R62" i="2" s="1"/>
  <c r="P55" i="7"/>
  <c r="AU28" i="12"/>
  <c r="AU29" i="12" s="1"/>
  <c r="BA31" i="12" s="1"/>
  <c r="J17" i="7"/>
  <c r="J54" i="7" s="1"/>
  <c r="BB28" i="12"/>
  <c r="BA29" i="12" s="1"/>
  <c r="R55" i="7"/>
  <c r="L50" i="7"/>
  <c r="X71" i="4"/>
  <c r="AU31" i="6"/>
  <c r="AV67" i="6"/>
  <c r="K12" i="6"/>
  <c r="K49" i="6" s="1"/>
  <c r="Q50" i="6" s="1"/>
  <c r="N68" i="7"/>
  <c r="N52" i="6"/>
  <c r="O52" i="6"/>
  <c r="AV6" i="7"/>
  <c r="AV4" i="8"/>
  <c r="F17" i="7"/>
  <c r="F54" i="7" s="1"/>
  <c r="N55" i="7"/>
  <c r="J55" i="7"/>
  <c r="L55" i="7"/>
  <c r="H17" i="7"/>
  <c r="O62" i="4"/>
  <c r="M70" i="7"/>
  <c r="P67" i="7"/>
  <c r="R67" i="7"/>
  <c r="J62" i="7"/>
  <c r="L62" i="7"/>
  <c r="I23" i="7"/>
  <c r="I60" i="7" s="1"/>
  <c r="G61" i="7" s="1"/>
  <c r="N62" i="7"/>
  <c r="R62" i="7"/>
  <c r="R23" i="7"/>
  <c r="R60" i="7" s="1"/>
  <c r="R61" i="7" s="1"/>
  <c r="Q16" i="4"/>
  <c r="Q53" i="4" s="1"/>
  <c r="O16" i="4"/>
  <c r="O53" i="4" s="1"/>
  <c r="I19" i="5"/>
  <c r="I56" i="5" s="1"/>
  <c r="N57" i="5" s="1"/>
  <c r="P58" i="5" s="1"/>
  <c r="U59" i="5" s="1"/>
  <c r="K19" i="5"/>
  <c r="K56" i="5" s="1"/>
  <c r="AW67" i="6"/>
  <c r="AU68" i="6" s="1"/>
  <c r="AV43" i="7"/>
  <c r="AC4" i="7"/>
  <c r="AC41" i="7" s="1"/>
  <c r="AC42" i="7" s="1"/>
  <c r="AA4" i="7"/>
  <c r="AA41" i="7" s="1"/>
  <c r="AA42" i="7" s="1"/>
  <c r="O65" i="8"/>
  <c r="W66" i="8" s="1"/>
  <c r="AD67" i="8" s="1"/>
  <c r="AK68" i="8" s="1"/>
  <c r="AU15" i="11"/>
  <c r="AU16" i="11" s="1"/>
  <c r="BB15" i="11"/>
  <c r="AY15" i="11"/>
  <c r="AY16" i="11" s="1"/>
  <c r="BU17" i="12"/>
  <c r="BA23" i="12" s="1"/>
  <c r="R57" i="12" s="1"/>
  <c r="BA21" i="12"/>
  <c r="R55" i="12" s="1"/>
  <c r="AU57" i="7"/>
  <c r="M57" i="7" s="1"/>
  <c r="J42" i="12"/>
  <c r="AW8" i="12"/>
  <c r="J44" i="12" s="1"/>
  <c r="N70" i="6"/>
  <c r="K70" i="6"/>
  <c r="L44" i="6"/>
  <c r="N44" i="6"/>
  <c r="O67" i="4"/>
  <c r="N67" i="6"/>
  <c r="O44" i="6"/>
  <c r="I4" i="6"/>
  <c r="I41" i="6" s="1"/>
  <c r="I42" i="6" s="1"/>
  <c r="K4" i="6"/>
  <c r="K41" i="6" s="1"/>
  <c r="K42" i="6" s="1"/>
  <c r="M4" i="6"/>
  <c r="M41" i="6" s="1"/>
  <c r="M42" i="6" s="1"/>
  <c r="AA29" i="6"/>
  <c r="AA66" i="6" s="1"/>
  <c r="AA67" i="6" s="1"/>
  <c r="AX67" i="6"/>
  <c r="AV68" i="6" s="1"/>
  <c r="M70" i="6"/>
  <c r="AY30" i="7"/>
  <c r="X29" i="7" s="1"/>
  <c r="X66" i="7" s="1"/>
  <c r="V67" i="7" s="1"/>
  <c r="P67" i="6"/>
  <c r="BU30" i="12"/>
  <c r="BA36" i="12" s="1"/>
  <c r="R70" i="12" s="1"/>
  <c r="AU6" i="7"/>
  <c r="O21" i="4"/>
  <c r="O58" i="4" s="1"/>
  <c r="Q21" i="4"/>
  <c r="Q58" i="4" s="1"/>
  <c r="AZ5" i="11"/>
  <c r="L26" i="11"/>
  <c r="L63" i="11" s="1"/>
  <c r="L64" i="11" s="1"/>
  <c r="AX30" i="11"/>
  <c r="AX32" i="11" s="1"/>
  <c r="BA30" i="11"/>
  <c r="L68" i="6"/>
  <c r="H68" i="6"/>
  <c r="J68" i="6"/>
  <c r="P4" i="11"/>
  <c r="P41" i="11" s="1"/>
  <c r="BC6" i="11"/>
  <c r="AW19" i="12"/>
  <c r="J53" i="12" s="1"/>
  <c r="J51" i="12"/>
  <c r="X55" i="4"/>
  <c r="J46" i="3"/>
  <c r="AU46" i="3" s="1"/>
  <c r="Z46" i="3" s="1"/>
  <c r="M48" i="3" s="1"/>
  <c r="J47" i="3"/>
  <c r="AU47" i="3" s="1"/>
  <c r="Z47" i="3" s="1"/>
  <c r="Q48" i="3" s="1"/>
  <c r="BA16" i="12"/>
  <c r="BB16" i="12"/>
  <c r="R13" i="12" s="1"/>
  <c r="R50" i="12" s="1"/>
  <c r="L42" i="12"/>
  <c r="AX8" i="12"/>
  <c r="L44" i="12" s="1"/>
  <c r="BB6" i="11"/>
  <c r="N4" i="11"/>
  <c r="N41" i="11" s="1"/>
  <c r="BA29" i="11"/>
  <c r="BB29" i="11"/>
  <c r="L26" i="12"/>
  <c r="L63" i="12" s="1"/>
  <c r="AX30" i="12"/>
  <c r="BA30" i="12"/>
  <c r="R64" i="12" s="1"/>
  <c r="AD43" i="2"/>
  <c r="AD45" i="2"/>
  <c r="AD44" i="2"/>
  <c r="AD46" i="2"/>
  <c r="BD17" i="12"/>
  <c r="W51" i="12" s="1"/>
  <c r="F13" i="12"/>
  <c r="F50" i="12" s="1"/>
  <c r="BA18" i="12"/>
  <c r="AV70" i="2"/>
  <c r="P70" i="2" s="1"/>
  <c r="P47" i="2"/>
  <c r="R47" i="2"/>
  <c r="Q47" i="2" s="1"/>
  <c r="AZ5" i="12"/>
  <c r="BA5" i="12"/>
  <c r="AV73" i="2"/>
  <c r="T73" i="2" s="1"/>
  <c r="R42" i="7"/>
  <c r="P42" i="7"/>
  <c r="BR28" i="11"/>
  <c r="AX34" i="11" s="1"/>
  <c r="BR30" i="11"/>
  <c r="AX36" i="11" s="1"/>
  <c r="W44" i="2"/>
  <c r="W45" i="2"/>
  <c r="W43" i="2"/>
  <c r="AH43" i="2" s="1"/>
  <c r="W46" i="2"/>
  <c r="Q31" i="4"/>
  <c r="Q68" i="4" s="1"/>
  <c r="O31" i="4"/>
  <c r="O68" i="4" s="1"/>
  <c r="O59" i="8"/>
  <c r="O60" i="8" s="1"/>
  <c r="U61" i="8" s="1"/>
  <c r="S62" i="8" s="1"/>
  <c r="O58" i="8"/>
  <c r="O64" i="8" s="1"/>
  <c r="AW32" i="12"/>
  <c r="J66" i="12" s="1"/>
  <c r="J64" i="12"/>
  <c r="L13" i="12"/>
  <c r="L50" i="12" s="1"/>
  <c r="BA17" i="12"/>
  <c r="R51" i="12" s="1"/>
  <c r="AX17" i="12"/>
  <c r="AV61" i="2"/>
  <c r="P61" i="2" s="1"/>
  <c r="L56" i="6"/>
  <c r="N56" i="6"/>
  <c r="O56" i="6"/>
  <c r="I69" i="4"/>
  <c r="H70" i="4" s="1"/>
  <c r="K69" i="4"/>
  <c r="J70" i="4" s="1"/>
  <c r="Q67" i="4"/>
  <c r="U62" i="2"/>
  <c r="AV64" i="2"/>
  <c r="T64" i="2" s="1"/>
  <c r="F26" i="12" l="1"/>
  <c r="F63" i="12" s="1"/>
  <c r="AH46" i="2"/>
  <c r="AW49" i="5"/>
  <c r="R49" i="8"/>
  <c r="O50" i="8" s="1"/>
  <c r="AC3" i="8"/>
  <c r="AC40" i="8" s="1"/>
  <c r="P46" i="8" s="1"/>
  <c r="Q47" i="8" s="1"/>
  <c r="O48" i="8" s="1"/>
  <c r="BB29" i="12"/>
  <c r="R26" i="12" s="1"/>
  <c r="R63" i="12" s="1"/>
  <c r="T42" i="11"/>
  <c r="T43" i="11" s="1"/>
  <c r="Y44" i="11" s="1"/>
  <c r="AA45" i="11" s="1"/>
  <c r="T29" i="6"/>
  <c r="T66" i="6" s="1"/>
  <c r="T67" i="6" s="1"/>
  <c r="W29" i="6"/>
  <c r="N42" i="7"/>
  <c r="L42" i="7"/>
  <c r="J42" i="7"/>
  <c r="P57" i="7"/>
  <c r="J67" i="6"/>
  <c r="H67" i="6"/>
  <c r="L67" i="6"/>
  <c r="P68" i="6"/>
  <c r="N68" i="6"/>
  <c r="BA18" i="11"/>
  <c r="AY20" i="11" s="1"/>
  <c r="F13" i="11"/>
  <c r="F50" i="11" s="1"/>
  <c r="AW52" i="11" s="1"/>
  <c r="O57" i="7"/>
  <c r="AU43" i="7"/>
  <c r="V4" i="7"/>
  <c r="V41" i="7" s="1"/>
  <c r="V42" i="7" s="1"/>
  <c r="Y4" i="7"/>
  <c r="Y41" i="7" s="1"/>
  <c r="Y42" i="7" s="1"/>
  <c r="BA17" i="11"/>
  <c r="L13" i="11"/>
  <c r="L50" i="11" s="1"/>
  <c r="AX17" i="11"/>
  <c r="AX19" i="11" s="1"/>
  <c r="BB16" i="11"/>
  <c r="BA16" i="11"/>
  <c r="H54" i="7"/>
  <c r="H55" i="7"/>
  <c r="H63" i="8"/>
  <c r="I64" i="8"/>
  <c r="AA68" i="8"/>
  <c r="P13" i="12"/>
  <c r="P50" i="12" s="1"/>
  <c r="BC17" i="12"/>
  <c r="BB6" i="12"/>
  <c r="N4" i="12"/>
  <c r="N41" i="12" s="1"/>
  <c r="R26" i="11"/>
  <c r="R63" i="11" s="1"/>
  <c r="BD30" i="11"/>
  <c r="AX32" i="12"/>
  <c r="L66" i="12" s="1"/>
  <c r="L64" i="12"/>
  <c r="X70" i="4"/>
  <c r="BC30" i="11"/>
  <c r="P26" i="11"/>
  <c r="P63" i="11" s="1"/>
  <c r="BC6" i="12"/>
  <c r="V42" i="12" s="1"/>
  <c r="P4" i="12"/>
  <c r="P41" i="12" s="1"/>
  <c r="M57" i="4"/>
  <c r="O57" i="4"/>
  <c r="Q57" i="4"/>
  <c r="AX19" i="12"/>
  <c r="L53" i="12" s="1"/>
  <c r="L51" i="12"/>
  <c r="AJ46" i="2"/>
  <c r="AK46" i="2"/>
  <c r="AN46" i="2"/>
  <c r="AM46" i="2"/>
  <c r="BD30" i="12"/>
  <c r="W64" i="12" s="1"/>
  <c r="AN43" i="2"/>
  <c r="AM43" i="2"/>
  <c r="AK43" i="2"/>
  <c r="AJ43" i="2"/>
  <c r="BC30" i="12"/>
  <c r="P26" i="12"/>
  <c r="P63" i="12" s="1"/>
  <c r="BA8" i="11"/>
  <c r="Q65" i="12"/>
  <c r="AY33" i="12"/>
  <c r="N67" i="12" s="1"/>
  <c r="AH45" i="2"/>
  <c r="Q52" i="12"/>
  <c r="AY20" i="12"/>
  <c r="N54" i="12" s="1"/>
  <c r="AH44" i="2"/>
  <c r="R64" i="11"/>
  <c r="AC64" i="11" s="1"/>
  <c r="P66" i="11"/>
  <c r="R68" i="11" s="1"/>
  <c r="V70" i="11" s="1"/>
  <c r="L51" i="11" l="1"/>
  <c r="W66" i="6"/>
  <c r="W67" i="6" s="1"/>
  <c r="Y29" i="6"/>
  <c r="Y66" i="6" s="1"/>
  <c r="Y67" i="6" s="1"/>
  <c r="BA32" i="11"/>
  <c r="K52" i="8"/>
  <c r="Z51" i="8"/>
  <c r="Q50" i="5"/>
  <c r="Q49" i="5"/>
  <c r="O49" i="5"/>
  <c r="R13" i="11"/>
  <c r="R50" i="11" s="1"/>
  <c r="BD17" i="11"/>
  <c r="P13" i="11"/>
  <c r="P50" i="11" s="1"/>
  <c r="AW51" i="11" s="1"/>
  <c r="BC17" i="11"/>
  <c r="BA19" i="11" s="1"/>
  <c r="R51" i="11"/>
  <c r="AC51" i="11" s="1"/>
  <c r="P53" i="11"/>
  <c r="R55" i="11" s="1"/>
  <c r="V57" i="11" s="1"/>
  <c r="BA19" i="12"/>
  <c r="R53" i="12" s="1"/>
  <c r="U51" i="12"/>
  <c r="M72" i="4"/>
  <c r="Q72" i="4"/>
  <c r="O72" i="4"/>
  <c r="T42" i="12"/>
  <c r="BA8" i="12"/>
  <c r="R44" i="12" s="1"/>
  <c r="AW64" i="11"/>
  <c r="U64" i="12"/>
  <c r="BA32" i="12"/>
  <c r="R66" i="12" s="1"/>
  <c r="AJ45" i="2"/>
  <c r="AK45" i="2"/>
  <c r="AM45" i="2"/>
  <c r="AN45" i="2"/>
  <c r="AM44" i="2"/>
  <c r="AN44" i="2"/>
  <c r="AJ44" i="2"/>
  <c r="AK44" i="2"/>
  <c r="V51" i="11" l="1"/>
  <c r="AV51" i="11"/>
  <c r="AV52" i="11"/>
  <c r="V64" i="11"/>
  <c r="AV64" i="11"/>
  <c r="AV65" i="11"/>
  <c r="X52" i="11" l="1"/>
  <c r="AX54" i="11"/>
  <c r="X51" i="11"/>
  <c r="AX53" i="11"/>
  <c r="AX66" i="11"/>
  <c r="X64" i="11"/>
  <c r="X65" i="11"/>
  <c r="AX67" i="11"/>
  <c r="AW54" i="11" l="1"/>
  <c r="AY54" i="11"/>
  <c r="AY53" i="11"/>
  <c r="AW53" i="11" s="1"/>
  <c r="AV53" i="11" s="1"/>
  <c r="V53" i="11" s="1"/>
  <c r="AA55" i="11" s="1"/>
  <c r="AC57" i="11" s="1"/>
  <c r="AY67" i="11"/>
  <c r="AW67" i="11"/>
  <c r="AY66" i="11"/>
  <c r="AW66" i="11" s="1"/>
  <c r="AV66" i="11" s="1"/>
  <c r="V66" i="11" s="1"/>
  <c r="AA68" i="11" s="1"/>
  <c r="AC70" i="11" s="1"/>
  <c r="AV54" i="11" l="1"/>
  <c r="V54" i="11" s="1"/>
  <c r="AA56" i="11" s="1"/>
  <c r="AC58" i="11" s="1"/>
  <c r="AV67" i="11"/>
  <c r="V67" i="11" s="1"/>
  <c r="AA69" i="11" s="1"/>
  <c r="AC71" i="11" s="1"/>
</calcChain>
</file>

<file path=xl/sharedStrings.xml><?xml version="1.0" encoding="utf-8"?>
<sst xmlns="http://schemas.openxmlformats.org/spreadsheetml/2006/main" count="1158" uniqueCount="177">
  <si>
    <t>№</t>
    <phoneticPr fontId="2"/>
  </si>
  <si>
    <t>名前</t>
    <rPh sb="0" eb="2">
      <t>ナマエ</t>
    </rPh>
    <phoneticPr fontId="2"/>
  </si>
  <si>
    <t>解答</t>
    <rPh sb="0" eb="2">
      <t>カイトウ</t>
    </rPh>
    <phoneticPr fontId="2"/>
  </si>
  <si>
    <t>１．</t>
    <phoneticPr fontId="2"/>
  </si>
  <si>
    <t>1,2,3,4のうち，</t>
    <phoneticPr fontId="2"/>
  </si>
  <si>
    <t>ｘ</t>
    <phoneticPr fontId="2"/>
  </si>
  <si>
    <t>－</t>
    <phoneticPr fontId="2"/>
  </si>
  <si>
    <t>＋</t>
    <phoneticPr fontId="2"/>
  </si>
  <si>
    <t>＝</t>
    <phoneticPr fontId="2"/>
  </si>
  <si>
    <t>の解であるものを</t>
    <rPh sb="1" eb="2">
      <t>カイ</t>
    </rPh>
    <phoneticPr fontId="2"/>
  </si>
  <si>
    <t>いいなさい。</t>
    <phoneticPr fontId="2"/>
  </si>
  <si>
    <t>２．</t>
    <phoneticPr fontId="2"/>
  </si>
  <si>
    <t>(1)</t>
    <phoneticPr fontId="2"/>
  </si>
  <si>
    <t>次の方程式を解きなさい。</t>
    <rPh sb="0" eb="1">
      <t>ツギ</t>
    </rPh>
    <rPh sb="2" eb="5">
      <t>ホウテイシキ</t>
    </rPh>
    <rPh sb="6" eb="7">
      <t>ト</t>
    </rPh>
    <phoneticPr fontId="2"/>
  </si>
  <si>
    <t>(2)</t>
    <phoneticPr fontId="2"/>
  </si>
  <si>
    <t>３．</t>
    <phoneticPr fontId="2"/>
  </si>
  <si>
    <t>を代入すると，</t>
    <rPh sb="1" eb="3">
      <t>ダイニュウ</t>
    </rPh>
    <phoneticPr fontId="2"/>
  </si>
  <si>
    <t>よって，解は，</t>
    <rPh sb="4" eb="5">
      <t>カイ</t>
    </rPh>
    <phoneticPr fontId="2"/>
  </si>
  <si>
    <t>に，</t>
    <phoneticPr fontId="2"/>
  </si>
  <si>
    <t>ｘ＝</t>
    <phoneticPr fontId="2"/>
  </si>
  <si>
    <t>×</t>
    <phoneticPr fontId="2"/>
  </si>
  <si>
    <t>＋</t>
    <phoneticPr fontId="2"/>
  </si>
  <si>
    <t>＝</t>
    <phoneticPr fontId="2"/>
  </si>
  <si>
    <t>ｘ＝</t>
    <phoneticPr fontId="2"/>
  </si>
  <si>
    <t>ｘ＝</t>
    <phoneticPr fontId="2"/>
  </si>
  <si>
    <t>ｘ</t>
    <phoneticPr fontId="2"/>
  </si>
  <si>
    <t>＝</t>
    <phoneticPr fontId="2"/>
  </si>
  <si>
    <t>±</t>
    <phoneticPr fontId="2"/>
  </si>
  <si>
    <t>√</t>
    <phoneticPr fontId="2"/>
  </si>
  <si>
    <t>１．</t>
    <phoneticPr fontId="2"/>
  </si>
  <si>
    <t>(1)</t>
    <phoneticPr fontId="2"/>
  </si>
  <si>
    <t>(</t>
    <phoneticPr fontId="2"/>
  </si>
  <si>
    <t>ｘ</t>
    <phoneticPr fontId="2"/>
  </si>
  <si>
    <t>)</t>
    <phoneticPr fontId="2"/>
  </si>
  <si>
    <t>＝</t>
    <phoneticPr fontId="2"/>
  </si>
  <si>
    <t>(2)</t>
    <phoneticPr fontId="2"/>
  </si>
  <si>
    <t>－</t>
    <phoneticPr fontId="2"/>
  </si>
  <si>
    <t>２．</t>
    <phoneticPr fontId="2"/>
  </si>
  <si>
    <t>ｘ</t>
    <phoneticPr fontId="2"/>
  </si>
  <si>
    <t>＝</t>
    <phoneticPr fontId="2"/>
  </si>
  <si>
    <t>Ｘ</t>
    <phoneticPr fontId="2"/>
  </si>
  <si>
    <t>とおくと，</t>
    <phoneticPr fontId="2"/>
  </si>
  <si>
    <t>±</t>
    <phoneticPr fontId="2"/>
  </si>
  <si>
    <t>から，</t>
    <phoneticPr fontId="2"/>
  </si>
  <si>
    <t>－</t>
    <phoneticPr fontId="2"/>
  </si>
  <si>
    <t>,</t>
    <phoneticPr fontId="2"/>
  </si>
  <si>
    <t>(</t>
    <phoneticPr fontId="2"/>
  </si>
  <si>
    <t>２．</t>
    <phoneticPr fontId="2"/>
  </si>
  <si>
    <t>＝</t>
    <phoneticPr fontId="2"/>
  </si>
  <si>
    <t>(3)</t>
    <phoneticPr fontId="2"/>
  </si>
  <si>
    <t>(4)</t>
    <phoneticPr fontId="2"/>
  </si>
  <si>
    <t>または</t>
    <phoneticPr fontId="2"/>
  </si>
  <si>
    <t>のとき，</t>
    <phoneticPr fontId="2"/>
  </si>
  <si>
    <t>，</t>
    <phoneticPr fontId="2"/>
  </si>
  <si>
    <t>(</t>
    <phoneticPr fontId="2"/>
  </si>
  <si>
    <t>)</t>
    <phoneticPr fontId="2"/>
  </si>
  <si>
    <t>(</t>
    <phoneticPr fontId="2"/>
  </si>
  <si>
    <t>ｘ</t>
    <phoneticPr fontId="2"/>
  </si>
  <si>
    <t>)</t>
    <phoneticPr fontId="2"/>
  </si>
  <si>
    <t>）</t>
    <phoneticPr fontId="2"/>
  </si>
  <si>
    <t>＝</t>
    <phoneticPr fontId="2"/>
  </si>
  <si>
    <t>のとき，</t>
    <phoneticPr fontId="2"/>
  </si>
  <si>
    <t>ｘ＝</t>
    <phoneticPr fontId="2"/>
  </si>
  <si>
    <t>№</t>
    <phoneticPr fontId="2"/>
  </si>
  <si>
    <t>３．</t>
    <phoneticPr fontId="2"/>
  </si>
  <si>
    <t>(2)</t>
    <phoneticPr fontId="2"/>
  </si>
  <si>
    <t>(3)</t>
    <phoneticPr fontId="2"/>
  </si>
  <si>
    <t>)</t>
    <phoneticPr fontId="2"/>
  </si>
  <si>
    <t>,</t>
    <phoneticPr fontId="2"/>
  </si>
  <si>
    <t>）</t>
    <phoneticPr fontId="2"/>
  </si>
  <si>
    <t>,</t>
    <phoneticPr fontId="2"/>
  </si>
  <si>
    <t>または，</t>
    <phoneticPr fontId="2"/>
  </si>
  <si>
    <t>±</t>
    <phoneticPr fontId="2"/>
  </si>
  <si>
    <t>№</t>
    <phoneticPr fontId="2"/>
  </si>
  <si>
    <t>－</t>
    <phoneticPr fontId="2"/>
  </si>
  <si>
    <t>(3)</t>
    <phoneticPr fontId="2"/>
  </si>
  <si>
    <t>(4)</t>
    <phoneticPr fontId="2"/>
  </si>
  <si>
    <t>ｙ</t>
    <phoneticPr fontId="2"/>
  </si>
  <si>
    <t>(5)</t>
    <phoneticPr fontId="2"/>
  </si>
  <si>
    <t>(6)</t>
    <phoneticPr fontId="2"/>
  </si>
  <si>
    <t>ｎ</t>
    <phoneticPr fontId="2"/>
  </si>
  <si>
    <t>ｎ</t>
    <phoneticPr fontId="2"/>
  </si>
  <si>
    <t>２．</t>
    <phoneticPr fontId="2"/>
  </si>
  <si>
    <t>＋</t>
    <phoneticPr fontId="2"/>
  </si>
  <si>
    <t>,</t>
    <phoneticPr fontId="2"/>
  </si>
  <si>
    <t>ｙ</t>
    <phoneticPr fontId="2"/>
  </si>
  <si>
    <t>(3)</t>
    <phoneticPr fontId="2"/>
  </si>
  <si>
    <t>１．</t>
    <phoneticPr fontId="2"/>
  </si>
  <si>
    <t>＋</t>
    <phoneticPr fontId="2"/>
  </si>
  <si>
    <t>(</t>
    <phoneticPr fontId="2"/>
  </si>
  <si>
    <t>)</t>
    <phoneticPr fontId="2"/>
  </si>
  <si>
    <t>+</t>
    <phoneticPr fontId="2"/>
  </si>
  <si>
    <t>長さ</t>
    <rPh sb="0" eb="1">
      <t>ナガ</t>
    </rPh>
    <phoneticPr fontId="2"/>
  </si>
  <si>
    <t>㎝のひもで長方形を作り，その面積が</t>
    <rPh sb="5" eb="8">
      <t>チョウホウケイ</t>
    </rPh>
    <rPh sb="9" eb="10">
      <t>ツク</t>
    </rPh>
    <rPh sb="14" eb="16">
      <t>メンセキ</t>
    </rPh>
    <phoneticPr fontId="2"/>
  </si>
  <si>
    <t>㎠になるように</t>
    <phoneticPr fontId="2"/>
  </si>
  <si>
    <t>します。長方形の縦と横の長さを求めなさい。</t>
    <rPh sb="4" eb="7">
      <t>チョウホウケイ</t>
    </rPh>
    <rPh sb="8" eb="9">
      <t>タテ</t>
    </rPh>
    <rPh sb="10" eb="11">
      <t>ヨコ</t>
    </rPh>
    <rPh sb="12" eb="13">
      <t>ナガ</t>
    </rPh>
    <rPh sb="15" eb="16">
      <t>モト</t>
    </rPh>
    <phoneticPr fontId="2"/>
  </si>
  <si>
    <t>２．</t>
    <phoneticPr fontId="2"/>
  </si>
  <si>
    <t>二次方程式</t>
    <rPh sb="0" eb="2">
      <t>ニジ</t>
    </rPh>
    <rPh sb="2" eb="5">
      <t>ホウテイシキ</t>
    </rPh>
    <phoneticPr fontId="2"/>
  </si>
  <si>
    <t>ａ</t>
    <phoneticPr fontId="2"/>
  </si>
  <si>
    <t>ａの値を求めなさい。</t>
    <rPh sb="2" eb="3">
      <t>アタイ</t>
    </rPh>
    <rPh sb="4" eb="5">
      <t>モト</t>
    </rPh>
    <phoneticPr fontId="2"/>
  </si>
  <si>
    <t>また，他の解を求めなさい。</t>
    <rPh sb="3" eb="4">
      <t>タ</t>
    </rPh>
    <rPh sb="5" eb="6">
      <t>カイ</t>
    </rPh>
    <rPh sb="7" eb="8">
      <t>モト</t>
    </rPh>
    <phoneticPr fontId="2"/>
  </si>
  <si>
    <t>の解の1つが</t>
    <rPh sb="1" eb="2">
      <t>カイ</t>
    </rPh>
    <phoneticPr fontId="2"/>
  </si>
  <si>
    <t>であるとき，</t>
    <phoneticPr fontId="2"/>
  </si>
  <si>
    <t>長方形の周囲の長さは，縦と横の長さの和の2倍だから，</t>
    <rPh sb="0" eb="3">
      <t>チョウホウケイ</t>
    </rPh>
    <rPh sb="4" eb="6">
      <t>シュウイ</t>
    </rPh>
    <rPh sb="7" eb="8">
      <t>ナガ</t>
    </rPh>
    <rPh sb="11" eb="12">
      <t>タテ</t>
    </rPh>
    <rPh sb="13" eb="14">
      <t>ヨコ</t>
    </rPh>
    <rPh sb="15" eb="16">
      <t>ナガ</t>
    </rPh>
    <rPh sb="18" eb="19">
      <t>ワ</t>
    </rPh>
    <rPh sb="21" eb="22">
      <t>バイ</t>
    </rPh>
    <phoneticPr fontId="2"/>
  </si>
  <si>
    <t>縦と横の長さの和は</t>
    <rPh sb="0" eb="1">
      <t>タテ</t>
    </rPh>
    <rPh sb="2" eb="3">
      <t>ヨコ</t>
    </rPh>
    <rPh sb="4" eb="5">
      <t>ナガ</t>
    </rPh>
    <rPh sb="7" eb="8">
      <t>ワ</t>
    </rPh>
    <phoneticPr fontId="2"/>
  </si>
  <si>
    <t>縦の長さをｘ㎝とすると，横の長さは</t>
    <rPh sb="0" eb="1">
      <t>タテ</t>
    </rPh>
    <rPh sb="2" eb="3">
      <t>ナガ</t>
    </rPh>
    <rPh sb="12" eb="13">
      <t>ヨコ</t>
    </rPh>
    <rPh sb="14" eb="15">
      <t>ナガ</t>
    </rPh>
    <phoneticPr fontId="2"/>
  </si>
  <si>
    <t>縦の長さが</t>
    <rPh sb="0" eb="1">
      <t>タテ</t>
    </rPh>
    <rPh sb="2" eb="3">
      <t>ナガ</t>
    </rPh>
    <phoneticPr fontId="2"/>
  </si>
  <si>
    <t>㎝のとき，横の長さは</t>
    <rPh sb="5" eb="6">
      <t>ヨコ</t>
    </rPh>
    <rPh sb="7" eb="8">
      <t>ナガ</t>
    </rPh>
    <phoneticPr fontId="2"/>
  </si>
  <si>
    <t>㎝である。</t>
    <phoneticPr fontId="2"/>
  </si>
  <si>
    <t>(</t>
    <phoneticPr fontId="2"/>
  </si>
  <si>
    <t>－</t>
    <phoneticPr fontId="2"/>
  </si>
  <si>
    <t>ｘ</t>
    <phoneticPr fontId="2"/>
  </si>
  <si>
    <t>)</t>
    <phoneticPr fontId="2"/>
  </si>
  <si>
    <t>㎝となり，</t>
    <phoneticPr fontId="2"/>
  </si>
  <si>
    <t>＝</t>
    <phoneticPr fontId="2"/>
  </si>
  <si>
    <t>＋</t>
    <phoneticPr fontId="2"/>
  </si>
  <si>
    <t>（</t>
    <phoneticPr fontId="2"/>
  </si>
  <si>
    <t>，</t>
    <phoneticPr fontId="2"/>
  </si>
  <si>
    <t>㎝</t>
    <phoneticPr fontId="2"/>
  </si>
  <si>
    <t>に，</t>
    <phoneticPr fontId="2"/>
  </si>
  <si>
    <t>を，はじめの二次方程式に代入すると，</t>
    <rPh sb="6" eb="8">
      <t>ニジ</t>
    </rPh>
    <rPh sb="8" eb="11">
      <t>ホウテイシキ</t>
    </rPh>
    <rPh sb="12" eb="14">
      <t>ダイニュウ</t>
    </rPh>
    <phoneticPr fontId="2"/>
  </si>
  <si>
    <t>は，与えられた解だから，他の解は</t>
    <rPh sb="2" eb="3">
      <t>アタ</t>
    </rPh>
    <rPh sb="7" eb="8">
      <t>カイ</t>
    </rPh>
    <rPh sb="12" eb="13">
      <t>タ</t>
    </rPh>
    <rPh sb="14" eb="15">
      <t>カイ</t>
    </rPh>
    <phoneticPr fontId="2"/>
  </si>
  <si>
    <t>ａの値は</t>
    <rPh sb="2" eb="3">
      <t>アタイ</t>
    </rPh>
    <phoneticPr fontId="2"/>
  </si>
  <si>
    <t>－</t>
    <phoneticPr fontId="2"/>
  </si>
  <si>
    <t>ａ</t>
    <phoneticPr fontId="2"/>
  </si>
  <si>
    <t>ｘ</t>
    <phoneticPr fontId="2"/>
  </si>
  <si>
    <t>－</t>
    <phoneticPr fontId="2"/>
  </si>
  <si>
    <t>＋</t>
    <phoneticPr fontId="2"/>
  </si>
  <si>
    <t>＝</t>
    <phoneticPr fontId="2"/>
  </si>
  <si>
    <t>(</t>
    <phoneticPr fontId="2"/>
  </si>
  <si>
    <t>)</t>
    <phoneticPr fontId="2"/>
  </si>
  <si>
    <t>，</t>
    <phoneticPr fontId="2"/>
  </si>
  <si>
    <t>，</t>
    <phoneticPr fontId="2"/>
  </si>
  <si>
    <t>他の解は</t>
    <rPh sb="0" eb="1">
      <t>タ</t>
    </rPh>
    <rPh sb="2" eb="3">
      <t>カイ</t>
    </rPh>
    <phoneticPr fontId="2"/>
  </si>
  <si>
    <t>→</t>
    <phoneticPr fontId="2"/>
  </si>
  <si>
    <t>／</t>
    <phoneticPr fontId="2"/>
  </si>
  <si>
    <t>№</t>
    <phoneticPr fontId="2"/>
  </si>
  <si>
    <t>連続した２つの正の整数があります。</t>
    <rPh sb="0" eb="2">
      <t>レンゾク</t>
    </rPh>
    <rPh sb="7" eb="8">
      <t>セイ</t>
    </rPh>
    <rPh sb="9" eb="11">
      <t>セイスウ</t>
    </rPh>
    <phoneticPr fontId="2"/>
  </si>
  <si>
    <t>それぞれを２乗した数の和が</t>
    <rPh sb="6" eb="7">
      <t>ジョウ</t>
    </rPh>
    <rPh sb="9" eb="10">
      <t>カズ</t>
    </rPh>
    <rPh sb="11" eb="12">
      <t>ワ</t>
    </rPh>
    <phoneticPr fontId="2"/>
  </si>
  <si>
    <t>になるとき，</t>
    <phoneticPr fontId="2"/>
  </si>
  <si>
    <t>２つの整数を求めなさい。</t>
    <rPh sb="3" eb="5">
      <t>セイスウ</t>
    </rPh>
    <rPh sb="6" eb="7">
      <t>モト</t>
    </rPh>
    <phoneticPr fontId="2"/>
  </si>
  <si>
    <t>横が縦より，</t>
    <rPh sb="0" eb="1">
      <t>ヨコ</t>
    </rPh>
    <rPh sb="2" eb="3">
      <t>タテ</t>
    </rPh>
    <phoneticPr fontId="2"/>
  </si>
  <si>
    <t>㎝長い長方形を作り，その面積が</t>
    <rPh sb="1" eb="2">
      <t>ナガ</t>
    </rPh>
    <rPh sb="3" eb="6">
      <t>チョウホウケイ</t>
    </rPh>
    <rPh sb="7" eb="8">
      <t>ツク</t>
    </rPh>
    <rPh sb="12" eb="14">
      <t>メンセキ</t>
    </rPh>
    <phoneticPr fontId="2"/>
  </si>
  <si>
    <t>㎠ に</t>
    <phoneticPr fontId="2"/>
  </si>
  <si>
    <t>なるようにします。</t>
    <phoneticPr fontId="2"/>
  </si>
  <si>
    <t>縦と横の長さをどれだけにすればよいでしょうか。</t>
    <rPh sb="0" eb="1">
      <t>タテ</t>
    </rPh>
    <rPh sb="2" eb="3">
      <t>ヨコ</t>
    </rPh>
    <rPh sb="4" eb="5">
      <t>ナガ</t>
    </rPh>
    <phoneticPr fontId="2"/>
  </si>
  <si>
    <t>２つの正の整数のうち，小さい方をｘとすると，大きい方はｘ＋１となり，</t>
    <rPh sb="3" eb="4">
      <t>セイ</t>
    </rPh>
    <rPh sb="5" eb="7">
      <t>セイスウ</t>
    </rPh>
    <rPh sb="11" eb="12">
      <t>チイ</t>
    </rPh>
    <rPh sb="14" eb="15">
      <t>ホウ</t>
    </rPh>
    <rPh sb="22" eb="23">
      <t>オオ</t>
    </rPh>
    <rPh sb="25" eb="26">
      <t>ホウ</t>
    </rPh>
    <phoneticPr fontId="2"/>
  </si>
  <si>
    <t>ｘは正の整数だから，この２つの解のうち，ｘ＝</t>
    <rPh sb="2" eb="3">
      <t>セイ</t>
    </rPh>
    <rPh sb="4" eb="6">
      <t>セイスウ</t>
    </rPh>
    <rPh sb="15" eb="16">
      <t>カイ</t>
    </rPh>
    <phoneticPr fontId="2"/>
  </si>
  <si>
    <t>は問題に合わない。</t>
    <rPh sb="1" eb="3">
      <t>モンダイ</t>
    </rPh>
    <rPh sb="4" eb="5">
      <t>ア</t>
    </rPh>
    <phoneticPr fontId="2"/>
  </si>
  <si>
    <t>のとき，２数は</t>
    <rPh sb="5" eb="6">
      <t>スウ</t>
    </rPh>
    <phoneticPr fontId="2"/>
  </si>
  <si>
    <t>となり，これは問題にあっている。</t>
    <rPh sb="7" eb="9">
      <t>モンダイ</t>
    </rPh>
    <phoneticPr fontId="2"/>
  </si>
  <si>
    <t>２つの整数は，</t>
    <rPh sb="3" eb="5">
      <t>セイスウ</t>
    </rPh>
    <phoneticPr fontId="2"/>
  </si>
  <si>
    <t>ｘ</t>
    <phoneticPr fontId="2"/>
  </si>
  <si>
    <t>ｘ＝</t>
    <phoneticPr fontId="2"/>
  </si>
  <si>
    <t>，</t>
    <phoneticPr fontId="2"/>
  </si>
  <si>
    <t>，</t>
    <phoneticPr fontId="2"/>
  </si>
  <si>
    <t>縦の長さをｘ(㎝)とすると，横の長さはｘ＋</t>
    <rPh sb="0" eb="1">
      <t>タテ</t>
    </rPh>
    <rPh sb="2" eb="3">
      <t>ナガ</t>
    </rPh>
    <rPh sb="14" eb="15">
      <t>ヨコ</t>
    </rPh>
    <rPh sb="16" eb="17">
      <t>ナガ</t>
    </rPh>
    <phoneticPr fontId="2"/>
  </si>
  <si>
    <t>縦の長さは正の数だから，この２つの解のうち，ｘ＝</t>
    <rPh sb="0" eb="1">
      <t>タテ</t>
    </rPh>
    <rPh sb="2" eb="3">
      <t>ナガ</t>
    </rPh>
    <rPh sb="5" eb="6">
      <t>セイ</t>
    </rPh>
    <rPh sb="7" eb="8">
      <t>スウ</t>
    </rPh>
    <rPh sb="17" eb="18">
      <t>カイ</t>
    </rPh>
    <phoneticPr fontId="2"/>
  </si>
  <si>
    <t>㎝，横の長さは</t>
    <rPh sb="2" eb="3">
      <t>ヨコ</t>
    </rPh>
    <rPh sb="4" eb="5">
      <t>ナガ</t>
    </rPh>
    <phoneticPr fontId="2"/>
  </si>
  <si>
    <t>縦の長さは</t>
    <rPh sb="0" eb="1">
      <t>タテ</t>
    </rPh>
    <rPh sb="2" eb="3">
      <t>ナガ</t>
    </rPh>
    <phoneticPr fontId="2"/>
  </si>
  <si>
    <t>㎝となり，これは問題に合っている。</t>
    <rPh sb="8" eb="10">
      <t>モンダイ</t>
    </rPh>
    <rPh sb="11" eb="12">
      <t>ア</t>
    </rPh>
    <phoneticPr fontId="2"/>
  </si>
  <si>
    <t>縦の長さ</t>
    <rPh sb="0" eb="1">
      <t>タテ</t>
    </rPh>
    <rPh sb="2" eb="3">
      <t>ナガ</t>
    </rPh>
    <phoneticPr fontId="2"/>
  </si>
  <si>
    <t>㎝，横の長さ</t>
    <rPh sb="2" eb="3">
      <t>ヨコ</t>
    </rPh>
    <rPh sb="4" eb="5">
      <t>ナガ</t>
    </rPh>
    <phoneticPr fontId="2"/>
  </si>
  <si>
    <t>(㎝）となり，</t>
    <phoneticPr fontId="2"/>
  </si>
  <si>
    <t>±</t>
    <phoneticPr fontId="2"/>
  </si>
  <si>
    <t>√</t>
    <phoneticPr fontId="2"/>
  </si>
  <si>
    <t>※解答が途中になるものがあります。印刷後，修正をお願いします。</t>
    <rPh sb="1" eb="3">
      <t>カイトウ</t>
    </rPh>
    <rPh sb="4" eb="6">
      <t>トチュウ</t>
    </rPh>
    <rPh sb="17" eb="20">
      <t>インサツゴ</t>
    </rPh>
    <rPh sb="21" eb="23">
      <t>シュウセイ</t>
    </rPh>
    <rPh sb="25" eb="26">
      <t>ネガ</t>
    </rPh>
    <phoneticPr fontId="2"/>
  </si>
  <si>
    <t>二次方程式とその解き方①</t>
    <rPh sb="0" eb="2">
      <t>ニジ</t>
    </rPh>
    <rPh sb="2" eb="5">
      <t>ホウテイシキ</t>
    </rPh>
    <rPh sb="8" eb="9">
      <t>カイ</t>
    </rPh>
    <rPh sb="10" eb="11">
      <t>カタ</t>
    </rPh>
    <phoneticPr fontId="2"/>
  </si>
  <si>
    <t>二次方程式とその解き方②</t>
    <rPh sb="0" eb="2">
      <t>ニジ</t>
    </rPh>
    <rPh sb="2" eb="5">
      <t>ホウテイシキ</t>
    </rPh>
    <rPh sb="8" eb="9">
      <t>ト</t>
    </rPh>
    <rPh sb="10" eb="11">
      <t>カタ</t>
    </rPh>
    <phoneticPr fontId="2"/>
  </si>
  <si>
    <t>二次方程式とその解き方③</t>
    <rPh sb="0" eb="2">
      <t>ニジ</t>
    </rPh>
    <rPh sb="2" eb="5">
      <t>ホウテイシキ</t>
    </rPh>
    <rPh sb="8" eb="9">
      <t>ト</t>
    </rPh>
    <rPh sb="10" eb="11">
      <t>カタ</t>
    </rPh>
    <phoneticPr fontId="2"/>
  </si>
  <si>
    <t>二次方程式の解の公式</t>
    <rPh sb="0" eb="2">
      <t>ニジ</t>
    </rPh>
    <rPh sb="2" eb="5">
      <t>ホウテイシキ</t>
    </rPh>
    <rPh sb="6" eb="7">
      <t>カイ</t>
    </rPh>
    <rPh sb="8" eb="10">
      <t>コウシキ</t>
    </rPh>
    <phoneticPr fontId="2"/>
  </si>
  <si>
    <t>二次方程式と因数分解①</t>
    <rPh sb="0" eb="2">
      <t>ニジ</t>
    </rPh>
    <rPh sb="2" eb="5">
      <t>ホウテイシキ</t>
    </rPh>
    <rPh sb="6" eb="8">
      <t>インスウ</t>
    </rPh>
    <rPh sb="8" eb="10">
      <t>ブンカイ</t>
    </rPh>
    <phoneticPr fontId="2"/>
  </si>
  <si>
    <t>二次方程式と因数分解②</t>
    <rPh sb="0" eb="2">
      <t>ニジ</t>
    </rPh>
    <rPh sb="2" eb="5">
      <t>ホウテイシキ</t>
    </rPh>
    <rPh sb="6" eb="8">
      <t>インスウ</t>
    </rPh>
    <rPh sb="8" eb="10">
      <t>ブンカイ</t>
    </rPh>
    <phoneticPr fontId="2"/>
  </si>
  <si>
    <t>二次方程式と因数分解③</t>
    <rPh sb="0" eb="2">
      <t>ニジ</t>
    </rPh>
    <rPh sb="2" eb="5">
      <t>ホウテイシキ</t>
    </rPh>
    <rPh sb="6" eb="8">
      <t>インスウ</t>
    </rPh>
    <rPh sb="8" eb="10">
      <t>ブンカイ</t>
    </rPh>
    <phoneticPr fontId="2"/>
  </si>
  <si>
    <t>二次方程式と因数分解④</t>
    <rPh sb="0" eb="2">
      <t>ニジ</t>
    </rPh>
    <rPh sb="2" eb="5">
      <t>ホウテイシキ</t>
    </rPh>
    <rPh sb="6" eb="8">
      <t>インスウ</t>
    </rPh>
    <rPh sb="8" eb="10">
      <t>ブンカイ</t>
    </rPh>
    <phoneticPr fontId="2"/>
  </si>
  <si>
    <t>二次方程式の利用①</t>
    <rPh sb="0" eb="2">
      <t>ニジ</t>
    </rPh>
    <rPh sb="2" eb="5">
      <t>ホウテイシキ</t>
    </rPh>
    <rPh sb="6" eb="8">
      <t>リヨウ</t>
    </rPh>
    <phoneticPr fontId="2"/>
  </si>
  <si>
    <t>二次方程式の利用②</t>
    <rPh sb="0" eb="2">
      <t>ニジ</t>
    </rPh>
    <rPh sb="2" eb="5">
      <t>ホウテイシキ</t>
    </rPh>
    <rPh sb="6" eb="8">
      <t>リヨウ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</si>
</sst>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9"/>
      <name val="ＭＳ 明朝"/>
      <family val="1"/>
      <charset val="128"/>
    </font>
    <font>
      <sz val="20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24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8"/>
      <color theme="0"/>
      <name val="ＭＳ 明朝"/>
      <family val="1"/>
      <charset val="128"/>
    </font>
    <font>
      <sz val="20"/>
      <color theme="0"/>
      <name val="ＭＳ 明朝"/>
      <family val="1"/>
      <charset val="128"/>
    </font>
    <font>
      <sz val="48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FF0000"/>
      </top>
      <bottom/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8" fillId="0" borderId="0" xfId="0" applyFont="1">
      <alignment vertical="center"/>
    </xf>
    <xf numFmtId="0" fontId="0" fillId="0" borderId="2" xfId="0" applyBorder="1">
      <alignment vertical="center"/>
    </xf>
    <xf numFmtId="0" fontId="9" fillId="0" borderId="0" xfId="0" applyFont="1" applyAlignment="1"/>
    <xf numFmtId="0" fontId="8" fillId="0" borderId="2" xfId="0" applyFont="1" applyBorder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>
      <alignment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3" fillId="0" borderId="0" xfId="0" applyFont="1" applyAlignment="1"/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8" fillId="0" borderId="4" xfId="0" applyFont="1" applyBorder="1">
      <alignment vertical="center"/>
    </xf>
    <xf numFmtId="0" fontId="14" fillId="0" borderId="0" xfId="0" applyFont="1">
      <alignment vertical="center"/>
    </xf>
    <xf numFmtId="0" fontId="8" fillId="0" borderId="0" xfId="0" quotePrefix="1" applyFont="1">
      <alignment vertical="center"/>
    </xf>
    <xf numFmtId="0" fontId="15" fillId="0" borderId="0" xfId="0" quotePrefix="1" applyFont="1" applyAlignment="1">
      <alignment vertical="top"/>
    </xf>
    <xf numFmtId="0" fontId="8" fillId="0" borderId="2" xfId="0" quotePrefix="1" applyFont="1" applyBorder="1">
      <alignment vertical="center"/>
    </xf>
    <xf numFmtId="0" fontId="10" fillId="0" borderId="0" xfId="0" quotePrefix="1" applyFont="1">
      <alignment vertical="center"/>
    </xf>
    <xf numFmtId="0" fontId="9" fillId="0" borderId="0" xfId="0" applyFont="1" applyAlignment="1">
      <alignment horizontal="left" vertical="top"/>
    </xf>
    <xf numFmtId="0" fontId="17" fillId="0" borderId="0" xfId="0" applyFont="1">
      <alignment vertical="center"/>
    </xf>
    <xf numFmtId="0" fontId="18" fillId="0" borderId="0" xfId="0" applyFont="1" applyAlignment="1">
      <alignment vertical="top"/>
    </xf>
    <xf numFmtId="0" fontId="19" fillId="0" borderId="0" xfId="0" applyFont="1">
      <alignment vertical="center"/>
    </xf>
    <xf numFmtId="0" fontId="19" fillId="0" borderId="6" xfId="0" applyFont="1" applyBorder="1">
      <alignment vertical="center"/>
    </xf>
    <xf numFmtId="0" fontId="20" fillId="0" borderId="0" xfId="0" applyFont="1" applyAlignment="1"/>
    <xf numFmtId="0" fontId="21" fillId="0" borderId="0" xfId="0" applyFont="1" applyAlignment="1"/>
    <xf numFmtId="0" fontId="1" fillId="0" borderId="0" xfId="0" applyFont="1">
      <alignment vertical="center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 applyAlignment="1"/>
    <xf numFmtId="0" fontId="17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1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0" xfId="0" quotePrefix="1" applyFont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" xfId="0" quotePrefix="1" applyFont="1" applyBorder="1" applyAlignment="1">
      <alignment horizontal="center" vertical="center"/>
    </xf>
    <xf numFmtId="0" fontId="8" fillId="0" borderId="0" xfId="0" quotePrefix="1" applyFont="1" applyAlignment="1">
      <alignment horizontal="center" vertical="center" shrinkToFit="1"/>
    </xf>
  </cellXfs>
  <cellStyles count="1">
    <cellStyle name="標準" xfId="0" builtinId="0"/>
  </cellStyles>
  <dxfs count="12"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9525</xdr:colOff>
      <xdr:row>70</xdr:row>
      <xdr:rowOff>0</xdr:rowOff>
    </xdr:from>
    <xdr:to>
      <xdr:col>17</xdr:col>
      <xdr:colOff>9525</xdr:colOff>
      <xdr:row>70</xdr:row>
      <xdr:rowOff>0</xdr:rowOff>
    </xdr:to>
    <xdr:sp macro="" textlink="">
      <xdr:nvSpPr>
        <xdr:cNvPr id="1052" name="Line 4">
          <a:extLst>
            <a:ext uri="{FF2B5EF4-FFF2-40B4-BE49-F238E27FC236}">
              <a16:creationId xmlns:a16="http://schemas.microsoft.com/office/drawing/2014/main" id="{49C90B3D-42EB-4CAC-880E-DB353C24A483}"/>
            </a:ext>
          </a:extLst>
        </xdr:cNvPr>
        <xdr:cNvSpPr>
          <a:spLocks noChangeShapeType="1"/>
        </xdr:cNvSpPr>
      </xdr:nvSpPr>
      <xdr:spPr bwMode="auto">
        <a:xfrm>
          <a:off x="2143125" y="17506950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9525</xdr:colOff>
      <xdr:row>71</xdr:row>
      <xdr:rowOff>9525</xdr:rowOff>
    </xdr:from>
    <xdr:to>
      <xdr:col>20</xdr:col>
      <xdr:colOff>9525</xdr:colOff>
      <xdr:row>71</xdr:row>
      <xdr:rowOff>9525</xdr:rowOff>
    </xdr:to>
    <xdr:sp macro="" textlink="">
      <xdr:nvSpPr>
        <xdr:cNvPr id="1053" name="Line 5">
          <a:extLst>
            <a:ext uri="{FF2B5EF4-FFF2-40B4-BE49-F238E27FC236}">
              <a16:creationId xmlns:a16="http://schemas.microsoft.com/office/drawing/2014/main" id="{17F3A7CC-0570-45A7-8E1A-33DC4CEA1F12}"/>
            </a:ext>
          </a:extLst>
        </xdr:cNvPr>
        <xdr:cNvSpPr>
          <a:spLocks noChangeShapeType="1"/>
        </xdr:cNvSpPr>
      </xdr:nvSpPr>
      <xdr:spPr bwMode="auto">
        <a:xfrm>
          <a:off x="2543175" y="17764125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01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2" width="9" style="14"/>
  </cols>
  <sheetData>
    <row r="1" spans="1:52" ht="23.5" x14ac:dyDescent="0.2">
      <c r="D1" s="3" t="s">
        <v>167</v>
      </c>
      <c r="AM1" s="2" t="s">
        <v>0</v>
      </c>
      <c r="AN1" s="2"/>
      <c r="AO1" s="42"/>
      <c r="AP1" s="42"/>
      <c r="AR1" s="14"/>
      <c r="AS1" s="14"/>
      <c r="AT1" s="14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X2"/>
      <c r="AY2"/>
      <c r="AZ2"/>
    </row>
    <row r="3" spans="1:52" ht="20.149999999999999" customHeight="1" x14ac:dyDescent="0.2">
      <c r="A3" s="1" t="s">
        <v>3</v>
      </c>
      <c r="D3" t="s">
        <v>4</v>
      </c>
      <c r="N3" s="44" t="s">
        <v>5</v>
      </c>
      <c r="O3" s="44"/>
      <c r="P3" s="8">
        <v>2</v>
      </c>
      <c r="Q3" s="45" t="s">
        <v>6</v>
      </c>
      <c r="R3" s="45"/>
      <c r="S3" s="45">
        <f ca="1">AU3+AV3</f>
        <v>5</v>
      </c>
      <c r="T3" s="45"/>
      <c r="U3" s="45" t="s">
        <v>5</v>
      </c>
      <c r="V3" s="45"/>
      <c r="W3" s="45" t="s">
        <v>7</v>
      </c>
      <c r="X3" s="45"/>
      <c r="Y3" s="45">
        <f ca="1">AU3*AV3</f>
        <v>4</v>
      </c>
      <c r="Z3" s="45"/>
      <c r="AA3" s="45" t="s">
        <v>8</v>
      </c>
      <c r="AB3" s="45"/>
      <c r="AC3">
        <v>0</v>
      </c>
      <c r="AE3" t="s">
        <v>9</v>
      </c>
      <c r="AU3" s="14">
        <f ca="1">INT(RAND()*4+1)</f>
        <v>4</v>
      </c>
      <c r="AV3" s="14">
        <f ca="1">INT(RAND()*4+1)</f>
        <v>1</v>
      </c>
    </row>
    <row r="4" spans="1:52" ht="20.149999999999999" customHeight="1" x14ac:dyDescent="0.2">
      <c r="D4" t="s">
        <v>10</v>
      </c>
      <c r="Z4" s="7"/>
    </row>
    <row r="5" spans="1:52" ht="20.149999999999999" customHeight="1" x14ac:dyDescent="0.2"/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>
      <c r="A11" s="1" t="s">
        <v>11</v>
      </c>
      <c r="D11" t="s">
        <v>13</v>
      </c>
    </row>
    <row r="12" spans="1:52" ht="20.149999999999999" customHeight="1" x14ac:dyDescent="0.2">
      <c r="C12" s="1" t="s">
        <v>12</v>
      </c>
      <c r="F12">
        <f ca="1">INT(RAND()*8+2)</f>
        <v>4</v>
      </c>
      <c r="G12" s="44" t="s">
        <v>5</v>
      </c>
      <c r="H12" s="44"/>
      <c r="I12" s="8">
        <v>2</v>
      </c>
      <c r="J12" s="44" t="s">
        <v>8</v>
      </c>
      <c r="K12" s="44"/>
      <c r="L12" s="46">
        <f ca="1">F12*AU12^2</f>
        <v>100</v>
      </c>
      <c r="M12" s="46"/>
      <c r="N12" s="46"/>
      <c r="AU12" s="14">
        <f ca="1">INT(RAND()*9+1)</f>
        <v>5</v>
      </c>
    </row>
    <row r="13" spans="1:52" ht="20.149999999999999" customHeight="1" x14ac:dyDescent="0.2"/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>
      <c r="C16" s="1" t="s">
        <v>14</v>
      </c>
      <c r="F16">
        <f ca="1">INT(RAND()*8+2)</f>
        <v>5</v>
      </c>
      <c r="G16" s="44" t="s">
        <v>5</v>
      </c>
      <c r="H16" s="44"/>
      <c r="I16" s="8">
        <v>2</v>
      </c>
      <c r="J16" s="44" t="s">
        <v>8</v>
      </c>
      <c r="K16" s="44"/>
      <c r="L16" s="46">
        <f ca="1">F16*AU17</f>
        <v>30</v>
      </c>
      <c r="M16" s="46"/>
      <c r="N16" s="46"/>
      <c r="AU16" s="14">
        <f ca="1">INT(RAND()*5)</f>
        <v>3</v>
      </c>
      <c r="AV16" s="14">
        <v>0</v>
      </c>
      <c r="AW16" s="14">
        <v>1</v>
      </c>
      <c r="AX16" s="14">
        <v>2</v>
      </c>
      <c r="AY16" s="14">
        <v>3</v>
      </c>
      <c r="AZ16" s="14">
        <v>4</v>
      </c>
    </row>
    <row r="17" spans="1:52" ht="20.149999999999999" customHeight="1" x14ac:dyDescent="0.2">
      <c r="AU17" s="14">
        <f ca="1">HLOOKUP(AU16,$AV$16:$AZ$17,2)</f>
        <v>6</v>
      </c>
      <c r="AV17" s="14">
        <v>2</v>
      </c>
      <c r="AW17" s="14">
        <v>3</v>
      </c>
      <c r="AX17" s="14">
        <v>5</v>
      </c>
      <c r="AY17" s="14">
        <v>6</v>
      </c>
      <c r="AZ17" s="14">
        <v>7</v>
      </c>
    </row>
    <row r="18" spans="1:52" ht="20.149999999999999" customHeight="1" x14ac:dyDescent="0.2"/>
    <row r="19" spans="1:52" ht="20.149999999999999" customHeight="1" x14ac:dyDescent="0.2"/>
    <row r="20" spans="1:52" ht="20.149999999999999" customHeight="1" x14ac:dyDescent="0.2">
      <c r="A20" s="1" t="s">
        <v>15</v>
      </c>
      <c r="D20" t="s">
        <v>13</v>
      </c>
      <c r="AU20" s="14">
        <f ca="1">INT(RAND()*5)</f>
        <v>4</v>
      </c>
      <c r="AV20" s="14">
        <f ca="1">INT(RAND()*5)</f>
        <v>3</v>
      </c>
    </row>
    <row r="21" spans="1:52" ht="20.149999999999999" customHeight="1" x14ac:dyDescent="0.2">
      <c r="C21" s="1" t="s">
        <v>12</v>
      </c>
      <c r="F21">
        <f ca="1">AV21</f>
        <v>6</v>
      </c>
      <c r="G21" s="44" t="s">
        <v>5</v>
      </c>
      <c r="H21" s="44"/>
      <c r="I21" s="8">
        <v>2</v>
      </c>
      <c r="J21" s="44" t="s">
        <v>6</v>
      </c>
      <c r="K21" s="44"/>
      <c r="L21" s="44">
        <f ca="1">AU21^2</f>
        <v>49</v>
      </c>
      <c r="M21" s="44"/>
      <c r="N21" s="44" t="s">
        <v>8</v>
      </c>
      <c r="O21" s="44"/>
      <c r="P21">
        <v>0</v>
      </c>
      <c r="AU21" s="14">
        <f ca="1">HLOOKUP(AU20,$AV$16:$AZ$17,2)</f>
        <v>7</v>
      </c>
      <c r="AV21" s="14">
        <f ca="1">HLOOKUP(AV20,$AV$16:$AZ$17,2)</f>
        <v>6</v>
      </c>
    </row>
    <row r="22" spans="1:52" ht="20.149999999999999" customHeight="1" x14ac:dyDescent="0.2"/>
    <row r="23" spans="1:52" ht="20.149999999999999" customHeight="1" x14ac:dyDescent="0.2"/>
    <row r="24" spans="1:52" ht="20.149999999999999" customHeight="1" x14ac:dyDescent="0.2"/>
    <row r="25" spans="1:52" ht="20.149999999999999" customHeight="1" x14ac:dyDescent="0.2"/>
    <row r="26" spans="1:52" ht="20.149999999999999" customHeight="1" x14ac:dyDescent="0.2"/>
    <row r="27" spans="1:52" ht="20.149999999999999" customHeight="1" x14ac:dyDescent="0.2"/>
    <row r="28" spans="1:52" ht="20.149999999999999" customHeight="1" x14ac:dyDescent="0.2">
      <c r="AU28" s="14">
        <f ca="1">INT(RAND()*5)</f>
        <v>3</v>
      </c>
      <c r="AV28" s="14">
        <f ca="1">INT(RAND()*5)</f>
        <v>3</v>
      </c>
    </row>
    <row r="29" spans="1:52" ht="20.149999999999999" customHeight="1" x14ac:dyDescent="0.2">
      <c r="C29" s="1" t="s">
        <v>14</v>
      </c>
      <c r="F29">
        <f ca="1">AV29</f>
        <v>6</v>
      </c>
      <c r="G29" s="44" t="s">
        <v>5</v>
      </c>
      <c r="H29" s="44"/>
      <c r="I29" s="8">
        <v>2</v>
      </c>
      <c r="J29" s="44" t="s">
        <v>6</v>
      </c>
      <c r="K29" s="44"/>
      <c r="L29" s="44">
        <f ca="1">AU29^2</f>
        <v>36</v>
      </c>
      <c r="M29" s="44"/>
      <c r="N29" s="44" t="s">
        <v>8</v>
      </c>
      <c r="O29" s="44"/>
      <c r="P29">
        <v>0</v>
      </c>
      <c r="AU29" s="14">
        <f ca="1">HLOOKUP(AU28,$AV$16:$AZ$17,2)</f>
        <v>6</v>
      </c>
      <c r="AV29" s="14">
        <f ca="1">HLOOKUP(AV28,$AV$16:$AZ$17,2)</f>
        <v>6</v>
      </c>
    </row>
    <row r="30" spans="1:52" ht="20.149999999999999" customHeight="1" x14ac:dyDescent="0.2"/>
    <row r="31" spans="1:52" ht="20.149999999999999" customHeight="1" x14ac:dyDescent="0.2"/>
    <row r="32" spans="1:52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二次方程式とその解き方①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T38" s="14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X39"/>
      <c r="AY39"/>
      <c r="AZ39"/>
    </row>
    <row r="40" spans="1:52" ht="20.149999999999999" customHeight="1" x14ac:dyDescent="0.2">
      <c r="A40" s="1" t="str">
        <f t="shared" ref="A40:A49" si="0">IF(A3="","",A3)</f>
        <v>１．</v>
      </c>
      <c r="D40" t="str">
        <f>IF(D3="","",D3)</f>
        <v>1,2,3,4のうち，</v>
      </c>
      <c r="N40" s="44" t="str">
        <f>IF(N3="","",N3)</f>
        <v>ｘ</v>
      </c>
      <c r="O40" s="44" t="str">
        <f>IF(O3="","",O3)</f>
        <v/>
      </c>
      <c r="P40" s="8">
        <f>IF(P3="","",P3)</f>
        <v>2</v>
      </c>
      <c r="Q40" s="45" t="str">
        <f>IF(Q3="","",Q3)</f>
        <v>－</v>
      </c>
      <c r="R40" s="45" t="str">
        <f>IF(R3="","",R3)</f>
        <v/>
      </c>
      <c r="S40" s="45">
        <f ca="1">IF(S3="","",S3)</f>
        <v>5</v>
      </c>
      <c r="T40" s="45"/>
      <c r="U40" s="45" t="str">
        <f>IF(U3="","",U3)</f>
        <v>ｘ</v>
      </c>
      <c r="V40" s="45" t="str">
        <f>IF(V3="","",V3)</f>
        <v/>
      </c>
      <c r="W40" s="45" t="str">
        <f t="shared" ref="W40:AE40" si="1">IF(W3="","",W3)</f>
        <v>＋</v>
      </c>
      <c r="X40" s="45" t="str">
        <f t="shared" si="1"/>
        <v/>
      </c>
      <c r="Y40" s="45">
        <f t="shared" ca="1" si="1"/>
        <v>4</v>
      </c>
      <c r="Z40" s="45" t="str">
        <f t="shared" si="1"/>
        <v/>
      </c>
      <c r="AA40" s="45" t="str">
        <f t="shared" si="1"/>
        <v>＝</v>
      </c>
      <c r="AB40" s="45" t="str">
        <f t="shared" si="1"/>
        <v/>
      </c>
      <c r="AC40">
        <f t="shared" si="1"/>
        <v>0</v>
      </c>
      <c r="AD40" t="str">
        <f t="shared" si="1"/>
        <v/>
      </c>
      <c r="AE40" t="str">
        <f t="shared" si="1"/>
        <v>の解であるものを</v>
      </c>
    </row>
    <row r="41" spans="1:52" ht="20.149999999999999" customHeight="1" x14ac:dyDescent="0.2">
      <c r="A41" t="str">
        <f t="shared" si="0"/>
        <v/>
      </c>
      <c r="B41" t="str">
        <f t="shared" ref="B41:C47" si="2">IF(B4="","",B4)</f>
        <v/>
      </c>
      <c r="C41" t="str">
        <f t="shared" si="2"/>
        <v/>
      </c>
      <c r="D41" t="str">
        <f>IF(D4="","",D4)</f>
        <v>いいなさい。</v>
      </c>
    </row>
    <row r="42" spans="1:52" ht="20.149999999999999" customHeight="1" x14ac:dyDescent="0.2">
      <c r="A42" t="str">
        <f t="shared" si="0"/>
        <v/>
      </c>
      <c r="B42" t="str">
        <f t="shared" si="2"/>
        <v/>
      </c>
      <c r="C42" t="str">
        <f t="shared" si="2"/>
        <v/>
      </c>
      <c r="D42" s="43" t="str">
        <f>N40</f>
        <v>ｘ</v>
      </c>
      <c r="E42" s="43" t="str">
        <f>IF(E5="","",E5)</f>
        <v/>
      </c>
      <c r="F42" s="9">
        <f>P40</f>
        <v>2</v>
      </c>
      <c r="G42" s="43" t="str">
        <f>Q40</f>
        <v>－</v>
      </c>
      <c r="H42" s="43" t="str">
        <f>IF(H5="","",H5)</f>
        <v/>
      </c>
      <c r="I42" s="43">
        <f ca="1">S40</f>
        <v>5</v>
      </c>
      <c r="J42" s="43"/>
      <c r="K42" s="43" t="str">
        <f>U40</f>
        <v>ｘ</v>
      </c>
      <c r="L42" s="43" t="str">
        <f>IF(L5="","",L5)</f>
        <v/>
      </c>
      <c r="M42" s="43" t="str">
        <f>W40</f>
        <v>＋</v>
      </c>
      <c r="N42" s="43" t="str">
        <f>IF(N5="","",N5)</f>
        <v/>
      </c>
      <c r="O42" s="43">
        <f ca="1">Y40</f>
        <v>4</v>
      </c>
      <c r="P42" s="43" t="str">
        <f>IF(P5="","",P5)</f>
        <v/>
      </c>
      <c r="Q42" s="43" t="str">
        <f>AA40</f>
        <v>＝</v>
      </c>
      <c r="R42" s="43" t="str">
        <f>IF(R5="","",R5)</f>
        <v/>
      </c>
      <c r="S42" s="10">
        <f>AC40</f>
        <v>0</v>
      </c>
      <c r="T42" s="10" t="str">
        <f>IF(T5="","",T5)</f>
        <v/>
      </c>
      <c r="U42" s="10" t="s">
        <v>18</v>
      </c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</row>
    <row r="43" spans="1:52" ht="20.149999999999999" customHeight="1" x14ac:dyDescent="0.2">
      <c r="A43" t="str">
        <f t="shared" si="0"/>
        <v/>
      </c>
      <c r="B43" t="str">
        <f t="shared" si="2"/>
        <v/>
      </c>
      <c r="C43" t="str">
        <f t="shared" si="2"/>
        <v/>
      </c>
      <c r="D43" s="10" t="s">
        <v>19</v>
      </c>
      <c r="E43" s="10"/>
      <c r="F43" s="10"/>
      <c r="G43" s="10">
        <v>1</v>
      </c>
      <c r="H43" s="10"/>
      <c r="I43" s="10" t="s">
        <v>16</v>
      </c>
      <c r="J43" s="10"/>
      <c r="K43" s="10"/>
      <c r="L43" s="10"/>
      <c r="M43" s="10"/>
      <c r="N43" s="10"/>
      <c r="O43" s="10"/>
      <c r="P43" s="10"/>
      <c r="Q43" s="10"/>
      <c r="R43" s="10"/>
      <c r="S43" s="10">
        <f>G43</f>
        <v>1</v>
      </c>
      <c r="T43" s="9">
        <v>2</v>
      </c>
      <c r="U43" s="43" t="str">
        <f>$G$42</f>
        <v>－</v>
      </c>
      <c r="V43" s="43"/>
      <c r="W43" s="43">
        <f ca="1">$I$42</f>
        <v>5</v>
      </c>
      <c r="X43" s="43"/>
      <c r="Y43" s="43" t="s">
        <v>20</v>
      </c>
      <c r="Z43" s="43"/>
      <c r="AA43" s="10">
        <f>G43</f>
        <v>1</v>
      </c>
      <c r="AB43" s="43" t="s">
        <v>21</v>
      </c>
      <c r="AC43" s="43"/>
      <c r="AD43" s="43">
        <f ca="1">$O$42</f>
        <v>4</v>
      </c>
      <c r="AE43" s="43"/>
      <c r="AF43" s="43" t="s">
        <v>22</v>
      </c>
      <c r="AG43" s="43"/>
      <c r="AH43" s="47">
        <f ca="1">S43^2-W43*AA43+AD43</f>
        <v>0</v>
      </c>
      <c r="AI43" s="47"/>
      <c r="AJ43" s="10" t="str">
        <f ca="1">IF(AH43=0,"","(")</f>
        <v/>
      </c>
      <c r="AK43" s="43" t="str">
        <f ca="1">IF(AH43=0,"","≠")</f>
        <v/>
      </c>
      <c r="AL43" s="43"/>
      <c r="AM43" s="10" t="str">
        <f ca="1">IF(AH43=0,"",0)</f>
        <v/>
      </c>
      <c r="AN43" s="10" t="str">
        <f ca="1">IF(AH43=0,"",")")</f>
        <v/>
      </c>
    </row>
    <row r="44" spans="1:52" ht="20.149999999999999" customHeight="1" x14ac:dyDescent="0.2">
      <c r="A44" t="str">
        <f t="shared" si="0"/>
        <v/>
      </c>
      <c r="B44" t="str">
        <f t="shared" si="2"/>
        <v/>
      </c>
      <c r="C44" t="str">
        <f t="shared" si="2"/>
        <v/>
      </c>
      <c r="D44" s="10" t="s">
        <v>23</v>
      </c>
      <c r="E44" s="10"/>
      <c r="F44" s="10"/>
      <c r="G44" s="10">
        <v>2</v>
      </c>
      <c r="H44" s="10"/>
      <c r="I44" s="10" t="s">
        <v>16</v>
      </c>
      <c r="J44" s="10"/>
      <c r="K44" s="10"/>
      <c r="L44" s="10"/>
      <c r="M44" s="10"/>
      <c r="N44" s="10"/>
      <c r="O44" s="10"/>
      <c r="P44" s="10"/>
      <c r="Q44" s="10"/>
      <c r="R44" s="10"/>
      <c r="S44" s="10">
        <f>G44</f>
        <v>2</v>
      </c>
      <c r="T44" s="9">
        <v>2</v>
      </c>
      <c r="U44" s="43" t="str">
        <f>$G$42</f>
        <v>－</v>
      </c>
      <c r="V44" s="43"/>
      <c r="W44" s="43">
        <f ca="1">$I$42</f>
        <v>5</v>
      </c>
      <c r="X44" s="43"/>
      <c r="Y44" s="43" t="s">
        <v>20</v>
      </c>
      <c r="Z44" s="43"/>
      <c r="AA44" s="10">
        <f>G44</f>
        <v>2</v>
      </c>
      <c r="AB44" s="43" t="s">
        <v>21</v>
      </c>
      <c r="AC44" s="43"/>
      <c r="AD44" s="43">
        <f ca="1">$O$42</f>
        <v>4</v>
      </c>
      <c r="AE44" s="43"/>
      <c r="AF44" s="43" t="s">
        <v>22</v>
      </c>
      <c r="AG44" s="43"/>
      <c r="AH44" s="47">
        <f ca="1">S44^2-W44*AA44+AD44</f>
        <v>-2</v>
      </c>
      <c r="AI44" s="47"/>
      <c r="AJ44" s="10" t="str">
        <f ca="1">IF(AH44=0,"","(")</f>
        <v>(</v>
      </c>
      <c r="AK44" s="43" t="str">
        <f ca="1">IF(AH44=0,"","≠")</f>
        <v>≠</v>
      </c>
      <c r="AL44" s="43"/>
      <c r="AM44" s="10">
        <f ca="1">IF(AH44=0,"",0)</f>
        <v>0</v>
      </c>
      <c r="AN44" s="10" t="str">
        <f ca="1">IF(AH44=0,"",")")</f>
        <v>)</v>
      </c>
    </row>
    <row r="45" spans="1:52" ht="20.149999999999999" customHeight="1" x14ac:dyDescent="0.2">
      <c r="A45" t="str">
        <f t="shared" si="0"/>
        <v/>
      </c>
      <c r="B45" t="str">
        <f t="shared" si="2"/>
        <v/>
      </c>
      <c r="C45" t="str">
        <f t="shared" si="2"/>
        <v/>
      </c>
      <c r="D45" s="10" t="s">
        <v>23</v>
      </c>
      <c r="E45" s="10"/>
      <c r="F45" s="10"/>
      <c r="G45" s="10">
        <v>3</v>
      </c>
      <c r="H45" s="10"/>
      <c r="I45" s="10" t="s">
        <v>16</v>
      </c>
      <c r="J45" s="10"/>
      <c r="K45" s="10"/>
      <c r="L45" s="10"/>
      <c r="M45" s="10"/>
      <c r="N45" s="10"/>
      <c r="O45" s="10"/>
      <c r="P45" s="10"/>
      <c r="Q45" s="10"/>
      <c r="R45" s="10"/>
      <c r="S45" s="10">
        <f>G45</f>
        <v>3</v>
      </c>
      <c r="T45" s="9">
        <v>2</v>
      </c>
      <c r="U45" s="43" t="str">
        <f>$G$42</f>
        <v>－</v>
      </c>
      <c r="V45" s="43"/>
      <c r="W45" s="43">
        <f ca="1">$I$42</f>
        <v>5</v>
      </c>
      <c r="X45" s="43"/>
      <c r="Y45" s="43" t="s">
        <v>20</v>
      </c>
      <c r="Z45" s="43"/>
      <c r="AA45" s="10">
        <f>G45</f>
        <v>3</v>
      </c>
      <c r="AB45" s="43" t="s">
        <v>21</v>
      </c>
      <c r="AC45" s="43"/>
      <c r="AD45" s="43">
        <f ca="1">$O$42</f>
        <v>4</v>
      </c>
      <c r="AE45" s="43"/>
      <c r="AF45" s="43" t="s">
        <v>22</v>
      </c>
      <c r="AG45" s="43"/>
      <c r="AH45" s="47">
        <f ca="1">S45^2-W45*AA45+AD45</f>
        <v>-2</v>
      </c>
      <c r="AI45" s="47"/>
      <c r="AJ45" s="10" t="str">
        <f ca="1">IF(AH45=0,"","(")</f>
        <v>(</v>
      </c>
      <c r="AK45" s="43" t="str">
        <f ca="1">IF(AH45=0,"","≠")</f>
        <v>≠</v>
      </c>
      <c r="AL45" s="43"/>
      <c r="AM45" s="10">
        <f ca="1">IF(AH45=0,"",0)</f>
        <v>0</v>
      </c>
      <c r="AN45" s="10" t="str">
        <f ca="1">IF(AH45=0,"",")")</f>
        <v>)</v>
      </c>
    </row>
    <row r="46" spans="1:52" ht="20.149999999999999" customHeight="1" x14ac:dyDescent="0.2">
      <c r="A46" t="str">
        <f t="shared" si="0"/>
        <v/>
      </c>
      <c r="B46" t="str">
        <f t="shared" si="2"/>
        <v/>
      </c>
      <c r="C46" t="str">
        <f t="shared" si="2"/>
        <v/>
      </c>
      <c r="D46" s="10" t="s">
        <v>23</v>
      </c>
      <c r="E46" s="10"/>
      <c r="F46" s="10"/>
      <c r="G46" s="10">
        <v>4</v>
      </c>
      <c r="H46" s="10"/>
      <c r="I46" s="10" t="s">
        <v>16</v>
      </c>
      <c r="J46" s="10"/>
      <c r="K46" s="10"/>
      <c r="L46" s="10"/>
      <c r="M46" s="10"/>
      <c r="N46" s="10"/>
      <c r="O46" s="10"/>
      <c r="P46" s="10"/>
      <c r="Q46" s="10"/>
      <c r="R46" s="10"/>
      <c r="S46" s="10">
        <f>G46</f>
        <v>4</v>
      </c>
      <c r="T46" s="9">
        <v>2</v>
      </c>
      <c r="U46" s="43" t="str">
        <f>$G$42</f>
        <v>－</v>
      </c>
      <c r="V46" s="43"/>
      <c r="W46" s="43">
        <f ca="1">$I$42</f>
        <v>5</v>
      </c>
      <c r="X46" s="43"/>
      <c r="Y46" s="43" t="s">
        <v>20</v>
      </c>
      <c r="Z46" s="43"/>
      <c r="AA46" s="10">
        <f>G46</f>
        <v>4</v>
      </c>
      <c r="AB46" s="43" t="s">
        <v>21</v>
      </c>
      <c r="AC46" s="43"/>
      <c r="AD46" s="43">
        <f ca="1">$O$42</f>
        <v>4</v>
      </c>
      <c r="AE46" s="43"/>
      <c r="AF46" s="43" t="s">
        <v>22</v>
      </c>
      <c r="AG46" s="43"/>
      <c r="AH46" s="47">
        <f ca="1">S46^2-W46*AA46+AD46</f>
        <v>0</v>
      </c>
      <c r="AI46" s="47"/>
      <c r="AJ46" s="10" t="str">
        <f ca="1">IF(AH46=0,"","(")</f>
        <v/>
      </c>
      <c r="AK46" s="43" t="str">
        <f ca="1">IF(AH46=0,"","≠")</f>
        <v/>
      </c>
      <c r="AL46" s="43"/>
      <c r="AM46" s="10" t="str">
        <f ca="1">IF(AH46=0,"",0)</f>
        <v/>
      </c>
      <c r="AN46" s="10" t="str">
        <f ca="1">IF(AH46=0,"",")")</f>
        <v/>
      </c>
    </row>
    <row r="47" spans="1:52" ht="20.149999999999999" customHeight="1" x14ac:dyDescent="0.2">
      <c r="A47" t="str">
        <f t="shared" si="0"/>
        <v/>
      </c>
      <c r="B47" t="str">
        <f t="shared" si="2"/>
        <v/>
      </c>
      <c r="C47" t="str">
        <f t="shared" si="2"/>
        <v/>
      </c>
      <c r="D47" s="10" t="s">
        <v>17</v>
      </c>
      <c r="E47" s="10"/>
      <c r="F47" s="10"/>
      <c r="G47" s="10"/>
      <c r="H47" s="10"/>
      <c r="I47" s="10"/>
      <c r="J47" s="10"/>
      <c r="K47" s="10"/>
      <c r="L47" s="10"/>
      <c r="M47" s="10" t="s">
        <v>24</v>
      </c>
      <c r="N47" s="10"/>
      <c r="O47" s="10"/>
      <c r="P47" s="10">
        <f ca="1">MIN(AU47:AV47)</f>
        <v>1</v>
      </c>
      <c r="Q47" s="10" t="str">
        <f ca="1">IF(R47="","",",")</f>
        <v>,</v>
      </c>
      <c r="R47" s="10">
        <f ca="1">IF(AU47=AV47,"",MAX(AU47:AV47))</f>
        <v>4</v>
      </c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U47" s="14">
        <f ca="1">AU3</f>
        <v>4</v>
      </c>
      <c r="AV47" s="14">
        <f ca="1">AV3</f>
        <v>1</v>
      </c>
    </row>
    <row r="48" spans="1:52" ht="20.149999999999999" customHeight="1" x14ac:dyDescent="0.2">
      <c r="A48" s="1" t="str">
        <f t="shared" si="0"/>
        <v>２．</v>
      </c>
      <c r="D48" t="str">
        <f>IF(D11="","",D11)</f>
        <v>次の方程式を解きなさい。</v>
      </c>
    </row>
    <row r="49" spans="1:48" ht="20.149999999999999" customHeight="1" x14ac:dyDescent="0.2">
      <c r="A49" t="str">
        <f t="shared" si="0"/>
        <v/>
      </c>
      <c r="B49" t="str">
        <f>IF(B12="","",B12)</f>
        <v/>
      </c>
      <c r="C49" s="1" t="str">
        <f>IF(C12="","",C12)</f>
        <v>(1)</v>
      </c>
      <c r="F49">
        <f t="shared" ref="F49:AT49" ca="1" si="3">IF(F12="","",F12)</f>
        <v>4</v>
      </c>
      <c r="G49" s="44" t="str">
        <f t="shared" si="3"/>
        <v>ｘ</v>
      </c>
      <c r="H49" s="44" t="str">
        <f t="shared" si="3"/>
        <v/>
      </c>
      <c r="I49" s="8">
        <f t="shared" si="3"/>
        <v>2</v>
      </c>
      <c r="J49" s="44" t="str">
        <f t="shared" si="3"/>
        <v>＝</v>
      </c>
      <c r="K49" s="44" t="str">
        <f t="shared" si="3"/>
        <v/>
      </c>
      <c r="L49" s="46">
        <f t="shared" ca="1" si="3"/>
        <v>100</v>
      </c>
      <c r="M49" s="46" t="str">
        <f t="shared" si="3"/>
        <v/>
      </c>
      <c r="N49" s="46" t="str">
        <f t="shared" si="3"/>
        <v/>
      </c>
      <c r="O49" t="str">
        <f t="shared" si="3"/>
        <v/>
      </c>
      <c r="P49" t="str">
        <f t="shared" si="3"/>
        <v/>
      </c>
      <c r="Q49" t="str">
        <f t="shared" si="3"/>
        <v/>
      </c>
      <c r="R49" t="str">
        <f t="shared" si="3"/>
        <v/>
      </c>
      <c r="S49" t="str">
        <f t="shared" si="3"/>
        <v/>
      </c>
      <c r="T49" t="str">
        <f t="shared" si="3"/>
        <v/>
      </c>
      <c r="U49" t="str">
        <f t="shared" si="3"/>
        <v/>
      </c>
      <c r="V49" t="str">
        <f t="shared" si="3"/>
        <v/>
      </c>
      <c r="W49" t="str">
        <f t="shared" si="3"/>
        <v/>
      </c>
      <c r="X49" t="str">
        <f t="shared" si="3"/>
        <v/>
      </c>
      <c r="Y49" t="str">
        <f t="shared" si="3"/>
        <v/>
      </c>
      <c r="Z49" t="str">
        <f t="shared" si="3"/>
        <v/>
      </c>
      <c r="AA49" t="str">
        <f t="shared" si="3"/>
        <v/>
      </c>
      <c r="AB49" t="str">
        <f t="shared" si="3"/>
        <v/>
      </c>
      <c r="AC49" t="str">
        <f t="shared" si="3"/>
        <v/>
      </c>
      <c r="AD49" t="str">
        <f t="shared" si="3"/>
        <v/>
      </c>
      <c r="AE49" t="str">
        <f t="shared" si="3"/>
        <v/>
      </c>
      <c r="AF49" t="str">
        <f t="shared" si="3"/>
        <v/>
      </c>
      <c r="AG49" t="str">
        <f t="shared" si="3"/>
        <v/>
      </c>
      <c r="AH49" t="str">
        <f t="shared" si="3"/>
        <v/>
      </c>
      <c r="AI49" t="str">
        <f t="shared" si="3"/>
        <v/>
      </c>
      <c r="AJ49" t="str">
        <f t="shared" si="3"/>
        <v/>
      </c>
      <c r="AK49" t="str">
        <f t="shared" si="3"/>
        <v/>
      </c>
      <c r="AL49" t="str">
        <f t="shared" si="3"/>
        <v/>
      </c>
      <c r="AM49" t="str">
        <f t="shared" si="3"/>
        <v/>
      </c>
      <c r="AN49" t="str">
        <f t="shared" si="3"/>
        <v/>
      </c>
      <c r="AO49" t="str">
        <f t="shared" si="3"/>
        <v/>
      </c>
      <c r="AP49" t="str">
        <f t="shared" si="3"/>
        <v/>
      </c>
      <c r="AQ49" t="str">
        <f t="shared" si="3"/>
        <v/>
      </c>
      <c r="AR49" t="str">
        <f t="shared" si="3"/>
        <v/>
      </c>
      <c r="AS49" t="str">
        <f t="shared" si="3"/>
        <v/>
      </c>
      <c r="AT49" t="str">
        <f t="shared" si="3"/>
        <v/>
      </c>
    </row>
    <row r="50" spans="1:48" ht="20.149999999999999" customHeight="1" x14ac:dyDescent="0.2">
      <c r="A50" t="str">
        <f t="shared" ref="A50:AT50" si="4">IF(A13="","",A13)</f>
        <v/>
      </c>
      <c r="B50" t="str">
        <f t="shared" si="4"/>
        <v/>
      </c>
      <c r="C50" t="str">
        <f t="shared" si="4"/>
        <v/>
      </c>
      <c r="F50" t="str">
        <f t="shared" si="4"/>
        <v/>
      </c>
      <c r="G50" s="43" t="s">
        <v>25</v>
      </c>
      <c r="H50" s="43" t="str">
        <f>IF(H13="","",H13)</f>
        <v/>
      </c>
      <c r="I50" s="9">
        <v>2</v>
      </c>
      <c r="J50" s="43" t="s">
        <v>26</v>
      </c>
      <c r="K50" s="43"/>
      <c r="L50" s="43">
        <f ca="1">L49/F49</f>
        <v>25</v>
      </c>
      <c r="M50" s="43"/>
      <c r="N50" s="10" t="str">
        <f t="shared" si="4"/>
        <v/>
      </c>
      <c r="O50" t="str">
        <f t="shared" si="4"/>
        <v/>
      </c>
      <c r="P50" t="str">
        <f t="shared" si="4"/>
        <v/>
      </c>
      <c r="Q50" t="str">
        <f t="shared" si="4"/>
        <v/>
      </c>
      <c r="R50" t="str">
        <f t="shared" si="4"/>
        <v/>
      </c>
      <c r="S50" t="str">
        <f t="shared" si="4"/>
        <v/>
      </c>
      <c r="T50" t="str">
        <f t="shared" si="4"/>
        <v/>
      </c>
      <c r="U50" t="str">
        <f t="shared" si="4"/>
        <v/>
      </c>
      <c r="V50" t="str">
        <f t="shared" si="4"/>
        <v/>
      </c>
      <c r="W50" t="str">
        <f t="shared" si="4"/>
        <v/>
      </c>
      <c r="X50" t="str">
        <f t="shared" si="4"/>
        <v/>
      </c>
      <c r="Y50" t="str">
        <f t="shared" si="4"/>
        <v/>
      </c>
      <c r="Z50" t="str">
        <f t="shared" si="4"/>
        <v/>
      </c>
      <c r="AA50" t="str">
        <f t="shared" si="4"/>
        <v/>
      </c>
      <c r="AB50" t="str">
        <f t="shared" si="4"/>
        <v/>
      </c>
      <c r="AC50" t="str">
        <f t="shared" si="4"/>
        <v/>
      </c>
      <c r="AD50" t="str">
        <f t="shared" si="4"/>
        <v/>
      </c>
      <c r="AE50" t="str">
        <f t="shared" si="4"/>
        <v/>
      </c>
      <c r="AF50" t="str">
        <f t="shared" si="4"/>
        <v/>
      </c>
      <c r="AG50" t="str">
        <f t="shared" si="4"/>
        <v/>
      </c>
      <c r="AH50" t="str">
        <f t="shared" si="4"/>
        <v/>
      </c>
      <c r="AI50" t="str">
        <f t="shared" si="4"/>
        <v/>
      </c>
      <c r="AJ50" t="str">
        <f t="shared" si="4"/>
        <v/>
      </c>
      <c r="AK50" t="str">
        <f t="shared" si="4"/>
        <v/>
      </c>
      <c r="AL50" t="str">
        <f t="shared" si="4"/>
        <v/>
      </c>
      <c r="AM50" t="str">
        <f t="shared" si="4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8" ht="20.149999999999999" customHeight="1" x14ac:dyDescent="0.2">
      <c r="A51" t="str">
        <f t="shared" ref="A51:AT51" si="5">IF(A14="","",A14)</f>
        <v/>
      </c>
      <c r="B51" t="str">
        <f t="shared" si="5"/>
        <v/>
      </c>
      <c r="C51" t="str">
        <f t="shared" si="5"/>
        <v/>
      </c>
      <c r="F51" t="str">
        <f t="shared" si="5"/>
        <v/>
      </c>
      <c r="G51" s="10" t="str">
        <f t="shared" si="5"/>
        <v/>
      </c>
      <c r="H51" s="43" t="s">
        <v>25</v>
      </c>
      <c r="I51" s="43"/>
      <c r="J51" s="43" t="s">
        <v>26</v>
      </c>
      <c r="K51" s="43"/>
      <c r="L51" s="43" t="s">
        <v>27</v>
      </c>
      <c r="M51" s="43"/>
      <c r="N51" s="10">
        <f ca="1">SQRT(L50)</f>
        <v>5</v>
      </c>
      <c r="O51" t="str">
        <f t="shared" si="5"/>
        <v/>
      </c>
      <c r="P51" t="str">
        <f t="shared" si="5"/>
        <v/>
      </c>
      <c r="Q51" t="str">
        <f t="shared" si="5"/>
        <v/>
      </c>
      <c r="R51" t="str">
        <f t="shared" si="5"/>
        <v/>
      </c>
      <c r="S51" t="str">
        <f t="shared" si="5"/>
        <v/>
      </c>
      <c r="T51" t="str">
        <f t="shared" si="5"/>
        <v/>
      </c>
      <c r="U51" t="str">
        <f t="shared" si="5"/>
        <v/>
      </c>
      <c r="V51" t="str">
        <f t="shared" si="5"/>
        <v/>
      </c>
      <c r="W51" t="str">
        <f t="shared" si="5"/>
        <v/>
      </c>
      <c r="X51" t="str">
        <f t="shared" si="5"/>
        <v/>
      </c>
      <c r="Y51" t="str">
        <f t="shared" si="5"/>
        <v/>
      </c>
      <c r="Z51" t="str">
        <f t="shared" si="5"/>
        <v/>
      </c>
      <c r="AA51" t="str">
        <f t="shared" si="5"/>
        <v/>
      </c>
      <c r="AB51" t="str">
        <f t="shared" si="5"/>
        <v/>
      </c>
      <c r="AC51" t="str">
        <f t="shared" si="5"/>
        <v/>
      </c>
      <c r="AD51" t="str">
        <f t="shared" si="5"/>
        <v/>
      </c>
      <c r="AE51" t="str">
        <f t="shared" si="5"/>
        <v/>
      </c>
      <c r="AF51" t="str">
        <f t="shared" si="5"/>
        <v/>
      </c>
      <c r="AG51" t="str">
        <f t="shared" si="5"/>
        <v/>
      </c>
      <c r="AH51" t="str">
        <f t="shared" si="5"/>
        <v/>
      </c>
      <c r="AI51" t="str">
        <f t="shared" si="5"/>
        <v/>
      </c>
      <c r="AJ51" t="str">
        <f t="shared" si="5"/>
        <v/>
      </c>
      <c r="AK51" t="str">
        <f t="shared" si="5"/>
        <v/>
      </c>
      <c r="AL51" t="str">
        <f t="shared" si="5"/>
        <v/>
      </c>
      <c r="AM51" t="str">
        <f t="shared" si="5"/>
        <v/>
      </c>
      <c r="AN51" t="str">
        <f t="shared" si="5"/>
        <v/>
      </c>
      <c r="AO51" t="str">
        <f t="shared" si="5"/>
        <v/>
      </c>
      <c r="AP51" t="str">
        <f t="shared" si="5"/>
        <v/>
      </c>
      <c r="AQ51" t="str">
        <f t="shared" si="5"/>
        <v/>
      </c>
      <c r="AR51" t="str">
        <f t="shared" si="5"/>
        <v/>
      </c>
      <c r="AS51" t="str">
        <f t="shared" si="5"/>
        <v/>
      </c>
      <c r="AT51" t="str">
        <f t="shared" si="5"/>
        <v/>
      </c>
    </row>
    <row r="52" spans="1:48" ht="20.149999999999999" customHeight="1" x14ac:dyDescent="0.2">
      <c r="A52" t="str">
        <f t="shared" ref="A52:AT52" si="6">IF(A15="","",A15)</f>
        <v/>
      </c>
      <c r="B52" t="str">
        <f t="shared" si="6"/>
        <v/>
      </c>
      <c r="C52" t="str">
        <f t="shared" si="6"/>
        <v/>
      </c>
      <c r="F52" t="str">
        <f t="shared" si="6"/>
        <v/>
      </c>
      <c r="G52" t="str">
        <f t="shared" si="6"/>
        <v/>
      </c>
      <c r="H52" t="str">
        <f t="shared" si="6"/>
        <v/>
      </c>
      <c r="I52" t="str">
        <f t="shared" si="6"/>
        <v/>
      </c>
      <c r="J52" t="str">
        <f t="shared" si="6"/>
        <v/>
      </c>
      <c r="K52" t="str">
        <f t="shared" si="6"/>
        <v/>
      </c>
      <c r="L52" t="str">
        <f t="shared" si="6"/>
        <v/>
      </c>
      <c r="M52" t="str">
        <f t="shared" si="6"/>
        <v/>
      </c>
      <c r="N52" t="str">
        <f t="shared" si="6"/>
        <v/>
      </c>
      <c r="O52" t="str">
        <f t="shared" si="6"/>
        <v/>
      </c>
      <c r="P52" t="str">
        <f t="shared" si="6"/>
        <v/>
      </c>
      <c r="Q52" t="str">
        <f t="shared" si="6"/>
        <v/>
      </c>
      <c r="R52" t="str">
        <f t="shared" si="6"/>
        <v/>
      </c>
      <c r="S52" t="str">
        <f t="shared" si="6"/>
        <v/>
      </c>
      <c r="T52" t="str">
        <f t="shared" si="6"/>
        <v/>
      </c>
      <c r="U52" t="str">
        <f t="shared" si="6"/>
        <v/>
      </c>
      <c r="V52" t="str">
        <f t="shared" si="6"/>
        <v/>
      </c>
      <c r="W52" t="str">
        <f t="shared" si="6"/>
        <v/>
      </c>
      <c r="X52" t="str">
        <f t="shared" si="6"/>
        <v/>
      </c>
      <c r="Y52" t="str">
        <f t="shared" si="6"/>
        <v/>
      </c>
      <c r="Z52" t="str">
        <f t="shared" si="6"/>
        <v/>
      </c>
      <c r="AA52" t="str">
        <f t="shared" si="6"/>
        <v/>
      </c>
      <c r="AB52" t="str">
        <f t="shared" si="6"/>
        <v/>
      </c>
      <c r="AC52" t="str">
        <f t="shared" si="6"/>
        <v/>
      </c>
      <c r="AD52" t="str">
        <f t="shared" si="6"/>
        <v/>
      </c>
      <c r="AE52" t="str">
        <f t="shared" si="6"/>
        <v/>
      </c>
      <c r="AF52" t="str">
        <f t="shared" si="6"/>
        <v/>
      </c>
      <c r="AG52" t="str">
        <f t="shared" si="6"/>
        <v/>
      </c>
      <c r="AH52" t="str">
        <f t="shared" si="6"/>
        <v/>
      </c>
      <c r="AI52" t="str">
        <f t="shared" si="6"/>
        <v/>
      </c>
      <c r="AJ52" t="str">
        <f t="shared" si="6"/>
        <v/>
      </c>
      <c r="AK52" t="str">
        <f t="shared" si="6"/>
        <v/>
      </c>
      <c r="AL52" t="str">
        <f t="shared" si="6"/>
        <v/>
      </c>
      <c r="AM52" t="str">
        <f t="shared" si="6"/>
        <v/>
      </c>
      <c r="AN52" t="str">
        <f t="shared" si="6"/>
        <v/>
      </c>
      <c r="AO52" t="str">
        <f t="shared" si="6"/>
        <v/>
      </c>
      <c r="AP52" t="str">
        <f t="shared" si="6"/>
        <v/>
      </c>
      <c r="AQ52" t="str">
        <f t="shared" si="6"/>
        <v/>
      </c>
      <c r="AR52" t="str">
        <f t="shared" si="6"/>
        <v/>
      </c>
      <c r="AS52" t="str">
        <f t="shared" si="6"/>
        <v/>
      </c>
      <c r="AT52" t="str">
        <f t="shared" si="6"/>
        <v/>
      </c>
    </row>
    <row r="53" spans="1:48" ht="20.149999999999999" customHeight="1" x14ac:dyDescent="0.2">
      <c r="A53" t="str">
        <f t="shared" ref="A53:AT53" si="7">IF(A16="","",A16)</f>
        <v/>
      </c>
      <c r="B53" t="str">
        <f t="shared" si="7"/>
        <v/>
      </c>
      <c r="C53" s="1" t="str">
        <f t="shared" si="7"/>
        <v>(2)</v>
      </c>
      <c r="F53">
        <f t="shared" ca="1" si="7"/>
        <v>5</v>
      </c>
      <c r="G53" s="44" t="str">
        <f t="shared" si="7"/>
        <v>ｘ</v>
      </c>
      <c r="H53" s="44" t="str">
        <f t="shared" si="7"/>
        <v/>
      </c>
      <c r="I53" s="8">
        <f t="shared" si="7"/>
        <v>2</v>
      </c>
      <c r="J53" s="44" t="str">
        <f t="shared" si="7"/>
        <v>＝</v>
      </c>
      <c r="K53" s="44" t="str">
        <f t="shared" si="7"/>
        <v/>
      </c>
      <c r="L53" s="46">
        <f t="shared" ca="1" si="7"/>
        <v>30</v>
      </c>
      <c r="M53" s="46" t="str">
        <f t="shared" si="7"/>
        <v/>
      </c>
      <c r="N53" s="46" t="str">
        <f t="shared" si="7"/>
        <v/>
      </c>
      <c r="O53" t="str">
        <f t="shared" si="7"/>
        <v/>
      </c>
      <c r="P53" t="str">
        <f t="shared" si="7"/>
        <v/>
      </c>
      <c r="Q53" t="str">
        <f t="shared" si="7"/>
        <v/>
      </c>
      <c r="R53" t="str">
        <f t="shared" si="7"/>
        <v/>
      </c>
      <c r="S53" t="str">
        <f t="shared" si="7"/>
        <v/>
      </c>
      <c r="T53" t="str">
        <f t="shared" si="7"/>
        <v/>
      </c>
      <c r="U53" t="str">
        <f t="shared" si="7"/>
        <v/>
      </c>
      <c r="V53" t="str">
        <f t="shared" si="7"/>
        <v/>
      </c>
      <c r="W53" t="str">
        <f t="shared" si="7"/>
        <v/>
      </c>
      <c r="X53" t="str">
        <f t="shared" si="7"/>
        <v/>
      </c>
      <c r="Y53" t="str">
        <f t="shared" si="7"/>
        <v/>
      </c>
      <c r="Z53" t="str">
        <f t="shared" si="7"/>
        <v/>
      </c>
      <c r="AA53" t="str">
        <f t="shared" si="7"/>
        <v/>
      </c>
      <c r="AB53" t="str">
        <f t="shared" si="7"/>
        <v/>
      </c>
      <c r="AC53" t="str">
        <f t="shared" si="7"/>
        <v/>
      </c>
      <c r="AD53" t="str">
        <f t="shared" si="7"/>
        <v/>
      </c>
      <c r="AE53" t="str">
        <f t="shared" si="7"/>
        <v/>
      </c>
      <c r="AF53" t="str">
        <f t="shared" si="7"/>
        <v/>
      </c>
      <c r="AG53" t="str">
        <f t="shared" si="7"/>
        <v/>
      </c>
      <c r="AH53" t="str">
        <f t="shared" si="7"/>
        <v/>
      </c>
      <c r="AI53" t="str">
        <f t="shared" si="7"/>
        <v/>
      </c>
      <c r="AJ53" t="str">
        <f t="shared" si="7"/>
        <v/>
      </c>
      <c r="AK53" t="str">
        <f t="shared" si="7"/>
        <v/>
      </c>
      <c r="AL53" t="str">
        <f t="shared" si="7"/>
        <v/>
      </c>
      <c r="AM53" t="str">
        <f t="shared" si="7"/>
        <v/>
      </c>
      <c r="AN53" t="str">
        <f t="shared" si="7"/>
        <v/>
      </c>
      <c r="AO53" t="str">
        <f t="shared" si="7"/>
        <v/>
      </c>
      <c r="AP53" t="str">
        <f t="shared" si="7"/>
        <v/>
      </c>
      <c r="AQ53" t="str">
        <f t="shared" si="7"/>
        <v/>
      </c>
      <c r="AR53" t="str">
        <f t="shared" si="7"/>
        <v/>
      </c>
      <c r="AS53" t="str">
        <f t="shared" si="7"/>
        <v/>
      </c>
      <c r="AT53" t="str">
        <f t="shared" si="7"/>
        <v/>
      </c>
    </row>
    <row r="54" spans="1:48" ht="20.149999999999999" customHeight="1" x14ac:dyDescent="0.2">
      <c r="A54" t="str">
        <f t="shared" ref="A54:AT54" si="8">IF(A17="","",A17)</f>
        <v/>
      </c>
      <c r="B54" t="str">
        <f t="shared" si="8"/>
        <v/>
      </c>
      <c r="C54" t="str">
        <f t="shared" si="8"/>
        <v/>
      </c>
      <c r="F54" t="str">
        <f t="shared" si="8"/>
        <v/>
      </c>
      <c r="G54" s="43" t="s">
        <v>25</v>
      </c>
      <c r="H54" s="43" t="str">
        <f>IF(H17="","",H17)</f>
        <v/>
      </c>
      <c r="I54" s="9">
        <v>2</v>
      </c>
      <c r="J54" s="43" t="s">
        <v>26</v>
      </c>
      <c r="K54" s="43"/>
      <c r="L54" s="43">
        <f ca="1">L53/F53</f>
        <v>6</v>
      </c>
      <c r="M54" s="43"/>
      <c r="N54" t="str">
        <f t="shared" si="8"/>
        <v/>
      </c>
      <c r="O54" s="11" t="str">
        <f t="shared" si="8"/>
        <v/>
      </c>
      <c r="P54" s="11" t="str">
        <f t="shared" si="8"/>
        <v/>
      </c>
      <c r="Q54" s="11" t="str">
        <f t="shared" si="8"/>
        <v/>
      </c>
      <c r="R54" t="str">
        <f t="shared" si="8"/>
        <v/>
      </c>
      <c r="S54" t="str">
        <f t="shared" si="8"/>
        <v/>
      </c>
      <c r="T54" t="str">
        <f t="shared" si="8"/>
        <v/>
      </c>
      <c r="U54" t="str">
        <f t="shared" si="8"/>
        <v/>
      </c>
      <c r="V54" t="str">
        <f t="shared" si="8"/>
        <v/>
      </c>
      <c r="W54" t="str">
        <f t="shared" si="8"/>
        <v/>
      </c>
      <c r="X54" t="str">
        <f t="shared" si="8"/>
        <v/>
      </c>
      <c r="Y54" t="str">
        <f t="shared" si="8"/>
        <v/>
      </c>
      <c r="Z54" t="str">
        <f t="shared" si="8"/>
        <v/>
      </c>
      <c r="AA54" t="str">
        <f t="shared" si="8"/>
        <v/>
      </c>
      <c r="AB54" t="str">
        <f t="shared" si="8"/>
        <v/>
      </c>
      <c r="AC54" t="str">
        <f t="shared" si="8"/>
        <v/>
      </c>
      <c r="AD54" t="str">
        <f t="shared" si="8"/>
        <v/>
      </c>
      <c r="AE54" t="str">
        <f t="shared" si="8"/>
        <v/>
      </c>
      <c r="AF54" t="str">
        <f t="shared" si="8"/>
        <v/>
      </c>
      <c r="AG54" t="str">
        <f t="shared" si="8"/>
        <v/>
      </c>
      <c r="AH54" t="str">
        <f t="shared" si="8"/>
        <v/>
      </c>
      <c r="AI54" t="str">
        <f t="shared" si="8"/>
        <v/>
      </c>
      <c r="AJ54" t="str">
        <f t="shared" si="8"/>
        <v/>
      </c>
      <c r="AK54" t="str">
        <f t="shared" si="8"/>
        <v/>
      </c>
      <c r="AL54" t="str">
        <f t="shared" si="8"/>
        <v/>
      </c>
      <c r="AM54" t="str">
        <f t="shared" si="8"/>
        <v/>
      </c>
      <c r="AN54" t="str">
        <f t="shared" si="8"/>
        <v/>
      </c>
      <c r="AO54" t="str">
        <f t="shared" si="8"/>
        <v/>
      </c>
      <c r="AP54" t="str">
        <f t="shared" si="8"/>
        <v/>
      </c>
      <c r="AQ54" t="str">
        <f t="shared" si="8"/>
        <v/>
      </c>
      <c r="AR54" t="str">
        <f t="shared" si="8"/>
        <v/>
      </c>
      <c r="AS54" t="str">
        <f t="shared" si="8"/>
        <v/>
      </c>
      <c r="AT54" t="str">
        <f t="shared" si="8"/>
        <v/>
      </c>
    </row>
    <row r="55" spans="1:48" ht="20.149999999999999" customHeight="1" x14ac:dyDescent="0.35">
      <c r="A55" t="str">
        <f t="shared" ref="A55:AT55" si="9">IF(A18="","",A18)</f>
        <v/>
      </c>
      <c r="B55" t="str">
        <f t="shared" si="9"/>
        <v/>
      </c>
      <c r="C55" t="str">
        <f t="shared" si="9"/>
        <v/>
      </c>
      <c r="F55" t="str">
        <f t="shared" si="9"/>
        <v/>
      </c>
      <c r="G55" s="10" t="str">
        <f t="shared" si="9"/>
        <v/>
      </c>
      <c r="H55" s="43" t="s">
        <v>25</v>
      </c>
      <c r="I55" s="43"/>
      <c r="J55" s="43" t="s">
        <v>26</v>
      </c>
      <c r="K55" s="43"/>
      <c r="L55" s="43" t="s">
        <v>27</v>
      </c>
      <c r="M55" s="43"/>
      <c r="N55" s="49" t="s">
        <v>28</v>
      </c>
      <c r="O55" s="49"/>
      <c r="P55" s="10">
        <f ca="1">L54</f>
        <v>6</v>
      </c>
      <c r="Q55" s="10" t="str">
        <f t="shared" si="9"/>
        <v/>
      </c>
      <c r="R55" t="str">
        <f t="shared" si="9"/>
        <v/>
      </c>
      <c r="S55" t="str">
        <f t="shared" si="9"/>
        <v/>
      </c>
      <c r="T55" t="str">
        <f t="shared" si="9"/>
        <v/>
      </c>
      <c r="U55" t="str">
        <f t="shared" si="9"/>
        <v/>
      </c>
      <c r="V55" t="str">
        <f t="shared" si="9"/>
        <v/>
      </c>
      <c r="W55" t="str">
        <f t="shared" si="9"/>
        <v/>
      </c>
      <c r="X55" t="str">
        <f t="shared" si="9"/>
        <v/>
      </c>
      <c r="Y55" t="str">
        <f t="shared" si="9"/>
        <v/>
      </c>
      <c r="Z55" t="str">
        <f t="shared" si="9"/>
        <v/>
      </c>
      <c r="AA55" t="str">
        <f t="shared" si="9"/>
        <v/>
      </c>
      <c r="AB55" t="str">
        <f t="shared" si="9"/>
        <v/>
      </c>
      <c r="AC55" t="str">
        <f t="shared" si="9"/>
        <v/>
      </c>
      <c r="AD55" t="str">
        <f t="shared" si="9"/>
        <v/>
      </c>
      <c r="AE55" t="str">
        <f t="shared" si="9"/>
        <v/>
      </c>
      <c r="AF55" t="str">
        <f t="shared" si="9"/>
        <v/>
      </c>
      <c r="AG55" t="str">
        <f t="shared" si="9"/>
        <v/>
      </c>
      <c r="AH55" t="str">
        <f t="shared" si="9"/>
        <v/>
      </c>
      <c r="AI55" t="str">
        <f t="shared" si="9"/>
        <v/>
      </c>
      <c r="AJ55" t="str">
        <f t="shared" si="9"/>
        <v/>
      </c>
      <c r="AK55" t="str">
        <f t="shared" si="9"/>
        <v/>
      </c>
      <c r="AL55" t="str">
        <f t="shared" si="9"/>
        <v/>
      </c>
      <c r="AM55" t="str">
        <f t="shared" si="9"/>
        <v/>
      </c>
      <c r="AN55" t="str">
        <f t="shared" si="9"/>
        <v/>
      </c>
      <c r="AO55" t="str">
        <f t="shared" si="9"/>
        <v/>
      </c>
      <c r="AP55" t="str">
        <f t="shared" si="9"/>
        <v/>
      </c>
      <c r="AQ55" t="str">
        <f t="shared" si="9"/>
        <v/>
      </c>
      <c r="AR55" t="str">
        <f t="shared" si="9"/>
        <v/>
      </c>
      <c r="AS55" t="str">
        <f t="shared" si="9"/>
        <v/>
      </c>
      <c r="AT55" t="str">
        <f t="shared" si="9"/>
        <v/>
      </c>
    </row>
    <row r="56" spans="1:48" ht="20.149999999999999" customHeight="1" x14ac:dyDescent="0.2">
      <c r="A56" t="str">
        <f t="shared" ref="A56:AT56" si="10">IF(A19="","",A19)</f>
        <v/>
      </c>
      <c r="B56" t="str">
        <f t="shared" si="10"/>
        <v/>
      </c>
      <c r="C56" t="str">
        <f t="shared" si="10"/>
        <v/>
      </c>
      <c r="F56" t="str">
        <f t="shared" si="10"/>
        <v/>
      </c>
      <c r="G56" t="str">
        <f t="shared" si="10"/>
        <v/>
      </c>
      <c r="H56" t="str">
        <f t="shared" si="10"/>
        <v/>
      </c>
      <c r="I56" t="str">
        <f t="shared" si="10"/>
        <v/>
      </c>
      <c r="J56" t="str">
        <f t="shared" si="10"/>
        <v/>
      </c>
      <c r="K56" t="str">
        <f t="shared" si="10"/>
        <v/>
      </c>
      <c r="L56" t="str">
        <f t="shared" si="10"/>
        <v/>
      </c>
      <c r="M56" t="str">
        <f t="shared" si="10"/>
        <v/>
      </c>
      <c r="N56" t="str">
        <f t="shared" si="10"/>
        <v/>
      </c>
      <c r="O56" t="str">
        <f t="shared" si="10"/>
        <v/>
      </c>
      <c r="P56" t="str">
        <f t="shared" si="10"/>
        <v/>
      </c>
      <c r="Q56" t="str">
        <f t="shared" si="10"/>
        <v/>
      </c>
      <c r="R56" t="str">
        <f t="shared" si="10"/>
        <v/>
      </c>
      <c r="S56" t="str">
        <f t="shared" si="10"/>
        <v/>
      </c>
      <c r="T56" t="str">
        <f t="shared" si="10"/>
        <v/>
      </c>
      <c r="U56" t="str">
        <f t="shared" si="10"/>
        <v/>
      </c>
      <c r="V56" t="str">
        <f t="shared" si="10"/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  <c r="AA56" t="str">
        <f t="shared" si="10"/>
        <v/>
      </c>
      <c r="AB56" t="str">
        <f t="shared" si="10"/>
        <v/>
      </c>
      <c r="AC56" t="str">
        <f t="shared" si="10"/>
        <v/>
      </c>
      <c r="AD56" t="str">
        <f t="shared" si="10"/>
        <v/>
      </c>
      <c r="AE56" t="str">
        <f t="shared" si="10"/>
        <v/>
      </c>
      <c r="AF56" t="str">
        <f t="shared" si="10"/>
        <v/>
      </c>
      <c r="AG56" t="str">
        <f t="shared" si="10"/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  <c r="AR56" t="str">
        <f t="shared" si="10"/>
        <v/>
      </c>
      <c r="AS56" t="str">
        <f t="shared" si="10"/>
        <v/>
      </c>
      <c r="AT56" t="str">
        <f t="shared" si="10"/>
        <v/>
      </c>
    </row>
    <row r="57" spans="1:48" ht="20.149999999999999" customHeight="1" x14ac:dyDescent="0.2">
      <c r="A57" s="1" t="str">
        <f>IF(A20="","",A20)</f>
        <v>３．</v>
      </c>
      <c r="D57" t="str">
        <f>IF(D20="","",D20)</f>
        <v>次の方程式を解きなさい。</v>
      </c>
    </row>
    <row r="58" spans="1:48" ht="20.149999999999999" customHeight="1" x14ac:dyDescent="0.2">
      <c r="A58" t="str">
        <f>IF(A21="","",A21)</f>
        <v/>
      </c>
      <c r="B58" t="str">
        <f>IF(B21="","",B21)</f>
        <v/>
      </c>
      <c r="C58" s="1" t="str">
        <f>IF(C21="","",C21)</f>
        <v>(1)</v>
      </c>
      <c r="F58">
        <f t="shared" ref="F58:AT58" ca="1" si="11">IF(F21="","",F21)</f>
        <v>6</v>
      </c>
      <c r="G58" s="44" t="str">
        <f t="shared" si="11"/>
        <v>ｘ</v>
      </c>
      <c r="H58" s="44" t="str">
        <f t="shared" si="11"/>
        <v/>
      </c>
      <c r="I58" s="8">
        <f t="shared" si="11"/>
        <v>2</v>
      </c>
      <c r="J58" s="44" t="str">
        <f t="shared" si="11"/>
        <v>－</v>
      </c>
      <c r="K58" s="44" t="str">
        <f t="shared" si="11"/>
        <v/>
      </c>
      <c r="L58" s="44">
        <f t="shared" ca="1" si="11"/>
        <v>49</v>
      </c>
      <c r="M58" s="44" t="str">
        <f t="shared" si="11"/>
        <v/>
      </c>
      <c r="N58" s="44" t="str">
        <f t="shared" si="11"/>
        <v>＝</v>
      </c>
      <c r="O58" s="44" t="str">
        <f t="shared" si="11"/>
        <v/>
      </c>
      <c r="P58">
        <f t="shared" si="11"/>
        <v>0</v>
      </c>
      <c r="Q58" t="str">
        <f t="shared" si="11"/>
        <v/>
      </c>
      <c r="R58" t="str">
        <f t="shared" si="11"/>
        <v/>
      </c>
      <c r="S58" t="str">
        <f t="shared" si="11"/>
        <v/>
      </c>
      <c r="T58" t="str">
        <f t="shared" si="11"/>
        <v/>
      </c>
      <c r="U58" t="str">
        <f t="shared" si="11"/>
        <v/>
      </c>
      <c r="V58" t="str">
        <f t="shared" si="11"/>
        <v/>
      </c>
      <c r="W58" t="str">
        <f t="shared" si="11"/>
        <v/>
      </c>
      <c r="X58" t="str">
        <f t="shared" si="11"/>
        <v/>
      </c>
      <c r="Y58" t="str">
        <f t="shared" si="11"/>
        <v/>
      </c>
      <c r="Z58" t="str">
        <f t="shared" si="11"/>
        <v/>
      </c>
      <c r="AA58" t="str">
        <f t="shared" si="11"/>
        <v/>
      </c>
      <c r="AB58" t="str">
        <f t="shared" si="11"/>
        <v/>
      </c>
      <c r="AC58" t="str">
        <f t="shared" si="11"/>
        <v/>
      </c>
      <c r="AD58" t="str">
        <f t="shared" si="11"/>
        <v/>
      </c>
      <c r="AE58" t="str">
        <f t="shared" si="11"/>
        <v/>
      </c>
      <c r="AF58" t="str">
        <f t="shared" si="11"/>
        <v/>
      </c>
      <c r="AG58" t="str">
        <f t="shared" si="11"/>
        <v/>
      </c>
      <c r="AH58" t="str">
        <f t="shared" si="11"/>
        <v/>
      </c>
      <c r="AI58" t="str">
        <f t="shared" si="11"/>
        <v/>
      </c>
      <c r="AJ58" t="str">
        <f t="shared" si="11"/>
        <v/>
      </c>
      <c r="AK58" t="str">
        <f t="shared" si="11"/>
        <v/>
      </c>
      <c r="AL58" t="str">
        <f t="shared" si="11"/>
        <v/>
      </c>
      <c r="AM58" t="str">
        <f t="shared" si="11"/>
        <v/>
      </c>
      <c r="AN58" t="str">
        <f t="shared" si="11"/>
        <v/>
      </c>
      <c r="AO58" t="str">
        <f t="shared" si="11"/>
        <v/>
      </c>
      <c r="AP58" t="str">
        <f t="shared" si="11"/>
        <v/>
      </c>
      <c r="AQ58" t="str">
        <f t="shared" si="11"/>
        <v/>
      </c>
      <c r="AR58" t="str">
        <f t="shared" si="11"/>
        <v/>
      </c>
      <c r="AS58" t="str">
        <f t="shared" si="11"/>
        <v/>
      </c>
      <c r="AT58" t="str">
        <f t="shared" si="11"/>
        <v/>
      </c>
    </row>
    <row r="59" spans="1:48" ht="20.149999999999999" customHeight="1" x14ac:dyDescent="0.2">
      <c r="A59" t="str">
        <f t="shared" ref="A59:AT59" si="12">IF(A22="","",A22)</f>
        <v/>
      </c>
      <c r="B59" t="str">
        <f t="shared" si="12"/>
        <v/>
      </c>
      <c r="C59" t="str">
        <f t="shared" si="12"/>
        <v/>
      </c>
      <c r="F59" t="str">
        <f t="shared" si="12"/>
        <v/>
      </c>
      <c r="G59" t="str">
        <f t="shared" si="12"/>
        <v/>
      </c>
      <c r="H59" t="str">
        <f t="shared" si="12"/>
        <v/>
      </c>
      <c r="I59" t="str">
        <f t="shared" si="12"/>
        <v/>
      </c>
      <c r="J59" s="10">
        <f ca="1">F58</f>
        <v>6</v>
      </c>
      <c r="K59" s="43" t="s">
        <v>25</v>
      </c>
      <c r="L59" s="43" t="str">
        <f>IF(L22="","",L22)</f>
        <v/>
      </c>
      <c r="M59" s="9">
        <v>2</v>
      </c>
      <c r="N59" s="43" t="s">
        <v>26</v>
      </c>
      <c r="O59" s="43"/>
      <c r="P59" s="43">
        <f ca="1">L58</f>
        <v>49</v>
      </c>
      <c r="Q59" s="43"/>
      <c r="R59" s="10" t="str">
        <f t="shared" si="12"/>
        <v/>
      </c>
      <c r="S59" s="10" t="str">
        <f t="shared" si="12"/>
        <v/>
      </c>
      <c r="T59" s="10" t="str">
        <f t="shared" si="12"/>
        <v/>
      </c>
      <c r="U59" s="10" t="str">
        <f t="shared" si="12"/>
        <v/>
      </c>
      <c r="V59" s="10" t="str">
        <f t="shared" si="12"/>
        <v/>
      </c>
      <c r="W59" s="10" t="str">
        <f t="shared" si="12"/>
        <v/>
      </c>
      <c r="X59" s="10" t="str">
        <f t="shared" si="12"/>
        <v/>
      </c>
      <c r="Y59" t="str">
        <f t="shared" si="12"/>
        <v/>
      </c>
      <c r="Z59" t="str">
        <f t="shared" si="12"/>
        <v/>
      </c>
      <c r="AA59" t="str">
        <f t="shared" si="12"/>
        <v/>
      </c>
      <c r="AB59" t="str">
        <f t="shared" si="12"/>
        <v/>
      </c>
      <c r="AC59" t="str">
        <f t="shared" si="12"/>
        <v/>
      </c>
      <c r="AD59" t="str">
        <f t="shared" si="12"/>
        <v/>
      </c>
      <c r="AE59" t="str">
        <f t="shared" si="12"/>
        <v/>
      </c>
      <c r="AF59" t="str">
        <f t="shared" si="12"/>
        <v/>
      </c>
      <c r="AG59" t="str">
        <f t="shared" si="12"/>
        <v/>
      </c>
      <c r="AH59" t="str">
        <f t="shared" si="12"/>
        <v/>
      </c>
      <c r="AI59" t="str">
        <f t="shared" si="12"/>
        <v/>
      </c>
      <c r="AJ59" t="str">
        <f t="shared" si="12"/>
        <v/>
      </c>
      <c r="AK59" t="str">
        <f t="shared" si="12"/>
        <v/>
      </c>
      <c r="AL59" t="str">
        <f t="shared" si="12"/>
        <v/>
      </c>
      <c r="AM59" t="str">
        <f t="shared" si="12"/>
        <v/>
      </c>
      <c r="AN59" t="str">
        <f t="shared" si="12"/>
        <v/>
      </c>
      <c r="AO59" t="str">
        <f t="shared" si="12"/>
        <v/>
      </c>
      <c r="AP59" t="str">
        <f t="shared" si="12"/>
        <v/>
      </c>
      <c r="AQ59" t="str">
        <f t="shared" si="12"/>
        <v/>
      </c>
      <c r="AR59" t="str">
        <f t="shared" si="12"/>
        <v/>
      </c>
      <c r="AS59" t="str">
        <f t="shared" si="12"/>
        <v/>
      </c>
      <c r="AT59" t="str">
        <f t="shared" si="12"/>
        <v/>
      </c>
    </row>
    <row r="60" spans="1:48" ht="20.149999999999999" customHeight="1" x14ac:dyDescent="0.2">
      <c r="A60" t="str">
        <f t="shared" ref="A60:AT60" si="13">IF(A23="","",A23)</f>
        <v/>
      </c>
      <c r="B60" t="str">
        <f t="shared" si="13"/>
        <v/>
      </c>
      <c r="C60" t="str">
        <f t="shared" si="13"/>
        <v/>
      </c>
      <c r="F60" t="str">
        <f t="shared" si="13"/>
        <v/>
      </c>
      <c r="G60" t="str">
        <f t="shared" si="13"/>
        <v/>
      </c>
      <c r="H60" t="str">
        <f t="shared" si="13"/>
        <v/>
      </c>
      <c r="I60" t="str">
        <f t="shared" si="13"/>
        <v/>
      </c>
      <c r="J60" s="10" t="str">
        <f t="shared" si="13"/>
        <v/>
      </c>
      <c r="K60" s="43" t="s">
        <v>25</v>
      </c>
      <c r="L60" s="43"/>
      <c r="M60" s="12">
        <v>2</v>
      </c>
      <c r="N60" s="43" t="s">
        <v>26</v>
      </c>
      <c r="O60" s="43"/>
      <c r="P60" s="48">
        <f ca="1">AV60</f>
        <v>49</v>
      </c>
      <c r="Q60" s="48"/>
      <c r="R60" s="10" t="str">
        <f t="shared" si="13"/>
        <v/>
      </c>
      <c r="S60" s="10" t="str">
        <f t="shared" si="13"/>
        <v/>
      </c>
      <c r="T60" s="10" t="str">
        <f t="shared" si="13"/>
        <v/>
      </c>
      <c r="U60" s="10" t="str">
        <f t="shared" si="13"/>
        <v/>
      </c>
      <c r="V60" s="10" t="str">
        <f t="shared" si="13"/>
        <v/>
      </c>
      <c r="W60" s="10" t="str">
        <f t="shared" si="13"/>
        <v/>
      </c>
      <c r="X60" s="10" t="str">
        <f t="shared" si="13"/>
        <v/>
      </c>
      <c r="Y60" t="str">
        <f t="shared" si="13"/>
        <v/>
      </c>
      <c r="Z60" t="str">
        <f t="shared" si="13"/>
        <v/>
      </c>
      <c r="AA60" t="str">
        <f t="shared" si="13"/>
        <v/>
      </c>
      <c r="AB60" t="str">
        <f t="shared" si="13"/>
        <v/>
      </c>
      <c r="AC60" t="str">
        <f t="shared" si="13"/>
        <v/>
      </c>
      <c r="AD60" t="str">
        <f t="shared" si="13"/>
        <v/>
      </c>
      <c r="AE60" t="str">
        <f t="shared" si="13"/>
        <v/>
      </c>
      <c r="AF60" t="str">
        <f t="shared" si="13"/>
        <v/>
      </c>
      <c r="AG60" t="str">
        <f t="shared" si="13"/>
        <v/>
      </c>
      <c r="AH60" t="str">
        <f t="shared" si="13"/>
        <v/>
      </c>
      <c r="AI60" t="str">
        <f t="shared" si="13"/>
        <v/>
      </c>
      <c r="AJ60" t="str">
        <f t="shared" si="13"/>
        <v/>
      </c>
      <c r="AK60" t="str">
        <f t="shared" si="13"/>
        <v/>
      </c>
      <c r="AL60" t="str">
        <f t="shared" si="13"/>
        <v/>
      </c>
      <c r="AM60" t="str">
        <f t="shared" si="13"/>
        <v/>
      </c>
      <c r="AN60" t="str">
        <f t="shared" si="13"/>
        <v/>
      </c>
      <c r="AO60" t="str">
        <f t="shared" si="13"/>
        <v/>
      </c>
      <c r="AP60" t="str">
        <f t="shared" si="13"/>
        <v/>
      </c>
      <c r="AQ60" t="str">
        <f t="shared" si="13"/>
        <v/>
      </c>
      <c r="AR60" t="str">
        <f t="shared" si="13"/>
        <v/>
      </c>
      <c r="AS60" t="str">
        <f t="shared" si="13"/>
        <v/>
      </c>
      <c r="AT60" t="str">
        <f t="shared" si="13"/>
        <v/>
      </c>
      <c r="AU60" s="14">
        <f ca="1">P59</f>
        <v>49</v>
      </c>
      <c r="AV60" s="14">
        <f ca="1">AU60/GCD(AU60,AU61)</f>
        <v>49</v>
      </c>
    </row>
    <row r="61" spans="1:48" ht="20.149999999999999" customHeight="1" x14ac:dyDescent="0.2">
      <c r="A61" t="str">
        <f t="shared" ref="A61:AT61" si="14">IF(A24="","",A24)</f>
        <v/>
      </c>
      <c r="B61" t="str">
        <f t="shared" si="14"/>
        <v/>
      </c>
      <c r="C61" t="str">
        <f t="shared" si="14"/>
        <v/>
      </c>
      <c r="F61" t="str">
        <f t="shared" si="14"/>
        <v/>
      </c>
      <c r="G61" t="str">
        <f t="shared" si="14"/>
        <v/>
      </c>
      <c r="H61" t="str">
        <f t="shared" si="14"/>
        <v/>
      </c>
      <c r="I61" t="str">
        <f t="shared" si="14"/>
        <v/>
      </c>
      <c r="J61" s="10" t="str">
        <f t="shared" si="14"/>
        <v/>
      </c>
      <c r="K61" s="43"/>
      <c r="L61" s="43"/>
      <c r="M61" s="10" t="str">
        <f t="shared" si="14"/>
        <v/>
      </c>
      <c r="N61" s="43"/>
      <c r="O61" s="43"/>
      <c r="P61" s="43">
        <f ca="1">IF(AV61=1,"",AV61)</f>
        <v>6</v>
      </c>
      <c r="Q61" s="43"/>
      <c r="R61" s="10" t="str">
        <f t="shared" si="14"/>
        <v/>
      </c>
      <c r="S61" s="10" t="str">
        <f t="shared" si="14"/>
        <v/>
      </c>
      <c r="T61" s="13" t="str">
        <f t="shared" si="14"/>
        <v/>
      </c>
      <c r="U61" s="13" t="str">
        <f t="shared" si="14"/>
        <v/>
      </c>
      <c r="V61" s="13" t="str">
        <f t="shared" si="14"/>
        <v/>
      </c>
      <c r="W61" s="10" t="str">
        <f t="shared" si="14"/>
        <v/>
      </c>
      <c r="X61" s="10" t="str">
        <f t="shared" si="14"/>
        <v/>
      </c>
      <c r="Y61" t="str">
        <f t="shared" si="14"/>
        <v/>
      </c>
      <c r="Z61" t="str">
        <f t="shared" si="14"/>
        <v/>
      </c>
      <c r="AA61" t="str">
        <f t="shared" si="14"/>
        <v/>
      </c>
      <c r="AB61" t="str">
        <f t="shared" si="14"/>
        <v/>
      </c>
      <c r="AC61" t="str">
        <f t="shared" si="14"/>
        <v/>
      </c>
      <c r="AD61" t="str">
        <f t="shared" si="14"/>
        <v/>
      </c>
      <c r="AE61" t="str">
        <f t="shared" si="14"/>
        <v/>
      </c>
      <c r="AF61" t="str">
        <f t="shared" si="14"/>
        <v/>
      </c>
      <c r="AG61" t="str">
        <f t="shared" si="14"/>
        <v/>
      </c>
      <c r="AH61" t="str">
        <f t="shared" si="14"/>
        <v/>
      </c>
      <c r="AI61" t="str">
        <f t="shared" si="14"/>
        <v/>
      </c>
      <c r="AJ61" t="str">
        <f t="shared" si="14"/>
        <v/>
      </c>
      <c r="AK61" t="str">
        <f t="shared" si="14"/>
        <v/>
      </c>
      <c r="AL61" t="str">
        <f t="shared" si="14"/>
        <v/>
      </c>
      <c r="AM61" t="str">
        <f t="shared" si="14"/>
        <v/>
      </c>
      <c r="AN61" t="str">
        <f t="shared" si="14"/>
        <v/>
      </c>
      <c r="AO61" t="str">
        <f t="shared" si="14"/>
        <v/>
      </c>
      <c r="AP61" t="str">
        <f t="shared" si="14"/>
        <v/>
      </c>
      <c r="AQ61" t="str">
        <f t="shared" si="14"/>
        <v/>
      </c>
      <c r="AR61" t="str">
        <f t="shared" si="14"/>
        <v/>
      </c>
      <c r="AS61" t="str">
        <f t="shared" si="14"/>
        <v/>
      </c>
      <c r="AT61" t="str">
        <f t="shared" si="14"/>
        <v/>
      </c>
      <c r="AU61" s="14">
        <f ca="1">J59</f>
        <v>6</v>
      </c>
      <c r="AV61" s="14">
        <f ca="1">AU61/GCD(AU60,AU61)</f>
        <v>6</v>
      </c>
    </row>
    <row r="62" spans="1:48" ht="20.149999999999999" customHeight="1" x14ac:dyDescent="0.35">
      <c r="A62" t="str">
        <f t="shared" ref="A62:AT62" si="15">IF(A25="","",A25)</f>
        <v/>
      </c>
      <c r="B62" t="str">
        <f t="shared" si="15"/>
        <v/>
      </c>
      <c r="C62" t="str">
        <f t="shared" si="15"/>
        <v/>
      </c>
      <c r="F62" t="str">
        <f t="shared" si="15"/>
        <v/>
      </c>
      <c r="G62" t="str">
        <f t="shared" si="15"/>
        <v/>
      </c>
      <c r="H62" t="str">
        <f t="shared" si="15"/>
        <v/>
      </c>
      <c r="I62" t="str">
        <f t="shared" si="15"/>
        <v/>
      </c>
      <c r="J62" s="10" t="str">
        <f t="shared" si="15"/>
        <v/>
      </c>
      <c r="K62" s="10"/>
      <c r="L62" s="43" t="s">
        <v>25</v>
      </c>
      <c r="M62" s="43"/>
      <c r="N62" s="43" t="s">
        <v>26</v>
      </c>
      <c r="O62" s="43"/>
      <c r="P62" s="43" t="s">
        <v>27</v>
      </c>
      <c r="Q62" s="43"/>
      <c r="R62" s="13">
        <f ca="1">IF(AV62=1,"",AV62)</f>
        <v>7</v>
      </c>
      <c r="S62" s="50" t="s">
        <v>28</v>
      </c>
      <c r="T62" s="50"/>
      <c r="U62" s="13">
        <f ca="1">AU64</f>
        <v>6</v>
      </c>
      <c r="V62" s="13" t="str">
        <f t="shared" si="15"/>
        <v/>
      </c>
      <c r="W62" s="13" t="str">
        <f t="shared" si="15"/>
        <v/>
      </c>
      <c r="X62" s="10" t="str">
        <f t="shared" si="15"/>
        <v/>
      </c>
      <c r="Y62" t="str">
        <f t="shared" si="15"/>
        <v/>
      </c>
      <c r="Z62" t="str">
        <f t="shared" si="15"/>
        <v/>
      </c>
      <c r="AA62" t="str">
        <f t="shared" si="15"/>
        <v/>
      </c>
      <c r="AB62" t="str">
        <f t="shared" si="15"/>
        <v/>
      </c>
      <c r="AC62" t="str">
        <f t="shared" si="15"/>
        <v/>
      </c>
      <c r="AD62" t="str">
        <f t="shared" si="15"/>
        <v/>
      </c>
      <c r="AE62" t="str">
        <f t="shared" si="15"/>
        <v/>
      </c>
      <c r="AF62" t="str">
        <f t="shared" si="15"/>
        <v/>
      </c>
      <c r="AG62" t="str">
        <f t="shared" si="15"/>
        <v/>
      </c>
      <c r="AH62" t="str">
        <f t="shared" si="15"/>
        <v/>
      </c>
      <c r="AI62" t="str">
        <f t="shared" si="15"/>
        <v/>
      </c>
      <c r="AJ62" t="str">
        <f t="shared" si="15"/>
        <v/>
      </c>
      <c r="AK62" t="str">
        <f t="shared" si="15"/>
        <v/>
      </c>
      <c r="AL62" t="str">
        <f t="shared" si="15"/>
        <v/>
      </c>
      <c r="AM62" t="str">
        <f t="shared" si="15"/>
        <v/>
      </c>
      <c r="AN62" t="str">
        <f t="shared" si="15"/>
        <v/>
      </c>
      <c r="AO62" t="str">
        <f t="shared" si="15"/>
        <v/>
      </c>
      <c r="AP62" t="str">
        <f t="shared" si="15"/>
        <v/>
      </c>
      <c r="AQ62" t="str">
        <f t="shared" si="15"/>
        <v/>
      </c>
      <c r="AR62" t="str">
        <f t="shared" si="15"/>
        <v/>
      </c>
      <c r="AS62" t="str">
        <f t="shared" si="15"/>
        <v/>
      </c>
      <c r="AT62" t="str">
        <f t="shared" si="15"/>
        <v/>
      </c>
      <c r="AU62" s="14">
        <f ca="1">AU21</f>
        <v>7</v>
      </c>
      <c r="AV62" s="14">
        <f ca="1">AU62/GCD(AU62,AU64)</f>
        <v>7</v>
      </c>
    </row>
    <row r="63" spans="1:48" ht="5.15" customHeight="1" x14ac:dyDescent="0.2">
      <c r="J63" s="10"/>
      <c r="K63" s="10"/>
      <c r="L63" s="43"/>
      <c r="M63" s="43"/>
      <c r="N63" s="43"/>
      <c r="O63" s="43"/>
      <c r="P63" s="43"/>
      <c r="Q63" s="43"/>
      <c r="R63" s="10"/>
      <c r="S63" s="10"/>
      <c r="T63" s="10"/>
      <c r="U63" s="10"/>
      <c r="V63" s="10"/>
      <c r="W63" s="10"/>
      <c r="X63" s="10"/>
    </row>
    <row r="64" spans="1:48" ht="20.149999999999999" customHeight="1" x14ac:dyDescent="0.2">
      <c r="A64" t="str">
        <f>IF(A26="","",A26)</f>
        <v/>
      </c>
      <c r="B64" t="str">
        <f>IF(B26="","",B26)</f>
        <v/>
      </c>
      <c r="C64" t="str">
        <f>IF(C26="","",C26)</f>
        <v/>
      </c>
      <c r="F64" t="str">
        <f>IF(F26="","",F26)</f>
        <v/>
      </c>
      <c r="G64" t="str">
        <f>IF(G26="","",G26)</f>
        <v/>
      </c>
      <c r="H64" t="str">
        <f>IF(H26="","",H26)</f>
        <v/>
      </c>
      <c r="I64" t="str">
        <f>IF(I26="","",I26)</f>
        <v/>
      </c>
      <c r="J64" s="10" t="str">
        <f>IF(J26="","",J26)</f>
        <v/>
      </c>
      <c r="K64" s="10"/>
      <c r="L64" s="43"/>
      <c r="M64" s="43"/>
      <c r="N64" s="43"/>
      <c r="O64" s="43"/>
      <c r="P64" s="43"/>
      <c r="Q64" s="43"/>
      <c r="R64" s="10" t="str">
        <f>IF(R26="","",R26)</f>
        <v/>
      </c>
      <c r="S64" s="10" t="str">
        <f>IF(S26="","",S26)</f>
        <v/>
      </c>
      <c r="T64" s="10">
        <f ca="1">IF(AV64=1,"",AV64)</f>
        <v>6</v>
      </c>
      <c r="U64" s="10" t="str">
        <f t="shared" ref="U64:AT64" si="16">IF(U26="","",U26)</f>
        <v/>
      </c>
      <c r="V64" s="10" t="str">
        <f t="shared" si="16"/>
        <v/>
      </c>
      <c r="W64" s="10" t="str">
        <f t="shared" si="16"/>
        <v/>
      </c>
      <c r="X64" s="10" t="str">
        <f t="shared" si="16"/>
        <v/>
      </c>
      <c r="Y64" t="str">
        <f t="shared" si="16"/>
        <v/>
      </c>
      <c r="Z64" t="str">
        <f t="shared" si="16"/>
        <v/>
      </c>
      <c r="AA64" t="str">
        <f t="shared" si="16"/>
        <v/>
      </c>
      <c r="AB64" t="str">
        <f t="shared" si="16"/>
        <v/>
      </c>
      <c r="AC64" t="str">
        <f t="shared" si="16"/>
        <v/>
      </c>
      <c r="AD64" t="str">
        <f t="shared" si="16"/>
        <v/>
      </c>
      <c r="AE64" t="str">
        <f t="shared" si="16"/>
        <v/>
      </c>
      <c r="AF64" t="str">
        <f t="shared" si="16"/>
        <v/>
      </c>
      <c r="AG64" t="str">
        <f t="shared" si="16"/>
        <v/>
      </c>
      <c r="AH64" t="str">
        <f t="shared" si="16"/>
        <v/>
      </c>
      <c r="AI64" t="str">
        <f t="shared" si="16"/>
        <v/>
      </c>
      <c r="AJ64" t="str">
        <f t="shared" si="16"/>
        <v/>
      </c>
      <c r="AK64" t="str">
        <f t="shared" si="16"/>
        <v/>
      </c>
      <c r="AL64" t="str">
        <f t="shared" si="16"/>
        <v/>
      </c>
      <c r="AM64" t="str">
        <f t="shared" si="16"/>
        <v/>
      </c>
      <c r="AN64" t="str">
        <f t="shared" si="16"/>
        <v/>
      </c>
      <c r="AO64" t="str">
        <f t="shared" si="16"/>
        <v/>
      </c>
      <c r="AP64" t="str">
        <f t="shared" si="16"/>
        <v/>
      </c>
      <c r="AQ64" t="str">
        <f t="shared" si="16"/>
        <v/>
      </c>
      <c r="AR64" t="str">
        <f t="shared" si="16"/>
        <v/>
      </c>
      <c r="AS64" t="str">
        <f t="shared" si="16"/>
        <v/>
      </c>
      <c r="AT64" t="str">
        <f t="shared" si="16"/>
        <v/>
      </c>
      <c r="AU64" s="14">
        <f ca="1">AU61</f>
        <v>6</v>
      </c>
      <c r="AV64" s="14">
        <f ca="1">AU64/GCD(AU62,AU64)</f>
        <v>6</v>
      </c>
    </row>
    <row r="65" spans="1:48" ht="20.149999999999999" customHeight="1" x14ac:dyDescent="0.2">
      <c r="A65" t="str">
        <f t="shared" ref="A65:AT65" si="17">IF(A27="","",A27)</f>
        <v/>
      </c>
      <c r="B65" t="str">
        <f t="shared" si="17"/>
        <v/>
      </c>
      <c r="C65" t="str">
        <f t="shared" si="17"/>
        <v/>
      </c>
      <c r="F65" t="str">
        <f t="shared" si="17"/>
        <v/>
      </c>
      <c r="G65" t="str">
        <f t="shared" si="17"/>
        <v/>
      </c>
      <c r="H65" t="str">
        <f t="shared" si="17"/>
        <v/>
      </c>
      <c r="I65" t="str">
        <f t="shared" si="17"/>
        <v/>
      </c>
      <c r="J65" t="str">
        <f t="shared" si="17"/>
        <v/>
      </c>
      <c r="K65" t="str">
        <f t="shared" si="17"/>
        <v/>
      </c>
      <c r="L65" t="str">
        <f t="shared" si="17"/>
        <v/>
      </c>
      <c r="M65" t="str">
        <f t="shared" si="17"/>
        <v/>
      </c>
      <c r="N65" t="str">
        <f t="shared" si="17"/>
        <v/>
      </c>
      <c r="O65" t="str">
        <f t="shared" si="17"/>
        <v/>
      </c>
      <c r="P65" t="str">
        <f t="shared" si="17"/>
        <v/>
      </c>
      <c r="Q65" t="str">
        <f t="shared" si="17"/>
        <v/>
      </c>
      <c r="R65" t="str">
        <f t="shared" si="17"/>
        <v/>
      </c>
      <c r="S65" t="str">
        <f t="shared" si="17"/>
        <v/>
      </c>
      <c r="T65" t="str">
        <f t="shared" si="17"/>
        <v/>
      </c>
      <c r="U65" t="str">
        <f t="shared" si="17"/>
        <v/>
      </c>
      <c r="V65" t="str">
        <f t="shared" si="17"/>
        <v/>
      </c>
      <c r="W65" t="str">
        <f t="shared" si="17"/>
        <v/>
      </c>
      <c r="X65" t="str">
        <f t="shared" si="17"/>
        <v/>
      </c>
      <c r="Y65" t="str">
        <f t="shared" si="17"/>
        <v/>
      </c>
      <c r="Z65" t="str">
        <f t="shared" si="17"/>
        <v/>
      </c>
      <c r="AA65" t="str">
        <f t="shared" si="17"/>
        <v/>
      </c>
      <c r="AB65" t="str">
        <f t="shared" si="17"/>
        <v/>
      </c>
      <c r="AC65" t="str">
        <f t="shared" si="17"/>
        <v/>
      </c>
      <c r="AD65" t="str">
        <f t="shared" si="17"/>
        <v/>
      </c>
      <c r="AE65" t="str">
        <f t="shared" si="17"/>
        <v/>
      </c>
      <c r="AF65" t="str">
        <f t="shared" si="17"/>
        <v/>
      </c>
      <c r="AG65" t="str">
        <f t="shared" si="17"/>
        <v/>
      </c>
      <c r="AH65" t="str">
        <f t="shared" si="17"/>
        <v/>
      </c>
      <c r="AI65" t="str">
        <f t="shared" si="17"/>
        <v/>
      </c>
      <c r="AJ65" t="str">
        <f t="shared" si="17"/>
        <v/>
      </c>
      <c r="AK65" t="str">
        <f t="shared" si="17"/>
        <v/>
      </c>
      <c r="AL65" t="str">
        <f t="shared" si="17"/>
        <v/>
      </c>
      <c r="AM65" t="str">
        <f t="shared" si="17"/>
        <v/>
      </c>
      <c r="AN65" t="str">
        <f t="shared" si="17"/>
        <v/>
      </c>
      <c r="AO65" t="str">
        <f t="shared" si="17"/>
        <v/>
      </c>
      <c r="AP65" t="str">
        <f t="shared" si="17"/>
        <v/>
      </c>
      <c r="AQ65" t="str">
        <f t="shared" si="17"/>
        <v/>
      </c>
      <c r="AR65" t="str">
        <f t="shared" si="17"/>
        <v/>
      </c>
      <c r="AS65" t="str">
        <f t="shared" si="17"/>
        <v/>
      </c>
      <c r="AT65" t="str">
        <f t="shared" si="17"/>
        <v/>
      </c>
    </row>
    <row r="66" spans="1:48" ht="20.149999999999999" customHeight="1" x14ac:dyDescent="0.2">
      <c r="A66" t="str">
        <f t="shared" ref="A66:AT66" si="18">IF(A28="","",A28)</f>
        <v/>
      </c>
      <c r="B66" t="str">
        <f t="shared" si="18"/>
        <v/>
      </c>
      <c r="C66" t="str">
        <f t="shared" si="18"/>
        <v/>
      </c>
      <c r="F66" t="str">
        <f t="shared" si="18"/>
        <v/>
      </c>
      <c r="G66" t="str">
        <f t="shared" si="18"/>
        <v/>
      </c>
      <c r="H66" t="str">
        <f t="shared" si="18"/>
        <v/>
      </c>
      <c r="I66" t="str">
        <f t="shared" si="18"/>
        <v/>
      </c>
      <c r="J66" t="str">
        <f t="shared" si="18"/>
        <v/>
      </c>
      <c r="K66" t="str">
        <f t="shared" si="18"/>
        <v/>
      </c>
      <c r="L66" t="str">
        <f t="shared" si="18"/>
        <v/>
      </c>
      <c r="M66" t="str">
        <f t="shared" si="18"/>
        <v/>
      </c>
      <c r="N66" t="str">
        <f t="shared" si="18"/>
        <v/>
      </c>
      <c r="O66" t="str">
        <f t="shared" si="18"/>
        <v/>
      </c>
      <c r="P66" t="str">
        <f t="shared" si="18"/>
        <v/>
      </c>
      <c r="Q66" t="str">
        <f t="shared" si="18"/>
        <v/>
      </c>
      <c r="R66" t="str">
        <f t="shared" si="18"/>
        <v/>
      </c>
      <c r="S66" t="str">
        <f t="shared" si="18"/>
        <v/>
      </c>
      <c r="T66" t="str">
        <f t="shared" si="18"/>
        <v/>
      </c>
      <c r="U66" t="str">
        <f t="shared" si="18"/>
        <v/>
      </c>
      <c r="V66" t="str">
        <f t="shared" si="18"/>
        <v/>
      </c>
      <c r="W66" t="str">
        <f t="shared" si="18"/>
        <v/>
      </c>
      <c r="X66" t="str">
        <f t="shared" si="18"/>
        <v/>
      </c>
      <c r="Y66" t="str">
        <f t="shared" si="18"/>
        <v/>
      </c>
      <c r="Z66" t="str">
        <f t="shared" si="18"/>
        <v/>
      </c>
      <c r="AA66" t="str">
        <f t="shared" si="18"/>
        <v/>
      </c>
      <c r="AB66" t="str">
        <f t="shared" si="18"/>
        <v/>
      </c>
      <c r="AC66" t="str">
        <f t="shared" si="18"/>
        <v/>
      </c>
      <c r="AD66" t="str">
        <f t="shared" si="18"/>
        <v/>
      </c>
      <c r="AE66" t="str">
        <f t="shared" si="18"/>
        <v/>
      </c>
      <c r="AF66" t="str">
        <f t="shared" si="18"/>
        <v/>
      </c>
      <c r="AG66" t="str">
        <f t="shared" si="18"/>
        <v/>
      </c>
      <c r="AH66" t="str">
        <f t="shared" si="18"/>
        <v/>
      </c>
      <c r="AI66" t="str">
        <f t="shared" si="18"/>
        <v/>
      </c>
      <c r="AJ66" t="str">
        <f t="shared" si="18"/>
        <v/>
      </c>
      <c r="AK66" t="str">
        <f t="shared" si="18"/>
        <v/>
      </c>
      <c r="AL66" t="str">
        <f t="shared" si="18"/>
        <v/>
      </c>
      <c r="AM66" t="str">
        <f t="shared" si="18"/>
        <v/>
      </c>
      <c r="AN66" t="str">
        <f t="shared" si="18"/>
        <v/>
      </c>
      <c r="AO66" t="str">
        <f t="shared" si="18"/>
        <v/>
      </c>
      <c r="AP66" t="str">
        <f t="shared" si="18"/>
        <v/>
      </c>
      <c r="AQ66" t="str">
        <f t="shared" si="18"/>
        <v/>
      </c>
      <c r="AR66" t="str">
        <f t="shared" si="18"/>
        <v/>
      </c>
      <c r="AS66" t="str">
        <f t="shared" si="18"/>
        <v/>
      </c>
      <c r="AT66" t="str">
        <f t="shared" si="18"/>
        <v/>
      </c>
    </row>
    <row r="67" spans="1:48" ht="20.149999999999999" customHeight="1" x14ac:dyDescent="0.2">
      <c r="A67" t="str">
        <f t="shared" ref="A67:AT67" si="19">IF(A29="","",A29)</f>
        <v/>
      </c>
      <c r="B67" t="str">
        <f t="shared" si="19"/>
        <v/>
      </c>
      <c r="C67" s="1" t="str">
        <f t="shared" si="19"/>
        <v>(2)</v>
      </c>
      <c r="F67">
        <f t="shared" ca="1" si="19"/>
        <v>6</v>
      </c>
      <c r="G67" s="44" t="str">
        <f t="shared" si="19"/>
        <v>ｘ</v>
      </c>
      <c r="H67" s="44" t="str">
        <f t="shared" si="19"/>
        <v/>
      </c>
      <c r="I67" s="8">
        <f t="shared" si="19"/>
        <v>2</v>
      </c>
      <c r="J67" s="44" t="str">
        <f t="shared" si="19"/>
        <v>－</v>
      </c>
      <c r="K67" s="44" t="str">
        <f t="shared" si="19"/>
        <v/>
      </c>
      <c r="L67" s="44">
        <f t="shared" ca="1" si="19"/>
        <v>36</v>
      </c>
      <c r="M67" s="44" t="str">
        <f t="shared" si="19"/>
        <v/>
      </c>
      <c r="N67" s="44" t="str">
        <f t="shared" si="19"/>
        <v>＝</v>
      </c>
      <c r="O67" s="44" t="str">
        <f t="shared" si="19"/>
        <v/>
      </c>
      <c r="P67">
        <f t="shared" si="19"/>
        <v>0</v>
      </c>
      <c r="Q67" t="str">
        <f t="shared" si="19"/>
        <v/>
      </c>
      <c r="R67" t="str">
        <f t="shared" si="19"/>
        <v/>
      </c>
      <c r="S67" t="str">
        <f t="shared" si="19"/>
        <v/>
      </c>
      <c r="T67" t="str">
        <f t="shared" si="19"/>
        <v/>
      </c>
      <c r="U67" t="str">
        <f t="shared" si="19"/>
        <v/>
      </c>
      <c r="V67" t="str">
        <f t="shared" si="19"/>
        <v/>
      </c>
      <c r="W67" t="str">
        <f t="shared" si="19"/>
        <v/>
      </c>
      <c r="X67" t="str">
        <f t="shared" si="19"/>
        <v/>
      </c>
      <c r="Y67" t="str">
        <f t="shared" si="19"/>
        <v/>
      </c>
      <c r="Z67" t="str">
        <f t="shared" si="19"/>
        <v/>
      </c>
      <c r="AA67" t="str">
        <f t="shared" si="19"/>
        <v/>
      </c>
      <c r="AB67" t="str">
        <f t="shared" si="19"/>
        <v/>
      </c>
      <c r="AC67" t="str">
        <f t="shared" si="19"/>
        <v/>
      </c>
      <c r="AD67" t="str">
        <f t="shared" si="19"/>
        <v/>
      </c>
      <c r="AE67" t="str">
        <f t="shared" si="19"/>
        <v/>
      </c>
      <c r="AF67" t="str">
        <f t="shared" si="19"/>
        <v/>
      </c>
      <c r="AG67" t="str">
        <f t="shared" si="19"/>
        <v/>
      </c>
      <c r="AH67" t="str">
        <f t="shared" si="19"/>
        <v/>
      </c>
      <c r="AI67" t="str">
        <f t="shared" si="19"/>
        <v/>
      </c>
      <c r="AJ67" t="str">
        <f t="shared" si="19"/>
        <v/>
      </c>
      <c r="AK67" t="str">
        <f t="shared" si="19"/>
        <v/>
      </c>
      <c r="AL67" t="str">
        <f t="shared" si="19"/>
        <v/>
      </c>
      <c r="AM67" t="str">
        <f t="shared" si="19"/>
        <v/>
      </c>
      <c r="AN67" t="str">
        <f t="shared" si="19"/>
        <v/>
      </c>
      <c r="AO67" t="str">
        <f t="shared" si="19"/>
        <v/>
      </c>
      <c r="AP67" t="str">
        <f t="shared" si="19"/>
        <v/>
      </c>
      <c r="AQ67" t="str">
        <f t="shared" si="19"/>
        <v/>
      </c>
      <c r="AR67" t="str">
        <f t="shared" si="19"/>
        <v/>
      </c>
      <c r="AS67" t="str">
        <f t="shared" si="19"/>
        <v/>
      </c>
      <c r="AT67" t="str">
        <f t="shared" si="19"/>
        <v/>
      </c>
    </row>
    <row r="68" spans="1:48" ht="20.149999999999999" customHeight="1" x14ac:dyDescent="0.2">
      <c r="A68" t="str">
        <f t="shared" ref="A68:C73" si="20">IF(A30="","",A30)</f>
        <v/>
      </c>
      <c r="B68" t="str">
        <f t="shared" si="20"/>
        <v/>
      </c>
      <c r="C68" t="str">
        <f t="shared" si="20"/>
        <v/>
      </c>
      <c r="F68" t="str">
        <f t="shared" ref="F68:I73" si="21">IF(F30="","",F30)</f>
        <v/>
      </c>
      <c r="G68" t="str">
        <f t="shared" si="21"/>
        <v/>
      </c>
      <c r="H68" t="str">
        <f t="shared" si="21"/>
        <v/>
      </c>
      <c r="I68" t="str">
        <f t="shared" si="21"/>
        <v/>
      </c>
      <c r="J68" s="10">
        <f ca="1">F67</f>
        <v>6</v>
      </c>
      <c r="K68" s="43" t="s">
        <v>25</v>
      </c>
      <c r="L68" s="43" t="str">
        <f>IF(L31="","",L31)</f>
        <v/>
      </c>
      <c r="M68" s="9">
        <v>2</v>
      </c>
      <c r="N68" s="43" t="s">
        <v>26</v>
      </c>
      <c r="O68" s="43"/>
      <c r="P68" s="43">
        <f ca="1">L67</f>
        <v>36</v>
      </c>
      <c r="Q68" s="43"/>
      <c r="R68" s="10" t="str">
        <f t="shared" ref="R68:AT68" si="22">IF(R31="","",R31)</f>
        <v/>
      </c>
      <c r="S68" s="10" t="str">
        <f t="shared" si="22"/>
        <v/>
      </c>
      <c r="T68" s="10" t="str">
        <f t="shared" si="22"/>
        <v/>
      </c>
      <c r="U68" s="10" t="str">
        <f t="shared" si="22"/>
        <v/>
      </c>
      <c r="V68" s="10" t="str">
        <f t="shared" si="22"/>
        <v/>
      </c>
      <c r="W68" s="10" t="str">
        <f t="shared" si="22"/>
        <v/>
      </c>
      <c r="X68" s="10" t="str">
        <f t="shared" si="22"/>
        <v/>
      </c>
      <c r="Y68" t="str">
        <f t="shared" si="22"/>
        <v/>
      </c>
      <c r="Z68" t="str">
        <f t="shared" si="22"/>
        <v/>
      </c>
      <c r="AA68" t="str">
        <f t="shared" si="22"/>
        <v/>
      </c>
      <c r="AB68" t="str">
        <f t="shared" si="22"/>
        <v/>
      </c>
      <c r="AC68" t="str">
        <f t="shared" si="22"/>
        <v/>
      </c>
      <c r="AD68" t="str">
        <f t="shared" si="22"/>
        <v/>
      </c>
      <c r="AE68" t="str">
        <f t="shared" si="22"/>
        <v/>
      </c>
      <c r="AF68" t="str">
        <f t="shared" si="22"/>
        <v/>
      </c>
      <c r="AG68" t="str">
        <f t="shared" si="22"/>
        <v/>
      </c>
      <c r="AH68" t="str">
        <f t="shared" si="22"/>
        <v/>
      </c>
      <c r="AI68" t="str">
        <f t="shared" si="22"/>
        <v/>
      </c>
      <c r="AJ68" t="str">
        <f t="shared" si="22"/>
        <v/>
      </c>
      <c r="AK68" t="str">
        <f t="shared" si="22"/>
        <v/>
      </c>
      <c r="AL68" t="str">
        <f t="shared" si="22"/>
        <v/>
      </c>
      <c r="AM68" t="str">
        <f t="shared" si="22"/>
        <v/>
      </c>
      <c r="AN68" t="str">
        <f t="shared" si="22"/>
        <v/>
      </c>
      <c r="AO68" t="str">
        <f t="shared" si="22"/>
        <v/>
      </c>
      <c r="AP68" t="str">
        <f t="shared" si="22"/>
        <v/>
      </c>
      <c r="AQ68" t="str">
        <f t="shared" si="22"/>
        <v/>
      </c>
      <c r="AR68" t="str">
        <f t="shared" si="22"/>
        <v/>
      </c>
      <c r="AS68" t="str">
        <f t="shared" si="22"/>
        <v/>
      </c>
      <c r="AT68" t="str">
        <f t="shared" si="22"/>
        <v/>
      </c>
    </row>
    <row r="69" spans="1:48" ht="20.149999999999999" customHeight="1" x14ac:dyDescent="0.2">
      <c r="A69" t="str">
        <f t="shared" si="20"/>
        <v/>
      </c>
      <c r="B69" t="str">
        <f t="shared" si="20"/>
        <v/>
      </c>
      <c r="C69" t="str">
        <f t="shared" si="20"/>
        <v/>
      </c>
      <c r="F69" t="str">
        <f t="shared" si="21"/>
        <v/>
      </c>
      <c r="G69" t="str">
        <f t="shared" si="21"/>
        <v/>
      </c>
      <c r="H69" t="str">
        <f t="shared" si="21"/>
        <v/>
      </c>
      <c r="I69" t="str">
        <f t="shared" si="21"/>
        <v/>
      </c>
      <c r="J69" s="10" t="str">
        <f>IF(J32="","",J32)</f>
        <v/>
      </c>
      <c r="K69" s="43" t="s">
        <v>25</v>
      </c>
      <c r="L69" s="43"/>
      <c r="M69" s="12">
        <v>2</v>
      </c>
      <c r="N69" s="43" t="s">
        <v>26</v>
      </c>
      <c r="O69" s="43"/>
      <c r="P69" s="48">
        <f ca="1">AV69</f>
        <v>6</v>
      </c>
      <c r="Q69" s="48"/>
      <c r="R69" s="10" t="str">
        <f t="shared" ref="R69:AT69" si="23">IF(R32="","",R32)</f>
        <v/>
      </c>
      <c r="S69" s="10" t="str">
        <f t="shared" si="23"/>
        <v/>
      </c>
      <c r="T69" s="10" t="str">
        <f t="shared" si="23"/>
        <v/>
      </c>
      <c r="U69" s="10" t="str">
        <f t="shared" si="23"/>
        <v/>
      </c>
      <c r="V69" s="10" t="str">
        <f t="shared" si="23"/>
        <v/>
      </c>
      <c r="W69" s="10" t="str">
        <f t="shared" si="23"/>
        <v/>
      </c>
      <c r="X69" s="10" t="str">
        <f t="shared" si="23"/>
        <v/>
      </c>
      <c r="Y69" t="str">
        <f t="shared" si="23"/>
        <v/>
      </c>
      <c r="Z69" t="str">
        <f t="shared" si="23"/>
        <v/>
      </c>
      <c r="AA69" t="str">
        <f t="shared" si="23"/>
        <v/>
      </c>
      <c r="AB69" t="str">
        <f t="shared" si="23"/>
        <v/>
      </c>
      <c r="AC69" t="str">
        <f t="shared" si="23"/>
        <v/>
      </c>
      <c r="AD69" t="str">
        <f t="shared" si="23"/>
        <v/>
      </c>
      <c r="AE69" t="str">
        <f t="shared" si="23"/>
        <v/>
      </c>
      <c r="AF69" t="str">
        <f t="shared" si="23"/>
        <v/>
      </c>
      <c r="AG69" t="str">
        <f t="shared" si="23"/>
        <v/>
      </c>
      <c r="AH69" t="str">
        <f t="shared" si="23"/>
        <v/>
      </c>
      <c r="AI69" t="str">
        <f t="shared" si="23"/>
        <v/>
      </c>
      <c r="AJ69" t="str">
        <f t="shared" si="23"/>
        <v/>
      </c>
      <c r="AK69" t="str">
        <f t="shared" si="23"/>
        <v/>
      </c>
      <c r="AL69" t="str">
        <f t="shared" si="23"/>
        <v/>
      </c>
      <c r="AM69" t="str">
        <f t="shared" si="23"/>
        <v/>
      </c>
      <c r="AN69" t="str">
        <f t="shared" si="23"/>
        <v/>
      </c>
      <c r="AO69" t="str">
        <f t="shared" si="23"/>
        <v/>
      </c>
      <c r="AP69" t="str">
        <f t="shared" si="23"/>
        <v/>
      </c>
      <c r="AQ69" t="str">
        <f t="shared" si="23"/>
        <v/>
      </c>
      <c r="AR69" t="str">
        <f t="shared" si="23"/>
        <v/>
      </c>
      <c r="AS69" t="str">
        <f t="shared" si="23"/>
        <v/>
      </c>
      <c r="AT69" t="str">
        <f t="shared" si="23"/>
        <v/>
      </c>
      <c r="AU69" s="14">
        <f ca="1">P68</f>
        <v>36</v>
      </c>
      <c r="AV69" s="14">
        <f ca="1">AU69/GCD(AU69,AU70)</f>
        <v>6</v>
      </c>
    </row>
    <row r="70" spans="1:48" ht="20.149999999999999" customHeight="1" x14ac:dyDescent="0.2">
      <c r="A70" t="str">
        <f t="shared" si="20"/>
        <v/>
      </c>
      <c r="B70" t="str">
        <f t="shared" si="20"/>
        <v/>
      </c>
      <c r="C70" t="str">
        <f t="shared" si="20"/>
        <v/>
      </c>
      <c r="F70" t="str">
        <f t="shared" si="21"/>
        <v/>
      </c>
      <c r="G70" t="str">
        <f t="shared" si="21"/>
        <v/>
      </c>
      <c r="H70" t="str">
        <f t="shared" si="21"/>
        <v/>
      </c>
      <c r="I70" t="str">
        <f t="shared" si="21"/>
        <v/>
      </c>
      <c r="J70" s="10" t="str">
        <f>IF(J33="","",J33)</f>
        <v/>
      </c>
      <c r="K70" s="43"/>
      <c r="L70" s="43"/>
      <c r="M70" s="10" t="str">
        <f>IF(M33="","",M33)</f>
        <v/>
      </c>
      <c r="N70" s="43"/>
      <c r="O70" s="43"/>
      <c r="P70" s="43" t="str">
        <f ca="1">IF(AV70=1,"",AV70)</f>
        <v/>
      </c>
      <c r="Q70" s="43"/>
      <c r="R70" s="10" t="str">
        <f t="shared" ref="R70:AT70" si="24">IF(R33="","",R33)</f>
        <v/>
      </c>
      <c r="S70" s="10" t="str">
        <f t="shared" si="24"/>
        <v/>
      </c>
      <c r="T70" s="13" t="str">
        <f t="shared" si="24"/>
        <v/>
      </c>
      <c r="U70" s="13" t="str">
        <f t="shared" si="24"/>
        <v/>
      </c>
      <c r="V70" s="13" t="str">
        <f t="shared" si="24"/>
        <v/>
      </c>
      <c r="W70" s="10" t="str">
        <f t="shared" si="24"/>
        <v/>
      </c>
      <c r="X70" s="10" t="str">
        <f t="shared" si="24"/>
        <v/>
      </c>
      <c r="Y70" t="str">
        <f t="shared" si="24"/>
        <v/>
      </c>
      <c r="Z70" t="str">
        <f t="shared" si="24"/>
        <v/>
      </c>
      <c r="AA70" t="str">
        <f t="shared" si="24"/>
        <v/>
      </c>
      <c r="AB70" t="str">
        <f t="shared" si="24"/>
        <v/>
      </c>
      <c r="AC70" t="str">
        <f t="shared" si="24"/>
        <v/>
      </c>
      <c r="AD70" t="str">
        <f t="shared" si="24"/>
        <v/>
      </c>
      <c r="AE70" t="str">
        <f t="shared" si="24"/>
        <v/>
      </c>
      <c r="AF70" t="str">
        <f t="shared" si="24"/>
        <v/>
      </c>
      <c r="AG70" t="str">
        <f t="shared" si="24"/>
        <v/>
      </c>
      <c r="AH70" t="str">
        <f t="shared" si="24"/>
        <v/>
      </c>
      <c r="AI70" t="str">
        <f t="shared" si="24"/>
        <v/>
      </c>
      <c r="AJ70" t="str">
        <f t="shared" si="24"/>
        <v/>
      </c>
      <c r="AK70" t="str">
        <f t="shared" si="24"/>
        <v/>
      </c>
      <c r="AL70" t="str">
        <f t="shared" si="24"/>
        <v/>
      </c>
      <c r="AM70" t="str">
        <f t="shared" si="24"/>
        <v/>
      </c>
      <c r="AN70" t="str">
        <f t="shared" si="24"/>
        <v/>
      </c>
      <c r="AO70" t="str">
        <f t="shared" si="24"/>
        <v/>
      </c>
      <c r="AP70" t="str">
        <f t="shared" si="24"/>
        <v/>
      </c>
      <c r="AQ70" t="str">
        <f t="shared" si="24"/>
        <v/>
      </c>
      <c r="AR70" t="str">
        <f t="shared" si="24"/>
        <v/>
      </c>
      <c r="AS70" t="str">
        <f t="shared" si="24"/>
        <v/>
      </c>
      <c r="AT70" t="str">
        <f t="shared" si="24"/>
        <v/>
      </c>
      <c r="AU70" s="14">
        <f ca="1">J68</f>
        <v>6</v>
      </c>
      <c r="AV70" s="14">
        <f ca="1">AU70/GCD(AU69,AU70)</f>
        <v>1</v>
      </c>
    </row>
    <row r="71" spans="1:48" ht="20.149999999999999" customHeight="1" x14ac:dyDescent="0.35">
      <c r="A71" t="str">
        <f t="shared" si="20"/>
        <v/>
      </c>
      <c r="B71" t="str">
        <f t="shared" si="20"/>
        <v/>
      </c>
      <c r="C71" t="str">
        <f t="shared" si="20"/>
        <v/>
      </c>
      <c r="F71" t="str">
        <f t="shared" si="21"/>
        <v/>
      </c>
      <c r="G71" t="str">
        <f t="shared" si="21"/>
        <v/>
      </c>
      <c r="H71" t="str">
        <f t="shared" si="21"/>
        <v/>
      </c>
      <c r="I71" t="str">
        <f t="shared" si="21"/>
        <v/>
      </c>
      <c r="J71" s="10" t="str">
        <f>IF(J34="","",J34)</f>
        <v/>
      </c>
      <c r="K71" s="10"/>
      <c r="L71" s="43" t="s">
        <v>25</v>
      </c>
      <c r="M71" s="43"/>
      <c r="N71" s="43" t="s">
        <v>26</v>
      </c>
      <c r="O71" s="43"/>
      <c r="P71" s="43" t="s">
        <v>27</v>
      </c>
      <c r="Q71" s="43"/>
      <c r="R71" s="13" t="str">
        <f ca="1">IF(AV71=1,"",AV71)</f>
        <v/>
      </c>
      <c r="S71" s="50" t="s">
        <v>28</v>
      </c>
      <c r="T71" s="50"/>
      <c r="U71" s="13">
        <f ca="1">AU73</f>
        <v>6</v>
      </c>
      <c r="V71" s="13" t="str">
        <f t="shared" ref="V71:AT71" si="25">IF(V34="","",V34)</f>
        <v/>
      </c>
      <c r="W71" s="13" t="str">
        <f t="shared" si="25"/>
        <v/>
      </c>
      <c r="X71" s="10" t="str">
        <f t="shared" si="25"/>
        <v/>
      </c>
      <c r="Y71" t="str">
        <f t="shared" si="25"/>
        <v/>
      </c>
      <c r="Z71" t="str">
        <f t="shared" si="25"/>
        <v/>
      </c>
      <c r="AA71" t="str">
        <f t="shared" si="25"/>
        <v/>
      </c>
      <c r="AB71" t="str">
        <f t="shared" si="25"/>
        <v/>
      </c>
      <c r="AC71" t="str">
        <f t="shared" si="25"/>
        <v/>
      </c>
      <c r="AD71" t="str">
        <f t="shared" si="25"/>
        <v/>
      </c>
      <c r="AE71" t="str">
        <f t="shared" si="25"/>
        <v/>
      </c>
      <c r="AF71" t="str">
        <f t="shared" si="25"/>
        <v/>
      </c>
      <c r="AG71" t="str">
        <f t="shared" si="25"/>
        <v/>
      </c>
      <c r="AH71" t="str">
        <f t="shared" si="25"/>
        <v/>
      </c>
      <c r="AI71" t="str">
        <f t="shared" si="25"/>
        <v/>
      </c>
      <c r="AJ71" t="str">
        <f t="shared" si="25"/>
        <v/>
      </c>
      <c r="AK71" t="str">
        <f t="shared" si="25"/>
        <v/>
      </c>
      <c r="AL71" t="str">
        <f t="shared" si="25"/>
        <v/>
      </c>
      <c r="AM71" t="str">
        <f t="shared" si="25"/>
        <v/>
      </c>
      <c r="AN71" t="str">
        <f t="shared" si="25"/>
        <v/>
      </c>
      <c r="AO71" t="str">
        <f t="shared" si="25"/>
        <v/>
      </c>
      <c r="AP71" t="str">
        <f t="shared" si="25"/>
        <v/>
      </c>
      <c r="AQ71" t="str">
        <f t="shared" si="25"/>
        <v/>
      </c>
      <c r="AR71" t="str">
        <f t="shared" si="25"/>
        <v/>
      </c>
      <c r="AS71" t="str">
        <f t="shared" si="25"/>
        <v/>
      </c>
      <c r="AT71" t="str">
        <f t="shared" si="25"/>
        <v/>
      </c>
      <c r="AU71" s="14">
        <f ca="1">AU29</f>
        <v>6</v>
      </c>
      <c r="AV71" s="14">
        <f ca="1">AU71/GCD(AU71,AU73)</f>
        <v>1</v>
      </c>
    </row>
    <row r="72" spans="1:48" ht="5.15" customHeight="1" x14ac:dyDescent="0.2">
      <c r="A72" t="str">
        <f t="shared" si="20"/>
        <v/>
      </c>
      <c r="B72" t="str">
        <f t="shared" si="20"/>
        <v/>
      </c>
      <c r="C72" t="str">
        <f t="shared" si="20"/>
        <v/>
      </c>
      <c r="F72" t="str">
        <f t="shared" si="21"/>
        <v/>
      </c>
      <c r="G72" t="str">
        <f t="shared" si="21"/>
        <v/>
      </c>
      <c r="H72" t="str">
        <f t="shared" si="21"/>
        <v/>
      </c>
      <c r="I72" t="str">
        <f t="shared" si="21"/>
        <v/>
      </c>
      <c r="J72" s="10"/>
      <c r="K72" s="10"/>
      <c r="L72" s="43"/>
      <c r="M72" s="43"/>
      <c r="N72" s="43"/>
      <c r="O72" s="43"/>
      <c r="P72" s="43"/>
      <c r="Q72" s="43"/>
      <c r="R72" s="10"/>
      <c r="S72" s="10"/>
      <c r="T72" s="10"/>
      <c r="U72" s="10"/>
      <c r="V72" s="10"/>
      <c r="W72" s="10"/>
      <c r="X72" s="10"/>
    </row>
    <row r="73" spans="1:48" ht="20.149999999999999" customHeight="1" x14ac:dyDescent="0.2">
      <c r="A73" t="str">
        <f t="shared" si="20"/>
        <v/>
      </c>
      <c r="B73" t="str">
        <f t="shared" si="20"/>
        <v/>
      </c>
      <c r="C73" t="str">
        <f t="shared" si="20"/>
        <v/>
      </c>
      <c r="F73" t="str">
        <f t="shared" si="21"/>
        <v/>
      </c>
      <c r="G73" t="str">
        <f t="shared" si="21"/>
        <v/>
      </c>
      <c r="H73" t="str">
        <f t="shared" si="21"/>
        <v/>
      </c>
      <c r="I73" t="str">
        <f t="shared" si="21"/>
        <v/>
      </c>
      <c r="J73" s="10" t="str">
        <f>IF(J35="","",J35)</f>
        <v/>
      </c>
      <c r="K73" s="10"/>
      <c r="L73" s="43"/>
      <c r="M73" s="43"/>
      <c r="N73" s="43"/>
      <c r="O73" s="43"/>
      <c r="P73" s="43"/>
      <c r="Q73" s="43"/>
      <c r="R73" s="10" t="str">
        <f>IF(R35="","",R35)</f>
        <v/>
      </c>
      <c r="S73" s="10" t="str">
        <f>IF(S35="","",S35)</f>
        <v/>
      </c>
      <c r="T73" s="10" t="str">
        <f ca="1">IF(AV73=1,"",AV73)</f>
        <v/>
      </c>
      <c r="U73" s="10" t="str">
        <f t="shared" ref="U73:AT73" si="26">IF(U35="","",U35)</f>
        <v/>
      </c>
      <c r="V73" s="10" t="str">
        <f t="shared" si="26"/>
        <v/>
      </c>
      <c r="W73" s="10" t="str">
        <f t="shared" si="26"/>
        <v/>
      </c>
      <c r="X73" s="10" t="str">
        <f t="shared" si="26"/>
        <v/>
      </c>
      <c r="Y73" t="str">
        <f t="shared" si="26"/>
        <v/>
      </c>
      <c r="Z73" t="str">
        <f t="shared" si="26"/>
        <v/>
      </c>
      <c r="AA73" t="str">
        <f t="shared" si="26"/>
        <v/>
      </c>
      <c r="AB73" t="str">
        <f t="shared" si="26"/>
        <v/>
      </c>
      <c r="AC73" t="str">
        <f t="shared" si="26"/>
        <v/>
      </c>
      <c r="AD73" t="str">
        <f t="shared" si="26"/>
        <v/>
      </c>
      <c r="AE73" t="str">
        <f t="shared" si="26"/>
        <v/>
      </c>
      <c r="AF73" t="str">
        <f t="shared" si="26"/>
        <v/>
      </c>
      <c r="AG73" t="str">
        <f t="shared" si="26"/>
        <v/>
      </c>
      <c r="AH73" t="str">
        <f t="shared" si="26"/>
        <v/>
      </c>
      <c r="AI73" t="str">
        <f t="shared" si="26"/>
        <v/>
      </c>
      <c r="AJ73" t="str">
        <f t="shared" si="26"/>
        <v/>
      </c>
      <c r="AK73" t="str">
        <f t="shared" si="26"/>
        <v/>
      </c>
      <c r="AL73" t="str">
        <f t="shared" si="26"/>
        <v/>
      </c>
      <c r="AM73" t="str">
        <f t="shared" si="26"/>
        <v/>
      </c>
      <c r="AN73" t="str">
        <f t="shared" si="26"/>
        <v/>
      </c>
      <c r="AO73" t="str">
        <f t="shared" si="26"/>
        <v/>
      </c>
      <c r="AP73" t="str">
        <f t="shared" si="26"/>
        <v/>
      </c>
      <c r="AQ73" t="str">
        <f t="shared" si="26"/>
        <v/>
      </c>
      <c r="AR73" t="str">
        <f t="shared" si="26"/>
        <v/>
      </c>
      <c r="AS73" t="str">
        <f t="shared" si="26"/>
        <v/>
      </c>
      <c r="AT73" t="str">
        <f t="shared" si="26"/>
        <v/>
      </c>
      <c r="AU73" s="14">
        <f ca="1">AU70</f>
        <v>6</v>
      </c>
      <c r="AV73" s="14">
        <f ca="1">AU73/GCD(AU71,AU73)</f>
        <v>1</v>
      </c>
    </row>
    <row r="74" spans="1:48" ht="20.149999999999999" customHeight="1" x14ac:dyDescent="0.2">
      <c r="A74" t="str">
        <f t="shared" ref="A74:AT74" si="27">IF(A36="","",A36)</f>
        <v/>
      </c>
      <c r="B74" t="str">
        <f t="shared" si="27"/>
        <v/>
      </c>
      <c r="C74" t="str">
        <f t="shared" si="27"/>
        <v/>
      </c>
      <c r="F74" t="str">
        <f t="shared" si="27"/>
        <v/>
      </c>
      <c r="G74" t="str">
        <f t="shared" si="27"/>
        <v/>
      </c>
      <c r="H74" t="str">
        <f t="shared" si="27"/>
        <v/>
      </c>
      <c r="I74" t="str">
        <f t="shared" si="27"/>
        <v/>
      </c>
      <c r="J74" t="str">
        <f t="shared" si="27"/>
        <v/>
      </c>
      <c r="K74" t="str">
        <f t="shared" si="27"/>
        <v/>
      </c>
      <c r="L74" t="str">
        <f t="shared" si="27"/>
        <v/>
      </c>
      <c r="M74" t="str">
        <f t="shared" si="27"/>
        <v/>
      </c>
      <c r="N74" t="str">
        <f t="shared" si="27"/>
        <v/>
      </c>
      <c r="O74" t="str">
        <f t="shared" si="27"/>
        <v/>
      </c>
      <c r="P74" t="str">
        <f t="shared" si="27"/>
        <v/>
      </c>
      <c r="Q74" t="str">
        <f t="shared" si="27"/>
        <v/>
      </c>
      <c r="R74" t="str">
        <f t="shared" si="27"/>
        <v/>
      </c>
      <c r="S74" t="str">
        <f t="shared" si="27"/>
        <v/>
      </c>
      <c r="T74" t="str">
        <f t="shared" si="27"/>
        <v/>
      </c>
      <c r="U74" t="str">
        <f t="shared" si="27"/>
        <v/>
      </c>
      <c r="V74" t="str">
        <f t="shared" si="27"/>
        <v/>
      </c>
      <c r="W74" t="str">
        <f t="shared" si="27"/>
        <v/>
      </c>
      <c r="X74" t="str">
        <f t="shared" si="27"/>
        <v/>
      </c>
      <c r="Y74" t="str">
        <f t="shared" si="27"/>
        <v/>
      </c>
      <c r="Z74" t="str">
        <f t="shared" si="27"/>
        <v/>
      </c>
      <c r="AA74" t="str">
        <f t="shared" si="27"/>
        <v/>
      </c>
      <c r="AB74" t="str">
        <f t="shared" si="27"/>
        <v/>
      </c>
      <c r="AC74" t="str">
        <f t="shared" si="27"/>
        <v/>
      </c>
      <c r="AD74" t="str">
        <f t="shared" si="27"/>
        <v/>
      </c>
      <c r="AE74" t="str">
        <f t="shared" si="27"/>
        <v/>
      </c>
      <c r="AF74" t="str">
        <f t="shared" si="27"/>
        <v/>
      </c>
      <c r="AG74" t="str">
        <f t="shared" si="27"/>
        <v/>
      </c>
      <c r="AH74" t="str">
        <f t="shared" si="27"/>
        <v/>
      </c>
      <c r="AI74" t="str">
        <f t="shared" si="27"/>
        <v/>
      </c>
      <c r="AJ74" t="str">
        <f t="shared" si="27"/>
        <v/>
      </c>
      <c r="AK74" t="str">
        <f t="shared" si="27"/>
        <v/>
      </c>
      <c r="AL74" t="str">
        <f t="shared" si="27"/>
        <v/>
      </c>
      <c r="AM74" t="str">
        <f t="shared" si="27"/>
        <v/>
      </c>
      <c r="AN74" t="str">
        <f t="shared" si="27"/>
        <v/>
      </c>
      <c r="AO74" t="str">
        <f t="shared" si="27"/>
        <v/>
      </c>
      <c r="AP74" t="str">
        <f t="shared" si="27"/>
        <v/>
      </c>
      <c r="AQ74" t="str">
        <f t="shared" si="27"/>
        <v/>
      </c>
      <c r="AR74" t="str">
        <f t="shared" si="27"/>
        <v/>
      </c>
      <c r="AS74" t="str">
        <f t="shared" si="27"/>
        <v/>
      </c>
      <c r="AT74" t="str">
        <f t="shared" si="27"/>
        <v/>
      </c>
    </row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18">
    <mergeCell ref="S62:T62"/>
    <mergeCell ref="K68:L68"/>
    <mergeCell ref="N68:O68"/>
    <mergeCell ref="P68:Q68"/>
    <mergeCell ref="L62:M64"/>
    <mergeCell ref="N62:O64"/>
    <mergeCell ref="P62:Q64"/>
    <mergeCell ref="L71:M73"/>
    <mergeCell ref="N71:O73"/>
    <mergeCell ref="P71:Q73"/>
    <mergeCell ref="S71:T71"/>
    <mergeCell ref="K69:L70"/>
    <mergeCell ref="N69:O70"/>
    <mergeCell ref="P69:Q69"/>
    <mergeCell ref="P70:Q70"/>
    <mergeCell ref="H55:I55"/>
    <mergeCell ref="J55:K55"/>
    <mergeCell ref="L55:M55"/>
    <mergeCell ref="P60:Q60"/>
    <mergeCell ref="P61:Q61"/>
    <mergeCell ref="N55:O55"/>
    <mergeCell ref="K59:L59"/>
    <mergeCell ref="N59:O59"/>
    <mergeCell ref="P59:Q59"/>
    <mergeCell ref="AK43:AL43"/>
    <mergeCell ref="AK44:AL44"/>
    <mergeCell ref="AK45:AL45"/>
    <mergeCell ref="AK46:AL46"/>
    <mergeCell ref="AH43:AI43"/>
    <mergeCell ref="AH44:AI44"/>
    <mergeCell ref="AH45:AI45"/>
    <mergeCell ref="AH46:AI46"/>
    <mergeCell ref="G54:H54"/>
    <mergeCell ref="J54:K54"/>
    <mergeCell ref="L54:M54"/>
    <mergeCell ref="AB45:AC45"/>
    <mergeCell ref="AB46:AC46"/>
    <mergeCell ref="Y43:Z43"/>
    <mergeCell ref="Y44:Z44"/>
    <mergeCell ref="Y45:Z45"/>
    <mergeCell ref="Y46:Z46"/>
    <mergeCell ref="AF43:AG43"/>
    <mergeCell ref="AF44:AG44"/>
    <mergeCell ref="AF45:AG45"/>
    <mergeCell ref="AF46:AG46"/>
    <mergeCell ref="AD43:AE43"/>
    <mergeCell ref="AD44:AE44"/>
    <mergeCell ref="AD45:AE45"/>
    <mergeCell ref="AD46:AE46"/>
    <mergeCell ref="D42:E42"/>
    <mergeCell ref="G42:H42"/>
    <mergeCell ref="I42:J42"/>
    <mergeCell ref="K42:L42"/>
    <mergeCell ref="U44:V44"/>
    <mergeCell ref="U45:V45"/>
    <mergeCell ref="U46:V46"/>
    <mergeCell ref="W43:X43"/>
    <mergeCell ref="W44:X44"/>
    <mergeCell ref="W45:X45"/>
    <mergeCell ref="W46:X46"/>
    <mergeCell ref="G67:H67"/>
    <mergeCell ref="J67:K67"/>
    <mergeCell ref="L67:M67"/>
    <mergeCell ref="N67:O67"/>
    <mergeCell ref="G58:H58"/>
    <mergeCell ref="J58:K58"/>
    <mergeCell ref="L58:M58"/>
    <mergeCell ref="N58:O58"/>
    <mergeCell ref="K60:L61"/>
    <mergeCell ref="N60:O61"/>
    <mergeCell ref="G49:H49"/>
    <mergeCell ref="J49:K49"/>
    <mergeCell ref="L49:N49"/>
    <mergeCell ref="G53:H53"/>
    <mergeCell ref="J53:K53"/>
    <mergeCell ref="L53:N53"/>
    <mergeCell ref="G50:H50"/>
    <mergeCell ref="J50:K50"/>
    <mergeCell ref="L50:M50"/>
    <mergeCell ref="H51:I51"/>
    <mergeCell ref="G12:H12"/>
    <mergeCell ref="J12:K12"/>
    <mergeCell ref="L12:N12"/>
    <mergeCell ref="G16:H16"/>
    <mergeCell ref="J16:K16"/>
    <mergeCell ref="L16:N16"/>
    <mergeCell ref="G29:H29"/>
    <mergeCell ref="J29:K29"/>
    <mergeCell ref="L29:M29"/>
    <mergeCell ref="N29:O29"/>
    <mergeCell ref="G21:H21"/>
    <mergeCell ref="J21:K21"/>
    <mergeCell ref="L21:M21"/>
    <mergeCell ref="N21:O21"/>
    <mergeCell ref="AO1:AP1"/>
    <mergeCell ref="AO38:AP38"/>
    <mergeCell ref="J51:K51"/>
    <mergeCell ref="L51:M51"/>
    <mergeCell ref="N3:O3"/>
    <mergeCell ref="Q3:R3"/>
    <mergeCell ref="U3:V3"/>
    <mergeCell ref="W3:X3"/>
    <mergeCell ref="Y3:Z3"/>
    <mergeCell ref="AA3:AB3"/>
    <mergeCell ref="Y40:Z40"/>
    <mergeCell ref="AA40:AB40"/>
    <mergeCell ref="S3:T3"/>
    <mergeCell ref="S40:T40"/>
    <mergeCell ref="N40:O40"/>
    <mergeCell ref="Q40:R40"/>
    <mergeCell ref="U40:V40"/>
    <mergeCell ref="W40:X40"/>
    <mergeCell ref="M42:N42"/>
    <mergeCell ref="O42:P42"/>
    <mergeCell ref="Q42:R42"/>
    <mergeCell ref="U43:V43"/>
    <mergeCell ref="AB43:AC43"/>
    <mergeCell ref="AB44:AC44"/>
  </mergeCells>
  <phoneticPr fontId="2"/>
  <conditionalFormatting sqref="P61:Q61">
    <cfRule type="expression" dxfId="11" priority="5" stopIfTrue="1">
      <formula>P61=""</formula>
    </cfRule>
  </conditionalFormatting>
  <conditionalFormatting sqref="P70:Q70">
    <cfRule type="expression" dxfId="10" priority="3" stopIfTrue="1">
      <formula>P70=""</formula>
    </cfRule>
  </conditionalFormatting>
  <conditionalFormatting sqref="W63">
    <cfRule type="expression" dxfId="9" priority="4" stopIfTrue="1">
      <formula>Y64=""</formula>
    </cfRule>
  </conditionalFormatting>
  <conditionalFormatting sqref="W72">
    <cfRule type="expression" dxfId="8" priority="2" stopIfTrue="1">
      <formula>Y73=""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4"/>
  </cols>
  <sheetData>
    <row r="1" spans="1:48" ht="23.5" x14ac:dyDescent="0.2">
      <c r="D1" s="3" t="s">
        <v>176</v>
      </c>
      <c r="AM1" s="2" t="s">
        <v>0</v>
      </c>
      <c r="AN1" s="2"/>
      <c r="AO1" s="42"/>
      <c r="AP1" s="42"/>
      <c r="AR1" s="14"/>
      <c r="AS1" s="14"/>
      <c r="AU1"/>
      <c r="AV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U2"/>
      <c r="AV2"/>
    </row>
    <row r="3" spans="1:48" ht="20.149999999999999" customHeight="1" x14ac:dyDescent="0.2">
      <c r="A3" s="1" t="s">
        <v>3</v>
      </c>
      <c r="D3" t="s">
        <v>92</v>
      </c>
      <c r="G3" s="44">
        <f ca="1">AS3</f>
        <v>30</v>
      </c>
      <c r="H3" s="44"/>
      <c r="I3" t="s">
        <v>93</v>
      </c>
      <c r="AC3" s="45">
        <f ca="1">AU4*AV4</f>
        <v>50</v>
      </c>
      <c r="AD3" s="45"/>
      <c r="AE3" s="45"/>
      <c r="AF3" t="s">
        <v>94</v>
      </c>
      <c r="AS3" s="14">
        <f ca="1">INT(RAND()*3+3)*10</f>
        <v>30</v>
      </c>
      <c r="AT3" s="14">
        <f ca="1">AS3/2</f>
        <v>15</v>
      </c>
      <c r="AU3"/>
      <c r="AV3"/>
    </row>
    <row r="4" spans="1:48" ht="20.149999999999999" customHeight="1" x14ac:dyDescent="0.2">
      <c r="D4" t="s">
        <v>95</v>
      </c>
      <c r="AU4" s="14">
        <f ca="1">INT(RAND()*(AT3-10)+5)</f>
        <v>5</v>
      </c>
      <c r="AV4" s="14">
        <f ca="1">AT3-AU4</f>
        <v>10</v>
      </c>
    </row>
    <row r="5" spans="1:48" ht="20.149999999999999" customHeight="1" x14ac:dyDescent="0.2"/>
    <row r="6" spans="1:48" ht="20.149999999999999" customHeight="1" x14ac:dyDescent="0.2"/>
    <row r="7" spans="1:48" ht="20.149999999999999" customHeight="1" x14ac:dyDescent="0.2"/>
    <row r="8" spans="1:48" ht="20.149999999999999" customHeight="1" x14ac:dyDescent="0.2"/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/>
    <row r="17" spans="1:48" ht="20.149999999999999" customHeight="1" x14ac:dyDescent="0.2"/>
    <row r="18" spans="1:48" ht="20.149999999999999" customHeight="1" x14ac:dyDescent="0.2">
      <c r="A18" s="1" t="s">
        <v>96</v>
      </c>
      <c r="D18" t="s">
        <v>97</v>
      </c>
      <c r="K18" s="44" t="s">
        <v>25</v>
      </c>
      <c r="L18" s="44"/>
      <c r="M18" s="8">
        <v>2</v>
      </c>
      <c r="N18" s="44" t="s">
        <v>6</v>
      </c>
      <c r="O18" s="44"/>
      <c r="P18" s="44" t="s">
        <v>98</v>
      </c>
      <c r="Q18" s="44"/>
      <c r="R18" s="44" t="s">
        <v>5</v>
      </c>
      <c r="S18" s="44"/>
      <c r="T18" s="44" t="s">
        <v>7</v>
      </c>
      <c r="U18" s="44"/>
      <c r="V18" s="44">
        <f ca="1">AU18*AV18</f>
        <v>8</v>
      </c>
      <c r="W18" s="44"/>
      <c r="X18" s="44" t="s">
        <v>8</v>
      </c>
      <c r="Y18" s="44"/>
      <c r="Z18">
        <v>0</v>
      </c>
      <c r="AB18" t="s">
        <v>101</v>
      </c>
      <c r="AI18" s="44">
        <f ca="1">AU18</f>
        <v>4</v>
      </c>
      <c r="AJ18" s="44"/>
      <c r="AK18" t="s">
        <v>102</v>
      </c>
      <c r="AU18" s="14">
        <f ca="1">6-INT(RAND()*4)</f>
        <v>4</v>
      </c>
      <c r="AV18" s="14">
        <f ca="1">AU18-INT(RAND()*2+1)</f>
        <v>2</v>
      </c>
    </row>
    <row r="19" spans="1:48" ht="20.149999999999999" customHeight="1" x14ac:dyDescent="0.2">
      <c r="D19" t="s">
        <v>99</v>
      </c>
      <c r="Q19" t="s">
        <v>100</v>
      </c>
    </row>
    <row r="20" spans="1:48" ht="20.149999999999999" customHeight="1" x14ac:dyDescent="0.2"/>
    <row r="21" spans="1:48" ht="20.149999999999999" customHeight="1" x14ac:dyDescent="0.2"/>
    <row r="22" spans="1:48" ht="20.149999999999999" customHeight="1" x14ac:dyDescent="0.2"/>
    <row r="23" spans="1:48" ht="20.149999999999999" customHeight="1" x14ac:dyDescent="0.2"/>
    <row r="24" spans="1:48" ht="20.149999999999999" customHeight="1" x14ac:dyDescent="0.2"/>
    <row r="25" spans="1:48" ht="20.149999999999999" customHeight="1" x14ac:dyDescent="0.2"/>
    <row r="26" spans="1:48" ht="20.149999999999999" customHeight="1" x14ac:dyDescent="0.2"/>
    <row r="27" spans="1:48" ht="20.149999999999999" customHeight="1" x14ac:dyDescent="0.2"/>
    <row r="28" spans="1:48" ht="20.149999999999999" customHeight="1" x14ac:dyDescent="0.2"/>
    <row r="29" spans="1:48" ht="20.149999999999999" customHeight="1" x14ac:dyDescent="0.2"/>
    <row r="30" spans="1:48" ht="20.149999999999999" customHeight="1" x14ac:dyDescent="0.2"/>
    <row r="31" spans="1:48" ht="20.149999999999999" customHeight="1" x14ac:dyDescent="0.2"/>
    <row r="32" spans="1:48" ht="20.149999999999999" customHeight="1" x14ac:dyDescent="0.2"/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二次方程式の利用②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U38"/>
      <c r="AV38"/>
    </row>
    <row r="39" spans="1:48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U39"/>
      <c r="AV39"/>
    </row>
    <row r="40" spans="1:48" ht="20.149999999999999" customHeight="1" x14ac:dyDescent="0.2">
      <c r="A40" s="1" t="str">
        <f>IF(A3="","",A3)</f>
        <v>１．</v>
      </c>
      <c r="D40" t="str">
        <f>IF(D3="","",D3)</f>
        <v>長さ</v>
      </c>
      <c r="G40" s="44">
        <f ca="1">IF(G3="","",G3)</f>
        <v>30</v>
      </c>
      <c r="H40" s="44" t="str">
        <f>IF(H3="","",H3)</f>
        <v/>
      </c>
      <c r="I40" t="str">
        <f>IF(I3="","",I3)</f>
        <v>㎝のひもで長方形を作り，その面積が</v>
      </c>
      <c r="AC40" s="45">
        <f ca="1">IF(AC3="","",AC3)</f>
        <v>50</v>
      </c>
      <c r="AD40" s="45" t="str">
        <f>IF(AD3="","",AD3)</f>
        <v/>
      </c>
      <c r="AE40" s="45" t="str">
        <f>IF(AE3="","",AE3)</f>
        <v/>
      </c>
      <c r="AF40" t="str">
        <f>IF(AF3="","",AF3)</f>
        <v>㎠になるように</v>
      </c>
      <c r="AS40" s="14"/>
      <c r="AT40" s="14"/>
      <c r="AU40"/>
      <c r="AV40"/>
    </row>
    <row r="41" spans="1:48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します。長方形の縦と横の長さを求めなさい。</v>
      </c>
    </row>
    <row r="42" spans="1:48" ht="20.149999999999999" customHeight="1" x14ac:dyDescent="0.2"/>
    <row r="43" spans="1:48" ht="20.149999999999999" customHeight="1" x14ac:dyDescent="0.2">
      <c r="D43" s="10" t="s">
        <v>103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</row>
    <row r="44" spans="1:48" ht="20.149999999999999" customHeight="1" x14ac:dyDescent="0.2">
      <c r="D44" s="10" t="s">
        <v>104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43">
        <f ca="1">G40/2</f>
        <v>15</v>
      </c>
      <c r="Q44" s="43"/>
      <c r="R44" s="10" t="s">
        <v>108</v>
      </c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</row>
    <row r="45" spans="1:48" ht="20.149999999999999" customHeight="1" x14ac:dyDescent="0.2">
      <c r="D45" s="10" t="s">
        <v>105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 t="s">
        <v>109</v>
      </c>
      <c r="AA45" s="43">
        <f ca="1">P44</f>
        <v>15</v>
      </c>
      <c r="AB45" s="43"/>
      <c r="AC45" s="43" t="s">
        <v>110</v>
      </c>
      <c r="AD45" s="43"/>
      <c r="AE45" s="43" t="s">
        <v>111</v>
      </c>
      <c r="AF45" s="43"/>
      <c r="AG45" s="10" t="s">
        <v>112</v>
      </c>
      <c r="AH45" s="10" t="s">
        <v>113</v>
      </c>
      <c r="AI45" s="10"/>
      <c r="AJ45" s="10"/>
      <c r="AK45" s="10"/>
      <c r="AL45" s="10"/>
      <c r="AM45" s="10"/>
      <c r="AN45" s="10"/>
    </row>
    <row r="46" spans="1:48" ht="20.149999999999999" customHeight="1" x14ac:dyDescent="0.2">
      <c r="D46" s="43" t="s">
        <v>111</v>
      </c>
      <c r="E46" s="43"/>
      <c r="F46" s="10" t="s">
        <v>109</v>
      </c>
      <c r="G46" s="43">
        <f ca="1">P44</f>
        <v>15</v>
      </c>
      <c r="H46" s="43"/>
      <c r="I46" s="43" t="s">
        <v>110</v>
      </c>
      <c r="J46" s="43"/>
      <c r="K46" s="43" t="s">
        <v>111</v>
      </c>
      <c r="L46" s="43"/>
      <c r="M46" s="10" t="s">
        <v>112</v>
      </c>
      <c r="N46" s="43" t="s">
        <v>114</v>
      </c>
      <c r="O46" s="43"/>
      <c r="P46" s="47">
        <f ca="1">AC40</f>
        <v>50</v>
      </c>
      <c r="Q46" s="47"/>
      <c r="R46" s="47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</row>
    <row r="47" spans="1:48" ht="20.149999999999999" customHeight="1" x14ac:dyDescent="0.2">
      <c r="D47" s="43" t="s">
        <v>110</v>
      </c>
      <c r="E47" s="43"/>
      <c r="F47" s="43" t="s">
        <v>111</v>
      </c>
      <c r="G47" s="43"/>
      <c r="H47" s="9">
        <v>2</v>
      </c>
      <c r="I47" s="43" t="s">
        <v>115</v>
      </c>
      <c r="J47" s="43"/>
      <c r="K47" s="43">
        <f ca="1">G46</f>
        <v>15</v>
      </c>
      <c r="L47" s="43"/>
      <c r="M47" s="43" t="s">
        <v>111</v>
      </c>
      <c r="N47" s="43"/>
      <c r="O47" s="43" t="s">
        <v>110</v>
      </c>
      <c r="P47" s="43"/>
      <c r="Q47" s="47">
        <f ca="1">P46</f>
        <v>50</v>
      </c>
      <c r="R47" s="47"/>
      <c r="S47" s="47"/>
      <c r="T47" s="43" t="s">
        <v>114</v>
      </c>
      <c r="U47" s="43"/>
      <c r="V47" s="10">
        <v>0</v>
      </c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</row>
    <row r="48" spans="1:48" ht="20.149999999999999" customHeight="1" x14ac:dyDescent="0.2">
      <c r="D48" s="43" t="s">
        <v>111</v>
      </c>
      <c r="E48" s="43"/>
      <c r="F48" s="9">
        <v>2</v>
      </c>
      <c r="G48" s="43" t="s">
        <v>110</v>
      </c>
      <c r="H48" s="43"/>
      <c r="I48" s="43">
        <f ca="1">K47</f>
        <v>15</v>
      </c>
      <c r="J48" s="43"/>
      <c r="K48" s="43" t="s">
        <v>111</v>
      </c>
      <c r="L48" s="43"/>
      <c r="M48" s="43" t="s">
        <v>115</v>
      </c>
      <c r="N48" s="43"/>
      <c r="O48" s="47">
        <f ca="1">Q47</f>
        <v>50</v>
      </c>
      <c r="P48" s="47"/>
      <c r="Q48" s="47"/>
      <c r="R48" s="43" t="s">
        <v>114</v>
      </c>
      <c r="S48" s="43"/>
      <c r="T48" s="10">
        <v>0</v>
      </c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</row>
    <row r="49" spans="1:40" ht="20.149999999999999" customHeight="1" x14ac:dyDescent="0.2">
      <c r="D49" s="10" t="s">
        <v>109</v>
      </c>
      <c r="E49" s="43" t="s">
        <v>111</v>
      </c>
      <c r="F49" s="43"/>
      <c r="G49" s="43" t="s">
        <v>110</v>
      </c>
      <c r="H49" s="43"/>
      <c r="I49" s="43">
        <f ca="1">AU4</f>
        <v>5</v>
      </c>
      <c r="J49" s="43"/>
      <c r="K49" s="10" t="s">
        <v>112</v>
      </c>
      <c r="L49" s="10" t="s">
        <v>116</v>
      </c>
      <c r="M49" s="10"/>
      <c r="N49" s="43" t="s">
        <v>111</v>
      </c>
      <c r="O49" s="43"/>
      <c r="P49" s="43" t="s">
        <v>110</v>
      </c>
      <c r="Q49" s="43"/>
      <c r="R49" s="43">
        <f ca="1">AV4</f>
        <v>10</v>
      </c>
      <c r="S49" s="43"/>
      <c r="T49" s="10" t="s">
        <v>112</v>
      </c>
      <c r="U49" s="43" t="s">
        <v>114</v>
      </c>
      <c r="V49" s="43"/>
      <c r="W49" s="10">
        <v>0</v>
      </c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</row>
    <row r="50" spans="1:40" ht="20.149999999999999" customHeight="1" x14ac:dyDescent="0.2">
      <c r="D50" s="10"/>
      <c r="E50" s="10"/>
      <c r="F50" s="10"/>
      <c r="G50" s="43" t="s">
        <v>111</v>
      </c>
      <c r="H50" s="43"/>
      <c r="I50" s="43" t="s">
        <v>114</v>
      </c>
      <c r="J50" s="43"/>
      <c r="K50" s="43">
        <f ca="1">I49</f>
        <v>5</v>
      </c>
      <c r="L50" s="43"/>
      <c r="M50" s="10" t="s">
        <v>117</v>
      </c>
      <c r="N50" s="10"/>
      <c r="O50" s="43">
        <f ca="1">R49</f>
        <v>10</v>
      </c>
      <c r="P50" s="43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</row>
    <row r="51" spans="1:40" ht="20.149999999999999" customHeight="1" x14ac:dyDescent="0.2">
      <c r="D51" s="10" t="s">
        <v>106</v>
      </c>
      <c r="E51" s="10"/>
      <c r="F51" s="10"/>
      <c r="G51" s="10"/>
      <c r="H51" s="10"/>
      <c r="I51" s="10"/>
      <c r="J51" s="10"/>
      <c r="K51" s="43">
        <f ca="1">K50</f>
        <v>5</v>
      </c>
      <c r="L51" s="43"/>
      <c r="M51" s="10" t="s">
        <v>107</v>
      </c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43">
        <f ca="1">O50</f>
        <v>10</v>
      </c>
      <c r="AA51" s="43"/>
      <c r="AB51" s="10" t="s">
        <v>118</v>
      </c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</row>
    <row r="52" spans="1:40" ht="20.149999999999999" customHeight="1" x14ac:dyDescent="0.2">
      <c r="D52" s="10" t="s">
        <v>106</v>
      </c>
      <c r="E52" s="10"/>
      <c r="F52" s="10"/>
      <c r="G52" s="10"/>
      <c r="H52" s="10"/>
      <c r="I52" s="10"/>
      <c r="J52" s="10"/>
      <c r="K52" s="43">
        <f ca="1">O50</f>
        <v>10</v>
      </c>
      <c r="L52" s="43"/>
      <c r="M52" s="10" t="s">
        <v>107</v>
      </c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43">
        <f ca="1">K51</f>
        <v>5</v>
      </c>
      <c r="AA52" s="43"/>
      <c r="AB52" s="10" t="s">
        <v>118</v>
      </c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</row>
    <row r="53" spans="1:40" ht="20.149999999999999" customHeight="1" x14ac:dyDescent="0.2"/>
    <row r="54" spans="1:40" ht="20.149999999999999" customHeight="1" x14ac:dyDescent="0.2"/>
    <row r="55" spans="1:40" ht="20.149999999999999" customHeight="1" x14ac:dyDescent="0.2">
      <c r="A55" s="1" t="str">
        <f>IF(A18="","",A18)</f>
        <v>２．</v>
      </c>
      <c r="D55" t="str">
        <f>IF(D18="","",D18)</f>
        <v>二次方程式</v>
      </c>
      <c r="K55" s="44" t="str">
        <f t="shared" ref="K55:Z55" si="0">IF(K18="","",K18)</f>
        <v>ｘ</v>
      </c>
      <c r="L55" s="44" t="str">
        <f t="shared" si="0"/>
        <v/>
      </c>
      <c r="M55" s="8">
        <f t="shared" si="0"/>
        <v>2</v>
      </c>
      <c r="N55" s="44" t="str">
        <f t="shared" si="0"/>
        <v>－</v>
      </c>
      <c r="O55" s="44" t="str">
        <f t="shared" si="0"/>
        <v/>
      </c>
      <c r="P55" s="44" t="str">
        <f t="shared" si="0"/>
        <v>ａ</v>
      </c>
      <c r="Q55" s="44" t="str">
        <f t="shared" si="0"/>
        <v/>
      </c>
      <c r="R55" s="44" t="str">
        <f t="shared" si="0"/>
        <v>ｘ</v>
      </c>
      <c r="S55" s="44" t="str">
        <f t="shared" si="0"/>
        <v/>
      </c>
      <c r="T55" s="44" t="str">
        <f t="shared" si="0"/>
        <v>＋</v>
      </c>
      <c r="U55" s="44" t="str">
        <f t="shared" si="0"/>
        <v/>
      </c>
      <c r="V55" s="44">
        <f t="shared" ca="1" si="0"/>
        <v>8</v>
      </c>
      <c r="W55" s="44" t="str">
        <f t="shared" si="0"/>
        <v/>
      </c>
      <c r="X55" s="44" t="str">
        <f t="shared" si="0"/>
        <v>＝</v>
      </c>
      <c r="Y55" s="44" t="str">
        <f t="shared" si="0"/>
        <v/>
      </c>
      <c r="Z55">
        <f t="shared" si="0"/>
        <v>0</v>
      </c>
      <c r="AB55" t="str">
        <f>IF(AB18="","",AB18)</f>
        <v>の解の1つが</v>
      </c>
      <c r="AI55" s="44">
        <f ca="1">IF(AI18="","",AI18)</f>
        <v>4</v>
      </c>
      <c r="AJ55" s="44" t="str">
        <f>IF(AJ18="","",AJ18)</f>
        <v/>
      </c>
      <c r="AK55" t="str">
        <f>IF(AK18="","",AK18)</f>
        <v>であるとき，</v>
      </c>
    </row>
    <row r="56" spans="1:40" ht="20.149999999999999" customHeight="1" x14ac:dyDescent="0.2">
      <c r="A56" t="str">
        <f>IF(A19="","",A19)</f>
        <v/>
      </c>
      <c r="B56" t="str">
        <f>IF(B19="","",B19)</f>
        <v/>
      </c>
      <c r="C56" t="str">
        <f>IF(C19="","",C19)</f>
        <v/>
      </c>
      <c r="D56" t="str">
        <f>IF(D19="","",D19)</f>
        <v>ａの値を求めなさい。</v>
      </c>
      <c r="Q56" t="str">
        <f>IF(Q19="","",Q19)</f>
        <v>また，他の解を求めなさい。</v>
      </c>
    </row>
    <row r="57" spans="1:40" ht="20.149999999999999" customHeight="1" x14ac:dyDescent="0.2"/>
    <row r="58" spans="1:40" ht="20.149999999999999" customHeight="1" x14ac:dyDescent="0.2">
      <c r="C58" s="10"/>
      <c r="D58" s="43" t="s">
        <v>5</v>
      </c>
      <c r="E58" s="43" t="str">
        <f>IF(E21="","",E21)</f>
        <v/>
      </c>
      <c r="F58" s="9">
        <v>2</v>
      </c>
      <c r="G58" s="43" t="s">
        <v>6</v>
      </c>
      <c r="H58" s="43" t="str">
        <f>IF(H21="","",H21)</f>
        <v/>
      </c>
      <c r="I58" s="43" t="s">
        <v>98</v>
      </c>
      <c r="J58" s="43" t="str">
        <f>IF(J21="","",J21)</f>
        <v/>
      </c>
      <c r="K58" s="43" t="s">
        <v>5</v>
      </c>
      <c r="L58" s="43" t="str">
        <f>IF(L21="","",L21)</f>
        <v/>
      </c>
      <c r="M58" s="43" t="s">
        <v>7</v>
      </c>
      <c r="N58" s="43" t="str">
        <f>IF(N21="","",N21)</f>
        <v/>
      </c>
      <c r="O58" s="43">
        <f ca="1">V55</f>
        <v>8</v>
      </c>
      <c r="P58" s="43" t="str">
        <f>IF(P21="","",P21)</f>
        <v/>
      </c>
      <c r="Q58" s="43" t="s">
        <v>8</v>
      </c>
      <c r="R58" s="43" t="str">
        <f>IF(R21="","",R21)</f>
        <v/>
      </c>
      <c r="S58" s="10">
        <v>0</v>
      </c>
      <c r="T58" s="10"/>
      <c r="U58" s="10" t="s">
        <v>119</v>
      </c>
      <c r="V58" s="10"/>
      <c r="W58" s="10"/>
      <c r="X58" s="43" t="s">
        <v>5</v>
      </c>
      <c r="Y58" s="43"/>
      <c r="Z58" s="43" t="s">
        <v>8</v>
      </c>
      <c r="AA58" s="43"/>
      <c r="AB58" s="43">
        <f ca="1">AI55</f>
        <v>4</v>
      </c>
      <c r="AC58" s="43"/>
      <c r="AD58" s="10" t="s">
        <v>16</v>
      </c>
      <c r="AE58" s="10"/>
      <c r="AF58" s="10"/>
      <c r="AG58" s="10"/>
      <c r="AH58" s="10"/>
      <c r="AI58" s="10"/>
      <c r="AJ58" s="10"/>
      <c r="AK58" s="10"/>
      <c r="AL58" s="10"/>
    </row>
    <row r="59" spans="1:40" ht="20.149999999999999" customHeight="1" x14ac:dyDescent="0.2">
      <c r="C59" s="10"/>
      <c r="D59" s="43">
        <f ca="1">AB58</f>
        <v>4</v>
      </c>
      <c r="E59" s="43"/>
      <c r="F59" s="9">
        <v>2</v>
      </c>
      <c r="G59" s="43" t="s">
        <v>123</v>
      </c>
      <c r="H59" s="43" t="str">
        <f>IF(H22="","",H22)</f>
        <v/>
      </c>
      <c r="I59" s="43">
        <f ca="1">AB58</f>
        <v>4</v>
      </c>
      <c r="J59" s="43" t="str">
        <f>IF(J22="","",J22)</f>
        <v/>
      </c>
      <c r="K59" s="43" t="s">
        <v>124</v>
      </c>
      <c r="L59" s="43" t="str">
        <f>IF(L22="","",L22)</f>
        <v/>
      </c>
      <c r="M59" s="43" t="s">
        <v>21</v>
      </c>
      <c r="N59" s="43" t="str">
        <f>IF(N22="","",N22)</f>
        <v/>
      </c>
      <c r="O59" s="43">
        <f ca="1">V55</f>
        <v>8</v>
      </c>
      <c r="P59" s="43" t="str">
        <f>IF(P22="","",P22)</f>
        <v/>
      </c>
      <c r="Q59" s="43" t="s">
        <v>22</v>
      </c>
      <c r="R59" s="43" t="str">
        <f>IF(R22="","",R22)</f>
        <v/>
      </c>
      <c r="S59" s="10">
        <v>0</v>
      </c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</row>
    <row r="60" spans="1:40" ht="20.149999999999999" customHeight="1" x14ac:dyDescent="0.2">
      <c r="C60" s="10"/>
      <c r="D60" s="10"/>
      <c r="E60" s="43">
        <f ca="1">D59^2</f>
        <v>16</v>
      </c>
      <c r="F60" s="43"/>
      <c r="G60" s="43" t="s">
        <v>123</v>
      </c>
      <c r="H60" s="43" t="str">
        <f>IF(H23="","",H23)</f>
        <v/>
      </c>
      <c r="I60" s="43">
        <f ca="1">I59</f>
        <v>4</v>
      </c>
      <c r="J60" s="43" t="str">
        <f>IF(J23="","",J23)</f>
        <v/>
      </c>
      <c r="K60" s="43" t="s">
        <v>124</v>
      </c>
      <c r="L60" s="43" t="str">
        <f>IF(L23="","",L23)</f>
        <v/>
      </c>
      <c r="M60" s="43" t="s">
        <v>21</v>
      </c>
      <c r="N60" s="43" t="str">
        <f>IF(N23="","",N23)</f>
        <v/>
      </c>
      <c r="O60" s="43">
        <f ca="1">O59</f>
        <v>8</v>
      </c>
      <c r="P60" s="43" t="str">
        <f>IF(P23="","",P23)</f>
        <v/>
      </c>
      <c r="Q60" s="43" t="s">
        <v>22</v>
      </c>
      <c r="R60" s="43" t="str">
        <f>IF(R23="","",R23)</f>
        <v/>
      </c>
      <c r="S60" s="10">
        <v>0</v>
      </c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</row>
    <row r="61" spans="1:40" ht="20.149999999999999" customHeight="1" x14ac:dyDescent="0.2">
      <c r="C61" s="10"/>
      <c r="D61" s="10"/>
      <c r="E61" s="10"/>
      <c r="F61" s="10"/>
      <c r="G61" s="10"/>
      <c r="H61" s="10"/>
      <c r="I61" s="10"/>
      <c r="J61" s="10"/>
      <c r="K61" s="43" t="s">
        <v>123</v>
      </c>
      <c r="L61" s="43"/>
      <c r="M61" s="43">
        <f ca="1">I60</f>
        <v>4</v>
      </c>
      <c r="N61" s="43"/>
      <c r="O61" s="43" t="str">
        <f>K60</f>
        <v>ａ</v>
      </c>
      <c r="P61" s="43"/>
      <c r="Q61" s="43" t="s">
        <v>22</v>
      </c>
      <c r="R61" s="43" t="str">
        <f>IF(R24="","",R24)</f>
        <v/>
      </c>
      <c r="S61" s="43" t="s">
        <v>123</v>
      </c>
      <c r="T61" s="43"/>
      <c r="U61" s="47">
        <f ca="1">E60+O60</f>
        <v>24</v>
      </c>
      <c r="V61" s="47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</row>
    <row r="62" spans="1:40" ht="20.149999999999999" customHeight="1" x14ac:dyDescent="0.2"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43" t="s">
        <v>124</v>
      </c>
      <c r="P62" s="43"/>
      <c r="Q62" s="43" t="s">
        <v>22</v>
      </c>
      <c r="R62" s="43" t="str">
        <f>IF(R25="","",R25)</f>
        <v/>
      </c>
      <c r="S62" s="43">
        <f ca="1">U61/M61</f>
        <v>6</v>
      </c>
      <c r="T62" s="43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</row>
    <row r="63" spans="1:40" ht="20.149999999999999" customHeight="1" x14ac:dyDescent="0.2">
      <c r="C63" s="10"/>
      <c r="D63" s="43" t="s">
        <v>124</v>
      </c>
      <c r="E63" s="43"/>
      <c r="F63" s="43" t="s">
        <v>22</v>
      </c>
      <c r="G63" s="43" t="str">
        <f>IF(G26="","",G26)</f>
        <v/>
      </c>
      <c r="H63" s="43">
        <f ca="1">S62</f>
        <v>6</v>
      </c>
      <c r="I63" s="43"/>
      <c r="J63" s="10" t="s">
        <v>120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</row>
    <row r="64" spans="1:40" ht="20.149999999999999" customHeight="1" x14ac:dyDescent="0.2">
      <c r="C64" s="10"/>
      <c r="D64" s="43" t="s">
        <v>125</v>
      </c>
      <c r="E64" s="43" t="str">
        <f>IF(E27="","",E27)</f>
        <v/>
      </c>
      <c r="F64" s="9">
        <v>2</v>
      </c>
      <c r="G64" s="43" t="s">
        <v>126</v>
      </c>
      <c r="H64" s="43" t="str">
        <f>IF(H27="","",H27)</f>
        <v/>
      </c>
      <c r="I64" s="43">
        <f ca="1">IF(S62=1,"",S62)</f>
        <v>6</v>
      </c>
      <c r="J64" s="43" t="str">
        <f>IF(J27="","",J27)</f>
        <v/>
      </c>
      <c r="K64" s="43" t="s">
        <v>125</v>
      </c>
      <c r="L64" s="43" t="str">
        <f>IF(L27="","",L27)</f>
        <v/>
      </c>
      <c r="M64" s="43" t="s">
        <v>127</v>
      </c>
      <c r="N64" s="43" t="str">
        <f>IF(N27="","",N27)</f>
        <v/>
      </c>
      <c r="O64" s="43">
        <f ca="1">O58</f>
        <v>8</v>
      </c>
      <c r="P64" s="43" t="str">
        <f>IF(P27="","",P27)</f>
        <v/>
      </c>
      <c r="Q64" s="43" t="s">
        <v>128</v>
      </c>
      <c r="R64" s="43" t="str">
        <f>IF(R27="","",R27)</f>
        <v/>
      </c>
      <c r="S64" s="10">
        <v>0</v>
      </c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</row>
    <row r="65" spans="3:39" ht="20.149999999999999" customHeight="1" x14ac:dyDescent="0.2">
      <c r="C65" s="10" t="s">
        <v>129</v>
      </c>
      <c r="D65" s="43" t="s">
        <v>125</v>
      </c>
      <c r="E65" s="43"/>
      <c r="F65" s="43" t="s">
        <v>126</v>
      </c>
      <c r="G65" s="43"/>
      <c r="H65" s="10">
        <f ca="1">AU18</f>
        <v>4</v>
      </c>
      <c r="I65" s="10" t="s">
        <v>130</v>
      </c>
      <c r="J65" s="10" t="s">
        <v>129</v>
      </c>
      <c r="K65" s="43" t="s">
        <v>125</v>
      </c>
      <c r="L65" s="43"/>
      <c r="M65" s="43" t="s">
        <v>126</v>
      </c>
      <c r="N65" s="43"/>
      <c r="O65" s="10">
        <f ca="1">AV18</f>
        <v>2</v>
      </c>
      <c r="P65" s="10" t="s">
        <v>130</v>
      </c>
      <c r="Q65" s="43" t="s">
        <v>128</v>
      </c>
      <c r="R65" s="43"/>
      <c r="S65" s="10">
        <v>0</v>
      </c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</row>
    <row r="66" spans="3:39" ht="20.149999999999999" customHeight="1" x14ac:dyDescent="0.2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43" t="s">
        <v>125</v>
      </c>
      <c r="P66" s="43"/>
      <c r="Q66" s="43" t="s">
        <v>128</v>
      </c>
      <c r="R66" s="43"/>
      <c r="S66" s="43">
        <f ca="1">H65</f>
        <v>4</v>
      </c>
      <c r="T66" s="43"/>
      <c r="U66" s="10" t="s">
        <v>131</v>
      </c>
      <c r="V66" s="10"/>
      <c r="W66" s="43">
        <f ca="1">O65</f>
        <v>2</v>
      </c>
      <c r="X66" s="43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</row>
    <row r="67" spans="3:39" ht="20.149999999999999" customHeight="1" x14ac:dyDescent="0.2">
      <c r="C67" s="10"/>
      <c r="D67" s="43" t="s">
        <v>125</v>
      </c>
      <c r="E67" s="43"/>
      <c r="F67" s="43" t="s">
        <v>128</v>
      </c>
      <c r="G67" s="43"/>
      <c r="H67" s="43">
        <f ca="1">S66</f>
        <v>4</v>
      </c>
      <c r="I67" s="43"/>
      <c r="J67" s="10" t="s">
        <v>121</v>
      </c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43">
        <f ca="1">W66</f>
        <v>2</v>
      </c>
      <c r="AE67" s="43"/>
      <c r="AF67" s="10"/>
      <c r="AG67" s="10"/>
      <c r="AH67" s="10"/>
      <c r="AI67" s="10"/>
      <c r="AJ67" s="10"/>
      <c r="AK67" s="10"/>
      <c r="AL67" s="10"/>
    </row>
    <row r="68" spans="3:39" ht="20.149999999999999" customHeight="1" x14ac:dyDescent="0.2"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  <c r="U68" s="13" t="s">
        <v>122</v>
      </c>
      <c r="V68" s="13"/>
      <c r="W68" s="13"/>
      <c r="X68" s="13"/>
      <c r="Y68" s="13"/>
      <c r="Z68" s="13"/>
      <c r="AA68" s="48">
        <f ca="1">S62</f>
        <v>6</v>
      </c>
      <c r="AB68" s="48"/>
      <c r="AC68" s="13" t="s">
        <v>132</v>
      </c>
      <c r="AD68" s="13"/>
      <c r="AE68" s="13" t="s">
        <v>133</v>
      </c>
      <c r="AF68" s="13"/>
      <c r="AG68" s="13"/>
      <c r="AH68" s="13"/>
      <c r="AI68" s="13"/>
      <c r="AJ68" s="13"/>
      <c r="AK68" s="48">
        <f ca="1">AD67</f>
        <v>2</v>
      </c>
      <c r="AL68" s="48"/>
      <c r="AM68" s="11"/>
    </row>
    <row r="69" spans="3:39" ht="20.149999999999999" customHeight="1" x14ac:dyDescent="0.2"/>
    <row r="70" spans="3:39" ht="20.149999999999999" customHeight="1" x14ac:dyDescent="0.2"/>
    <row r="71" spans="3:39" ht="20.149999999999999" customHeight="1" x14ac:dyDescent="0.2"/>
    <row r="72" spans="3:39" ht="20.149999999999999" customHeight="1" x14ac:dyDescent="0.2"/>
    <row r="73" spans="3:39" ht="20.149999999999999" customHeight="1" x14ac:dyDescent="0.2"/>
    <row r="74" spans="3:39" ht="20.149999999999999" customHeight="1" x14ac:dyDescent="0.2"/>
    <row r="75" spans="3:39" ht="20.149999999999999" customHeight="1" x14ac:dyDescent="0.2"/>
    <row r="76" spans="3:39" ht="20.149999999999999" customHeight="1" x14ac:dyDescent="0.2"/>
    <row r="77" spans="3:39" ht="20.149999999999999" customHeight="1" x14ac:dyDescent="0.2"/>
    <row r="78" spans="3:39" ht="20.149999999999999" customHeight="1" x14ac:dyDescent="0.2"/>
    <row r="79" spans="3:39" ht="20.149999999999999" customHeight="1" x14ac:dyDescent="0.2"/>
    <row r="80" spans="3:3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20">
    <mergeCell ref="W66:X66"/>
    <mergeCell ref="D65:E65"/>
    <mergeCell ref="F65:G65"/>
    <mergeCell ref="K65:L65"/>
    <mergeCell ref="M65:N65"/>
    <mergeCell ref="Q65:R65"/>
    <mergeCell ref="AA68:AB68"/>
    <mergeCell ref="AK68:AL68"/>
    <mergeCell ref="D67:E67"/>
    <mergeCell ref="F67:G67"/>
    <mergeCell ref="H67:I67"/>
    <mergeCell ref="AD67:AE67"/>
    <mergeCell ref="D63:E63"/>
    <mergeCell ref="F63:G63"/>
    <mergeCell ref="H63:I63"/>
    <mergeCell ref="D64:E64"/>
    <mergeCell ref="G64:H64"/>
    <mergeCell ref="I64:J64"/>
    <mergeCell ref="O66:P66"/>
    <mergeCell ref="Q66:R66"/>
    <mergeCell ref="S66:T66"/>
    <mergeCell ref="U61:V61"/>
    <mergeCell ref="O62:P62"/>
    <mergeCell ref="Q62:R62"/>
    <mergeCell ref="S62:T62"/>
    <mergeCell ref="M60:N60"/>
    <mergeCell ref="O60:P60"/>
    <mergeCell ref="Q60:R60"/>
    <mergeCell ref="K64:L64"/>
    <mergeCell ref="M64:N64"/>
    <mergeCell ref="O64:P64"/>
    <mergeCell ref="Q64:R64"/>
    <mergeCell ref="K61:L61"/>
    <mergeCell ref="M61:N61"/>
    <mergeCell ref="O61:P61"/>
    <mergeCell ref="Q61:R61"/>
    <mergeCell ref="E60:F60"/>
    <mergeCell ref="G60:H60"/>
    <mergeCell ref="I60:J60"/>
    <mergeCell ref="K60:L60"/>
    <mergeCell ref="S61:T61"/>
    <mergeCell ref="D58:E58"/>
    <mergeCell ref="G58:H58"/>
    <mergeCell ref="I58:J58"/>
    <mergeCell ref="K58:L58"/>
    <mergeCell ref="Z58:AA58"/>
    <mergeCell ref="AB58:AC58"/>
    <mergeCell ref="D59:E59"/>
    <mergeCell ref="G59:H59"/>
    <mergeCell ref="I59:J59"/>
    <mergeCell ref="K59:L59"/>
    <mergeCell ref="M59:N59"/>
    <mergeCell ref="O59:P59"/>
    <mergeCell ref="Q59:R59"/>
    <mergeCell ref="M58:N58"/>
    <mergeCell ref="K51:L51"/>
    <mergeCell ref="Z51:AA51"/>
    <mergeCell ref="K52:L52"/>
    <mergeCell ref="Z52:AA52"/>
    <mergeCell ref="G50:H50"/>
    <mergeCell ref="I50:J50"/>
    <mergeCell ref="K50:L50"/>
    <mergeCell ref="O50:P50"/>
    <mergeCell ref="O58:P58"/>
    <mergeCell ref="Q58:R58"/>
    <mergeCell ref="X58:Y58"/>
    <mergeCell ref="O48:Q48"/>
    <mergeCell ref="R48:S48"/>
    <mergeCell ref="E49:F49"/>
    <mergeCell ref="G49:H49"/>
    <mergeCell ref="N49:O49"/>
    <mergeCell ref="P49:Q49"/>
    <mergeCell ref="I49:J49"/>
    <mergeCell ref="R49:S49"/>
    <mergeCell ref="D48:E48"/>
    <mergeCell ref="G48:H48"/>
    <mergeCell ref="D46:E46"/>
    <mergeCell ref="D47:E47"/>
    <mergeCell ref="F47:G47"/>
    <mergeCell ref="I47:J47"/>
    <mergeCell ref="K47:L47"/>
    <mergeCell ref="G46:H46"/>
    <mergeCell ref="I46:J46"/>
    <mergeCell ref="K46:L46"/>
    <mergeCell ref="I48:J48"/>
    <mergeCell ref="K48:L48"/>
    <mergeCell ref="K55:L55"/>
    <mergeCell ref="N55:O55"/>
    <mergeCell ref="P55:Q55"/>
    <mergeCell ref="R55:S55"/>
    <mergeCell ref="X18:Y18"/>
    <mergeCell ref="AI18:AJ18"/>
    <mergeCell ref="T18:U18"/>
    <mergeCell ref="V18:W18"/>
    <mergeCell ref="T55:U55"/>
    <mergeCell ref="V55:W55"/>
    <mergeCell ref="X55:Y55"/>
    <mergeCell ref="T47:U47"/>
    <mergeCell ref="U49:V49"/>
    <mergeCell ref="AI55:AJ55"/>
    <mergeCell ref="P44:Q44"/>
    <mergeCell ref="N46:O46"/>
    <mergeCell ref="P46:R46"/>
    <mergeCell ref="AA45:AB45"/>
    <mergeCell ref="AC45:AD45"/>
    <mergeCell ref="AE45:AF45"/>
    <mergeCell ref="M47:N47"/>
    <mergeCell ref="M48:N48"/>
    <mergeCell ref="O47:P47"/>
    <mergeCell ref="Q47:S47"/>
    <mergeCell ref="G40:H40"/>
    <mergeCell ref="AC40:AE40"/>
    <mergeCell ref="AO1:AP1"/>
    <mergeCell ref="AO38:AP38"/>
    <mergeCell ref="G3:H3"/>
    <mergeCell ref="AC3:AE3"/>
    <mergeCell ref="K18:L18"/>
    <mergeCell ref="N18:O18"/>
    <mergeCell ref="P18:Q18"/>
    <mergeCell ref="R18:S18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4"/>
  </cols>
  <sheetData>
    <row r="1" spans="1:52" ht="23.5" x14ac:dyDescent="0.2">
      <c r="D1" s="3" t="s">
        <v>168</v>
      </c>
      <c r="AM1" s="2" t="s">
        <v>0</v>
      </c>
      <c r="AN1" s="2"/>
      <c r="AO1" s="42"/>
      <c r="AP1" s="42"/>
      <c r="AR1" s="14"/>
      <c r="AS1" s="14"/>
      <c r="AT1" s="14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X2"/>
      <c r="AY2"/>
      <c r="AZ2"/>
    </row>
    <row r="3" spans="1:52" ht="20.149999999999999" customHeight="1" x14ac:dyDescent="0.2">
      <c r="A3" s="1" t="s">
        <v>29</v>
      </c>
      <c r="D3" t="s">
        <v>13</v>
      </c>
    </row>
    <row r="4" spans="1:52" ht="20.149999999999999" customHeight="1" x14ac:dyDescent="0.2">
      <c r="C4" s="1" t="s">
        <v>30</v>
      </c>
      <c r="F4" t="s">
        <v>31</v>
      </c>
      <c r="G4" s="44" t="s">
        <v>32</v>
      </c>
      <c r="H4" s="44"/>
      <c r="I4" s="44" t="str">
        <f ca="1">IF((-1)^INT(RAND()*2)&lt;0,"－","＋")</f>
        <v>－</v>
      </c>
      <c r="J4" s="44"/>
      <c r="K4">
        <f ca="1">INT(RAND()*9+1)</f>
        <v>1</v>
      </c>
      <c r="L4" t="s">
        <v>33</v>
      </c>
      <c r="M4" s="8">
        <v>2</v>
      </c>
      <c r="N4" s="44" t="s">
        <v>34</v>
      </c>
      <c r="O4" s="44"/>
      <c r="P4" s="46">
        <f ca="1">INT(RAND()*9+1)^2</f>
        <v>25</v>
      </c>
      <c r="Q4" s="46"/>
    </row>
    <row r="5" spans="1:52" ht="20.149999999999999" customHeight="1" x14ac:dyDescent="0.2"/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/>
    <row r="12" spans="1:52" ht="20.149999999999999" customHeight="1" x14ac:dyDescent="0.2">
      <c r="C12" s="1" t="s">
        <v>35</v>
      </c>
      <c r="F12" t="s">
        <v>31</v>
      </c>
      <c r="G12" s="44" t="s">
        <v>32</v>
      </c>
      <c r="H12" s="44"/>
      <c r="I12" s="44" t="str">
        <f ca="1">IF((-1)^INT(RAND()*2)&lt;0,"－","＋")</f>
        <v>－</v>
      </c>
      <c r="J12" s="44"/>
      <c r="K12">
        <f ca="1">INT(RAND()*9+1)</f>
        <v>2</v>
      </c>
      <c r="L12" t="s">
        <v>33</v>
      </c>
      <c r="M12" s="8">
        <v>2</v>
      </c>
      <c r="N12" s="44" t="s">
        <v>36</v>
      </c>
      <c r="O12" s="44"/>
      <c r="P12" s="44">
        <f ca="1">INT(RAND()*9+1)^2</f>
        <v>1</v>
      </c>
      <c r="Q12" s="44"/>
      <c r="R12" s="44" t="s">
        <v>34</v>
      </c>
      <c r="S12" s="44"/>
      <c r="T12">
        <v>0</v>
      </c>
    </row>
    <row r="13" spans="1:52" ht="20.149999999999999" customHeight="1" x14ac:dyDescent="0.2">
      <c r="C13" s="1"/>
      <c r="G13" s="7"/>
      <c r="H13" s="7"/>
      <c r="I13" s="7"/>
      <c r="J13" s="7"/>
      <c r="M13" s="8"/>
      <c r="N13" s="7"/>
      <c r="O13" s="7"/>
      <c r="P13" s="7"/>
      <c r="Q13" s="7"/>
      <c r="R13" s="7"/>
      <c r="S13" s="7"/>
    </row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/>
    <row r="17" spans="1:52" ht="20.149999999999999" customHeight="1" x14ac:dyDescent="0.2"/>
    <row r="18" spans="1:52" ht="20.149999999999999" customHeight="1" x14ac:dyDescent="0.2"/>
    <row r="19" spans="1:52" ht="20.149999999999999" customHeight="1" x14ac:dyDescent="0.2"/>
    <row r="20" spans="1:52" ht="20.149999999999999" customHeight="1" x14ac:dyDescent="0.2"/>
    <row r="21" spans="1:52" ht="20.149999999999999" customHeight="1" x14ac:dyDescent="0.2">
      <c r="A21" s="1" t="s">
        <v>37</v>
      </c>
      <c r="D21" t="s">
        <v>13</v>
      </c>
      <c r="AU21" s="14">
        <f ca="1">INT(RAND()*5)</f>
        <v>0</v>
      </c>
      <c r="AV21" s="14">
        <v>0</v>
      </c>
      <c r="AW21" s="14">
        <v>1</v>
      </c>
      <c r="AX21" s="14">
        <v>2</v>
      </c>
      <c r="AY21" s="14">
        <v>3</v>
      </c>
      <c r="AZ21" s="14">
        <v>4</v>
      </c>
    </row>
    <row r="22" spans="1:52" ht="20.149999999999999" customHeight="1" x14ac:dyDescent="0.2">
      <c r="C22" s="1" t="s">
        <v>30</v>
      </c>
      <c r="F22" t="s">
        <v>31</v>
      </c>
      <c r="G22" s="44" t="s">
        <v>32</v>
      </c>
      <c r="H22" s="44"/>
      <c r="I22" s="44" t="str">
        <f ca="1">IF((-1)^INT(RAND()*2)&lt;0,"－","＋")</f>
        <v>－</v>
      </c>
      <c r="J22" s="44"/>
      <c r="K22">
        <f ca="1">INT(RAND()*9+1)</f>
        <v>6</v>
      </c>
      <c r="L22" t="s">
        <v>33</v>
      </c>
      <c r="M22" s="8">
        <v>2</v>
      </c>
      <c r="N22" s="44" t="s">
        <v>34</v>
      </c>
      <c r="O22" s="44"/>
      <c r="P22">
        <f ca="1">AU22</f>
        <v>2</v>
      </c>
      <c r="AU22" s="14">
        <f ca="1">HLOOKUP(AU21,$AV$21:$AZ$22,2)</f>
        <v>2</v>
      </c>
      <c r="AV22" s="14">
        <v>2</v>
      </c>
      <c r="AW22" s="14">
        <v>3</v>
      </c>
      <c r="AX22" s="14">
        <v>5</v>
      </c>
      <c r="AY22" s="14">
        <v>6</v>
      </c>
      <c r="AZ22" s="14">
        <v>7</v>
      </c>
    </row>
    <row r="23" spans="1:52" ht="20.149999999999999" customHeight="1" x14ac:dyDescent="0.2"/>
    <row r="24" spans="1:52" ht="20.149999999999999" customHeight="1" x14ac:dyDescent="0.2"/>
    <row r="25" spans="1:52" ht="20.149999999999999" customHeight="1" x14ac:dyDescent="0.2"/>
    <row r="26" spans="1:52" ht="20.149999999999999" customHeight="1" x14ac:dyDescent="0.2"/>
    <row r="27" spans="1:52" ht="20.149999999999999" customHeight="1" x14ac:dyDescent="0.2"/>
    <row r="28" spans="1:52" ht="20.149999999999999" customHeight="1" x14ac:dyDescent="0.2">
      <c r="AU28" s="14">
        <v>0</v>
      </c>
      <c r="AV28" s="14">
        <v>1</v>
      </c>
      <c r="AW28" s="14">
        <v>2</v>
      </c>
      <c r="AX28" s="14">
        <v>3</v>
      </c>
    </row>
    <row r="29" spans="1:52" ht="20.149999999999999" customHeight="1" x14ac:dyDescent="0.2">
      <c r="C29" s="1"/>
      <c r="AU29" s="14">
        <v>2</v>
      </c>
      <c r="AV29" s="14">
        <v>3</v>
      </c>
      <c r="AW29" s="14">
        <v>5</v>
      </c>
      <c r="AX29" s="14">
        <v>7</v>
      </c>
    </row>
    <row r="30" spans="1:52" ht="20.149999999999999" customHeight="1" x14ac:dyDescent="0.2">
      <c r="C30" s="1" t="s">
        <v>35</v>
      </c>
      <c r="F30" t="s">
        <v>31</v>
      </c>
      <c r="G30" s="44" t="s">
        <v>32</v>
      </c>
      <c r="H30" s="44"/>
      <c r="I30" s="44" t="str">
        <f ca="1">IF((-1)^INT(RAND()*2)&lt;0,"－","＋")</f>
        <v>－</v>
      </c>
      <c r="J30" s="44"/>
      <c r="K30">
        <f ca="1">INT(RAND()*9+1)</f>
        <v>4</v>
      </c>
      <c r="L30" t="s">
        <v>33</v>
      </c>
      <c r="M30" s="8">
        <v>2</v>
      </c>
      <c r="N30" s="44" t="s">
        <v>34</v>
      </c>
      <c r="O30" s="44"/>
      <c r="P30" s="46">
        <f ca="1">AU31^2*AV31</f>
        <v>45</v>
      </c>
      <c r="Q30" s="46"/>
      <c r="R30" s="46"/>
      <c r="AU30" s="14">
        <f ca="1">INT(RAND()*3)</f>
        <v>1</v>
      </c>
      <c r="AV30" s="14">
        <f ca="1">INT(RAND()*4)</f>
        <v>2</v>
      </c>
    </row>
    <row r="31" spans="1:52" ht="20.149999999999999" customHeight="1" x14ac:dyDescent="0.2">
      <c r="AU31" s="14">
        <f ca="1">HLOOKUP(AU30,$AU$28:$AX$29,2)</f>
        <v>3</v>
      </c>
      <c r="AV31" s="14">
        <f ca="1">HLOOKUP(AV30,$AU$28:$AX$29,2)</f>
        <v>5</v>
      </c>
    </row>
    <row r="32" spans="1:52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二次方程式とその解き方②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T38" s="14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X39"/>
      <c r="AY39"/>
      <c r="AZ39"/>
    </row>
    <row r="40" spans="1:52" ht="20.149999999999999" customHeight="1" x14ac:dyDescent="0.2">
      <c r="A40" s="1" t="str">
        <f>IF(A3="","",A3)</f>
        <v>１．</v>
      </c>
      <c r="D40" t="str">
        <f>IF(D3="","",D3)</f>
        <v>次の方程式を解きなさい。</v>
      </c>
    </row>
    <row r="41" spans="1:52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F41" t="str">
        <f t="shared" ref="F41:AT41" si="0">IF(F4="","",F4)</f>
        <v>(</v>
      </c>
      <c r="G41" s="44" t="str">
        <f t="shared" si="0"/>
        <v>ｘ</v>
      </c>
      <c r="H41" s="44" t="str">
        <f t="shared" si="0"/>
        <v/>
      </c>
      <c r="I41" s="44" t="str">
        <f t="shared" ca="1" si="0"/>
        <v>－</v>
      </c>
      <c r="J41" s="44" t="str">
        <f t="shared" si="0"/>
        <v/>
      </c>
      <c r="K41">
        <f t="shared" ca="1" si="0"/>
        <v>1</v>
      </c>
      <c r="L41" t="str">
        <f t="shared" si="0"/>
        <v>)</v>
      </c>
      <c r="M41" s="8">
        <f t="shared" si="0"/>
        <v>2</v>
      </c>
      <c r="N41" s="44" t="str">
        <f t="shared" si="0"/>
        <v>＝</v>
      </c>
      <c r="O41" s="44" t="str">
        <f t="shared" si="0"/>
        <v/>
      </c>
      <c r="P41" s="46">
        <f t="shared" ca="1" si="0"/>
        <v>25</v>
      </c>
      <c r="Q41" s="46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2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F42" s="43" t="s">
        <v>38</v>
      </c>
      <c r="G42" s="43"/>
      <c r="H42" s="43" t="str">
        <f ca="1">I41</f>
        <v>－</v>
      </c>
      <c r="I42" s="43"/>
      <c r="J42" s="10">
        <f ca="1">K41</f>
        <v>1</v>
      </c>
      <c r="K42" s="43" t="s">
        <v>39</v>
      </c>
      <c r="L42" s="43"/>
      <c r="M42" s="43" t="s">
        <v>40</v>
      </c>
      <c r="N42" s="43"/>
      <c r="O42" s="10" t="s">
        <v>41</v>
      </c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52" ht="20.149999999999999" customHeight="1" x14ac:dyDescent="0.2">
      <c r="A43" t="str">
        <f t="shared" ref="A43:AT43" si="1">IF(A6="","",A6)</f>
        <v/>
      </c>
      <c r="B43" t="str">
        <f t="shared" si="1"/>
        <v/>
      </c>
      <c r="C43" t="str">
        <f t="shared" si="1"/>
        <v/>
      </c>
      <c r="F43" s="10" t="str">
        <f t="shared" si="1"/>
        <v/>
      </c>
      <c r="G43" s="10" t="str">
        <f t="shared" si="1"/>
        <v/>
      </c>
      <c r="H43" s="43" t="s">
        <v>40</v>
      </c>
      <c r="I43" s="43"/>
      <c r="J43" s="9">
        <v>2</v>
      </c>
      <c r="K43" s="43" t="s">
        <v>39</v>
      </c>
      <c r="L43" s="43"/>
      <c r="M43" s="43">
        <f ca="1">P41</f>
        <v>25</v>
      </c>
      <c r="N43" s="43"/>
      <c r="O43" s="10" t="str">
        <f t="shared" si="1"/>
        <v/>
      </c>
      <c r="P43" s="10" t="str">
        <f t="shared" si="1"/>
        <v/>
      </c>
      <c r="Q43" s="10" t="str">
        <f t="shared" si="1"/>
        <v/>
      </c>
      <c r="R43" s="10" t="str">
        <f t="shared" si="1"/>
        <v/>
      </c>
      <c r="S43" s="10" t="str">
        <f t="shared" si="1"/>
        <v/>
      </c>
      <c r="T43" s="10" t="str">
        <f t="shared" si="1"/>
        <v/>
      </c>
      <c r="U43" s="10" t="str">
        <f t="shared" si="1"/>
        <v/>
      </c>
      <c r="V43" s="10" t="str">
        <f t="shared" si="1"/>
        <v/>
      </c>
      <c r="W43" s="10" t="str">
        <f t="shared" si="1"/>
        <v/>
      </c>
      <c r="X43" s="10" t="str">
        <f t="shared" si="1"/>
        <v/>
      </c>
      <c r="Y43" s="10" t="str">
        <f t="shared" si="1"/>
        <v/>
      </c>
      <c r="Z43" s="10" t="str">
        <f t="shared" si="1"/>
        <v/>
      </c>
      <c r="AA43" s="10" t="str">
        <f t="shared" si="1"/>
        <v/>
      </c>
      <c r="AB43" s="10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  <c r="AR43" t="str">
        <f t="shared" si="1"/>
        <v/>
      </c>
      <c r="AS43" t="str">
        <f t="shared" si="1"/>
        <v/>
      </c>
      <c r="AT43" t="str">
        <f t="shared" si="1"/>
        <v/>
      </c>
    </row>
    <row r="44" spans="1:52" ht="20.149999999999999" customHeight="1" x14ac:dyDescent="0.2">
      <c r="A44" t="str">
        <f t="shared" ref="A44:AT44" si="2">IF(A7="","",A7)</f>
        <v/>
      </c>
      <c r="B44" t="str">
        <f t="shared" si="2"/>
        <v/>
      </c>
      <c r="C44" t="str">
        <f t="shared" si="2"/>
        <v/>
      </c>
      <c r="F44" s="10" t="str">
        <f t="shared" si="2"/>
        <v/>
      </c>
      <c r="G44" s="10" t="str">
        <f t="shared" si="2"/>
        <v/>
      </c>
      <c r="H44" s="10" t="str">
        <f t="shared" si="2"/>
        <v/>
      </c>
      <c r="I44" s="43" t="s">
        <v>40</v>
      </c>
      <c r="J44" s="43"/>
      <c r="K44" s="43" t="s">
        <v>39</v>
      </c>
      <c r="L44" s="43"/>
      <c r="M44" s="43" t="s">
        <v>42</v>
      </c>
      <c r="N44" s="43"/>
      <c r="O44" s="10">
        <f ca="1">SQRT(M43)</f>
        <v>5</v>
      </c>
      <c r="P44" s="10" t="str">
        <f t="shared" si="2"/>
        <v/>
      </c>
      <c r="Q44" s="10" t="str">
        <f t="shared" si="2"/>
        <v/>
      </c>
      <c r="R44" s="10" t="str">
        <f t="shared" si="2"/>
        <v/>
      </c>
      <c r="S44" s="10" t="str">
        <f t="shared" si="2"/>
        <v/>
      </c>
      <c r="T44" s="10" t="str">
        <f t="shared" si="2"/>
        <v/>
      </c>
      <c r="U44" s="10" t="str">
        <f t="shared" si="2"/>
        <v/>
      </c>
      <c r="V44" s="10" t="str">
        <f t="shared" si="2"/>
        <v/>
      </c>
      <c r="W44" s="10" t="str">
        <f t="shared" si="2"/>
        <v/>
      </c>
      <c r="X44" s="10" t="str">
        <f t="shared" si="2"/>
        <v/>
      </c>
      <c r="Y44" s="10" t="str">
        <f t="shared" si="2"/>
        <v/>
      </c>
      <c r="Z44" s="10" t="str">
        <f t="shared" si="2"/>
        <v/>
      </c>
      <c r="AA44" s="10" t="str">
        <f t="shared" si="2"/>
        <v/>
      </c>
      <c r="AB44" s="10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2" ht="20.149999999999999" customHeight="1" x14ac:dyDescent="0.2">
      <c r="A45" t="str">
        <f t="shared" ref="A45:AT45" si="3">IF(A8="","",A8)</f>
        <v/>
      </c>
      <c r="B45" t="str">
        <f t="shared" si="3"/>
        <v/>
      </c>
      <c r="C45" t="str">
        <f t="shared" si="3"/>
        <v/>
      </c>
      <c r="F45" s="43" t="str">
        <f>G41</f>
        <v>ｘ</v>
      </c>
      <c r="G45" s="43"/>
      <c r="H45" s="43" t="str">
        <f ca="1">I41</f>
        <v>－</v>
      </c>
      <c r="I45" s="43"/>
      <c r="J45" s="10">
        <f ca="1">K41</f>
        <v>1</v>
      </c>
      <c r="K45" s="43" t="s">
        <v>39</v>
      </c>
      <c r="L45" s="43"/>
      <c r="M45" s="43" t="str">
        <f>M44</f>
        <v>±</v>
      </c>
      <c r="N45" s="43"/>
      <c r="O45" s="10">
        <f ca="1">O44</f>
        <v>5</v>
      </c>
      <c r="P45" s="10" t="str">
        <f t="shared" si="3"/>
        <v/>
      </c>
      <c r="Q45" s="10" t="str">
        <f t="shared" si="3"/>
        <v/>
      </c>
      <c r="R45" s="10" t="str">
        <f t="shared" si="3"/>
        <v/>
      </c>
      <c r="S45" s="10" t="str">
        <f t="shared" si="3"/>
        <v/>
      </c>
      <c r="T45" s="10" t="str">
        <f t="shared" si="3"/>
        <v/>
      </c>
      <c r="U45" s="10" t="str">
        <f t="shared" si="3"/>
        <v/>
      </c>
      <c r="V45" s="10" t="str">
        <f t="shared" si="3"/>
        <v/>
      </c>
      <c r="W45" s="10" t="str">
        <f t="shared" si="3"/>
        <v/>
      </c>
      <c r="X45" s="10" t="str">
        <f t="shared" si="3"/>
        <v/>
      </c>
      <c r="Y45" s="10" t="str">
        <f t="shared" si="3"/>
        <v/>
      </c>
      <c r="Z45" s="10" t="str">
        <f t="shared" si="3"/>
        <v/>
      </c>
      <c r="AA45" s="10" t="str">
        <f t="shared" si="3"/>
        <v/>
      </c>
      <c r="AB45" s="10" t="str">
        <f t="shared" si="3"/>
        <v/>
      </c>
      <c r="AC45" t="str">
        <f t="shared" si="3"/>
        <v/>
      </c>
      <c r="AD45" t="str">
        <f t="shared" si="3"/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  <c r="AR45" t="str">
        <f t="shared" si="3"/>
        <v/>
      </c>
      <c r="AS45" t="str">
        <f t="shared" si="3"/>
        <v/>
      </c>
      <c r="AT45" t="str">
        <f t="shared" si="3"/>
        <v/>
      </c>
    </row>
    <row r="46" spans="1:52" ht="20.149999999999999" customHeight="1" x14ac:dyDescent="0.2">
      <c r="A46" t="str">
        <f t="shared" ref="A46:C49" si="4">IF(A9="","",A9)</f>
        <v/>
      </c>
      <c r="B46" t="str">
        <f t="shared" si="4"/>
        <v/>
      </c>
      <c r="C46" t="str">
        <f t="shared" si="4"/>
        <v/>
      </c>
      <c r="F46" s="43" t="str">
        <f>F45</f>
        <v>ｘ</v>
      </c>
      <c r="G46" s="43"/>
      <c r="H46" s="43" t="str">
        <f ca="1">H45</f>
        <v>－</v>
      </c>
      <c r="I46" s="43"/>
      <c r="J46" s="10">
        <f ca="1">J45</f>
        <v>1</v>
      </c>
      <c r="K46" s="43" t="s">
        <v>39</v>
      </c>
      <c r="L46" s="43"/>
      <c r="M46" s="10">
        <f ca="1">O45</f>
        <v>5</v>
      </c>
      <c r="N46" s="10" t="str">
        <f>IF(N9="","",N9)</f>
        <v/>
      </c>
      <c r="O46" s="10"/>
      <c r="P46" s="10"/>
      <c r="Q46" s="10" t="s">
        <v>43</v>
      </c>
      <c r="R46" s="10"/>
      <c r="S46" s="10"/>
      <c r="T46" s="10"/>
      <c r="U46" s="10"/>
      <c r="V46" s="43" t="s">
        <v>38</v>
      </c>
      <c r="W46" s="43"/>
      <c r="X46" s="43" t="s">
        <v>39</v>
      </c>
      <c r="Y46" s="43"/>
      <c r="Z46" s="43">
        <f ca="1">AV46-AU46</f>
        <v>6</v>
      </c>
      <c r="AA46" s="43"/>
      <c r="AB46" s="43"/>
      <c r="AU46" s="14">
        <f ca="1">IF(H46="－",-J46,J46)</f>
        <v>-1</v>
      </c>
      <c r="AV46" s="14">
        <f ca="1">M46</f>
        <v>5</v>
      </c>
    </row>
    <row r="47" spans="1:52" ht="20.149999999999999" customHeight="1" x14ac:dyDescent="0.2">
      <c r="A47" t="str">
        <f t="shared" si="4"/>
        <v/>
      </c>
      <c r="B47" t="str">
        <f t="shared" si="4"/>
        <v/>
      </c>
      <c r="C47" t="str">
        <f t="shared" si="4"/>
        <v/>
      </c>
      <c r="F47" s="43" t="str">
        <f>F45</f>
        <v>ｘ</v>
      </c>
      <c r="G47" s="43"/>
      <c r="H47" s="43" t="str">
        <f ca="1">H45</f>
        <v>－</v>
      </c>
      <c r="I47" s="43"/>
      <c r="J47" s="10">
        <f ca="1">J45</f>
        <v>1</v>
      </c>
      <c r="K47" s="43" t="s">
        <v>39</v>
      </c>
      <c r="L47" s="43"/>
      <c r="M47" s="43" t="s">
        <v>44</v>
      </c>
      <c r="N47" s="43"/>
      <c r="O47" s="10">
        <f ca="1">O45</f>
        <v>5</v>
      </c>
      <c r="P47" s="10" t="str">
        <f>IF(P10="","",P10)</f>
        <v/>
      </c>
      <c r="Q47" s="10" t="s">
        <v>43</v>
      </c>
      <c r="R47" s="10"/>
      <c r="S47" s="10"/>
      <c r="T47" s="10"/>
      <c r="U47" s="10"/>
      <c r="V47" s="43" t="s">
        <v>38</v>
      </c>
      <c r="W47" s="43"/>
      <c r="X47" s="43" t="s">
        <v>39</v>
      </c>
      <c r="Y47" s="43"/>
      <c r="Z47" s="43">
        <f ca="1">AV47-AU47</f>
        <v>-4</v>
      </c>
      <c r="AA47" s="43"/>
      <c r="AB47" s="43"/>
      <c r="AU47" s="14">
        <f ca="1">IF(H47="－",-J47,J47)</f>
        <v>-1</v>
      </c>
      <c r="AV47" s="14">
        <f ca="1">-O47</f>
        <v>-5</v>
      </c>
    </row>
    <row r="48" spans="1:52" ht="20.149999999999999" customHeight="1" x14ac:dyDescent="0.2">
      <c r="A48" t="str">
        <f t="shared" si="4"/>
        <v/>
      </c>
      <c r="B48" t="str">
        <f t="shared" si="4"/>
        <v/>
      </c>
      <c r="C48" t="str">
        <f t="shared" si="4"/>
        <v/>
      </c>
      <c r="F48" s="10" t="str">
        <f t="shared" ref="F48:H49" si="5">IF(F11="","",F11)</f>
        <v/>
      </c>
      <c r="G48" s="10" t="str">
        <f t="shared" si="5"/>
        <v/>
      </c>
      <c r="H48" s="10" t="str">
        <f t="shared" si="5"/>
        <v/>
      </c>
      <c r="I48" s="43" t="s">
        <v>38</v>
      </c>
      <c r="J48" s="43"/>
      <c r="K48" s="43" t="s">
        <v>39</v>
      </c>
      <c r="L48" s="43"/>
      <c r="M48" s="43">
        <f ca="1">Z46</f>
        <v>6</v>
      </c>
      <c r="N48" s="43"/>
      <c r="O48" s="43"/>
      <c r="P48" s="10" t="s">
        <v>45</v>
      </c>
      <c r="Q48" s="43">
        <f ca="1">Z47</f>
        <v>-4</v>
      </c>
      <c r="R48" s="43"/>
      <c r="S48" s="43"/>
      <c r="T48" s="10" t="str">
        <f t="shared" ref="T48:AT48" si="6">IF(T11="","",T11)</f>
        <v/>
      </c>
      <c r="U48" s="10" t="str">
        <f t="shared" si="6"/>
        <v/>
      </c>
      <c r="V48" s="10" t="str">
        <f t="shared" si="6"/>
        <v/>
      </c>
      <c r="W48" s="10" t="str">
        <f t="shared" si="6"/>
        <v/>
      </c>
      <c r="X48" s="10" t="str">
        <f t="shared" si="6"/>
        <v/>
      </c>
      <c r="Y48" s="10" t="str">
        <f t="shared" si="6"/>
        <v/>
      </c>
      <c r="Z48" s="10" t="str">
        <f t="shared" si="6"/>
        <v/>
      </c>
      <c r="AA48" s="10" t="str">
        <f t="shared" si="6"/>
        <v/>
      </c>
      <c r="AB48" s="10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  <c r="AR48" t="str">
        <f t="shared" si="6"/>
        <v/>
      </c>
      <c r="AS48" t="str">
        <f t="shared" si="6"/>
        <v/>
      </c>
      <c r="AT48" t="str">
        <f t="shared" si="6"/>
        <v/>
      </c>
    </row>
    <row r="49" spans="1:48" ht="20.149999999999999" customHeight="1" x14ac:dyDescent="0.2">
      <c r="A49" t="str">
        <f t="shared" si="4"/>
        <v/>
      </c>
      <c r="B49" t="str">
        <f t="shared" si="4"/>
        <v/>
      </c>
      <c r="C49" s="1" t="str">
        <f t="shared" si="4"/>
        <v>(2)</v>
      </c>
      <c r="F49" t="str">
        <f t="shared" si="5"/>
        <v>(</v>
      </c>
      <c r="G49" s="44" t="str">
        <f t="shared" si="5"/>
        <v>ｘ</v>
      </c>
      <c r="H49" s="44" t="str">
        <f t="shared" si="5"/>
        <v/>
      </c>
      <c r="I49" s="44" t="str">
        <f t="shared" ref="I49:S49" ca="1" si="7">IF(I12="","",I12)</f>
        <v>－</v>
      </c>
      <c r="J49" s="44" t="str">
        <f t="shared" si="7"/>
        <v/>
      </c>
      <c r="K49">
        <f t="shared" ca="1" si="7"/>
        <v>2</v>
      </c>
      <c r="L49" t="str">
        <f t="shared" si="7"/>
        <v>)</v>
      </c>
      <c r="M49" s="8">
        <f t="shared" si="7"/>
        <v>2</v>
      </c>
      <c r="N49" s="44" t="str">
        <f t="shared" si="7"/>
        <v>－</v>
      </c>
      <c r="O49" s="44" t="str">
        <f t="shared" si="7"/>
        <v/>
      </c>
      <c r="P49" s="44">
        <f t="shared" ca="1" si="7"/>
        <v>1</v>
      </c>
      <c r="Q49" s="44" t="str">
        <f t="shared" si="7"/>
        <v/>
      </c>
      <c r="R49" s="44" t="str">
        <f t="shared" si="7"/>
        <v>＝</v>
      </c>
      <c r="S49" s="44" t="str">
        <f t="shared" si="7"/>
        <v/>
      </c>
      <c r="T49">
        <f t="shared" ref="T49:AT49" si="8">IF(T12="","",T12)</f>
        <v>0</v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8" ht="20.149999999999999" customHeight="1" x14ac:dyDescent="0.2">
      <c r="C50" s="1"/>
      <c r="F50" s="10" t="str">
        <f>F49</f>
        <v>(</v>
      </c>
      <c r="G50" s="43" t="str">
        <f>G49</f>
        <v>ｘ</v>
      </c>
      <c r="H50" s="43" t="str">
        <f>IF(H14="","",H14)</f>
        <v/>
      </c>
      <c r="I50" s="43" t="str">
        <f ca="1">I49</f>
        <v>－</v>
      </c>
      <c r="J50" s="43" t="str">
        <f>IF(J14="","",J14)</f>
        <v/>
      </c>
      <c r="K50" s="10">
        <f ca="1">K49</f>
        <v>2</v>
      </c>
      <c r="L50" s="10" t="str">
        <f>L49</f>
        <v>)</v>
      </c>
      <c r="M50" s="9">
        <f>M49</f>
        <v>2</v>
      </c>
      <c r="N50" s="43" t="s">
        <v>26</v>
      </c>
      <c r="O50" s="43" t="str">
        <f>IF(O14="","",O14)</f>
        <v/>
      </c>
      <c r="P50" s="43">
        <f ca="1">P49</f>
        <v>1</v>
      </c>
      <c r="Q50" s="43"/>
      <c r="R50" s="7"/>
      <c r="S50" s="7"/>
    </row>
    <row r="51" spans="1:48" ht="20.149999999999999" customHeight="1" x14ac:dyDescent="0.2">
      <c r="A51" t="str">
        <f t="shared" ref="A51:C57" si="9">IF(A14="","",A14)</f>
        <v/>
      </c>
      <c r="B51" t="str">
        <f t="shared" si="9"/>
        <v/>
      </c>
      <c r="C51" t="str">
        <f t="shared" si="9"/>
        <v/>
      </c>
      <c r="F51" s="43" t="s">
        <v>38</v>
      </c>
      <c r="G51" s="43"/>
      <c r="H51" s="43" t="str">
        <f ca="1">I49</f>
        <v>－</v>
      </c>
      <c r="I51" s="43"/>
      <c r="J51" s="10">
        <f ca="1">K49</f>
        <v>2</v>
      </c>
      <c r="K51" s="43" t="s">
        <v>39</v>
      </c>
      <c r="L51" s="43"/>
      <c r="M51" s="43" t="s">
        <v>40</v>
      </c>
      <c r="N51" s="43"/>
      <c r="O51" s="10" t="s">
        <v>41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48" ht="20.149999999999999" customHeight="1" x14ac:dyDescent="0.2">
      <c r="A52" t="str">
        <f t="shared" si="9"/>
        <v/>
      </c>
      <c r="B52" t="str">
        <f t="shared" si="9"/>
        <v/>
      </c>
      <c r="C52" t="str">
        <f t="shared" si="9"/>
        <v/>
      </c>
      <c r="F52" s="10" t="str">
        <f>IF(F15="","",F15)</f>
        <v/>
      </c>
      <c r="G52" s="10" t="str">
        <f>IF(G15="","",G15)</f>
        <v/>
      </c>
      <c r="H52" s="43" t="s">
        <v>40</v>
      </c>
      <c r="I52" s="43"/>
      <c r="J52" s="9">
        <v>2</v>
      </c>
      <c r="K52" s="43" t="s">
        <v>39</v>
      </c>
      <c r="L52" s="43"/>
      <c r="M52" s="43">
        <f ca="1">P50</f>
        <v>1</v>
      </c>
      <c r="N52" s="43"/>
      <c r="O52" s="10" t="str">
        <f t="shared" ref="O52:AT52" si="10">IF(O15="","",O15)</f>
        <v/>
      </c>
      <c r="P52" s="10" t="str">
        <f t="shared" si="10"/>
        <v/>
      </c>
      <c r="Q52" s="10" t="str">
        <f t="shared" si="10"/>
        <v/>
      </c>
      <c r="R52" s="10" t="str">
        <f t="shared" si="10"/>
        <v/>
      </c>
      <c r="S52" s="10" t="str">
        <f t="shared" si="10"/>
        <v/>
      </c>
      <c r="T52" s="10" t="str">
        <f t="shared" si="10"/>
        <v/>
      </c>
      <c r="U52" s="10" t="str">
        <f t="shared" si="10"/>
        <v/>
      </c>
      <c r="V52" s="10" t="str">
        <f t="shared" si="10"/>
        <v/>
      </c>
      <c r="W52" s="10" t="str">
        <f t="shared" si="10"/>
        <v/>
      </c>
      <c r="X52" s="10" t="str">
        <f t="shared" si="10"/>
        <v/>
      </c>
      <c r="Y52" s="10" t="str">
        <f t="shared" si="10"/>
        <v/>
      </c>
      <c r="Z52" s="10" t="str">
        <f t="shared" si="10"/>
        <v/>
      </c>
      <c r="AA52" s="10" t="str">
        <f t="shared" si="10"/>
        <v/>
      </c>
      <c r="AB52" s="10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48" ht="20.149999999999999" customHeight="1" x14ac:dyDescent="0.2">
      <c r="A53" t="str">
        <f t="shared" si="9"/>
        <v/>
      </c>
      <c r="B53" t="str">
        <f t="shared" si="9"/>
        <v/>
      </c>
      <c r="C53" t="str">
        <f t="shared" si="9"/>
        <v/>
      </c>
      <c r="F53" s="10" t="str">
        <f>IF(F16="","",F16)</f>
        <v/>
      </c>
      <c r="G53" s="10" t="str">
        <f>IF(G16="","",G16)</f>
        <v/>
      </c>
      <c r="H53" s="10" t="str">
        <f>IF(H16="","",H16)</f>
        <v/>
      </c>
      <c r="I53" s="43" t="s">
        <v>40</v>
      </c>
      <c r="J53" s="43"/>
      <c r="K53" s="43" t="s">
        <v>39</v>
      </c>
      <c r="L53" s="43"/>
      <c r="M53" s="43" t="s">
        <v>42</v>
      </c>
      <c r="N53" s="43"/>
      <c r="O53" s="10">
        <f ca="1">SQRT(M52)</f>
        <v>1</v>
      </c>
      <c r="P53" s="10" t="str">
        <f t="shared" ref="P53:AT53" si="11">IF(P16="","",P16)</f>
        <v/>
      </c>
      <c r="Q53" s="10" t="str">
        <f t="shared" si="11"/>
        <v/>
      </c>
      <c r="R53" s="10" t="str">
        <f t="shared" si="11"/>
        <v/>
      </c>
      <c r="S53" s="10" t="str">
        <f t="shared" si="11"/>
        <v/>
      </c>
      <c r="T53" s="10" t="str">
        <f t="shared" si="11"/>
        <v/>
      </c>
      <c r="U53" s="10" t="str">
        <f t="shared" si="11"/>
        <v/>
      </c>
      <c r="V53" s="10" t="str">
        <f t="shared" si="11"/>
        <v/>
      </c>
      <c r="W53" s="10" t="str">
        <f t="shared" si="11"/>
        <v/>
      </c>
      <c r="X53" s="10" t="str">
        <f t="shared" si="11"/>
        <v/>
      </c>
      <c r="Y53" s="10" t="str">
        <f t="shared" si="11"/>
        <v/>
      </c>
      <c r="Z53" s="10" t="str">
        <f t="shared" si="11"/>
        <v/>
      </c>
      <c r="AA53" s="10" t="str">
        <f t="shared" si="11"/>
        <v/>
      </c>
      <c r="AB53" s="10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8" ht="20.149999999999999" customHeight="1" x14ac:dyDescent="0.2">
      <c r="A54" t="str">
        <f t="shared" si="9"/>
        <v/>
      </c>
      <c r="B54" t="str">
        <f t="shared" si="9"/>
        <v/>
      </c>
      <c r="C54" t="str">
        <f t="shared" si="9"/>
        <v/>
      </c>
      <c r="F54" s="43" t="str">
        <f>G49</f>
        <v>ｘ</v>
      </c>
      <c r="G54" s="43"/>
      <c r="H54" s="43" t="str">
        <f ca="1">I49</f>
        <v>－</v>
      </c>
      <c r="I54" s="43"/>
      <c r="J54" s="10">
        <f ca="1">K49</f>
        <v>2</v>
      </c>
      <c r="K54" s="43" t="s">
        <v>39</v>
      </c>
      <c r="L54" s="43"/>
      <c r="M54" s="43" t="str">
        <f>M53</f>
        <v>±</v>
      </c>
      <c r="N54" s="43"/>
      <c r="O54" s="10">
        <f ca="1">O53</f>
        <v>1</v>
      </c>
      <c r="P54" s="10" t="str">
        <f t="shared" ref="P54:AT54" si="12">IF(P17="","",P17)</f>
        <v/>
      </c>
      <c r="Q54" s="10" t="str">
        <f t="shared" si="12"/>
        <v/>
      </c>
      <c r="R54" s="10" t="str">
        <f t="shared" si="12"/>
        <v/>
      </c>
      <c r="S54" s="10" t="str">
        <f t="shared" si="12"/>
        <v/>
      </c>
      <c r="T54" s="10" t="str">
        <f t="shared" si="12"/>
        <v/>
      </c>
      <c r="U54" s="10" t="str">
        <f t="shared" si="12"/>
        <v/>
      </c>
      <c r="V54" s="10" t="str">
        <f t="shared" si="12"/>
        <v/>
      </c>
      <c r="W54" s="10" t="str">
        <f t="shared" si="12"/>
        <v/>
      </c>
      <c r="X54" s="10" t="str">
        <f t="shared" si="12"/>
        <v/>
      </c>
      <c r="Y54" s="10" t="str">
        <f t="shared" si="12"/>
        <v/>
      </c>
      <c r="Z54" s="10" t="str">
        <f t="shared" si="12"/>
        <v/>
      </c>
      <c r="AA54" s="10" t="str">
        <f t="shared" si="12"/>
        <v/>
      </c>
      <c r="AB54" s="10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8" ht="20.149999999999999" customHeight="1" x14ac:dyDescent="0.2">
      <c r="A55" t="str">
        <f t="shared" si="9"/>
        <v/>
      </c>
      <c r="B55" t="str">
        <f t="shared" si="9"/>
        <v/>
      </c>
      <c r="C55" t="str">
        <f t="shared" si="9"/>
        <v/>
      </c>
      <c r="F55" s="43" t="str">
        <f>F54</f>
        <v>ｘ</v>
      </c>
      <c r="G55" s="43"/>
      <c r="H55" s="43" t="str">
        <f ca="1">H54</f>
        <v>－</v>
      </c>
      <c r="I55" s="43"/>
      <c r="J55" s="10">
        <f ca="1">J54</f>
        <v>2</v>
      </c>
      <c r="K55" s="43" t="s">
        <v>39</v>
      </c>
      <c r="L55" s="43"/>
      <c r="M55" s="10">
        <f ca="1">O54</f>
        <v>1</v>
      </c>
      <c r="N55" s="10" t="str">
        <f>IF(N18="","",N18)</f>
        <v/>
      </c>
      <c r="O55" s="10"/>
      <c r="P55" s="10"/>
      <c r="Q55" s="10" t="s">
        <v>43</v>
      </c>
      <c r="R55" s="10"/>
      <c r="S55" s="10"/>
      <c r="T55" s="10"/>
      <c r="U55" s="10"/>
      <c r="V55" s="43" t="s">
        <v>38</v>
      </c>
      <c r="W55" s="43"/>
      <c r="X55" s="43" t="s">
        <v>39</v>
      </c>
      <c r="Y55" s="43"/>
      <c r="Z55" s="43">
        <f ca="1">AV55-AU55</f>
        <v>3</v>
      </c>
      <c r="AA55" s="43"/>
      <c r="AB55" s="43"/>
      <c r="AU55" s="14">
        <f ca="1">IF(H55="－",-J55,J55)</f>
        <v>-2</v>
      </c>
      <c r="AV55" s="14">
        <f ca="1">M55</f>
        <v>1</v>
      </c>
    </row>
    <row r="56" spans="1:48" ht="20.149999999999999" customHeight="1" x14ac:dyDescent="0.2">
      <c r="A56" t="str">
        <f t="shared" si="9"/>
        <v/>
      </c>
      <c r="B56" t="str">
        <f t="shared" si="9"/>
        <v/>
      </c>
      <c r="C56" t="str">
        <f t="shared" si="9"/>
        <v/>
      </c>
      <c r="F56" s="43" t="str">
        <f>F54</f>
        <v>ｘ</v>
      </c>
      <c r="G56" s="43"/>
      <c r="H56" s="43" t="str">
        <f ca="1">H54</f>
        <v>－</v>
      </c>
      <c r="I56" s="43"/>
      <c r="J56" s="10">
        <f ca="1">J54</f>
        <v>2</v>
      </c>
      <c r="K56" s="43" t="s">
        <v>39</v>
      </c>
      <c r="L56" s="43"/>
      <c r="M56" s="43" t="s">
        <v>44</v>
      </c>
      <c r="N56" s="43"/>
      <c r="O56" s="10">
        <f ca="1">O54</f>
        <v>1</v>
      </c>
      <c r="P56" s="10" t="str">
        <f>IF(P19="","",P19)</f>
        <v/>
      </c>
      <c r="Q56" s="10" t="s">
        <v>43</v>
      </c>
      <c r="R56" s="10"/>
      <c r="S56" s="10"/>
      <c r="T56" s="10"/>
      <c r="U56" s="10"/>
      <c r="V56" s="43" t="s">
        <v>38</v>
      </c>
      <c r="W56" s="43"/>
      <c r="X56" s="43" t="s">
        <v>39</v>
      </c>
      <c r="Y56" s="43"/>
      <c r="Z56" s="43">
        <f ca="1">AV56-AU56</f>
        <v>1</v>
      </c>
      <c r="AA56" s="43"/>
      <c r="AB56" s="43"/>
      <c r="AU56" s="14">
        <f ca="1">IF(H56="－",-J56,J56)</f>
        <v>-2</v>
      </c>
      <c r="AV56" s="14">
        <f ca="1">-O56</f>
        <v>-1</v>
      </c>
    </row>
    <row r="57" spans="1:48" ht="20.149999999999999" customHeight="1" x14ac:dyDescent="0.2">
      <c r="A57" t="str">
        <f t="shared" si="9"/>
        <v/>
      </c>
      <c r="B57" t="str">
        <f t="shared" si="9"/>
        <v/>
      </c>
      <c r="C57" t="str">
        <f t="shared" si="9"/>
        <v/>
      </c>
      <c r="F57" s="10" t="str">
        <f>IF(F20="","",F20)</f>
        <v/>
      </c>
      <c r="G57" s="10" t="str">
        <f>IF(G20="","",G20)</f>
        <v/>
      </c>
      <c r="H57" s="10" t="str">
        <f>IF(H20="","",H20)</f>
        <v/>
      </c>
      <c r="I57" s="43" t="s">
        <v>38</v>
      </c>
      <c r="J57" s="43"/>
      <c r="K57" s="43" t="s">
        <v>39</v>
      </c>
      <c r="L57" s="43"/>
      <c r="M57" s="43">
        <f ca="1">Z55</f>
        <v>3</v>
      </c>
      <c r="N57" s="43"/>
      <c r="O57" s="43"/>
      <c r="P57" s="10" t="s">
        <v>45</v>
      </c>
      <c r="Q57" s="43">
        <f ca="1">Z56</f>
        <v>1</v>
      </c>
      <c r="R57" s="43"/>
      <c r="S57" s="43"/>
      <c r="T57" s="10" t="str">
        <f t="shared" ref="T57:AT57" si="13">IF(T20="","",T20)</f>
        <v/>
      </c>
      <c r="U57" s="10" t="str">
        <f t="shared" si="13"/>
        <v/>
      </c>
      <c r="V57" s="10" t="str">
        <f t="shared" si="13"/>
        <v/>
      </c>
      <c r="W57" s="10" t="str">
        <f t="shared" si="13"/>
        <v/>
      </c>
      <c r="X57" s="10" t="str">
        <f t="shared" si="13"/>
        <v/>
      </c>
      <c r="Y57" s="10" t="str">
        <f t="shared" si="13"/>
        <v/>
      </c>
      <c r="Z57" s="10" t="str">
        <f t="shared" si="13"/>
        <v/>
      </c>
      <c r="AA57" s="10" t="str">
        <f t="shared" si="13"/>
        <v/>
      </c>
      <c r="AB57" s="10" t="str">
        <f t="shared" si="13"/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si="13"/>
        <v/>
      </c>
      <c r="AH57" t="str">
        <f t="shared" si="13"/>
        <v/>
      </c>
      <c r="AI57" t="str">
        <f t="shared" si="13"/>
        <v/>
      </c>
      <c r="AJ57" t="str">
        <f t="shared" si="13"/>
        <v/>
      </c>
      <c r="AK57" t="str">
        <f t="shared" si="13"/>
        <v/>
      </c>
      <c r="AL57" t="str">
        <f t="shared" si="13"/>
        <v/>
      </c>
      <c r="AM57" t="str">
        <f t="shared" si="13"/>
        <v/>
      </c>
      <c r="AN57" t="str">
        <f t="shared" si="13"/>
        <v/>
      </c>
      <c r="AO57" t="str">
        <f t="shared" si="13"/>
        <v/>
      </c>
      <c r="AP57" t="str">
        <f t="shared" si="13"/>
        <v/>
      </c>
      <c r="AQ57" t="str">
        <f t="shared" si="13"/>
        <v/>
      </c>
      <c r="AR57" t="str">
        <f t="shared" si="13"/>
        <v/>
      </c>
      <c r="AS57" t="str">
        <f t="shared" si="13"/>
        <v/>
      </c>
      <c r="AT57" t="str">
        <f t="shared" si="13"/>
        <v/>
      </c>
    </row>
    <row r="58" spans="1:48" ht="20.149999999999999" customHeight="1" x14ac:dyDescent="0.2">
      <c r="A58" s="1" t="str">
        <f>IF(A21="","",A21)</f>
        <v>２．</v>
      </c>
      <c r="D58" t="str">
        <f>IF(D21="","",D21)</f>
        <v>次の方程式を解きなさい。</v>
      </c>
    </row>
    <row r="59" spans="1:48" ht="20.149999999999999" customHeight="1" x14ac:dyDescent="0.2">
      <c r="A59" t="str">
        <f t="shared" ref="A59:AT59" si="14">IF(A22="","",A22)</f>
        <v/>
      </c>
      <c r="B59" t="str">
        <f t="shared" si="14"/>
        <v/>
      </c>
      <c r="C59" s="1" t="str">
        <f t="shared" si="14"/>
        <v>(1)</v>
      </c>
      <c r="F59" t="str">
        <f t="shared" si="14"/>
        <v>(</v>
      </c>
      <c r="G59" s="44" t="str">
        <f t="shared" si="14"/>
        <v>ｘ</v>
      </c>
      <c r="H59" s="44" t="str">
        <f t="shared" si="14"/>
        <v/>
      </c>
      <c r="I59" s="44" t="str">
        <f t="shared" ca="1" si="14"/>
        <v>－</v>
      </c>
      <c r="J59" s="44" t="str">
        <f t="shared" si="14"/>
        <v/>
      </c>
      <c r="K59">
        <f t="shared" ca="1" si="14"/>
        <v>6</v>
      </c>
      <c r="L59" t="str">
        <f t="shared" si="14"/>
        <v>)</v>
      </c>
      <c r="M59" s="8">
        <f t="shared" si="14"/>
        <v>2</v>
      </c>
      <c r="N59" s="44" t="str">
        <f t="shared" si="14"/>
        <v>＝</v>
      </c>
      <c r="O59" s="44" t="str">
        <f t="shared" si="14"/>
        <v/>
      </c>
      <c r="P59">
        <f t="shared" ca="1" si="14"/>
        <v>2</v>
      </c>
      <c r="Q59" t="str">
        <f t="shared" si="14"/>
        <v/>
      </c>
      <c r="R59" t="str">
        <f t="shared" si="14"/>
        <v/>
      </c>
      <c r="S59" t="str">
        <f t="shared" si="14"/>
        <v/>
      </c>
      <c r="T59" t="str">
        <f t="shared" si="14"/>
        <v/>
      </c>
      <c r="U59" t="str">
        <f t="shared" si="14"/>
        <v/>
      </c>
      <c r="V59" t="str">
        <f t="shared" si="14"/>
        <v/>
      </c>
      <c r="W59" t="str">
        <f t="shared" si="14"/>
        <v/>
      </c>
      <c r="X59" t="str">
        <f t="shared" si="14"/>
        <v/>
      </c>
      <c r="Y59" t="str">
        <f t="shared" si="14"/>
        <v/>
      </c>
      <c r="Z59" t="str">
        <f t="shared" si="14"/>
        <v/>
      </c>
      <c r="AA59" t="str">
        <f t="shared" si="14"/>
        <v/>
      </c>
      <c r="AB59" t="str">
        <f t="shared" si="14"/>
        <v/>
      </c>
      <c r="AC59" t="str">
        <f t="shared" si="14"/>
        <v/>
      </c>
      <c r="AD59" t="str">
        <f t="shared" si="14"/>
        <v/>
      </c>
      <c r="AE59" t="str">
        <f t="shared" si="14"/>
        <v/>
      </c>
      <c r="AF59" t="str">
        <f t="shared" si="14"/>
        <v/>
      </c>
      <c r="AG59" t="str">
        <f t="shared" si="14"/>
        <v/>
      </c>
      <c r="AH59" t="str">
        <f t="shared" si="14"/>
        <v/>
      </c>
      <c r="AI59" t="str">
        <f t="shared" si="14"/>
        <v/>
      </c>
      <c r="AJ59" t="str">
        <f t="shared" si="14"/>
        <v/>
      </c>
      <c r="AK59" t="str">
        <f t="shared" si="14"/>
        <v/>
      </c>
      <c r="AL59" t="str">
        <f t="shared" si="14"/>
        <v/>
      </c>
      <c r="AM59" t="str">
        <f t="shared" si="14"/>
        <v/>
      </c>
      <c r="AN59" t="str">
        <f t="shared" si="14"/>
        <v/>
      </c>
      <c r="AO59" t="str">
        <f t="shared" si="14"/>
        <v/>
      </c>
      <c r="AP59" t="str">
        <f t="shared" si="14"/>
        <v/>
      </c>
      <c r="AQ59" t="str">
        <f t="shared" si="14"/>
        <v/>
      </c>
      <c r="AR59" t="str">
        <f t="shared" si="14"/>
        <v/>
      </c>
      <c r="AS59" t="str">
        <f t="shared" si="14"/>
        <v/>
      </c>
      <c r="AT59" t="str">
        <f t="shared" si="14"/>
        <v/>
      </c>
    </row>
    <row r="60" spans="1:48" ht="20.149999999999999" customHeight="1" x14ac:dyDescent="0.2">
      <c r="A60" t="str">
        <f t="shared" ref="A60:C66" si="15">IF(A23="","",A23)</f>
        <v/>
      </c>
      <c r="B60" t="str">
        <f t="shared" si="15"/>
        <v/>
      </c>
      <c r="C60" t="str">
        <f t="shared" si="15"/>
        <v/>
      </c>
      <c r="F60" s="43" t="s">
        <v>38</v>
      </c>
      <c r="G60" s="43"/>
      <c r="H60" s="43" t="str">
        <f ca="1">I59</f>
        <v>－</v>
      </c>
      <c r="I60" s="43"/>
      <c r="J60" s="10">
        <f ca="1">K59</f>
        <v>6</v>
      </c>
      <c r="K60" s="43" t="s">
        <v>39</v>
      </c>
      <c r="L60" s="43"/>
      <c r="M60" s="43" t="s">
        <v>40</v>
      </c>
      <c r="N60" s="43"/>
      <c r="O60" s="10" t="s">
        <v>41</v>
      </c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48" ht="20.149999999999999" customHeight="1" x14ac:dyDescent="0.2">
      <c r="A61" t="str">
        <f t="shared" si="15"/>
        <v/>
      </c>
      <c r="B61" t="str">
        <f t="shared" si="15"/>
        <v/>
      </c>
      <c r="C61" t="str">
        <f t="shared" si="15"/>
        <v/>
      </c>
      <c r="F61" s="10" t="str">
        <f>IF(F24="","",F24)</f>
        <v/>
      </c>
      <c r="G61" s="10" t="str">
        <f>IF(G24="","",G24)</f>
        <v/>
      </c>
      <c r="H61" s="43" t="s">
        <v>40</v>
      </c>
      <c r="I61" s="43"/>
      <c r="J61" s="9">
        <v>2</v>
      </c>
      <c r="K61" s="43" t="s">
        <v>39</v>
      </c>
      <c r="L61" s="43"/>
      <c r="M61" s="43">
        <f ca="1">P59</f>
        <v>2</v>
      </c>
      <c r="N61" s="43"/>
      <c r="O61" s="10" t="str">
        <f t="shared" ref="O61:AT61" si="16">IF(O24="","",O24)</f>
        <v/>
      </c>
      <c r="P61" s="13" t="str">
        <f t="shared" si="16"/>
        <v/>
      </c>
      <c r="Q61" s="13" t="str">
        <f t="shared" si="16"/>
        <v/>
      </c>
      <c r="R61" s="13" t="str">
        <f t="shared" si="16"/>
        <v/>
      </c>
      <c r="S61" s="10" t="str">
        <f t="shared" si="16"/>
        <v/>
      </c>
      <c r="T61" s="10" t="str">
        <f t="shared" si="16"/>
        <v/>
      </c>
      <c r="U61" s="10" t="str">
        <f t="shared" si="16"/>
        <v/>
      </c>
      <c r="V61" s="10" t="str">
        <f t="shared" si="16"/>
        <v/>
      </c>
      <c r="W61" s="10" t="str">
        <f t="shared" si="16"/>
        <v/>
      </c>
      <c r="X61" s="10" t="str">
        <f t="shared" si="16"/>
        <v/>
      </c>
      <c r="Y61" s="10" t="str">
        <f t="shared" si="16"/>
        <v/>
      </c>
      <c r="Z61" s="10" t="str">
        <f t="shared" si="16"/>
        <v/>
      </c>
      <c r="AA61" s="10" t="str">
        <f t="shared" si="16"/>
        <v/>
      </c>
      <c r="AB61" s="10" t="str">
        <f t="shared" si="16"/>
        <v/>
      </c>
      <c r="AC61" t="str">
        <f t="shared" si="16"/>
        <v/>
      </c>
      <c r="AD61" t="str">
        <f t="shared" si="16"/>
        <v/>
      </c>
      <c r="AE61" t="str">
        <f t="shared" si="16"/>
        <v/>
      </c>
      <c r="AF61" t="str">
        <f t="shared" si="16"/>
        <v/>
      </c>
      <c r="AG61" t="str">
        <f t="shared" si="16"/>
        <v/>
      </c>
      <c r="AH61" t="str">
        <f t="shared" si="16"/>
        <v/>
      </c>
      <c r="AI61" t="str">
        <f t="shared" si="16"/>
        <v/>
      </c>
      <c r="AJ61" t="str">
        <f t="shared" si="16"/>
        <v/>
      </c>
      <c r="AK61" t="str">
        <f t="shared" si="16"/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  <c r="AQ61" t="str">
        <f t="shared" si="16"/>
        <v/>
      </c>
      <c r="AR61" t="str">
        <f t="shared" si="16"/>
        <v/>
      </c>
      <c r="AS61" t="str">
        <f t="shared" si="16"/>
        <v/>
      </c>
      <c r="AT61" t="str">
        <f t="shared" si="16"/>
        <v/>
      </c>
    </row>
    <row r="62" spans="1:48" ht="20.149999999999999" customHeight="1" x14ac:dyDescent="0.35">
      <c r="A62" t="str">
        <f t="shared" si="15"/>
        <v/>
      </c>
      <c r="B62" t="str">
        <f t="shared" si="15"/>
        <v/>
      </c>
      <c r="C62" t="str">
        <f t="shared" si="15"/>
        <v/>
      </c>
      <c r="F62" s="10" t="str">
        <f>IF(F25="","",F25)</f>
        <v/>
      </c>
      <c r="G62" s="10" t="str">
        <f>IF(G25="","",G25)</f>
        <v/>
      </c>
      <c r="H62" s="10" t="str">
        <f>IF(H25="","",H25)</f>
        <v/>
      </c>
      <c r="I62" s="43" t="s">
        <v>40</v>
      </c>
      <c r="J62" s="43"/>
      <c r="K62" s="43" t="s">
        <v>39</v>
      </c>
      <c r="L62" s="43"/>
      <c r="M62" s="43" t="s">
        <v>42</v>
      </c>
      <c r="N62" s="43"/>
      <c r="O62" s="49" t="s">
        <v>28</v>
      </c>
      <c r="P62" s="49"/>
      <c r="Q62" s="16">
        <f ca="1">M61</f>
        <v>2</v>
      </c>
      <c r="R62" s="16" t="str">
        <f t="shared" ref="R62:AT62" si="17">IF(R25="","",R25)</f>
        <v/>
      </c>
      <c r="S62" s="10" t="str">
        <f t="shared" si="17"/>
        <v/>
      </c>
      <c r="T62" s="10" t="str">
        <f t="shared" si="17"/>
        <v/>
      </c>
      <c r="U62" s="10" t="str">
        <f t="shared" si="17"/>
        <v/>
      </c>
      <c r="V62" s="10" t="str">
        <f t="shared" si="17"/>
        <v/>
      </c>
      <c r="W62" s="10" t="str">
        <f t="shared" si="17"/>
        <v/>
      </c>
      <c r="X62" s="10" t="str">
        <f t="shared" si="17"/>
        <v/>
      </c>
      <c r="Y62" s="10" t="str">
        <f t="shared" si="17"/>
        <v/>
      </c>
      <c r="Z62" s="10" t="str">
        <f t="shared" si="17"/>
        <v/>
      </c>
      <c r="AA62" s="10" t="str">
        <f t="shared" si="17"/>
        <v/>
      </c>
      <c r="AB62" s="10" t="str">
        <f t="shared" si="17"/>
        <v/>
      </c>
      <c r="AC62" t="str">
        <f t="shared" si="17"/>
        <v/>
      </c>
      <c r="AD62" t="str">
        <f t="shared" si="17"/>
        <v/>
      </c>
      <c r="AE62" t="str">
        <f t="shared" si="17"/>
        <v/>
      </c>
      <c r="AF62" t="str">
        <f t="shared" si="17"/>
        <v/>
      </c>
      <c r="AG62" t="str">
        <f t="shared" si="17"/>
        <v/>
      </c>
      <c r="AH62" t="str">
        <f t="shared" si="17"/>
        <v/>
      </c>
      <c r="AI62" t="str">
        <f t="shared" si="17"/>
        <v/>
      </c>
      <c r="AJ62" t="str">
        <f t="shared" si="17"/>
        <v/>
      </c>
      <c r="AK62" t="str">
        <f t="shared" si="17"/>
        <v/>
      </c>
      <c r="AL62" t="str">
        <f t="shared" si="17"/>
        <v/>
      </c>
      <c r="AM62" t="str">
        <f t="shared" si="17"/>
        <v/>
      </c>
      <c r="AN62" t="str">
        <f t="shared" si="17"/>
        <v/>
      </c>
      <c r="AO62" t="str">
        <f t="shared" si="17"/>
        <v/>
      </c>
      <c r="AP62" t="str">
        <f t="shared" si="17"/>
        <v/>
      </c>
      <c r="AQ62" t="str">
        <f t="shared" si="17"/>
        <v/>
      </c>
      <c r="AR62" t="str">
        <f t="shared" si="17"/>
        <v/>
      </c>
      <c r="AS62" t="str">
        <f t="shared" si="17"/>
        <v/>
      </c>
      <c r="AT62" t="str">
        <f t="shared" si="17"/>
        <v/>
      </c>
    </row>
    <row r="63" spans="1:48" ht="20.149999999999999" customHeight="1" x14ac:dyDescent="0.35">
      <c r="A63" t="str">
        <f t="shared" si="15"/>
        <v/>
      </c>
      <c r="B63" t="str">
        <f t="shared" si="15"/>
        <v/>
      </c>
      <c r="C63" t="str">
        <f t="shared" si="15"/>
        <v/>
      </c>
      <c r="F63" s="43" t="str">
        <f>G59</f>
        <v>ｘ</v>
      </c>
      <c r="G63" s="43"/>
      <c r="H63" s="43" t="str">
        <f ca="1">I59</f>
        <v>－</v>
      </c>
      <c r="I63" s="43"/>
      <c r="J63" s="10">
        <f ca="1">K59</f>
        <v>6</v>
      </c>
      <c r="K63" s="43" t="s">
        <v>39</v>
      </c>
      <c r="L63" s="43"/>
      <c r="M63" s="43" t="str">
        <f>M62</f>
        <v>±</v>
      </c>
      <c r="N63" s="43"/>
      <c r="O63" s="49" t="s">
        <v>28</v>
      </c>
      <c r="P63" s="49"/>
      <c r="Q63" s="10">
        <f ca="1">Q62</f>
        <v>2</v>
      </c>
      <c r="R63" s="10" t="str">
        <f t="shared" ref="R63:AT63" si="18">IF(R26="","",R26)</f>
        <v/>
      </c>
      <c r="S63" s="13" t="str">
        <f t="shared" si="18"/>
        <v/>
      </c>
      <c r="T63" s="13" t="str">
        <f t="shared" si="18"/>
        <v/>
      </c>
      <c r="U63" s="13" t="str">
        <f t="shared" si="18"/>
        <v/>
      </c>
      <c r="V63" s="10" t="str">
        <f t="shared" si="18"/>
        <v/>
      </c>
      <c r="W63" s="10" t="str">
        <f t="shared" si="18"/>
        <v/>
      </c>
      <c r="X63" s="10" t="str">
        <f t="shared" si="18"/>
        <v/>
      </c>
      <c r="Y63" s="10" t="str">
        <f t="shared" si="18"/>
        <v/>
      </c>
      <c r="Z63" s="10" t="str">
        <f t="shared" si="18"/>
        <v/>
      </c>
      <c r="AA63" s="10" t="str">
        <f t="shared" si="18"/>
        <v/>
      </c>
      <c r="AB63" s="10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 t="shared" si="18"/>
        <v/>
      </c>
      <c r="AH63" t="str">
        <f t="shared" si="18"/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  <c r="AQ63" t="str">
        <f t="shared" si="18"/>
        <v/>
      </c>
      <c r="AR63" t="str">
        <f t="shared" si="18"/>
        <v/>
      </c>
      <c r="AS63" t="str">
        <f t="shared" si="18"/>
        <v/>
      </c>
      <c r="AT63" t="str">
        <f t="shared" si="18"/>
        <v/>
      </c>
    </row>
    <row r="64" spans="1:48" ht="20.149999999999999" customHeight="1" x14ac:dyDescent="0.35">
      <c r="A64" t="str">
        <f t="shared" si="15"/>
        <v/>
      </c>
      <c r="B64" t="str">
        <f t="shared" si="15"/>
        <v/>
      </c>
      <c r="C64" t="str">
        <f t="shared" si="15"/>
        <v/>
      </c>
      <c r="F64" s="10"/>
      <c r="G64" s="10"/>
      <c r="H64" s="10"/>
      <c r="I64" s="43" t="s">
        <v>5</v>
      </c>
      <c r="J64" s="43"/>
      <c r="K64" s="43" t="s">
        <v>39</v>
      </c>
      <c r="L64" s="43"/>
      <c r="M64" s="43" t="str">
        <f ca="1">IF(H63="－","","－")</f>
        <v/>
      </c>
      <c r="N64" s="43"/>
      <c r="O64" s="10">
        <f ca="1">J63</f>
        <v>6</v>
      </c>
      <c r="P64" s="43" t="str">
        <f>M63</f>
        <v>±</v>
      </c>
      <c r="Q64" s="43"/>
      <c r="R64" s="49" t="s">
        <v>28</v>
      </c>
      <c r="S64" s="49"/>
      <c r="T64" s="10">
        <f ca="1">Q63</f>
        <v>2</v>
      </c>
      <c r="U64" s="10"/>
      <c r="V64" s="10"/>
      <c r="W64" s="10"/>
      <c r="X64" s="10"/>
      <c r="Y64" s="10"/>
      <c r="Z64" s="10"/>
      <c r="AA64" s="10"/>
      <c r="AB64" s="10"/>
    </row>
    <row r="65" spans="1:46" ht="20.149999999999999" customHeight="1" x14ac:dyDescent="0.2">
      <c r="A65" t="str">
        <f t="shared" si="15"/>
        <v/>
      </c>
      <c r="B65" t="str">
        <f t="shared" si="15"/>
        <v/>
      </c>
      <c r="C65" t="str">
        <f t="shared" si="15"/>
        <v/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46" ht="20.149999999999999" customHeight="1" x14ac:dyDescent="0.2">
      <c r="A66" t="str">
        <f t="shared" si="15"/>
        <v/>
      </c>
      <c r="B66" t="str">
        <f t="shared" si="15"/>
        <v/>
      </c>
      <c r="C66" s="1" t="str">
        <f t="shared" si="15"/>
        <v/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46" ht="20.149999999999999" customHeight="1" x14ac:dyDescent="0.2">
      <c r="A67" t="str">
        <f t="shared" ref="A67:AT67" si="19">IF(A30="","",A30)</f>
        <v/>
      </c>
      <c r="B67" t="str">
        <f t="shared" si="19"/>
        <v/>
      </c>
      <c r="C67" s="1" t="str">
        <f t="shared" si="19"/>
        <v>(2)</v>
      </c>
      <c r="F67" t="str">
        <f t="shared" si="19"/>
        <v>(</v>
      </c>
      <c r="G67" s="44" t="str">
        <f t="shared" si="19"/>
        <v>ｘ</v>
      </c>
      <c r="H67" s="44" t="str">
        <f t="shared" si="19"/>
        <v/>
      </c>
      <c r="I67" s="44" t="str">
        <f t="shared" ca="1" si="19"/>
        <v>－</v>
      </c>
      <c r="J67" s="44" t="str">
        <f t="shared" si="19"/>
        <v/>
      </c>
      <c r="K67">
        <f t="shared" ca="1" si="19"/>
        <v>4</v>
      </c>
      <c r="L67" t="str">
        <f t="shared" si="19"/>
        <v>)</v>
      </c>
      <c r="M67" s="8">
        <f t="shared" si="19"/>
        <v>2</v>
      </c>
      <c r="N67" s="44" t="str">
        <f t="shared" si="19"/>
        <v>＝</v>
      </c>
      <c r="O67" s="44" t="str">
        <f t="shared" si="19"/>
        <v/>
      </c>
      <c r="P67" s="46">
        <f t="shared" ca="1" si="19"/>
        <v>45</v>
      </c>
      <c r="Q67" s="46" t="str">
        <f t="shared" si="19"/>
        <v/>
      </c>
      <c r="R67" s="46" t="str">
        <f t="shared" si="19"/>
        <v/>
      </c>
      <c r="S67" t="str">
        <f t="shared" si="19"/>
        <v/>
      </c>
      <c r="T67" t="str">
        <f t="shared" si="19"/>
        <v/>
      </c>
      <c r="U67" t="str">
        <f t="shared" si="19"/>
        <v/>
      </c>
      <c r="V67" t="str">
        <f t="shared" si="19"/>
        <v/>
      </c>
      <c r="W67" t="str">
        <f t="shared" si="19"/>
        <v/>
      </c>
      <c r="X67" t="str">
        <f t="shared" si="19"/>
        <v/>
      </c>
      <c r="Y67" t="str">
        <f t="shared" si="19"/>
        <v/>
      </c>
      <c r="Z67" t="str">
        <f t="shared" si="19"/>
        <v/>
      </c>
      <c r="AA67" t="str">
        <f t="shared" si="19"/>
        <v/>
      </c>
      <c r="AB67" t="str">
        <f t="shared" si="19"/>
        <v/>
      </c>
      <c r="AC67" t="str">
        <f t="shared" si="19"/>
        <v/>
      </c>
      <c r="AD67" t="str">
        <f t="shared" si="19"/>
        <v/>
      </c>
      <c r="AE67" t="str">
        <f t="shared" si="19"/>
        <v/>
      </c>
      <c r="AF67" t="str">
        <f t="shared" si="19"/>
        <v/>
      </c>
      <c r="AG67" t="str">
        <f t="shared" si="19"/>
        <v/>
      </c>
      <c r="AH67" t="str">
        <f t="shared" si="19"/>
        <v/>
      </c>
      <c r="AI67" t="str">
        <f t="shared" si="19"/>
        <v/>
      </c>
      <c r="AJ67" t="str">
        <f t="shared" si="19"/>
        <v/>
      </c>
      <c r="AK67" t="str">
        <f t="shared" si="19"/>
        <v/>
      </c>
      <c r="AL67" t="str">
        <f t="shared" si="19"/>
        <v/>
      </c>
      <c r="AM67" t="str">
        <f t="shared" si="19"/>
        <v/>
      </c>
      <c r="AN67" t="str">
        <f t="shared" si="19"/>
        <v/>
      </c>
      <c r="AO67" t="str">
        <f t="shared" si="19"/>
        <v/>
      </c>
      <c r="AP67" t="str">
        <f t="shared" si="19"/>
        <v/>
      </c>
      <c r="AQ67" t="str">
        <f t="shared" si="19"/>
        <v/>
      </c>
      <c r="AR67" t="str">
        <f t="shared" si="19"/>
        <v/>
      </c>
      <c r="AS67" t="str">
        <f t="shared" si="19"/>
        <v/>
      </c>
      <c r="AT67" t="str">
        <f t="shared" si="19"/>
        <v/>
      </c>
    </row>
    <row r="68" spans="1:46" ht="20.149999999999999" customHeight="1" x14ac:dyDescent="0.2">
      <c r="A68" t="str">
        <f t="shared" ref="A68:AT68" si="20">IF(A31="","",A31)</f>
        <v/>
      </c>
      <c r="B68" t="str">
        <f t="shared" si="20"/>
        <v/>
      </c>
      <c r="C68" t="str">
        <f t="shared" si="20"/>
        <v/>
      </c>
      <c r="F68" s="43" t="s">
        <v>38</v>
      </c>
      <c r="G68" s="43"/>
      <c r="H68" s="43" t="str">
        <f ca="1">I67</f>
        <v>－</v>
      </c>
      <c r="I68" s="43"/>
      <c r="J68" s="10">
        <f ca="1">K67</f>
        <v>4</v>
      </c>
      <c r="K68" s="43" t="s">
        <v>39</v>
      </c>
      <c r="L68" s="43"/>
      <c r="M68" s="43" t="s">
        <v>40</v>
      </c>
      <c r="N68" s="43"/>
      <c r="O68" s="10" t="s">
        <v>41</v>
      </c>
      <c r="P68" s="10"/>
      <c r="Q68" s="10"/>
      <c r="R68" s="10"/>
      <c r="S68" s="10"/>
      <c r="T68" s="10"/>
      <c r="U68" s="10"/>
      <c r="V68" t="str">
        <f t="shared" si="20"/>
        <v/>
      </c>
      <c r="W68" t="str">
        <f t="shared" si="20"/>
        <v/>
      </c>
      <c r="X68" t="str">
        <f t="shared" si="20"/>
        <v/>
      </c>
      <c r="Y68" t="str">
        <f t="shared" si="20"/>
        <v/>
      </c>
      <c r="Z68" t="str">
        <f t="shared" si="20"/>
        <v/>
      </c>
      <c r="AA68" t="str">
        <f t="shared" si="20"/>
        <v/>
      </c>
      <c r="AB68" t="str">
        <f t="shared" si="20"/>
        <v/>
      </c>
      <c r="AC68" t="str">
        <f t="shared" si="20"/>
        <v/>
      </c>
      <c r="AD68" t="str">
        <f t="shared" si="20"/>
        <v/>
      </c>
      <c r="AE68" t="str">
        <f t="shared" si="20"/>
        <v/>
      </c>
      <c r="AF68" t="str">
        <f t="shared" si="20"/>
        <v/>
      </c>
      <c r="AG68" t="str">
        <f t="shared" si="20"/>
        <v/>
      </c>
      <c r="AH68" t="str">
        <f t="shared" si="20"/>
        <v/>
      </c>
      <c r="AI68" t="str">
        <f t="shared" si="20"/>
        <v/>
      </c>
      <c r="AJ68" t="str">
        <f t="shared" si="20"/>
        <v/>
      </c>
      <c r="AK68" t="str">
        <f t="shared" si="20"/>
        <v/>
      </c>
      <c r="AL68" t="str">
        <f t="shared" si="20"/>
        <v/>
      </c>
      <c r="AM68" t="str">
        <f t="shared" si="20"/>
        <v/>
      </c>
      <c r="AN68" t="str">
        <f t="shared" si="20"/>
        <v/>
      </c>
      <c r="AO68" t="str">
        <f t="shared" si="20"/>
        <v/>
      </c>
      <c r="AP68" t="str">
        <f t="shared" si="20"/>
        <v/>
      </c>
      <c r="AQ68" t="str">
        <f t="shared" si="20"/>
        <v/>
      </c>
      <c r="AR68" t="str">
        <f t="shared" si="20"/>
        <v/>
      </c>
      <c r="AS68" t="str">
        <f t="shared" si="20"/>
        <v/>
      </c>
      <c r="AT68" t="str">
        <f t="shared" si="20"/>
        <v/>
      </c>
    </row>
    <row r="69" spans="1:46" ht="20.149999999999999" customHeight="1" x14ac:dyDescent="0.2">
      <c r="A69" t="str">
        <f t="shared" ref="A69:AT69" si="21">IF(A32="","",A32)</f>
        <v/>
      </c>
      <c r="B69" t="str">
        <f t="shared" si="21"/>
        <v/>
      </c>
      <c r="C69" t="str">
        <f t="shared" si="21"/>
        <v/>
      </c>
      <c r="F69" s="10" t="str">
        <f>IF(F32="","",F32)</f>
        <v/>
      </c>
      <c r="G69" s="10" t="str">
        <f>IF(G32="","",G32)</f>
        <v/>
      </c>
      <c r="H69" s="43" t="s">
        <v>40</v>
      </c>
      <c r="I69" s="43"/>
      <c r="J69" s="9">
        <v>2</v>
      </c>
      <c r="K69" s="43" t="s">
        <v>39</v>
      </c>
      <c r="L69" s="43"/>
      <c r="M69" s="43">
        <f ca="1">P67</f>
        <v>45</v>
      </c>
      <c r="N69" s="43"/>
      <c r="O69" s="43"/>
      <c r="P69" s="10" t="str">
        <f t="shared" ref="P69:U69" si="22">IF(P32="","",P32)</f>
        <v/>
      </c>
      <c r="Q69" s="13" t="str">
        <f t="shared" si="22"/>
        <v/>
      </c>
      <c r="R69" s="13" t="str">
        <f t="shared" si="22"/>
        <v/>
      </c>
      <c r="S69" s="13" t="str">
        <f t="shared" si="22"/>
        <v/>
      </c>
      <c r="T69" s="10" t="str">
        <f t="shared" si="22"/>
        <v/>
      </c>
      <c r="U69" s="10" t="str">
        <f t="shared" si="22"/>
        <v/>
      </c>
      <c r="V69" t="str">
        <f t="shared" si="21"/>
        <v/>
      </c>
      <c r="W69" t="str">
        <f t="shared" si="21"/>
        <v/>
      </c>
      <c r="X69" t="str">
        <f t="shared" si="21"/>
        <v/>
      </c>
      <c r="Y69" t="str">
        <f t="shared" si="21"/>
        <v/>
      </c>
      <c r="Z69" t="str">
        <f t="shared" si="21"/>
        <v/>
      </c>
      <c r="AA69" t="str">
        <f t="shared" si="21"/>
        <v/>
      </c>
      <c r="AB69" t="str">
        <f t="shared" si="21"/>
        <v/>
      </c>
      <c r="AC69" t="str">
        <f t="shared" si="21"/>
        <v/>
      </c>
      <c r="AD69" t="str">
        <f t="shared" si="21"/>
        <v/>
      </c>
      <c r="AE69" t="str">
        <f t="shared" si="21"/>
        <v/>
      </c>
      <c r="AF69" t="str">
        <f t="shared" si="21"/>
        <v/>
      </c>
      <c r="AG69" t="str">
        <f t="shared" si="21"/>
        <v/>
      </c>
      <c r="AH69" t="str">
        <f t="shared" si="21"/>
        <v/>
      </c>
      <c r="AI69" t="str">
        <f t="shared" si="21"/>
        <v/>
      </c>
      <c r="AJ69" t="str">
        <f t="shared" si="21"/>
        <v/>
      </c>
      <c r="AK69" t="str">
        <f t="shared" si="21"/>
        <v/>
      </c>
      <c r="AL69" t="str">
        <f t="shared" si="21"/>
        <v/>
      </c>
      <c r="AM69" t="str">
        <f t="shared" si="21"/>
        <v/>
      </c>
      <c r="AN69" t="str">
        <f t="shared" si="21"/>
        <v/>
      </c>
      <c r="AO69" t="str">
        <f t="shared" si="21"/>
        <v/>
      </c>
      <c r="AP69" t="str">
        <f t="shared" si="21"/>
        <v/>
      </c>
      <c r="AQ69" t="str">
        <f t="shared" si="21"/>
        <v/>
      </c>
      <c r="AR69" t="str">
        <f t="shared" si="21"/>
        <v/>
      </c>
      <c r="AS69" t="str">
        <f t="shared" si="21"/>
        <v/>
      </c>
      <c r="AT69" t="str">
        <f t="shared" si="21"/>
        <v/>
      </c>
    </row>
    <row r="70" spans="1:46" ht="20.149999999999999" customHeight="1" x14ac:dyDescent="0.35">
      <c r="A70" t="str">
        <f>IF(A33="","",A33)</f>
        <v/>
      </c>
      <c r="B70" t="str">
        <f>IF(B33="","",B33)</f>
        <v/>
      </c>
      <c r="C70" t="str">
        <f>IF(C33="","",C33)</f>
        <v/>
      </c>
      <c r="F70" s="10" t="str">
        <f>IF(F33="","",F33)</f>
        <v/>
      </c>
      <c r="G70" s="10" t="str">
        <f>IF(G33="","",G33)</f>
        <v/>
      </c>
      <c r="H70" s="10" t="str">
        <f>IF(H33="","",H33)</f>
        <v/>
      </c>
      <c r="I70" s="43" t="s">
        <v>40</v>
      </c>
      <c r="J70" s="43"/>
      <c r="K70" s="43" t="s">
        <v>39</v>
      </c>
      <c r="L70" s="43"/>
      <c r="M70" s="43" t="s">
        <v>42</v>
      </c>
      <c r="N70" s="43"/>
      <c r="O70" s="10">
        <f ca="1">AU31</f>
        <v>3</v>
      </c>
      <c r="P70" s="49" t="s">
        <v>28</v>
      </c>
      <c r="Q70" s="49"/>
      <c r="R70" s="16">
        <f ca="1">AV31</f>
        <v>5</v>
      </c>
      <c r="S70" s="16"/>
      <c r="T70" s="10" t="str">
        <f>IF(T33="","",T33)</f>
        <v/>
      </c>
      <c r="U70" s="10" t="str">
        <f>IF(U33="","",U33)</f>
        <v/>
      </c>
      <c r="V70" t="str">
        <f t="shared" ref="V70:AT70" si="23">IF(V33="","",V33)</f>
        <v/>
      </c>
      <c r="W70" t="str">
        <f t="shared" si="23"/>
        <v/>
      </c>
      <c r="X70" t="str">
        <f t="shared" si="23"/>
        <v/>
      </c>
      <c r="Y70" t="str">
        <f t="shared" si="23"/>
        <v/>
      </c>
      <c r="Z70" t="str">
        <f t="shared" si="23"/>
        <v/>
      </c>
      <c r="AA70" t="str">
        <f t="shared" si="23"/>
        <v/>
      </c>
      <c r="AB70" t="str">
        <f t="shared" si="23"/>
        <v/>
      </c>
      <c r="AC70" t="str">
        <f t="shared" si="23"/>
        <v/>
      </c>
      <c r="AD70" t="str">
        <f t="shared" si="23"/>
        <v/>
      </c>
      <c r="AE70" t="str">
        <f t="shared" si="23"/>
        <v/>
      </c>
      <c r="AF70" t="str">
        <f t="shared" si="23"/>
        <v/>
      </c>
      <c r="AG70" t="str">
        <f t="shared" si="23"/>
        <v/>
      </c>
      <c r="AH70" t="str">
        <f t="shared" si="23"/>
        <v/>
      </c>
      <c r="AI70" t="str">
        <f t="shared" si="23"/>
        <v/>
      </c>
      <c r="AJ70" t="str">
        <f t="shared" si="23"/>
        <v/>
      </c>
      <c r="AK70" t="str">
        <f t="shared" si="23"/>
        <v/>
      </c>
      <c r="AL70" t="str">
        <f t="shared" si="23"/>
        <v/>
      </c>
      <c r="AM70" t="str">
        <f t="shared" si="23"/>
        <v/>
      </c>
      <c r="AN70" t="str">
        <f t="shared" si="23"/>
        <v/>
      </c>
      <c r="AO70" t="str">
        <f t="shared" si="23"/>
        <v/>
      </c>
      <c r="AP70" t="str">
        <f t="shared" si="23"/>
        <v/>
      </c>
      <c r="AQ70" t="str">
        <f t="shared" si="23"/>
        <v/>
      </c>
      <c r="AR70" t="str">
        <f t="shared" si="23"/>
        <v/>
      </c>
      <c r="AS70" t="str">
        <f t="shared" si="23"/>
        <v/>
      </c>
      <c r="AT70" t="str">
        <f t="shared" si="23"/>
        <v/>
      </c>
    </row>
    <row r="71" spans="1:46" ht="20.149999999999999" customHeight="1" x14ac:dyDescent="0.35">
      <c r="A71" t="str">
        <f t="shared" ref="A71:AT71" si="24">IF(A34="","",A34)</f>
        <v/>
      </c>
      <c r="B71" t="str">
        <f t="shared" si="24"/>
        <v/>
      </c>
      <c r="C71" t="str">
        <f t="shared" si="24"/>
        <v/>
      </c>
      <c r="F71" s="43" t="str">
        <f>G67</f>
        <v>ｘ</v>
      </c>
      <c r="G71" s="43"/>
      <c r="H71" s="43" t="str">
        <f ca="1">I67</f>
        <v>－</v>
      </c>
      <c r="I71" s="43"/>
      <c r="J71" s="10">
        <f ca="1">K67</f>
        <v>4</v>
      </c>
      <c r="K71" s="43" t="s">
        <v>39</v>
      </c>
      <c r="L71" s="43"/>
      <c r="M71" s="43" t="str">
        <f>M70</f>
        <v>±</v>
      </c>
      <c r="N71" s="43"/>
      <c r="O71" s="10">
        <f ca="1">O70</f>
        <v>3</v>
      </c>
      <c r="P71" s="49" t="s">
        <v>28</v>
      </c>
      <c r="Q71" s="49"/>
      <c r="R71" s="10">
        <f ca="1">R70</f>
        <v>5</v>
      </c>
      <c r="S71" s="10"/>
      <c r="T71" s="13" t="str">
        <f>IF(T34="","",T34)</f>
        <v/>
      </c>
      <c r="U71" s="13" t="str">
        <f>IF(U34="","",U34)</f>
        <v/>
      </c>
      <c r="V71" s="11" t="str">
        <f>IF(V34="","",V34)</f>
        <v/>
      </c>
      <c r="W71" t="str">
        <f t="shared" si="24"/>
        <v/>
      </c>
      <c r="X71" s="10" t="str">
        <f t="shared" si="24"/>
        <v/>
      </c>
      <c r="Y71" t="str">
        <f t="shared" si="24"/>
        <v/>
      </c>
      <c r="Z71" t="str">
        <f t="shared" si="24"/>
        <v/>
      </c>
      <c r="AA71" t="str">
        <f t="shared" si="24"/>
        <v/>
      </c>
      <c r="AB71" t="str">
        <f t="shared" si="24"/>
        <v/>
      </c>
      <c r="AC71" t="str">
        <f t="shared" si="24"/>
        <v/>
      </c>
      <c r="AD71" t="str">
        <f t="shared" si="24"/>
        <v/>
      </c>
      <c r="AE71" t="str">
        <f t="shared" si="24"/>
        <v/>
      </c>
      <c r="AF71" t="str">
        <f t="shared" si="24"/>
        <v/>
      </c>
      <c r="AG71" t="str">
        <f t="shared" si="24"/>
        <v/>
      </c>
      <c r="AH71" t="str">
        <f t="shared" si="24"/>
        <v/>
      </c>
      <c r="AI71" t="str">
        <f t="shared" si="24"/>
        <v/>
      </c>
      <c r="AJ71" t="str">
        <f t="shared" si="24"/>
        <v/>
      </c>
      <c r="AK71" t="str">
        <f t="shared" si="24"/>
        <v/>
      </c>
      <c r="AL71" t="str">
        <f t="shared" si="24"/>
        <v/>
      </c>
      <c r="AM71" t="str">
        <f t="shared" si="24"/>
        <v/>
      </c>
      <c r="AN71" t="str">
        <f t="shared" si="24"/>
        <v/>
      </c>
      <c r="AO71" t="str">
        <f t="shared" si="24"/>
        <v/>
      </c>
      <c r="AP71" t="str">
        <f t="shared" si="24"/>
        <v/>
      </c>
      <c r="AQ71" t="str">
        <f t="shared" si="24"/>
        <v/>
      </c>
      <c r="AR71" t="str">
        <f t="shared" si="24"/>
        <v/>
      </c>
      <c r="AS71" t="str">
        <f t="shared" si="24"/>
        <v/>
      </c>
      <c r="AT71" t="str">
        <f t="shared" si="24"/>
        <v/>
      </c>
    </row>
    <row r="72" spans="1:46" ht="20.149999999999999" customHeight="1" x14ac:dyDescent="0.35">
      <c r="A72" t="str">
        <f t="shared" ref="A72:AT72" si="25">IF(A35="","",A35)</f>
        <v/>
      </c>
      <c r="B72" t="str">
        <f t="shared" si="25"/>
        <v/>
      </c>
      <c r="C72" t="str">
        <f t="shared" si="25"/>
        <v/>
      </c>
      <c r="F72" s="10"/>
      <c r="G72" s="10"/>
      <c r="H72" s="10"/>
      <c r="I72" s="43" t="s">
        <v>5</v>
      </c>
      <c r="J72" s="43"/>
      <c r="K72" s="43" t="s">
        <v>39</v>
      </c>
      <c r="L72" s="43"/>
      <c r="M72" s="43" t="str">
        <f ca="1">IF(H71="－","","－")</f>
        <v/>
      </c>
      <c r="N72" s="43"/>
      <c r="O72" s="10">
        <f ca="1">J71</f>
        <v>4</v>
      </c>
      <c r="P72" s="43" t="str">
        <f>M71</f>
        <v>±</v>
      </c>
      <c r="Q72" s="43"/>
      <c r="R72" s="10">
        <f ca="1">O71</f>
        <v>3</v>
      </c>
      <c r="S72" s="49" t="s">
        <v>28</v>
      </c>
      <c r="T72" s="49"/>
      <c r="U72" s="10">
        <f ca="1">R71</f>
        <v>5</v>
      </c>
      <c r="V72" s="10"/>
      <c r="W72" t="str">
        <f t="shared" si="25"/>
        <v/>
      </c>
      <c r="X72" t="str">
        <f t="shared" si="25"/>
        <v/>
      </c>
      <c r="Y72" t="str">
        <f t="shared" si="25"/>
        <v/>
      </c>
      <c r="Z72" t="str">
        <f t="shared" si="25"/>
        <v/>
      </c>
      <c r="AA72" t="str">
        <f t="shared" si="25"/>
        <v/>
      </c>
      <c r="AB72" t="str">
        <f t="shared" si="25"/>
        <v/>
      </c>
      <c r="AC72" t="str">
        <f t="shared" si="25"/>
        <v/>
      </c>
      <c r="AD72" t="str">
        <f t="shared" si="25"/>
        <v/>
      </c>
      <c r="AE72" t="str">
        <f t="shared" si="25"/>
        <v/>
      </c>
      <c r="AF72" t="str">
        <f t="shared" si="25"/>
        <v/>
      </c>
      <c r="AG72" t="str">
        <f t="shared" si="25"/>
        <v/>
      </c>
      <c r="AH72" t="str">
        <f t="shared" si="25"/>
        <v/>
      </c>
      <c r="AI72" t="str">
        <f t="shared" si="25"/>
        <v/>
      </c>
      <c r="AJ72" t="str">
        <f t="shared" si="25"/>
        <v/>
      </c>
      <c r="AK72" t="str">
        <f t="shared" si="25"/>
        <v/>
      </c>
      <c r="AL72" t="str">
        <f t="shared" si="25"/>
        <v/>
      </c>
      <c r="AM72" t="str">
        <f t="shared" si="25"/>
        <v/>
      </c>
      <c r="AN72" t="str">
        <f t="shared" si="25"/>
        <v/>
      </c>
      <c r="AO72" t="str">
        <f t="shared" si="25"/>
        <v/>
      </c>
      <c r="AP72" t="str">
        <f t="shared" si="25"/>
        <v/>
      </c>
      <c r="AQ72" t="str">
        <f t="shared" si="25"/>
        <v/>
      </c>
      <c r="AR72" t="str">
        <f t="shared" si="25"/>
        <v/>
      </c>
      <c r="AS72" t="str">
        <f t="shared" si="25"/>
        <v/>
      </c>
      <c r="AT72" t="str">
        <f t="shared" si="25"/>
        <v/>
      </c>
    </row>
    <row r="73" spans="1:46" ht="20.149999999999999" customHeight="1" x14ac:dyDescent="0.2">
      <c r="A73" t="str">
        <f t="shared" ref="A73:AT73" si="26">IF(A36="","",A36)</f>
        <v/>
      </c>
      <c r="B73" t="str">
        <f t="shared" si="26"/>
        <v/>
      </c>
      <c r="C73" t="str">
        <f t="shared" si="26"/>
        <v/>
      </c>
      <c r="F73" t="str">
        <f t="shared" si="26"/>
        <v/>
      </c>
      <c r="G73" t="str">
        <f t="shared" si="26"/>
        <v/>
      </c>
      <c r="H73" t="str">
        <f t="shared" si="26"/>
        <v/>
      </c>
      <c r="I73" t="str">
        <f t="shared" si="26"/>
        <v/>
      </c>
      <c r="J73" t="str">
        <f t="shared" si="26"/>
        <v/>
      </c>
      <c r="K73" t="str">
        <f t="shared" si="26"/>
        <v/>
      </c>
      <c r="L73" t="str">
        <f t="shared" si="26"/>
        <v/>
      </c>
      <c r="M73" t="str">
        <f t="shared" si="26"/>
        <v/>
      </c>
      <c r="N73" t="str">
        <f t="shared" si="26"/>
        <v/>
      </c>
      <c r="O73" t="str">
        <f t="shared" si="26"/>
        <v/>
      </c>
      <c r="P73" t="str">
        <f t="shared" si="26"/>
        <v/>
      </c>
      <c r="Q73" t="str">
        <f t="shared" si="26"/>
        <v/>
      </c>
      <c r="R73" t="str">
        <f t="shared" si="26"/>
        <v/>
      </c>
      <c r="S73" t="str">
        <f t="shared" si="26"/>
        <v/>
      </c>
      <c r="T73" t="str">
        <f t="shared" si="26"/>
        <v/>
      </c>
      <c r="U73" t="str">
        <f t="shared" si="26"/>
        <v/>
      </c>
      <c r="V73" t="str">
        <f t="shared" si="26"/>
        <v/>
      </c>
      <c r="W73" t="str">
        <f t="shared" si="26"/>
        <v/>
      </c>
      <c r="X73" t="str">
        <f t="shared" si="26"/>
        <v/>
      </c>
      <c r="Y73" t="str">
        <f t="shared" si="26"/>
        <v/>
      </c>
      <c r="Z73" t="str">
        <f t="shared" si="26"/>
        <v/>
      </c>
      <c r="AA73" t="str">
        <f t="shared" si="26"/>
        <v/>
      </c>
      <c r="AB73" t="str">
        <f t="shared" si="26"/>
        <v/>
      </c>
      <c r="AC73" t="str">
        <f t="shared" si="26"/>
        <v/>
      </c>
      <c r="AD73" t="str">
        <f t="shared" si="26"/>
        <v/>
      </c>
      <c r="AE73" t="str">
        <f t="shared" si="26"/>
        <v/>
      </c>
      <c r="AF73" t="str">
        <f t="shared" si="26"/>
        <v/>
      </c>
      <c r="AG73" t="str">
        <f t="shared" si="26"/>
        <v/>
      </c>
      <c r="AH73" t="str">
        <f t="shared" si="26"/>
        <v/>
      </c>
      <c r="AI73" t="str">
        <f t="shared" si="26"/>
        <v/>
      </c>
      <c r="AJ73" t="str">
        <f t="shared" si="26"/>
        <v/>
      </c>
      <c r="AK73" t="str">
        <f t="shared" si="26"/>
        <v/>
      </c>
      <c r="AL73" t="str">
        <f t="shared" si="26"/>
        <v/>
      </c>
      <c r="AM73" t="str">
        <f t="shared" si="26"/>
        <v/>
      </c>
      <c r="AN73" t="str">
        <f t="shared" si="26"/>
        <v/>
      </c>
      <c r="AO73" t="str">
        <f t="shared" si="26"/>
        <v/>
      </c>
      <c r="AP73" t="str">
        <f t="shared" si="26"/>
        <v/>
      </c>
      <c r="AQ73" t="str">
        <f t="shared" si="26"/>
        <v/>
      </c>
      <c r="AR73" t="str">
        <f t="shared" si="26"/>
        <v/>
      </c>
      <c r="AS73" t="str">
        <f t="shared" si="26"/>
        <v/>
      </c>
      <c r="AT73" t="str">
        <f t="shared" si="26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42">
    <mergeCell ref="G41:H41"/>
    <mergeCell ref="I41:J41"/>
    <mergeCell ref="N41:O41"/>
    <mergeCell ref="P41:Q41"/>
    <mergeCell ref="F42:G42"/>
    <mergeCell ref="H42:I42"/>
    <mergeCell ref="K42:L42"/>
    <mergeCell ref="M42:N42"/>
    <mergeCell ref="N67:O67"/>
    <mergeCell ref="P67:R67"/>
    <mergeCell ref="R49:S49"/>
    <mergeCell ref="G59:H59"/>
    <mergeCell ref="I59:J59"/>
    <mergeCell ref="N59:O59"/>
    <mergeCell ref="G49:H49"/>
    <mergeCell ref="I49:J49"/>
    <mergeCell ref="N49:O49"/>
    <mergeCell ref="P49:Q49"/>
    <mergeCell ref="H43:I43"/>
    <mergeCell ref="K43:L43"/>
    <mergeCell ref="M43:N43"/>
    <mergeCell ref="I44:J44"/>
    <mergeCell ref="K44:L44"/>
    <mergeCell ref="M44:N44"/>
    <mergeCell ref="AO1:AP1"/>
    <mergeCell ref="AO38:AP38"/>
    <mergeCell ref="G4:H4"/>
    <mergeCell ref="I4:J4"/>
    <mergeCell ref="N4:O4"/>
    <mergeCell ref="P4:Q4"/>
    <mergeCell ref="G12:H12"/>
    <mergeCell ref="I12:J12"/>
    <mergeCell ref="N12:O12"/>
    <mergeCell ref="P12:Q12"/>
    <mergeCell ref="G30:H30"/>
    <mergeCell ref="I30:J30"/>
    <mergeCell ref="N30:O30"/>
    <mergeCell ref="P30:R30"/>
    <mergeCell ref="R12:S12"/>
    <mergeCell ref="G22:H22"/>
    <mergeCell ref="I22:J22"/>
    <mergeCell ref="N22:O22"/>
    <mergeCell ref="Z47:AB47"/>
    <mergeCell ref="Z46:AB46"/>
    <mergeCell ref="M48:O48"/>
    <mergeCell ref="Q48:S48"/>
    <mergeCell ref="M47:N47"/>
    <mergeCell ref="V46:W46"/>
    <mergeCell ref="X46:Y46"/>
    <mergeCell ref="K45:L45"/>
    <mergeCell ref="F45:G45"/>
    <mergeCell ref="H45:I45"/>
    <mergeCell ref="M45:N45"/>
    <mergeCell ref="X47:Y47"/>
    <mergeCell ref="F46:G46"/>
    <mergeCell ref="H46:I46"/>
    <mergeCell ref="K46:L46"/>
    <mergeCell ref="F47:G47"/>
    <mergeCell ref="H47:I47"/>
    <mergeCell ref="V47:W47"/>
    <mergeCell ref="K51:L51"/>
    <mergeCell ref="M51:N51"/>
    <mergeCell ref="H52:I52"/>
    <mergeCell ref="K52:L52"/>
    <mergeCell ref="M52:N52"/>
    <mergeCell ref="G50:H50"/>
    <mergeCell ref="I50:J50"/>
    <mergeCell ref="N50:O50"/>
    <mergeCell ref="P50:Q50"/>
    <mergeCell ref="K47:L47"/>
    <mergeCell ref="I48:J48"/>
    <mergeCell ref="K48:L48"/>
    <mergeCell ref="F51:G51"/>
    <mergeCell ref="H51:I51"/>
    <mergeCell ref="I53:J53"/>
    <mergeCell ref="K53:L53"/>
    <mergeCell ref="M53:N53"/>
    <mergeCell ref="X55:Y55"/>
    <mergeCell ref="Z55:AB55"/>
    <mergeCell ref="F54:G54"/>
    <mergeCell ref="H54:I54"/>
    <mergeCell ref="K54:L54"/>
    <mergeCell ref="M54:N54"/>
    <mergeCell ref="H55:I55"/>
    <mergeCell ref="K55:L55"/>
    <mergeCell ref="F60:G60"/>
    <mergeCell ref="H60:I60"/>
    <mergeCell ref="K60:L60"/>
    <mergeCell ref="M60:N60"/>
    <mergeCell ref="H61:I61"/>
    <mergeCell ref="K61:L61"/>
    <mergeCell ref="M61:N61"/>
    <mergeCell ref="Z56:AB56"/>
    <mergeCell ref="F55:G55"/>
    <mergeCell ref="I57:J57"/>
    <mergeCell ref="K57:L57"/>
    <mergeCell ref="M57:O57"/>
    <mergeCell ref="Q57:S57"/>
    <mergeCell ref="F56:G56"/>
    <mergeCell ref="H56:I56"/>
    <mergeCell ref="K56:L56"/>
    <mergeCell ref="M56:N56"/>
    <mergeCell ref="V56:W56"/>
    <mergeCell ref="X56:Y56"/>
    <mergeCell ref="V55:W55"/>
    <mergeCell ref="I62:J62"/>
    <mergeCell ref="K62:L62"/>
    <mergeCell ref="M62:N62"/>
    <mergeCell ref="R64:S64"/>
    <mergeCell ref="K64:L64"/>
    <mergeCell ref="F63:G63"/>
    <mergeCell ref="H63:I63"/>
    <mergeCell ref="K63:L63"/>
    <mergeCell ref="M63:N63"/>
    <mergeCell ref="O62:P62"/>
    <mergeCell ref="F71:G71"/>
    <mergeCell ref="H71:I71"/>
    <mergeCell ref="K71:L71"/>
    <mergeCell ref="O63:P63"/>
    <mergeCell ref="I64:J64"/>
    <mergeCell ref="M64:N64"/>
    <mergeCell ref="P64:Q64"/>
    <mergeCell ref="F68:G68"/>
    <mergeCell ref="H68:I68"/>
    <mergeCell ref="K68:L68"/>
    <mergeCell ref="M68:N68"/>
    <mergeCell ref="G67:H67"/>
    <mergeCell ref="I67:J67"/>
    <mergeCell ref="M69:O69"/>
    <mergeCell ref="S72:T72"/>
    <mergeCell ref="M70:N70"/>
    <mergeCell ref="M71:N71"/>
    <mergeCell ref="I72:J72"/>
    <mergeCell ref="K72:L72"/>
    <mergeCell ref="M72:N72"/>
    <mergeCell ref="P72:Q72"/>
    <mergeCell ref="P70:Q70"/>
    <mergeCell ref="P71:Q71"/>
    <mergeCell ref="H69:I69"/>
    <mergeCell ref="K69:L69"/>
    <mergeCell ref="I70:J70"/>
    <mergeCell ref="K70:L70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B101"/>
  <sheetViews>
    <sheetView workbookViewId="0"/>
  </sheetViews>
  <sheetFormatPr defaultColWidth="9" defaultRowHeight="14" x14ac:dyDescent="0.2"/>
  <cols>
    <col min="1" max="43" width="1.75" customWidth="1"/>
    <col min="44" max="45" width="2.58203125" customWidth="1"/>
    <col min="46" max="80" width="2.58203125" style="29" customWidth="1"/>
    <col min="81" max="100" width="2.58203125" customWidth="1"/>
  </cols>
  <sheetData>
    <row r="1" spans="1:79" ht="23.5" x14ac:dyDescent="0.2">
      <c r="D1" s="3" t="s">
        <v>169</v>
      </c>
      <c r="AM1" s="2" t="s">
        <v>0</v>
      </c>
      <c r="AN1" s="2"/>
      <c r="AO1" s="42"/>
      <c r="AP1" s="42"/>
    </row>
    <row r="2" spans="1:79" ht="20.149999999999999" customHeight="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79" ht="20.149999999999999" customHeight="1" x14ac:dyDescent="0.35">
      <c r="A3" s="1" t="s">
        <v>3</v>
      </c>
      <c r="D3" t="s">
        <v>13</v>
      </c>
      <c r="AU3" s="29" t="s">
        <v>116</v>
      </c>
      <c r="AV3" s="29" t="s">
        <v>5</v>
      </c>
      <c r="AW3" s="29" t="str">
        <f ca="1">IF((-1)^INT(RAND()*2)&lt;0,"－","＋")</f>
        <v>－</v>
      </c>
      <c r="AX3" s="29">
        <f ca="1">INT(RAND()*4+1)</f>
        <v>2</v>
      </c>
      <c r="AY3" s="29" t="s">
        <v>33</v>
      </c>
      <c r="AZ3" s="39">
        <v>2</v>
      </c>
      <c r="BA3" s="29" t="s">
        <v>8</v>
      </c>
      <c r="BB3" s="29">
        <f ca="1">HLOOKUP(BW3,$BX$3:$CA$4,2)</f>
        <v>5</v>
      </c>
      <c r="BF3" s="29" t="s">
        <v>134</v>
      </c>
      <c r="BH3" s="29" t="str">
        <f>AV3</f>
        <v>ｘ</v>
      </c>
      <c r="BI3" s="29" t="str">
        <f ca="1">AW3</f>
        <v>－</v>
      </c>
      <c r="BJ3" s="29">
        <f ca="1">AX3</f>
        <v>2</v>
      </c>
      <c r="BK3" s="29" t="s">
        <v>8</v>
      </c>
      <c r="BL3" s="29" t="s">
        <v>27</v>
      </c>
      <c r="BM3" s="40" t="s">
        <v>28</v>
      </c>
      <c r="BN3" s="29">
        <f ca="1">BB3</f>
        <v>5</v>
      </c>
      <c r="BW3" s="29">
        <f ca="1">INT(RAND()*4)</f>
        <v>2</v>
      </c>
      <c r="BX3" s="29">
        <v>0</v>
      </c>
      <c r="BY3" s="29">
        <v>1</v>
      </c>
      <c r="BZ3" s="29">
        <v>2</v>
      </c>
      <c r="CA3" s="29">
        <v>3</v>
      </c>
    </row>
    <row r="4" spans="1:79" ht="20.149999999999999" customHeight="1" x14ac:dyDescent="0.35">
      <c r="C4" s="1" t="s">
        <v>12</v>
      </c>
      <c r="F4" s="44" t="s">
        <v>5</v>
      </c>
      <c r="G4" s="44"/>
      <c r="H4" s="18">
        <v>2</v>
      </c>
      <c r="I4" s="44" t="str">
        <f ca="1">AW5</f>
        <v>－</v>
      </c>
      <c r="J4" s="44"/>
      <c r="K4">
        <f ca="1">AX5</f>
        <v>4</v>
      </c>
      <c r="L4" s="44" t="s">
        <v>5</v>
      </c>
      <c r="M4" s="44"/>
      <c r="N4" s="44" t="str">
        <f ca="1">AZ5</f>
        <v>－</v>
      </c>
      <c r="O4" s="44"/>
      <c r="P4" s="44">
        <f ca="1">BA5</f>
        <v>1</v>
      </c>
      <c r="Q4" s="44"/>
      <c r="R4" s="44" t="s">
        <v>8</v>
      </c>
      <c r="S4" s="44"/>
      <c r="T4">
        <v>0</v>
      </c>
      <c r="AU4" s="29" t="s">
        <v>5</v>
      </c>
      <c r="AV4" s="39">
        <v>2</v>
      </c>
      <c r="AW4" s="29" t="str">
        <f ca="1">AW3</f>
        <v>－</v>
      </c>
      <c r="AX4" s="29">
        <f ca="1">AX3*2</f>
        <v>4</v>
      </c>
      <c r="AY4" s="29" t="s">
        <v>5</v>
      </c>
      <c r="AZ4" s="29" t="s">
        <v>7</v>
      </c>
      <c r="BA4" s="29">
        <f ca="1">AX3^2</f>
        <v>4</v>
      </c>
      <c r="BB4" s="29" t="s">
        <v>8</v>
      </c>
      <c r="BC4" s="29">
        <f ca="1">BB3</f>
        <v>5</v>
      </c>
      <c r="BJ4" s="29" t="s">
        <v>5</v>
      </c>
      <c r="BK4" s="29" t="s">
        <v>8</v>
      </c>
      <c r="BL4" s="29" t="str">
        <f ca="1">IF(BI3="－","","－")</f>
        <v/>
      </c>
      <c r="BM4" s="29">
        <f ca="1">BJ3</f>
        <v>2</v>
      </c>
      <c r="BN4" s="29" t="str">
        <f>BL3</f>
        <v>±</v>
      </c>
      <c r="BO4" s="40" t="s">
        <v>28</v>
      </c>
      <c r="BP4" s="29">
        <f ca="1">BN3</f>
        <v>5</v>
      </c>
      <c r="BX4" s="29">
        <v>2</v>
      </c>
      <c r="BY4" s="29">
        <v>3</v>
      </c>
      <c r="BZ4" s="29">
        <v>5</v>
      </c>
      <c r="CA4" s="29">
        <v>7</v>
      </c>
    </row>
    <row r="5" spans="1:79" ht="20.149999999999999" customHeight="1" x14ac:dyDescent="0.2">
      <c r="AU5" s="29" t="str">
        <f>AU4</f>
        <v>ｘ</v>
      </c>
      <c r="AV5" s="39">
        <f>AV4</f>
        <v>2</v>
      </c>
      <c r="AW5" s="29" t="str">
        <f ca="1">AW4</f>
        <v>－</v>
      </c>
      <c r="AX5" s="29">
        <f ca="1">AX4</f>
        <v>4</v>
      </c>
      <c r="AY5" s="29" t="s">
        <v>5</v>
      </c>
      <c r="AZ5" s="29" t="str">
        <f ca="1">IF(BA4-BC4&lt;0,"－","＋")</f>
        <v>－</v>
      </c>
      <c r="BA5" s="29">
        <f ca="1">ABS(BA4-BC4)</f>
        <v>1</v>
      </c>
      <c r="BB5" s="29" t="s">
        <v>8</v>
      </c>
      <c r="BC5" s="29">
        <v>0</v>
      </c>
    </row>
    <row r="6" spans="1:79" ht="20.149999999999999" customHeight="1" x14ac:dyDescent="0.35">
      <c r="AU6" s="58" t="s">
        <v>5</v>
      </c>
      <c r="AV6" s="58" t="s">
        <v>8</v>
      </c>
      <c r="AW6" s="29" t="str">
        <f ca="1">IF(AW5="－","","－")</f>
        <v/>
      </c>
      <c r="AX6" s="29">
        <f ca="1">AX5</f>
        <v>4</v>
      </c>
      <c r="AY6" s="29" t="s">
        <v>27</v>
      </c>
      <c r="AZ6" s="40" t="s">
        <v>28</v>
      </c>
      <c r="BA6" s="29">
        <f ca="1">AX5^2</f>
        <v>16</v>
      </c>
      <c r="BB6" s="29" t="str">
        <f ca="1">IF(AZ5="－","＋","－")</f>
        <v>＋</v>
      </c>
      <c r="BC6" s="59">
        <f ca="1">ABS(4*1*BA5)</f>
        <v>4</v>
      </c>
      <c r="BD6" s="59"/>
    </row>
    <row r="7" spans="1:79" ht="20.149999999999999" customHeight="1" x14ac:dyDescent="0.2">
      <c r="AU7" s="58"/>
      <c r="AV7" s="58"/>
      <c r="AZ7" s="29">
        <v>2</v>
      </c>
    </row>
    <row r="8" spans="1:79" ht="20.149999999999999" customHeight="1" x14ac:dyDescent="0.35">
      <c r="AV8" s="58" t="s">
        <v>8</v>
      </c>
      <c r="AW8" s="29" t="str">
        <f ca="1">AW6</f>
        <v/>
      </c>
      <c r="AX8" s="29">
        <f ca="1">AX6</f>
        <v>4</v>
      </c>
      <c r="AY8" s="29" t="str">
        <f>AY6</f>
        <v>±</v>
      </c>
      <c r="AZ8" s="40" t="s">
        <v>28</v>
      </c>
      <c r="BA8" s="29">
        <f ca="1">IF(BB6="－",BA6-BC6,BA6+BC6)</f>
        <v>20</v>
      </c>
    </row>
    <row r="9" spans="1:79" ht="20.149999999999999" customHeight="1" x14ac:dyDescent="0.2">
      <c r="AV9" s="58"/>
      <c r="AY9" s="29">
        <f>AZ7</f>
        <v>2</v>
      </c>
    </row>
    <row r="10" spans="1:79" ht="20.149999999999999" customHeight="1" x14ac:dyDescent="0.35">
      <c r="AV10" s="29" t="s">
        <v>8</v>
      </c>
      <c r="AW10" s="29" t="str">
        <f ca="1">BL4</f>
        <v/>
      </c>
      <c r="AX10" s="29">
        <f ca="1">BM4</f>
        <v>2</v>
      </c>
      <c r="AY10" s="29" t="str">
        <f>BN4</f>
        <v>±</v>
      </c>
      <c r="AZ10" s="40" t="s">
        <v>28</v>
      </c>
      <c r="BA10" s="29">
        <f ca="1">BP4</f>
        <v>5</v>
      </c>
    </row>
    <row r="11" spans="1:79" ht="20.149999999999999" customHeight="1" x14ac:dyDescent="0.2"/>
    <row r="12" spans="1:79" ht="20.149999999999999" customHeight="1" x14ac:dyDescent="0.2"/>
    <row r="13" spans="1:79" ht="20.149999999999999" customHeight="1" x14ac:dyDescent="0.2">
      <c r="C13" s="1" t="s">
        <v>14</v>
      </c>
      <c r="F13">
        <f ca="1">AU16</f>
        <v>3</v>
      </c>
      <c r="G13" s="44" t="s">
        <v>5</v>
      </c>
      <c r="H13" s="44"/>
      <c r="I13" s="18">
        <v>2</v>
      </c>
      <c r="J13" s="44" t="str">
        <f ca="1">AX16</f>
        <v>＋</v>
      </c>
      <c r="K13" s="44"/>
      <c r="L13" s="44">
        <f ca="1">AY16</f>
        <v>6</v>
      </c>
      <c r="M13" s="44"/>
      <c r="N13" s="44" t="s">
        <v>5</v>
      </c>
      <c r="O13" s="44"/>
      <c r="P13" s="44" t="str">
        <f ca="1">BA16</f>
        <v>－</v>
      </c>
      <c r="Q13" s="44"/>
      <c r="R13" s="44">
        <f ca="1">BB16</f>
        <v>3</v>
      </c>
      <c r="S13" s="44"/>
      <c r="T13" s="44" t="s">
        <v>8</v>
      </c>
      <c r="U13" s="44"/>
      <c r="V13">
        <v>0</v>
      </c>
      <c r="AU13" s="29">
        <f ca="1">INT(RAND()*2+2)</f>
        <v>3</v>
      </c>
      <c r="AV13" s="29" t="s">
        <v>116</v>
      </c>
      <c r="AW13" s="29" t="s">
        <v>5</v>
      </c>
      <c r="AX13" s="29" t="str">
        <f ca="1">IF((-1)^INT(RAND()*2)&lt;0,"－","＋")</f>
        <v>＋</v>
      </c>
      <c r="AY13" s="29">
        <f ca="1">INT(RAND()*4+1)</f>
        <v>1</v>
      </c>
      <c r="AZ13" s="29" t="s">
        <v>33</v>
      </c>
      <c r="BA13" s="39">
        <v>2</v>
      </c>
      <c r="BB13" s="29" t="s">
        <v>8</v>
      </c>
      <c r="BC13" s="29">
        <f ca="1">INT(RAND()*9+1)</f>
        <v>6</v>
      </c>
      <c r="BI13" s="29" t="s">
        <v>134</v>
      </c>
      <c r="BJ13" s="29" t="str">
        <f t="shared" ref="BJ13:BQ13" si="0">AV13</f>
        <v>（</v>
      </c>
      <c r="BK13" s="29" t="str">
        <f t="shared" si="0"/>
        <v>ｘ</v>
      </c>
      <c r="BL13" s="29" t="str">
        <f t="shared" ca="1" si="0"/>
        <v>＋</v>
      </c>
      <c r="BM13" s="29">
        <f t="shared" ca="1" si="0"/>
        <v>1</v>
      </c>
      <c r="BN13" s="29" t="str">
        <f t="shared" si="0"/>
        <v>)</v>
      </c>
      <c r="BO13" s="39">
        <f t="shared" si="0"/>
        <v>2</v>
      </c>
      <c r="BP13" s="29" t="str">
        <f t="shared" si="0"/>
        <v>＝</v>
      </c>
      <c r="BQ13" s="29">
        <f t="shared" ca="1" si="0"/>
        <v>6</v>
      </c>
      <c r="BR13" s="29" t="s">
        <v>135</v>
      </c>
      <c r="BS13" s="29">
        <f ca="1">AU13</f>
        <v>3</v>
      </c>
    </row>
    <row r="14" spans="1:79" ht="20.149999999999999" customHeight="1" x14ac:dyDescent="0.35">
      <c r="AU14" s="29">
        <f ca="1">AU13</f>
        <v>3</v>
      </c>
      <c r="AV14" s="29" t="s">
        <v>31</v>
      </c>
      <c r="AW14" s="29" t="s">
        <v>5</v>
      </c>
      <c r="AX14" s="39">
        <v>2</v>
      </c>
      <c r="AY14" s="29" t="str">
        <f ca="1">AX13</f>
        <v>＋</v>
      </c>
      <c r="AZ14" s="29">
        <f ca="1">2*AY13</f>
        <v>2</v>
      </c>
      <c r="BA14" s="29" t="s">
        <v>5</v>
      </c>
      <c r="BB14" s="29" t="s">
        <v>7</v>
      </c>
      <c r="BC14" s="29">
        <f ca="1">AY13^2</f>
        <v>1</v>
      </c>
      <c r="BD14" s="29" t="s">
        <v>59</v>
      </c>
      <c r="BE14" s="29" t="s">
        <v>8</v>
      </c>
      <c r="BF14" s="29">
        <f ca="1">BC13</f>
        <v>6</v>
      </c>
      <c r="BM14" s="29" t="str">
        <f>BK13</f>
        <v>ｘ</v>
      </c>
      <c r="BN14" s="29" t="str">
        <f ca="1">BL13</f>
        <v>＋</v>
      </c>
      <c r="BO14" s="29">
        <f ca="1">BM13</f>
        <v>1</v>
      </c>
      <c r="BP14" s="29" t="s">
        <v>8</v>
      </c>
      <c r="BQ14" s="29" t="s">
        <v>27</v>
      </c>
      <c r="BR14" s="40" t="s">
        <v>28</v>
      </c>
      <c r="BS14" s="29">
        <f ca="1">BQ13*BS13</f>
        <v>18</v>
      </c>
      <c r="BT14" s="29" t="str">
        <f>BR13</f>
        <v>／</v>
      </c>
      <c r="BU14" s="29">
        <f ca="1">BS13</f>
        <v>3</v>
      </c>
    </row>
    <row r="15" spans="1:79" ht="20.149999999999999" customHeight="1" x14ac:dyDescent="0.35">
      <c r="AU15" s="29">
        <f ca="1">AU14</f>
        <v>3</v>
      </c>
      <c r="AV15" s="29" t="s">
        <v>5</v>
      </c>
      <c r="AW15" s="39">
        <v>2</v>
      </c>
      <c r="AX15" s="29" t="str">
        <f ca="1">AY14</f>
        <v>＋</v>
      </c>
      <c r="AY15" s="29">
        <f ca="1">AU14*AZ14</f>
        <v>6</v>
      </c>
      <c r="AZ15" s="29" t="s">
        <v>5</v>
      </c>
      <c r="BA15" s="29" t="s">
        <v>7</v>
      </c>
      <c r="BB15" s="29">
        <f ca="1">AU14*BC14</f>
        <v>3</v>
      </c>
      <c r="BC15" s="29" t="s">
        <v>8</v>
      </c>
      <c r="BD15" s="29">
        <f ca="1">BF14</f>
        <v>6</v>
      </c>
      <c r="BO15" s="58" t="s">
        <v>5</v>
      </c>
      <c r="BP15" s="58" t="s">
        <v>8</v>
      </c>
      <c r="BQ15" s="29" t="str">
        <f ca="1">IF(BN14="－","","－")</f>
        <v>－</v>
      </c>
      <c r="BR15" s="29">
        <f ca="1">BO14*BU14</f>
        <v>3</v>
      </c>
      <c r="BS15" s="29" t="s">
        <v>27</v>
      </c>
      <c r="BT15" s="40" t="s">
        <v>28</v>
      </c>
      <c r="BU15" s="29">
        <f ca="1">BS14</f>
        <v>18</v>
      </c>
    </row>
    <row r="16" spans="1:79" ht="20.149999999999999" customHeight="1" x14ac:dyDescent="0.2">
      <c r="AU16" s="29">
        <f ca="1">AU15</f>
        <v>3</v>
      </c>
      <c r="AV16" s="29" t="str">
        <f>AV15</f>
        <v>ｘ</v>
      </c>
      <c r="AW16" s="39">
        <f>AW15</f>
        <v>2</v>
      </c>
      <c r="AX16" s="29" t="str">
        <f ca="1">AX15</f>
        <v>＋</v>
      </c>
      <c r="AY16" s="29">
        <f ca="1">AY15</f>
        <v>6</v>
      </c>
      <c r="AZ16" s="29" t="str">
        <f>AZ15</f>
        <v>ｘ</v>
      </c>
      <c r="BA16" s="29" t="str">
        <f ca="1">IF(BB15-BD15&lt;0,"－","＋")</f>
        <v>－</v>
      </c>
      <c r="BB16" s="29">
        <f ca="1">ABS(BB15-BD15)</f>
        <v>3</v>
      </c>
      <c r="BC16" s="29" t="s">
        <v>8</v>
      </c>
      <c r="BD16" s="29">
        <v>0</v>
      </c>
      <c r="BO16" s="58"/>
      <c r="BP16" s="58"/>
      <c r="BS16" s="29">
        <f ca="1">BU14</f>
        <v>3</v>
      </c>
    </row>
    <row r="17" spans="3:73" ht="20.149999999999999" customHeight="1" x14ac:dyDescent="0.35">
      <c r="AU17" s="58" t="s">
        <v>5</v>
      </c>
      <c r="AV17" s="58" t="s">
        <v>8</v>
      </c>
      <c r="AW17" s="29" t="str">
        <f ca="1">IF(AX16="－","","－")</f>
        <v>－</v>
      </c>
      <c r="AX17" s="29">
        <f ca="1">AY16</f>
        <v>6</v>
      </c>
      <c r="AY17" s="29" t="s">
        <v>27</v>
      </c>
      <c r="AZ17" s="40" t="s">
        <v>28</v>
      </c>
      <c r="BA17" s="60">
        <f ca="1">AY16^2</f>
        <v>36</v>
      </c>
      <c r="BB17" s="60"/>
      <c r="BC17" s="29" t="str">
        <f ca="1">IF(BA16="－","＋","－")</f>
        <v>＋</v>
      </c>
      <c r="BD17" s="59">
        <f ca="1">4*AU16*BB16</f>
        <v>36</v>
      </c>
      <c r="BE17" s="59"/>
      <c r="BP17" s="58" t="s">
        <v>8</v>
      </c>
      <c r="BQ17" s="58" t="str">
        <f ca="1">BQ15</f>
        <v>－</v>
      </c>
      <c r="BR17" s="58">
        <f ca="1">BO14</f>
        <v>1</v>
      </c>
      <c r="BS17" s="58" t="str">
        <f>BS15</f>
        <v>±</v>
      </c>
      <c r="BT17" s="40" t="s">
        <v>28</v>
      </c>
      <c r="BU17" s="29">
        <f ca="1">BU15</f>
        <v>18</v>
      </c>
    </row>
    <row r="18" spans="3:73" ht="20.149999999999999" customHeight="1" x14ac:dyDescent="0.2">
      <c r="AU18" s="58"/>
      <c r="AV18" s="58"/>
      <c r="BA18" s="29">
        <f ca="1">2*AU16</f>
        <v>6</v>
      </c>
      <c r="BP18" s="58"/>
      <c r="BQ18" s="58"/>
      <c r="BR18" s="58"/>
      <c r="BS18" s="58"/>
      <c r="BT18" s="58">
        <f ca="1">BS16</f>
        <v>3</v>
      </c>
      <c r="BU18" s="58"/>
    </row>
    <row r="19" spans="3:73" ht="20.149999999999999" customHeight="1" x14ac:dyDescent="0.35">
      <c r="AV19" s="58" t="s">
        <v>8</v>
      </c>
      <c r="AW19" s="29" t="str">
        <f ca="1">AW17</f>
        <v>－</v>
      </c>
      <c r="AX19" s="29">
        <f ca="1">AX17</f>
        <v>6</v>
      </c>
      <c r="AY19" s="29" t="str">
        <f>AY17</f>
        <v>±</v>
      </c>
      <c r="AZ19" s="40" t="s">
        <v>28</v>
      </c>
      <c r="BA19" s="59">
        <f ca="1">IF(BC17="－",BA17-BD17,BA17+BD17)</f>
        <v>72</v>
      </c>
      <c r="BB19" s="59"/>
    </row>
    <row r="20" spans="3:73" ht="20.149999999999999" customHeight="1" x14ac:dyDescent="0.2">
      <c r="AV20" s="58"/>
      <c r="AY20" s="29">
        <f ca="1">BA18</f>
        <v>6</v>
      </c>
    </row>
    <row r="21" spans="3:73" ht="20.149999999999999" customHeight="1" x14ac:dyDescent="0.35">
      <c r="AV21" s="58" t="s">
        <v>8</v>
      </c>
      <c r="AW21" s="29" t="str">
        <f ca="1">BQ15</f>
        <v>－</v>
      </c>
      <c r="AX21" s="29">
        <f ca="1">BR15</f>
        <v>3</v>
      </c>
      <c r="AY21" s="29" t="str">
        <f>BS15</f>
        <v>±</v>
      </c>
      <c r="AZ21" s="40" t="s">
        <v>28</v>
      </c>
      <c r="BA21" s="29">
        <f ca="1">BU15</f>
        <v>18</v>
      </c>
    </row>
    <row r="22" spans="3:73" ht="20.149999999999999" customHeight="1" x14ac:dyDescent="0.2">
      <c r="AV22" s="58"/>
      <c r="AY22" s="29">
        <f ca="1">BS16</f>
        <v>3</v>
      </c>
    </row>
    <row r="23" spans="3:73" ht="20.149999999999999" customHeight="1" x14ac:dyDescent="0.35">
      <c r="AV23" s="58" t="s">
        <v>8</v>
      </c>
      <c r="AW23" s="58" t="str">
        <f ca="1">BQ17</f>
        <v>－</v>
      </c>
      <c r="AX23" s="58">
        <f ca="1">BR17</f>
        <v>1</v>
      </c>
      <c r="AY23" s="58" t="str">
        <f>BS17</f>
        <v>±</v>
      </c>
      <c r="AZ23" s="40" t="s">
        <v>28</v>
      </c>
      <c r="BA23" s="29">
        <f ca="1">BU17</f>
        <v>18</v>
      </c>
    </row>
    <row r="24" spans="3:73" ht="20.149999999999999" customHeight="1" x14ac:dyDescent="0.2">
      <c r="AV24" s="58"/>
      <c r="AW24" s="58"/>
      <c r="AX24" s="58"/>
      <c r="AY24" s="58"/>
      <c r="AZ24" s="58">
        <f ca="1">BT18</f>
        <v>3</v>
      </c>
      <c r="BA24" s="58"/>
    </row>
    <row r="25" spans="3:73" ht="20.149999999999999" customHeight="1" x14ac:dyDescent="0.2">
      <c r="AV25" s="41"/>
      <c r="AW25" s="41"/>
      <c r="AX25" s="41"/>
      <c r="AY25" s="41"/>
      <c r="AZ25" s="41"/>
      <c r="BA25" s="41"/>
    </row>
    <row r="26" spans="3:73" ht="20.149999999999999" customHeight="1" x14ac:dyDescent="0.2">
      <c r="C26" s="1" t="s">
        <v>49</v>
      </c>
      <c r="F26">
        <f ca="1">AU29</f>
        <v>2</v>
      </c>
      <c r="G26" s="44" t="s">
        <v>5</v>
      </c>
      <c r="H26" s="44"/>
      <c r="I26" s="18">
        <v>2</v>
      </c>
      <c r="J26" s="44" t="str">
        <f ca="1">AX29</f>
        <v>－</v>
      </c>
      <c r="K26" s="44"/>
      <c r="L26" s="44">
        <f ca="1">AY29</f>
        <v>16</v>
      </c>
      <c r="M26" s="44"/>
      <c r="N26" s="44" t="s">
        <v>5</v>
      </c>
      <c r="O26" s="44"/>
      <c r="P26" s="44" t="str">
        <f ca="1">BA29</f>
        <v>＋</v>
      </c>
      <c r="Q26" s="44"/>
      <c r="R26" s="44">
        <f ca="1">BB29</f>
        <v>25</v>
      </c>
      <c r="S26" s="44"/>
      <c r="T26" s="44" t="s">
        <v>8</v>
      </c>
      <c r="U26" s="44"/>
      <c r="V26">
        <v>0</v>
      </c>
      <c r="AU26" s="29">
        <f ca="1">INT(RAND()*2+2)</f>
        <v>2</v>
      </c>
      <c r="AV26" s="29" t="s">
        <v>116</v>
      </c>
      <c r="AW26" s="29" t="s">
        <v>5</v>
      </c>
      <c r="AX26" s="29" t="str">
        <f ca="1">IF((-1)^INT(RAND()*2)&lt;0,"－","＋")</f>
        <v>－</v>
      </c>
      <c r="AY26" s="29">
        <f ca="1">INT(RAND()*4+1)</f>
        <v>4</v>
      </c>
      <c r="AZ26" s="29" t="s">
        <v>33</v>
      </c>
      <c r="BA26" s="39">
        <v>2</v>
      </c>
      <c r="BB26" s="29" t="s">
        <v>8</v>
      </c>
      <c r="BC26" s="29">
        <f ca="1">INT(RAND()*9+1)</f>
        <v>7</v>
      </c>
      <c r="BI26" s="29" t="s">
        <v>134</v>
      </c>
      <c r="BJ26" s="29" t="str">
        <f t="shared" ref="BJ26:BQ26" si="1">AV26</f>
        <v>（</v>
      </c>
      <c r="BK26" s="29" t="str">
        <f t="shared" si="1"/>
        <v>ｘ</v>
      </c>
      <c r="BL26" s="29" t="str">
        <f t="shared" ca="1" si="1"/>
        <v>－</v>
      </c>
      <c r="BM26" s="29">
        <f t="shared" ca="1" si="1"/>
        <v>4</v>
      </c>
      <c r="BN26" s="29" t="str">
        <f t="shared" si="1"/>
        <v>)</v>
      </c>
      <c r="BO26" s="39">
        <f t="shared" si="1"/>
        <v>2</v>
      </c>
      <c r="BP26" s="29" t="str">
        <f t="shared" si="1"/>
        <v>＝</v>
      </c>
      <c r="BQ26" s="29">
        <f t="shared" ca="1" si="1"/>
        <v>7</v>
      </c>
      <c r="BR26" s="29" t="s">
        <v>135</v>
      </c>
      <c r="BS26" s="29">
        <f ca="1">AU26</f>
        <v>2</v>
      </c>
    </row>
    <row r="27" spans="3:73" ht="20.149999999999999" customHeight="1" x14ac:dyDescent="0.35">
      <c r="AU27" s="29">
        <f ca="1">AU26</f>
        <v>2</v>
      </c>
      <c r="AV27" s="29" t="s">
        <v>31</v>
      </c>
      <c r="AW27" s="29" t="s">
        <v>5</v>
      </c>
      <c r="AX27" s="39">
        <v>2</v>
      </c>
      <c r="AY27" s="29" t="str">
        <f ca="1">AX26</f>
        <v>－</v>
      </c>
      <c r="AZ27" s="29">
        <f ca="1">2*AY26</f>
        <v>8</v>
      </c>
      <c r="BA27" s="29" t="s">
        <v>5</v>
      </c>
      <c r="BB27" s="29" t="s">
        <v>7</v>
      </c>
      <c r="BC27" s="29">
        <f ca="1">AY26^2</f>
        <v>16</v>
      </c>
      <c r="BD27" s="29" t="s">
        <v>59</v>
      </c>
      <c r="BE27" s="29" t="s">
        <v>8</v>
      </c>
      <c r="BF27" s="29">
        <f ca="1">BC26</f>
        <v>7</v>
      </c>
      <c r="BM27" s="29" t="str">
        <f>BK26</f>
        <v>ｘ</v>
      </c>
      <c r="BN27" s="29" t="str">
        <f ca="1">BL26</f>
        <v>－</v>
      </c>
      <c r="BO27" s="29">
        <f ca="1">BM26</f>
        <v>4</v>
      </c>
      <c r="BP27" s="29" t="s">
        <v>8</v>
      </c>
      <c r="BQ27" s="29" t="s">
        <v>27</v>
      </c>
      <c r="BR27" s="40" t="s">
        <v>28</v>
      </c>
      <c r="BS27" s="29">
        <f ca="1">BQ26*BS26</f>
        <v>14</v>
      </c>
      <c r="BT27" s="29" t="str">
        <f>BR26</f>
        <v>／</v>
      </c>
      <c r="BU27" s="29">
        <f ca="1">BS26</f>
        <v>2</v>
      </c>
    </row>
    <row r="28" spans="3:73" ht="20.149999999999999" customHeight="1" x14ac:dyDescent="0.35">
      <c r="AU28" s="29">
        <f ca="1">AU27</f>
        <v>2</v>
      </c>
      <c r="AV28" s="29" t="s">
        <v>5</v>
      </c>
      <c r="AW28" s="39">
        <v>2</v>
      </c>
      <c r="AX28" s="29" t="str">
        <f ca="1">AY27</f>
        <v>－</v>
      </c>
      <c r="AY28" s="29">
        <f ca="1">AU27*AZ27</f>
        <v>16</v>
      </c>
      <c r="AZ28" s="29" t="s">
        <v>5</v>
      </c>
      <c r="BA28" s="29" t="s">
        <v>7</v>
      </c>
      <c r="BB28" s="29">
        <f ca="1">AU27*BC27</f>
        <v>32</v>
      </c>
      <c r="BC28" s="29" t="s">
        <v>8</v>
      </c>
      <c r="BD28" s="29">
        <f ca="1">BF27</f>
        <v>7</v>
      </c>
      <c r="BO28" s="58" t="s">
        <v>5</v>
      </c>
      <c r="BP28" s="58" t="s">
        <v>8</v>
      </c>
      <c r="BQ28" s="29" t="str">
        <f ca="1">IF(BN27="－","","－")</f>
        <v/>
      </c>
      <c r="BR28" s="29">
        <f ca="1">BO27*BU27</f>
        <v>8</v>
      </c>
      <c r="BS28" s="29" t="s">
        <v>27</v>
      </c>
      <c r="BT28" s="40" t="s">
        <v>28</v>
      </c>
      <c r="BU28" s="29">
        <f ca="1">BS27</f>
        <v>14</v>
      </c>
    </row>
    <row r="29" spans="3:73" ht="20.149999999999999" customHeight="1" x14ac:dyDescent="0.2">
      <c r="AU29" s="29">
        <f ca="1">AU28</f>
        <v>2</v>
      </c>
      <c r="AV29" s="29" t="str">
        <f>AV28</f>
        <v>ｘ</v>
      </c>
      <c r="AW29" s="39">
        <f>AW28</f>
        <v>2</v>
      </c>
      <c r="AX29" s="29" t="str">
        <f ca="1">AX28</f>
        <v>－</v>
      </c>
      <c r="AY29" s="29">
        <f ca="1">AY28</f>
        <v>16</v>
      </c>
      <c r="AZ29" s="29" t="str">
        <f>AZ28</f>
        <v>ｘ</v>
      </c>
      <c r="BA29" s="29" t="str">
        <f ca="1">IF(BB28-BD28&lt;0,"－","＋")</f>
        <v>＋</v>
      </c>
      <c r="BB29" s="29">
        <f ca="1">ABS(BB28-BD28)</f>
        <v>25</v>
      </c>
      <c r="BC29" s="29" t="s">
        <v>8</v>
      </c>
      <c r="BD29" s="29">
        <v>0</v>
      </c>
      <c r="BO29" s="58"/>
      <c r="BP29" s="58"/>
      <c r="BS29" s="29">
        <f ca="1">BU27</f>
        <v>2</v>
      </c>
    </row>
    <row r="30" spans="3:73" ht="20.149999999999999" customHeight="1" x14ac:dyDescent="0.35">
      <c r="AU30" s="58" t="s">
        <v>5</v>
      </c>
      <c r="AV30" s="58" t="s">
        <v>8</v>
      </c>
      <c r="AW30" s="29" t="str">
        <f ca="1">IF(AX29="－","","－")</f>
        <v/>
      </c>
      <c r="AX30" s="29">
        <f ca="1">AY29</f>
        <v>16</v>
      </c>
      <c r="AY30" s="29" t="s">
        <v>27</v>
      </c>
      <c r="AZ30" s="40" t="s">
        <v>28</v>
      </c>
      <c r="BA30" s="60">
        <f ca="1">AY29^2</f>
        <v>256</v>
      </c>
      <c r="BB30" s="60"/>
      <c r="BC30" s="29" t="str">
        <f ca="1">IF(BA29="－","＋","－")</f>
        <v>－</v>
      </c>
      <c r="BD30" s="59">
        <f ca="1">4*AU29*BB29</f>
        <v>200</v>
      </c>
      <c r="BE30" s="59"/>
      <c r="BP30" s="58" t="s">
        <v>8</v>
      </c>
      <c r="BQ30" s="58" t="str">
        <f ca="1">BQ28</f>
        <v/>
      </c>
      <c r="BR30" s="58">
        <f ca="1">BO27</f>
        <v>4</v>
      </c>
      <c r="BS30" s="58" t="str">
        <f>BS28</f>
        <v>±</v>
      </c>
      <c r="BT30" s="40" t="s">
        <v>28</v>
      </c>
      <c r="BU30" s="29">
        <f ca="1">BU28</f>
        <v>14</v>
      </c>
    </row>
    <row r="31" spans="3:73" ht="20.149999999999999" customHeight="1" x14ac:dyDescent="0.2">
      <c r="AU31" s="58"/>
      <c r="AV31" s="58"/>
      <c r="BA31" s="29">
        <f ca="1">2*AU29</f>
        <v>4</v>
      </c>
      <c r="BP31" s="58"/>
      <c r="BQ31" s="58"/>
      <c r="BR31" s="58"/>
      <c r="BS31" s="58"/>
      <c r="BT31" s="58">
        <f ca="1">BS29</f>
        <v>2</v>
      </c>
      <c r="BU31" s="58"/>
    </row>
    <row r="32" spans="3:73" ht="20.149999999999999" customHeight="1" x14ac:dyDescent="0.35">
      <c r="AV32" s="58" t="s">
        <v>8</v>
      </c>
      <c r="AW32" s="29" t="str">
        <f ca="1">AW30</f>
        <v/>
      </c>
      <c r="AX32" s="29">
        <f ca="1">AX30</f>
        <v>16</v>
      </c>
      <c r="AY32" s="29" t="str">
        <f>AY30</f>
        <v>±</v>
      </c>
      <c r="AZ32" s="40" t="s">
        <v>28</v>
      </c>
      <c r="BA32" s="59">
        <f ca="1">IF(BC30="－",BA30-BD30,BA30+BD30)</f>
        <v>56</v>
      </c>
      <c r="BB32" s="59"/>
    </row>
    <row r="33" spans="1:53" ht="20.149999999999999" customHeight="1" x14ac:dyDescent="0.2">
      <c r="AV33" s="58"/>
      <c r="AY33" s="29">
        <f ca="1">BA31</f>
        <v>4</v>
      </c>
    </row>
    <row r="34" spans="1:53" ht="20.149999999999999" customHeight="1" x14ac:dyDescent="0.35">
      <c r="AV34" s="58" t="s">
        <v>8</v>
      </c>
      <c r="AW34" s="29" t="str">
        <f ca="1">BQ28</f>
        <v/>
      </c>
      <c r="AX34" s="29">
        <f ca="1">BR28</f>
        <v>8</v>
      </c>
      <c r="AY34" s="29" t="str">
        <f>BS28</f>
        <v>±</v>
      </c>
      <c r="AZ34" s="40" t="s">
        <v>28</v>
      </c>
      <c r="BA34" s="29">
        <f ca="1">BU28</f>
        <v>14</v>
      </c>
    </row>
    <row r="35" spans="1:53" ht="20.149999999999999" customHeight="1" x14ac:dyDescent="0.2">
      <c r="AV35" s="58"/>
      <c r="AY35" s="29">
        <f ca="1">BS29</f>
        <v>2</v>
      </c>
    </row>
    <row r="36" spans="1:53" ht="20.149999999999999" customHeight="1" x14ac:dyDescent="0.35">
      <c r="AV36" s="58" t="s">
        <v>8</v>
      </c>
      <c r="AW36" s="58" t="str">
        <f ca="1">BQ30</f>
        <v/>
      </c>
      <c r="AX36" s="58">
        <f ca="1">BR30</f>
        <v>4</v>
      </c>
      <c r="AY36" s="58" t="str">
        <f>BS30</f>
        <v>±</v>
      </c>
      <c r="AZ36" s="40" t="s">
        <v>28</v>
      </c>
      <c r="BA36" s="29">
        <f ca="1">BU30</f>
        <v>14</v>
      </c>
    </row>
    <row r="37" spans="1:53" ht="20.149999999999999" customHeight="1" x14ac:dyDescent="0.2">
      <c r="AV37" s="58"/>
      <c r="AW37" s="58"/>
      <c r="AX37" s="58"/>
      <c r="AY37" s="58"/>
      <c r="AZ37" s="58">
        <f ca="1">BT31</f>
        <v>2</v>
      </c>
      <c r="BA37" s="58"/>
    </row>
    <row r="38" spans="1:53" ht="23.5" x14ac:dyDescent="0.2">
      <c r="D38" s="3" t="str">
        <f>IF(D1="","",D1)</f>
        <v>二次方程式とその解き方③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</row>
    <row r="39" spans="1:53" ht="20.149999999999999" customHeight="1" x14ac:dyDescent="0.2">
      <c r="E39" s="3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53" ht="20.149999999999999" customHeight="1" x14ac:dyDescent="0.2">
      <c r="A40" t="str">
        <f>IF(A3="","",A3)</f>
        <v>１．</v>
      </c>
      <c r="D40" t="str">
        <f>IF(D3="","",D3)</f>
        <v>次の方程式を解きなさい。</v>
      </c>
    </row>
    <row r="41" spans="1:53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F41" s="44" t="str">
        <f>IF(F4="","",F4)</f>
        <v>ｘ</v>
      </c>
      <c r="G41" s="44"/>
      <c r="H41" s="18">
        <f>IF(H4="","",H4)</f>
        <v>2</v>
      </c>
      <c r="I41" s="44" t="str">
        <f ca="1">IF(I4="","",I4)</f>
        <v>－</v>
      </c>
      <c r="J41" s="44"/>
      <c r="K41">
        <f ca="1">IF(K4="","",K4)</f>
        <v>4</v>
      </c>
      <c r="L41" s="44" t="str">
        <f>IF(L4="","",L4)</f>
        <v>ｘ</v>
      </c>
      <c r="M41" s="44"/>
      <c r="N41" s="44" t="str">
        <f ca="1">IF(N4="","",N4)</f>
        <v>－</v>
      </c>
      <c r="O41" s="44" t="str">
        <f>IF(O4="","",O4)</f>
        <v/>
      </c>
      <c r="P41" s="44">
        <f ca="1">IF(P4="","",P4)</f>
        <v>1</v>
      </c>
      <c r="Q41" s="44"/>
      <c r="R41" s="44" t="str">
        <f>IF(R4="","",R4)</f>
        <v>＝</v>
      </c>
      <c r="S41" s="44"/>
      <c r="T41">
        <f t="shared" ref="T41:AT41" si="2">IF(T4="","",T4)</f>
        <v>0</v>
      </c>
      <c r="U41" t="str">
        <f t="shared" si="2"/>
        <v/>
      </c>
      <c r="V41" t="str">
        <f t="shared" si="2"/>
        <v/>
      </c>
      <c r="W41" t="str">
        <f t="shared" si="2"/>
        <v/>
      </c>
      <c r="X4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s="29" t="str">
        <f t="shared" si="2"/>
        <v/>
      </c>
    </row>
    <row r="42" spans="1:53" ht="20.149999999999999" customHeight="1" x14ac:dyDescent="0.2">
      <c r="A42" t="str">
        <f>IF(A5="","",A5)</f>
        <v/>
      </c>
      <c r="B42" t="str">
        <f t="shared" ref="B42:AQ42" si="3">IF(B5="","",B5)</f>
        <v/>
      </c>
      <c r="C42" t="str">
        <f t="shared" si="3"/>
        <v/>
      </c>
      <c r="D42" t="str">
        <f t="shared" si="3"/>
        <v/>
      </c>
      <c r="E42" t="str">
        <f t="shared" si="3"/>
        <v/>
      </c>
      <c r="F42" s="51" t="str">
        <f>F41</f>
        <v>ｘ</v>
      </c>
      <c r="G42" s="51"/>
      <c r="H42" s="30">
        <f>H41</f>
        <v>2</v>
      </c>
      <c r="I42" s="51" t="str">
        <f ca="1">I41</f>
        <v>－</v>
      </c>
      <c r="J42" s="51"/>
      <c r="K42" s="31">
        <f ca="1">K41</f>
        <v>4</v>
      </c>
      <c r="L42" s="51" t="str">
        <f>L41</f>
        <v>ｘ</v>
      </c>
      <c r="M42" s="51"/>
      <c r="N42" s="51" t="s">
        <v>7</v>
      </c>
      <c r="O42" s="51"/>
      <c r="P42" s="51">
        <f ca="1">(K41/2)^2</f>
        <v>4</v>
      </c>
      <c r="Q42" s="51"/>
      <c r="R42" s="51" t="s">
        <v>8</v>
      </c>
      <c r="S42" s="51"/>
      <c r="T42" s="54">
        <f ca="1">IF(N41="－",P41,-P41)</f>
        <v>1</v>
      </c>
      <c r="U42" s="54"/>
      <c r="V42" s="51" t="s">
        <v>7</v>
      </c>
      <c r="W42" s="51"/>
      <c r="X42" s="51">
        <f ca="1">P42</f>
        <v>4</v>
      </c>
      <c r="Y42" s="51"/>
      <c r="Z42" s="31" t="str">
        <f t="shared" si="3"/>
        <v/>
      </c>
      <c r="AA42" s="31" t="str">
        <f t="shared" si="3"/>
        <v/>
      </c>
      <c r="AB42" s="31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  <c r="AL42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</row>
    <row r="43" spans="1:53" ht="20.149999999999999" customHeight="1" x14ac:dyDescent="0.2">
      <c r="A43" t="str">
        <f t="shared" ref="A43:AQ43" si="4">IF(A6="","",A6)</f>
        <v/>
      </c>
      <c r="B43" t="str">
        <f t="shared" si="4"/>
        <v/>
      </c>
      <c r="C43" t="str">
        <f t="shared" si="4"/>
        <v/>
      </c>
      <c r="D43" t="str">
        <f t="shared" si="4"/>
        <v/>
      </c>
      <c r="E43" t="str">
        <f t="shared" si="4"/>
        <v/>
      </c>
      <c r="F43" s="31" t="str">
        <f t="shared" si="4"/>
        <v/>
      </c>
      <c r="G43" s="31" t="str">
        <f t="shared" si="4"/>
        <v/>
      </c>
      <c r="H43" s="31" t="str">
        <f t="shared" si="4"/>
        <v/>
      </c>
      <c r="I43" s="31" t="s">
        <v>31</v>
      </c>
      <c r="J43" s="51" t="s">
        <v>5</v>
      </c>
      <c r="K43" s="51"/>
      <c r="L43" s="51" t="str">
        <f ca="1">I42</f>
        <v>－</v>
      </c>
      <c r="M43" s="51"/>
      <c r="N43" s="51">
        <f ca="1">K42/2</f>
        <v>2</v>
      </c>
      <c r="O43" s="51"/>
      <c r="P43" s="31" t="s">
        <v>33</v>
      </c>
      <c r="Q43" s="30">
        <v>2</v>
      </c>
      <c r="R43" s="51" t="s">
        <v>8</v>
      </c>
      <c r="S43" s="51"/>
      <c r="T43" s="53">
        <f ca="1">T42+X42</f>
        <v>5</v>
      </c>
      <c r="U43" s="53"/>
      <c r="V43" s="53"/>
      <c r="W43" s="31" t="str">
        <f t="shared" si="4"/>
        <v/>
      </c>
      <c r="X43" s="31" t="str">
        <f t="shared" si="4"/>
        <v/>
      </c>
      <c r="Y43" s="31" t="str">
        <f t="shared" si="4"/>
        <v/>
      </c>
      <c r="Z43" s="31" t="str">
        <f t="shared" si="4"/>
        <v/>
      </c>
      <c r="AA43" s="31" t="str">
        <f t="shared" si="4"/>
        <v/>
      </c>
      <c r="AB43" s="31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  <c r="AL43" t="str">
        <f t="shared" si="4"/>
        <v/>
      </c>
      <c r="AM43" t="str">
        <f t="shared" si="4"/>
        <v/>
      </c>
      <c r="AN43" t="str">
        <f t="shared" si="4"/>
        <v/>
      </c>
      <c r="AO43" t="str">
        <f t="shared" si="4"/>
        <v/>
      </c>
      <c r="AP43" t="str">
        <f t="shared" si="4"/>
        <v/>
      </c>
      <c r="AQ43" t="str">
        <f t="shared" si="4"/>
        <v/>
      </c>
    </row>
    <row r="44" spans="1:53" ht="20.149999999999999" customHeight="1" x14ac:dyDescent="0.4">
      <c r="A44" t="str">
        <f t="shared" ref="A44:I44" si="5">IF(A7="","",A7)</f>
        <v/>
      </c>
      <c r="B44" t="str">
        <f t="shared" si="5"/>
        <v/>
      </c>
      <c r="C44" t="str">
        <f t="shared" si="5"/>
        <v/>
      </c>
      <c r="D44" t="str">
        <f t="shared" si="5"/>
        <v/>
      </c>
      <c r="E44" t="str">
        <f t="shared" si="5"/>
        <v/>
      </c>
      <c r="F44" s="31" t="str">
        <f t="shared" si="5"/>
        <v/>
      </c>
      <c r="G44" s="31" t="str">
        <f t="shared" si="5"/>
        <v/>
      </c>
      <c r="H44" s="31" t="str">
        <f t="shared" si="5"/>
        <v/>
      </c>
      <c r="I44" s="31" t="str">
        <f t="shared" si="5"/>
        <v/>
      </c>
      <c r="J44" s="31"/>
      <c r="K44" s="31" t="str">
        <f>IF(J7="","",J7)</f>
        <v/>
      </c>
      <c r="L44" s="51" t="str">
        <f>J43</f>
        <v>ｘ</v>
      </c>
      <c r="M44" s="51"/>
      <c r="N44" s="51" t="str">
        <f ca="1">L43</f>
        <v>－</v>
      </c>
      <c r="O44" s="51"/>
      <c r="P44" s="51">
        <f ca="1">N43</f>
        <v>2</v>
      </c>
      <c r="Q44" s="51"/>
      <c r="R44" s="51" t="s">
        <v>8</v>
      </c>
      <c r="S44" s="51"/>
      <c r="T44" s="51" t="s">
        <v>164</v>
      </c>
      <c r="U44" s="51"/>
      <c r="V44" s="33" t="s">
        <v>165</v>
      </c>
      <c r="W44" s="31"/>
      <c r="X44" s="32"/>
      <c r="Y44" s="52">
        <f ca="1">T43</f>
        <v>5</v>
      </c>
      <c r="Z44" s="52"/>
      <c r="AA44" s="31"/>
      <c r="AB44" s="31"/>
    </row>
    <row r="45" spans="1:53" ht="20.149999999999999" customHeight="1" x14ac:dyDescent="0.35">
      <c r="A45" t="str">
        <f t="shared" ref="A45:O45" si="6">IF(A8="","",A8)</f>
        <v/>
      </c>
      <c r="B45" t="str">
        <f t="shared" si="6"/>
        <v/>
      </c>
      <c r="C45" t="str">
        <f t="shared" si="6"/>
        <v/>
      </c>
      <c r="D45" t="str">
        <f t="shared" si="6"/>
        <v/>
      </c>
      <c r="E45" t="str">
        <f t="shared" si="6"/>
        <v/>
      </c>
      <c r="F45" s="31" t="str">
        <f t="shared" si="6"/>
        <v/>
      </c>
      <c r="G45" s="31" t="str">
        <f t="shared" si="6"/>
        <v/>
      </c>
      <c r="H45" s="31" t="str">
        <f t="shared" si="6"/>
        <v/>
      </c>
      <c r="I45" s="31" t="str">
        <f t="shared" si="6"/>
        <v/>
      </c>
      <c r="J45" s="31" t="str">
        <f t="shared" si="6"/>
        <v/>
      </c>
      <c r="K45" s="31" t="str">
        <f t="shared" si="6"/>
        <v/>
      </c>
      <c r="L45" s="31" t="str">
        <f t="shared" si="6"/>
        <v/>
      </c>
      <c r="M45" s="31" t="str">
        <f t="shared" si="6"/>
        <v/>
      </c>
      <c r="N45" s="31" t="str">
        <f t="shared" si="6"/>
        <v/>
      </c>
      <c r="O45" s="31" t="str">
        <f t="shared" si="6"/>
        <v/>
      </c>
      <c r="P45" s="51" t="s">
        <v>5</v>
      </c>
      <c r="Q45" s="51"/>
      <c r="R45" s="51" t="s">
        <v>8</v>
      </c>
      <c r="S45" s="51"/>
      <c r="T45" s="51">
        <f ca="1">IF(N44="－",P44,-P44)</f>
        <v>2</v>
      </c>
      <c r="U45" s="51"/>
      <c r="V45" s="51" t="str">
        <f>T44</f>
        <v>±</v>
      </c>
      <c r="W45" s="51"/>
      <c r="X45" s="34" t="str">
        <f>V44</f>
        <v>√</v>
      </c>
      <c r="Y45" s="31"/>
      <c r="Z45" s="32"/>
      <c r="AA45" s="52">
        <f ca="1">Y44</f>
        <v>5</v>
      </c>
      <c r="AB45" s="52"/>
    </row>
    <row r="46" spans="1:53" ht="20.149999999999999" customHeight="1" x14ac:dyDescent="0.2">
      <c r="A46" t="str">
        <f t="shared" ref="A46:AQ46" si="7">IF(A9="","",A9)</f>
        <v/>
      </c>
      <c r="B46" t="str">
        <f t="shared" si="7"/>
        <v/>
      </c>
      <c r="C46" t="str">
        <f t="shared" si="7"/>
        <v/>
      </c>
      <c r="D46" t="str">
        <f t="shared" si="7"/>
        <v/>
      </c>
      <c r="E46" t="str">
        <f t="shared" si="7"/>
        <v/>
      </c>
      <c r="F46" t="str">
        <f t="shared" si="7"/>
        <v/>
      </c>
      <c r="G46" t="str">
        <f t="shared" si="7"/>
        <v/>
      </c>
      <c r="H46" t="str">
        <f t="shared" si="7"/>
        <v/>
      </c>
      <c r="I46" t="str">
        <f t="shared" si="7"/>
        <v/>
      </c>
      <c r="J46" t="str">
        <f t="shared" si="7"/>
        <v/>
      </c>
      <c r="K46" t="str">
        <f t="shared" si="7"/>
        <v/>
      </c>
      <c r="L46" t="str">
        <f t="shared" si="7"/>
        <v/>
      </c>
      <c r="M46" t="str">
        <f t="shared" si="7"/>
        <v/>
      </c>
      <c r="N46" t="str">
        <f t="shared" si="7"/>
        <v/>
      </c>
      <c r="O46" t="str">
        <f t="shared" si="7"/>
        <v/>
      </c>
      <c r="P46" t="str">
        <f t="shared" si="7"/>
        <v/>
      </c>
      <c r="Q46" t="str">
        <f t="shared" si="7"/>
        <v/>
      </c>
      <c r="R46" t="str">
        <f t="shared" si="7"/>
        <v/>
      </c>
      <c r="S46" t="str">
        <f t="shared" si="7"/>
        <v/>
      </c>
      <c r="T46" t="str">
        <f t="shared" si="7"/>
        <v/>
      </c>
      <c r="U46" t="str">
        <f t="shared" si="7"/>
        <v/>
      </c>
      <c r="V46" t="str">
        <f t="shared" si="7"/>
        <v/>
      </c>
      <c r="W46" t="str">
        <f t="shared" si="7"/>
        <v/>
      </c>
      <c r="X46" t="str">
        <f t="shared" si="7"/>
        <v/>
      </c>
      <c r="Y46" t="str">
        <f t="shared" si="7"/>
        <v/>
      </c>
      <c r="Z46" t="str">
        <f t="shared" si="7"/>
        <v/>
      </c>
      <c r="AA46" t="str">
        <f t="shared" si="7"/>
        <v/>
      </c>
      <c r="AB46" t="str">
        <f t="shared" si="7"/>
        <v/>
      </c>
      <c r="AC46" t="str">
        <f t="shared" si="7"/>
        <v/>
      </c>
      <c r="AD46" t="str">
        <f t="shared" si="7"/>
        <v/>
      </c>
      <c r="AE46" t="str">
        <f t="shared" si="7"/>
        <v/>
      </c>
      <c r="AF46" t="str">
        <f t="shared" si="7"/>
        <v/>
      </c>
      <c r="AG46" t="str">
        <f t="shared" si="7"/>
        <v/>
      </c>
      <c r="AH46" t="str">
        <f t="shared" si="7"/>
        <v/>
      </c>
      <c r="AI46" t="str">
        <f t="shared" si="7"/>
        <v/>
      </c>
      <c r="AJ46" t="str">
        <f t="shared" si="7"/>
        <v/>
      </c>
      <c r="AK46" t="str">
        <f t="shared" si="7"/>
        <v/>
      </c>
      <c r="AL46" t="str">
        <f t="shared" si="7"/>
        <v/>
      </c>
      <c r="AM46" t="str">
        <f t="shared" si="7"/>
        <v/>
      </c>
      <c r="AN46" t="str">
        <f t="shared" si="7"/>
        <v/>
      </c>
      <c r="AO46" t="str">
        <f t="shared" si="7"/>
        <v/>
      </c>
      <c r="AP46" t="str">
        <f t="shared" si="7"/>
        <v/>
      </c>
      <c r="AQ46" t="str">
        <f t="shared" si="7"/>
        <v/>
      </c>
    </row>
    <row r="47" spans="1:53" ht="20.149999999999999" customHeight="1" x14ac:dyDescent="0.2">
      <c r="A47" t="str">
        <f t="shared" ref="A47:AQ47" si="8">IF(A10="","",A10)</f>
        <v/>
      </c>
      <c r="B47" t="str">
        <f t="shared" si="8"/>
        <v/>
      </c>
      <c r="C47" t="str">
        <f t="shared" si="8"/>
        <v/>
      </c>
      <c r="D47" t="str">
        <f t="shared" si="8"/>
        <v/>
      </c>
      <c r="E47" t="str">
        <f t="shared" si="8"/>
        <v/>
      </c>
      <c r="F47" t="str">
        <f t="shared" si="8"/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si="8"/>
        <v/>
      </c>
      <c r="R47" t="str">
        <f t="shared" si="8"/>
        <v/>
      </c>
      <c r="S47" t="str">
        <f t="shared" si="8"/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 t="shared" si="8"/>
        <v/>
      </c>
      <c r="X47" t="str">
        <f t="shared" si="8"/>
        <v/>
      </c>
      <c r="Y47" t="str">
        <f t="shared" si="8"/>
        <v/>
      </c>
      <c r="Z47" t="str">
        <f t="shared" si="8"/>
        <v/>
      </c>
      <c r="AA47" t="str">
        <f t="shared" si="8"/>
        <v/>
      </c>
      <c r="AB47" t="str">
        <f t="shared" si="8"/>
        <v/>
      </c>
      <c r="AC47" t="str">
        <f t="shared" si="8"/>
        <v/>
      </c>
      <c r="AD47" t="str">
        <f t="shared" si="8"/>
        <v/>
      </c>
      <c r="AE47" t="str">
        <f t="shared" si="8"/>
        <v/>
      </c>
      <c r="AF47" t="str">
        <f t="shared" si="8"/>
        <v/>
      </c>
      <c r="AG47" t="str">
        <f t="shared" si="8"/>
        <v/>
      </c>
      <c r="AH47" t="str">
        <f t="shared" si="8"/>
        <v/>
      </c>
      <c r="AI47" t="str">
        <f t="shared" si="8"/>
        <v/>
      </c>
      <c r="AJ47" t="str">
        <f t="shared" si="8"/>
        <v/>
      </c>
      <c r="AK47" t="str">
        <f t="shared" si="8"/>
        <v/>
      </c>
      <c r="AL47" t="str">
        <f t="shared" si="8"/>
        <v/>
      </c>
      <c r="AM47" t="str">
        <f t="shared" si="8"/>
        <v/>
      </c>
      <c r="AN47" t="str">
        <f t="shared" si="8"/>
        <v/>
      </c>
      <c r="AO47" t="str">
        <f t="shared" si="8"/>
        <v/>
      </c>
      <c r="AP47" t="str">
        <f t="shared" si="8"/>
        <v/>
      </c>
      <c r="AQ47" t="str">
        <f t="shared" si="8"/>
        <v/>
      </c>
    </row>
    <row r="48" spans="1:53" ht="20.149999999999999" customHeight="1" x14ac:dyDescent="0.2">
      <c r="A48" t="str">
        <f t="shared" ref="A48:AQ48" si="9">IF(A11="","",A11)</f>
        <v/>
      </c>
      <c r="B48" t="str">
        <f t="shared" si="9"/>
        <v/>
      </c>
      <c r="C48" t="str">
        <f t="shared" si="9"/>
        <v/>
      </c>
      <c r="D48" t="str">
        <f t="shared" si="9"/>
        <v/>
      </c>
      <c r="E48" t="str">
        <f t="shared" si="9"/>
        <v/>
      </c>
      <c r="F48" t="str">
        <f t="shared" si="9"/>
        <v/>
      </c>
      <c r="G48" t="str">
        <f t="shared" si="9"/>
        <v/>
      </c>
      <c r="H48" t="str">
        <f t="shared" si="9"/>
        <v/>
      </c>
      <c r="I48" t="str">
        <f t="shared" si="9"/>
        <v/>
      </c>
      <c r="J48" t="str">
        <f t="shared" si="9"/>
        <v/>
      </c>
      <c r="K48" t="str">
        <f t="shared" si="9"/>
        <v/>
      </c>
      <c r="L48" t="str">
        <f t="shared" si="9"/>
        <v/>
      </c>
      <c r="M48" t="str">
        <f t="shared" si="9"/>
        <v/>
      </c>
      <c r="N48" t="str">
        <f t="shared" si="9"/>
        <v/>
      </c>
      <c r="O48" t="str">
        <f t="shared" si="9"/>
        <v/>
      </c>
      <c r="P48" t="str">
        <f t="shared" si="9"/>
        <v/>
      </c>
      <c r="Q48" t="str">
        <f t="shared" si="9"/>
        <v/>
      </c>
      <c r="R48" t="str">
        <f t="shared" si="9"/>
        <v/>
      </c>
      <c r="S48" t="str">
        <f t="shared" si="9"/>
        <v/>
      </c>
      <c r="T48" t="str">
        <f t="shared" si="9"/>
        <v/>
      </c>
      <c r="U48" t="str">
        <f t="shared" si="9"/>
        <v/>
      </c>
      <c r="V48" t="str">
        <f t="shared" si="9"/>
        <v/>
      </c>
      <c r="W48" t="str">
        <f t="shared" si="9"/>
        <v/>
      </c>
      <c r="X48" t="str">
        <f t="shared" si="9"/>
        <v/>
      </c>
      <c r="Y48" t="str">
        <f t="shared" si="9"/>
        <v/>
      </c>
      <c r="Z48" t="str">
        <f t="shared" si="9"/>
        <v/>
      </c>
      <c r="AA48" t="str">
        <f t="shared" si="9"/>
        <v/>
      </c>
      <c r="AB48" t="str">
        <f t="shared" si="9"/>
        <v/>
      </c>
      <c r="AC48" t="str">
        <f t="shared" si="9"/>
        <v/>
      </c>
      <c r="AD48" t="str">
        <f t="shared" si="9"/>
        <v/>
      </c>
      <c r="AE48" t="str">
        <f t="shared" si="9"/>
        <v/>
      </c>
      <c r="AF48" t="str">
        <f t="shared" si="9"/>
        <v/>
      </c>
      <c r="AG48" t="str">
        <f t="shared" si="9"/>
        <v/>
      </c>
      <c r="AH48" t="str">
        <f t="shared" si="9"/>
        <v/>
      </c>
      <c r="AI48" t="str">
        <f t="shared" si="9"/>
        <v/>
      </c>
      <c r="AJ48" t="str">
        <f t="shared" si="9"/>
        <v/>
      </c>
      <c r="AK48" t="str">
        <f t="shared" si="9"/>
        <v/>
      </c>
      <c r="AL48" t="str">
        <f t="shared" si="9"/>
        <v/>
      </c>
      <c r="AM48" t="str">
        <f t="shared" si="9"/>
        <v/>
      </c>
      <c r="AN48" t="str">
        <f t="shared" si="9"/>
        <v/>
      </c>
      <c r="AO48" t="str">
        <f t="shared" si="9"/>
        <v/>
      </c>
      <c r="AP48" t="str">
        <f t="shared" si="9"/>
        <v/>
      </c>
      <c r="AQ48" t="str">
        <f t="shared" si="9"/>
        <v/>
      </c>
    </row>
    <row r="49" spans="1:51" ht="20.149999999999999" customHeight="1" x14ac:dyDescent="0.2">
      <c r="A49" t="str">
        <f t="shared" ref="A49:AQ49" si="10">IF(A12="","",A12)</f>
        <v/>
      </c>
      <c r="B49" t="str">
        <f t="shared" si="10"/>
        <v/>
      </c>
      <c r="C49" t="str">
        <f t="shared" si="10"/>
        <v/>
      </c>
      <c r="D49" t="str">
        <f t="shared" si="10"/>
        <v/>
      </c>
      <c r="E49" t="str">
        <f t="shared" si="10"/>
        <v/>
      </c>
      <c r="F49" t="str">
        <f t="shared" si="10"/>
        <v/>
      </c>
      <c r="G49" t="str">
        <f t="shared" si="10"/>
        <v/>
      </c>
      <c r="H49" t="str">
        <f t="shared" si="10"/>
        <v/>
      </c>
      <c r="I49" t="str">
        <f t="shared" si="10"/>
        <v/>
      </c>
      <c r="J49" t="str">
        <f t="shared" si="10"/>
        <v/>
      </c>
      <c r="K49" t="str">
        <f t="shared" si="10"/>
        <v/>
      </c>
      <c r="L49" t="str">
        <f t="shared" si="10"/>
        <v/>
      </c>
      <c r="M49" t="str">
        <f t="shared" si="10"/>
        <v/>
      </c>
      <c r="N49" t="str">
        <f t="shared" si="10"/>
        <v/>
      </c>
      <c r="O49" t="str">
        <f t="shared" si="10"/>
        <v/>
      </c>
      <c r="P49" t="str">
        <f t="shared" si="10"/>
        <v/>
      </c>
      <c r="Q49" t="str">
        <f t="shared" si="10"/>
        <v/>
      </c>
      <c r="R49" t="str">
        <f t="shared" si="10"/>
        <v/>
      </c>
      <c r="S49" t="str">
        <f t="shared" si="10"/>
        <v/>
      </c>
      <c r="T49" t="str">
        <f t="shared" si="10"/>
        <v/>
      </c>
      <c r="U49" t="str">
        <f t="shared" si="10"/>
        <v/>
      </c>
      <c r="V49" t="str">
        <f t="shared" si="10"/>
        <v/>
      </c>
      <c r="W49" t="str">
        <f t="shared" si="10"/>
        <v/>
      </c>
      <c r="X49" t="str">
        <f t="shared" si="10"/>
        <v/>
      </c>
      <c r="Y49" t="str">
        <f t="shared" si="10"/>
        <v/>
      </c>
      <c r="Z49" t="str">
        <f t="shared" si="10"/>
        <v/>
      </c>
      <c r="AA49" t="str">
        <f t="shared" si="10"/>
        <v/>
      </c>
      <c r="AB49" t="str">
        <f t="shared" si="10"/>
        <v/>
      </c>
      <c r="AC49" t="str">
        <f t="shared" si="10"/>
        <v/>
      </c>
      <c r="AD49" t="str">
        <f t="shared" si="10"/>
        <v/>
      </c>
      <c r="AE49" t="str">
        <f t="shared" si="10"/>
        <v/>
      </c>
      <c r="AF49" t="str">
        <f t="shared" si="10"/>
        <v/>
      </c>
      <c r="AG49" t="str">
        <f t="shared" si="10"/>
        <v/>
      </c>
      <c r="AH49" t="str">
        <f t="shared" si="10"/>
        <v/>
      </c>
      <c r="AI49" t="str">
        <f t="shared" si="10"/>
        <v/>
      </c>
      <c r="AJ49" t="str">
        <f t="shared" si="10"/>
        <v/>
      </c>
      <c r="AK49" t="str">
        <f t="shared" si="10"/>
        <v/>
      </c>
      <c r="AL49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</row>
    <row r="50" spans="1:51" ht="20.149999999999999" customHeight="1" x14ac:dyDescent="0.2">
      <c r="A50" t="str">
        <f t="shared" ref="A50:AQ50" si="11">IF(A13="","",A13)</f>
        <v/>
      </c>
      <c r="B50" t="str">
        <f t="shared" si="11"/>
        <v/>
      </c>
      <c r="C50" s="1" t="str">
        <f t="shared" si="11"/>
        <v>(2)</v>
      </c>
      <c r="F50">
        <f t="shared" ca="1" si="11"/>
        <v>3</v>
      </c>
      <c r="G50" s="44" t="str">
        <f t="shared" si="11"/>
        <v>ｘ</v>
      </c>
      <c r="H50" s="44" t="str">
        <f t="shared" si="11"/>
        <v/>
      </c>
      <c r="I50" s="18">
        <f t="shared" si="11"/>
        <v>2</v>
      </c>
      <c r="J50" s="44" t="str">
        <f t="shared" ca="1" si="11"/>
        <v>＋</v>
      </c>
      <c r="K50" s="44" t="str">
        <f t="shared" si="11"/>
        <v/>
      </c>
      <c r="L50" s="44">
        <f t="shared" ca="1" si="11"/>
        <v>6</v>
      </c>
      <c r="M50" s="44" t="str">
        <f t="shared" si="11"/>
        <v/>
      </c>
      <c r="N50" s="44" t="str">
        <f t="shared" si="11"/>
        <v>ｘ</v>
      </c>
      <c r="O50" s="44" t="str">
        <f t="shared" si="11"/>
        <v/>
      </c>
      <c r="P50" s="44" t="str">
        <f t="shared" ca="1" si="11"/>
        <v>－</v>
      </c>
      <c r="Q50" s="44" t="str">
        <f t="shared" si="11"/>
        <v/>
      </c>
      <c r="R50" s="44">
        <f t="shared" ca="1" si="11"/>
        <v>3</v>
      </c>
      <c r="S50" s="44" t="str">
        <f t="shared" si="11"/>
        <v/>
      </c>
      <c r="T50" s="44" t="str">
        <f t="shared" si="11"/>
        <v>＝</v>
      </c>
      <c r="U50" s="44" t="str">
        <f t="shared" si="11"/>
        <v/>
      </c>
      <c r="V50">
        <f t="shared" si="11"/>
        <v>0</v>
      </c>
      <c r="W50" t="str">
        <f t="shared" si="11"/>
        <v/>
      </c>
      <c r="X50" t="str">
        <f t="shared" si="11"/>
        <v/>
      </c>
      <c r="Y50" t="str">
        <f t="shared" si="11"/>
        <v/>
      </c>
      <c r="Z50" t="str">
        <f t="shared" si="11"/>
        <v/>
      </c>
      <c r="AA50" t="str">
        <f t="shared" si="11"/>
        <v/>
      </c>
      <c r="AB50" t="str">
        <f t="shared" si="11"/>
        <v/>
      </c>
      <c r="AC50" t="str">
        <f t="shared" si="11"/>
        <v/>
      </c>
      <c r="AD50" t="str">
        <f t="shared" si="11"/>
        <v/>
      </c>
      <c r="AE50" t="str">
        <f t="shared" si="11"/>
        <v/>
      </c>
      <c r="AF50" t="str">
        <f t="shared" si="11"/>
        <v/>
      </c>
      <c r="AG50" t="str">
        <f t="shared" si="11"/>
        <v/>
      </c>
      <c r="AH50" t="str">
        <f t="shared" si="11"/>
        <v/>
      </c>
      <c r="AI50" t="str">
        <f t="shared" si="11"/>
        <v/>
      </c>
      <c r="AJ50" t="str">
        <f t="shared" si="11"/>
        <v/>
      </c>
      <c r="AK50" t="str">
        <f t="shared" si="11"/>
        <v/>
      </c>
      <c r="AL50" t="str">
        <f t="shared" si="11"/>
        <v/>
      </c>
      <c r="AM50" t="str">
        <f t="shared" si="11"/>
        <v/>
      </c>
      <c r="AN50" t="str">
        <f t="shared" si="11"/>
        <v/>
      </c>
      <c r="AO50" t="str">
        <f t="shared" si="11"/>
        <v/>
      </c>
      <c r="AP50" t="str">
        <f t="shared" si="11"/>
        <v/>
      </c>
      <c r="AQ50" t="str">
        <f t="shared" si="11"/>
        <v/>
      </c>
    </row>
    <row r="51" spans="1:51" ht="20.149999999999999" customHeight="1" x14ac:dyDescent="0.2">
      <c r="A51" t="str">
        <f t="shared" ref="A51:F51" si="12">IF(A14="","",A14)</f>
        <v/>
      </c>
      <c r="B51" t="str">
        <f t="shared" si="12"/>
        <v/>
      </c>
      <c r="C51" t="str">
        <f t="shared" si="12"/>
        <v/>
      </c>
      <c r="D51" t="str">
        <f t="shared" si="12"/>
        <v/>
      </c>
      <c r="E51" t="str">
        <f t="shared" si="12"/>
        <v/>
      </c>
      <c r="F51" t="str">
        <f t="shared" si="12"/>
        <v/>
      </c>
      <c r="G51" s="51" t="str">
        <f>G50</f>
        <v>ｘ</v>
      </c>
      <c r="H51" s="51"/>
      <c r="I51" s="37">
        <f>I50</f>
        <v>2</v>
      </c>
      <c r="J51" s="51" t="str">
        <f ca="1">J50</f>
        <v>＋</v>
      </c>
      <c r="K51" s="51"/>
      <c r="L51" s="51">
        <f ca="1">L50/F50</f>
        <v>2</v>
      </c>
      <c r="M51" s="51"/>
      <c r="N51" s="51" t="str">
        <f>N50</f>
        <v>ｘ</v>
      </c>
      <c r="O51" s="51"/>
      <c r="P51" s="51" t="s">
        <v>7</v>
      </c>
      <c r="Q51" s="51"/>
      <c r="R51" s="51">
        <f ca="1">(L51/2)^2</f>
        <v>1</v>
      </c>
      <c r="S51" s="51"/>
      <c r="T51" s="51" t="str">
        <f>T50</f>
        <v>＝</v>
      </c>
      <c r="U51" s="51"/>
      <c r="V51" s="51" t="str">
        <f ca="1">IF(AW51&gt;0,"－","")</f>
        <v/>
      </c>
      <c r="W51" s="51"/>
      <c r="X51" s="55">
        <f ca="1">ABS(AV51)</f>
        <v>1</v>
      </c>
      <c r="Y51" s="55"/>
      <c r="Z51" s="55"/>
      <c r="AA51" s="51" t="s">
        <v>7</v>
      </c>
      <c r="AB51" s="51"/>
      <c r="AC51" s="51">
        <f ca="1">R51</f>
        <v>1</v>
      </c>
      <c r="AD51" s="51"/>
      <c r="AE51" t="str">
        <f t="shared" ref="AE51:AS52" si="13">IF(AC14="","",AC14)</f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  <c r="AL51" t="str">
        <f t="shared" si="13"/>
        <v/>
      </c>
      <c r="AM51" t="str">
        <f t="shared" si="13"/>
        <v/>
      </c>
      <c r="AN51" t="str">
        <f t="shared" si="13"/>
        <v/>
      </c>
      <c r="AO51" t="str">
        <f t="shared" si="13"/>
        <v/>
      </c>
      <c r="AP51" t="str">
        <f t="shared" si="13"/>
        <v/>
      </c>
      <c r="AQ51" t="str">
        <f t="shared" si="13"/>
        <v/>
      </c>
      <c r="AR51" t="str">
        <f t="shared" si="13"/>
        <v/>
      </c>
      <c r="AS51" t="str">
        <f t="shared" si="13"/>
        <v/>
      </c>
      <c r="AV51" s="29">
        <f ca="1">AW51/(GCD(AW52,ABS(AW51)))</f>
        <v>-1</v>
      </c>
      <c r="AW51" s="29">
        <f ca="1">IF(P50="－",-R50,R50)</f>
        <v>-3</v>
      </c>
    </row>
    <row r="52" spans="1:51" ht="20.149999999999999" customHeight="1" x14ac:dyDescent="0.2">
      <c r="A52" t="str">
        <f t="shared" ref="A52:I52" si="14">IF(A15="","",A15)</f>
        <v/>
      </c>
      <c r="B52" t="str">
        <f t="shared" si="14"/>
        <v/>
      </c>
      <c r="C52" t="str">
        <f t="shared" si="14"/>
        <v/>
      </c>
      <c r="D52" t="str">
        <f t="shared" si="14"/>
        <v/>
      </c>
      <c r="E52" t="str">
        <f t="shared" si="14"/>
        <v/>
      </c>
      <c r="F52" t="str">
        <f t="shared" si="14"/>
        <v/>
      </c>
      <c r="G52" s="51"/>
      <c r="H52" s="51"/>
      <c r="I52" s="31" t="str">
        <f t="shared" si="14"/>
        <v/>
      </c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 t="str">
        <f ca="1">IF(AV52=1,"",AV52)</f>
        <v/>
      </c>
      <c r="Y52" s="51"/>
      <c r="Z52" s="51"/>
      <c r="AA52" s="51"/>
      <c r="AB52" s="51"/>
      <c r="AC52" s="51"/>
      <c r="AD52" s="51"/>
      <c r="AE52" t="str">
        <f t="shared" si="13"/>
        <v/>
      </c>
      <c r="AF52" t="str">
        <f t="shared" si="13"/>
        <v/>
      </c>
      <c r="AG52" t="str">
        <f t="shared" si="13"/>
        <v/>
      </c>
      <c r="AH52" t="str">
        <f t="shared" si="13"/>
        <v/>
      </c>
      <c r="AI52" t="str">
        <f t="shared" si="13"/>
        <v/>
      </c>
      <c r="AJ52" t="str">
        <f t="shared" si="13"/>
        <v/>
      </c>
      <c r="AK52" t="str">
        <f t="shared" si="13"/>
        <v/>
      </c>
      <c r="AL52" t="str">
        <f t="shared" si="13"/>
        <v/>
      </c>
      <c r="AM52" t="str">
        <f t="shared" si="13"/>
        <v/>
      </c>
      <c r="AN52" t="str">
        <f t="shared" si="13"/>
        <v/>
      </c>
      <c r="AO52" t="str">
        <f t="shared" si="13"/>
        <v/>
      </c>
      <c r="AP52" t="str">
        <f t="shared" si="13"/>
        <v/>
      </c>
      <c r="AQ52" t="str">
        <f t="shared" si="13"/>
        <v/>
      </c>
      <c r="AR52" t="str">
        <f t="shared" si="13"/>
        <v/>
      </c>
      <c r="AS52" t="str">
        <f t="shared" si="13"/>
        <v/>
      </c>
      <c r="AV52" s="29">
        <f ca="1">AW52/GCD(AW52,ABS(AW51))</f>
        <v>1</v>
      </c>
      <c r="AW52" s="29">
        <f ca="1">F50</f>
        <v>3</v>
      </c>
    </row>
    <row r="53" spans="1:51" ht="20.149999999999999" customHeight="1" x14ac:dyDescent="0.15">
      <c r="A53" t="str">
        <f t="shared" ref="A53:J53" si="15">IF(A16="","",A16)</f>
        <v/>
      </c>
      <c r="B53" t="str">
        <f t="shared" si="15"/>
        <v/>
      </c>
      <c r="C53" t="str">
        <f t="shared" si="15"/>
        <v/>
      </c>
      <c r="D53" t="str">
        <f t="shared" si="15"/>
        <v/>
      </c>
      <c r="E53" t="str">
        <f t="shared" si="15"/>
        <v/>
      </c>
      <c r="F53" t="str">
        <f t="shared" si="15"/>
        <v/>
      </c>
      <c r="G53" s="31" t="str">
        <f t="shared" si="15"/>
        <v/>
      </c>
      <c r="H53" s="31" t="str">
        <f t="shared" si="15"/>
        <v/>
      </c>
      <c r="I53" s="31" t="str">
        <f t="shared" si="15"/>
        <v/>
      </c>
      <c r="J53" s="31" t="str">
        <f t="shared" si="15"/>
        <v/>
      </c>
      <c r="K53" s="51" t="s">
        <v>31</v>
      </c>
      <c r="L53" s="51" t="str">
        <f>G51</f>
        <v>ｘ</v>
      </c>
      <c r="M53" s="51"/>
      <c r="N53" s="51" t="str">
        <f ca="1">J51</f>
        <v>＋</v>
      </c>
      <c r="O53" s="51"/>
      <c r="P53" s="51">
        <f ca="1">L51/2</f>
        <v>1</v>
      </c>
      <c r="Q53" s="51"/>
      <c r="R53" s="51" t="s">
        <v>33</v>
      </c>
      <c r="S53" s="36">
        <v>2</v>
      </c>
      <c r="T53" s="51" t="s">
        <v>8</v>
      </c>
      <c r="U53" s="51"/>
      <c r="V53" s="55">
        <f ca="1">ABS(AV53)</f>
        <v>2</v>
      </c>
      <c r="W53" s="55"/>
      <c r="X53" s="55"/>
      <c r="Y53" s="31" t="str">
        <f t="shared" ref="Y53:AH54" si="16">IF(AA16="","",AA16)</f>
        <v/>
      </c>
      <c r="Z53" s="31" t="str">
        <f t="shared" si="16"/>
        <v/>
      </c>
      <c r="AA53" s="31" t="str">
        <f t="shared" si="16"/>
        <v/>
      </c>
      <c r="AB53" s="31" t="str">
        <f t="shared" si="16"/>
        <v/>
      </c>
      <c r="AC53" t="str">
        <f t="shared" si="16"/>
        <v/>
      </c>
      <c r="AD53" t="str">
        <f t="shared" si="16"/>
        <v/>
      </c>
      <c r="AE53" t="str">
        <f t="shared" si="16"/>
        <v/>
      </c>
      <c r="AF53" t="str">
        <f t="shared" si="16"/>
        <v/>
      </c>
      <c r="AG53" t="str">
        <f t="shared" si="16"/>
        <v/>
      </c>
      <c r="AH53" t="str">
        <f t="shared" si="16"/>
        <v/>
      </c>
      <c r="AI53" t="str">
        <f t="shared" ref="AI53:AO54" si="17">IF(AK16="","",AK16)</f>
        <v/>
      </c>
      <c r="AJ53" t="str">
        <f t="shared" si="17"/>
        <v/>
      </c>
      <c r="AK53" t="str">
        <f t="shared" si="17"/>
        <v/>
      </c>
      <c r="AL53" t="str">
        <f t="shared" si="17"/>
        <v/>
      </c>
      <c r="AM53" t="str">
        <f t="shared" si="17"/>
        <v/>
      </c>
      <c r="AN53" t="str">
        <f t="shared" si="17"/>
        <v/>
      </c>
      <c r="AO53" t="str">
        <f t="shared" si="17"/>
        <v/>
      </c>
      <c r="AV53" s="29">
        <f ca="1">AW53/(GCD(AW54,ABS(AW53)))</f>
        <v>2</v>
      </c>
      <c r="AW53" s="29">
        <f ca="1">AX53+AY53</f>
        <v>2</v>
      </c>
      <c r="AX53" s="29">
        <f ca="1">-AV51</f>
        <v>1</v>
      </c>
      <c r="AY53" s="29">
        <f ca="1">AC51*AX54</f>
        <v>1</v>
      </c>
    </row>
    <row r="54" spans="1:51" ht="20.149999999999999" customHeight="1" x14ac:dyDescent="0.2">
      <c r="A54" t="str">
        <f t="shared" ref="A54:J54" si="18">IF(A17="","",A17)</f>
        <v/>
      </c>
      <c r="B54" t="str">
        <f t="shared" si="18"/>
        <v/>
      </c>
      <c r="C54" t="str">
        <f t="shared" si="18"/>
        <v/>
      </c>
      <c r="D54" t="str">
        <f t="shared" si="18"/>
        <v/>
      </c>
      <c r="E54" t="str">
        <f t="shared" si="18"/>
        <v/>
      </c>
      <c r="F54" t="str">
        <f t="shared" si="18"/>
        <v/>
      </c>
      <c r="G54" s="31" t="str">
        <f t="shared" si="18"/>
        <v/>
      </c>
      <c r="H54" s="31" t="str">
        <f t="shared" si="18"/>
        <v/>
      </c>
      <c r="I54" s="31" t="str">
        <f t="shared" si="18"/>
        <v/>
      </c>
      <c r="J54" s="31" t="str">
        <f t="shared" si="18"/>
        <v/>
      </c>
      <c r="K54" s="51"/>
      <c r="L54" s="51"/>
      <c r="M54" s="51"/>
      <c r="N54" s="51"/>
      <c r="O54" s="51"/>
      <c r="P54" s="51"/>
      <c r="Q54" s="51"/>
      <c r="R54" s="51"/>
      <c r="S54" s="31"/>
      <c r="T54" s="51"/>
      <c r="U54" s="51"/>
      <c r="V54" s="51" t="str">
        <f ca="1">IF(AV54=1,"",AV54)</f>
        <v/>
      </c>
      <c r="W54" s="51"/>
      <c r="X54" s="51"/>
      <c r="Y54" s="31" t="str">
        <f t="shared" si="16"/>
        <v/>
      </c>
      <c r="Z54" s="31" t="str">
        <f t="shared" si="16"/>
        <v/>
      </c>
      <c r="AA54" s="31" t="str">
        <f t="shared" si="16"/>
        <v/>
      </c>
      <c r="AB54" s="31" t="str">
        <f t="shared" si="16"/>
        <v/>
      </c>
      <c r="AC54" t="str">
        <f t="shared" si="16"/>
        <v/>
      </c>
      <c r="AD54" t="str">
        <f t="shared" si="16"/>
        <v/>
      </c>
      <c r="AE54" t="str">
        <f t="shared" si="16"/>
        <v/>
      </c>
      <c r="AF54" t="str">
        <f t="shared" si="16"/>
        <v/>
      </c>
      <c r="AG54" t="str">
        <f t="shared" si="16"/>
        <v/>
      </c>
      <c r="AH54" t="str">
        <f t="shared" si="16"/>
        <v/>
      </c>
      <c r="AI54" t="str">
        <f t="shared" si="17"/>
        <v/>
      </c>
      <c r="AJ54" t="str">
        <f t="shared" si="17"/>
        <v/>
      </c>
      <c r="AK54" t="str">
        <f t="shared" si="17"/>
        <v/>
      </c>
      <c r="AL54" t="str">
        <f t="shared" si="17"/>
        <v/>
      </c>
      <c r="AM54" t="str">
        <f t="shared" si="17"/>
        <v/>
      </c>
      <c r="AN54" t="str">
        <f t="shared" si="17"/>
        <v/>
      </c>
      <c r="AO54" t="str">
        <f t="shared" si="17"/>
        <v/>
      </c>
      <c r="AV54" s="29">
        <f ca="1">AW54/GCD(AW54,ABS(AW53))</f>
        <v>1</v>
      </c>
      <c r="AW54" s="29">
        <f ca="1">AX54</f>
        <v>1</v>
      </c>
      <c r="AX54" s="29">
        <f ca="1">AV52</f>
        <v>1</v>
      </c>
      <c r="AY54" s="29">
        <f ca="1">AX54</f>
        <v>1</v>
      </c>
    </row>
    <row r="55" spans="1:51" ht="20.149999999999999" customHeight="1" x14ac:dyDescent="0.2">
      <c r="A55" t="str">
        <f t="shared" ref="A55:M55" si="19">IF(A18="","",A18)</f>
        <v/>
      </c>
      <c r="B55" t="str">
        <f t="shared" si="19"/>
        <v/>
      </c>
      <c r="C55" t="str">
        <f t="shared" si="19"/>
        <v/>
      </c>
      <c r="D55" t="str">
        <f t="shared" si="19"/>
        <v/>
      </c>
      <c r="E55" t="str">
        <f t="shared" si="19"/>
        <v/>
      </c>
      <c r="F55" t="str">
        <f t="shared" si="19"/>
        <v/>
      </c>
      <c r="G55" t="str">
        <f t="shared" si="19"/>
        <v/>
      </c>
      <c r="H55" t="str">
        <f t="shared" si="19"/>
        <v/>
      </c>
      <c r="I55" t="str">
        <f t="shared" si="19"/>
        <v/>
      </c>
      <c r="J55" t="str">
        <f t="shared" si="19"/>
        <v/>
      </c>
      <c r="K55" t="str">
        <f t="shared" si="19"/>
        <v/>
      </c>
      <c r="L55" t="str">
        <f t="shared" si="19"/>
        <v/>
      </c>
      <c r="M55" t="str">
        <f t="shared" si="19"/>
        <v/>
      </c>
      <c r="N55" s="51" t="str">
        <f>L53</f>
        <v>ｘ</v>
      </c>
      <c r="O55" s="51"/>
      <c r="P55" s="51" t="str">
        <f ca="1">N53</f>
        <v>＋</v>
      </c>
      <c r="Q55" s="51"/>
      <c r="R55" s="51">
        <f ca="1">P53</f>
        <v>1</v>
      </c>
      <c r="S55" s="51"/>
      <c r="T55" s="51" t="s">
        <v>8</v>
      </c>
      <c r="U55" s="51"/>
      <c r="V55" s="51" t="s">
        <v>27</v>
      </c>
      <c r="W55" s="51"/>
      <c r="X55" s="56" t="s">
        <v>28</v>
      </c>
      <c r="Y55" s="56"/>
      <c r="Z55" s="56"/>
      <c r="AA55" s="57">
        <f ca="1">V53</f>
        <v>2</v>
      </c>
      <c r="AB55" s="57"/>
      <c r="AC55" s="57"/>
      <c r="AD55" t="str">
        <f t="shared" ref="AD55:AS56" si="20">IF(AB18="","",AB18)</f>
        <v/>
      </c>
      <c r="AE55" t="str">
        <f t="shared" si="20"/>
        <v/>
      </c>
      <c r="AF55" t="str">
        <f t="shared" si="20"/>
        <v/>
      </c>
      <c r="AG55" t="str">
        <f t="shared" si="20"/>
        <v/>
      </c>
      <c r="AH55" t="str">
        <f t="shared" si="20"/>
        <v/>
      </c>
      <c r="AI55" t="str">
        <f t="shared" si="20"/>
        <v/>
      </c>
      <c r="AJ55" t="str">
        <f t="shared" si="20"/>
        <v/>
      </c>
      <c r="AK55" t="str">
        <f t="shared" si="20"/>
        <v/>
      </c>
      <c r="AL55" t="str">
        <f t="shared" si="20"/>
        <v/>
      </c>
      <c r="AM55" t="str">
        <f t="shared" si="20"/>
        <v/>
      </c>
      <c r="AN55" t="str">
        <f t="shared" si="20"/>
        <v/>
      </c>
      <c r="AO55" t="str">
        <f t="shared" si="20"/>
        <v/>
      </c>
      <c r="AP55" t="str">
        <f t="shared" si="20"/>
        <v/>
      </c>
      <c r="AQ55" t="str">
        <f t="shared" si="20"/>
        <v/>
      </c>
      <c r="AR55" t="str">
        <f t="shared" si="20"/>
        <v/>
      </c>
      <c r="AS55" t="str">
        <f t="shared" si="20"/>
        <v/>
      </c>
    </row>
    <row r="56" spans="1:51" ht="20.149999999999999" customHeight="1" x14ac:dyDescent="0.2">
      <c r="A56" t="str">
        <f t="shared" ref="A56:M56" si="21">IF(A19="","",A19)</f>
        <v/>
      </c>
      <c r="B56" t="str">
        <f t="shared" si="21"/>
        <v/>
      </c>
      <c r="C56" t="str">
        <f t="shared" si="21"/>
        <v/>
      </c>
      <c r="D56" t="str">
        <f t="shared" si="21"/>
        <v/>
      </c>
      <c r="E56" t="str">
        <f t="shared" si="21"/>
        <v/>
      </c>
      <c r="F56" t="str">
        <f t="shared" si="21"/>
        <v/>
      </c>
      <c r="G56" t="str">
        <f t="shared" si="21"/>
        <v/>
      </c>
      <c r="H56" t="str">
        <f t="shared" si="21"/>
        <v/>
      </c>
      <c r="I56" t="str">
        <f t="shared" si="21"/>
        <v/>
      </c>
      <c r="J56" t="str">
        <f t="shared" si="21"/>
        <v/>
      </c>
      <c r="K56" t="str">
        <f t="shared" si="21"/>
        <v/>
      </c>
      <c r="L56" t="str">
        <f t="shared" si="21"/>
        <v/>
      </c>
      <c r="M56" t="str">
        <f t="shared" si="21"/>
        <v/>
      </c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6"/>
      <c r="Y56" s="56"/>
      <c r="Z56" s="56"/>
      <c r="AA56" s="51" t="str">
        <f ca="1">V54</f>
        <v/>
      </c>
      <c r="AB56" s="51"/>
      <c r="AC56" s="51"/>
      <c r="AD56" t="str">
        <f t="shared" si="20"/>
        <v/>
      </c>
      <c r="AE56" t="str">
        <f t="shared" si="20"/>
        <v/>
      </c>
      <c r="AF56" t="str">
        <f t="shared" si="20"/>
        <v/>
      </c>
      <c r="AG56" t="str">
        <f t="shared" si="20"/>
        <v/>
      </c>
      <c r="AH56" t="str">
        <f t="shared" si="20"/>
        <v/>
      </c>
      <c r="AI56" t="str">
        <f t="shared" si="20"/>
        <v/>
      </c>
      <c r="AJ56" t="str">
        <f t="shared" si="20"/>
        <v/>
      </c>
      <c r="AK56" t="str">
        <f t="shared" si="20"/>
        <v/>
      </c>
      <c r="AL56" t="str">
        <f t="shared" si="20"/>
        <v/>
      </c>
      <c r="AM56" t="str">
        <f t="shared" si="20"/>
        <v/>
      </c>
      <c r="AN56" t="str">
        <f t="shared" si="20"/>
        <v/>
      </c>
      <c r="AO56" t="str">
        <f t="shared" si="20"/>
        <v/>
      </c>
      <c r="AP56" t="str">
        <f t="shared" si="20"/>
        <v/>
      </c>
      <c r="AQ56" t="str">
        <f t="shared" si="20"/>
        <v/>
      </c>
      <c r="AR56" t="str">
        <f t="shared" si="20"/>
        <v/>
      </c>
      <c r="AS56" t="str">
        <f t="shared" si="20"/>
        <v/>
      </c>
    </row>
    <row r="57" spans="1:51" ht="20.149999999999999" customHeight="1" x14ac:dyDescent="0.2">
      <c r="A57" t="str">
        <f t="shared" ref="A57:Q57" si="22">IF(A20="","",A20)</f>
        <v/>
      </c>
      <c r="B57" t="str">
        <f t="shared" si="22"/>
        <v/>
      </c>
      <c r="C57" t="str">
        <f t="shared" si="22"/>
        <v/>
      </c>
      <c r="D57" t="str">
        <f t="shared" si="22"/>
        <v/>
      </c>
      <c r="E57" t="str">
        <f t="shared" si="22"/>
        <v/>
      </c>
      <c r="F57" t="str">
        <f t="shared" si="22"/>
        <v/>
      </c>
      <c r="G57" t="str">
        <f t="shared" si="22"/>
        <v/>
      </c>
      <c r="H57" t="str">
        <f t="shared" si="22"/>
        <v/>
      </c>
      <c r="I57" t="str">
        <f t="shared" si="22"/>
        <v/>
      </c>
      <c r="J57" t="str">
        <f t="shared" si="22"/>
        <v/>
      </c>
      <c r="K57" t="str">
        <f t="shared" si="22"/>
        <v/>
      </c>
      <c r="L57" t="str">
        <f t="shared" si="22"/>
        <v/>
      </c>
      <c r="M57" t="str">
        <f t="shared" si="22"/>
        <v/>
      </c>
      <c r="N57" t="str">
        <f t="shared" si="22"/>
        <v/>
      </c>
      <c r="O57" t="str">
        <f t="shared" si="22"/>
        <v/>
      </c>
      <c r="P57" t="str">
        <f t="shared" si="22"/>
        <v/>
      </c>
      <c r="Q57" t="str">
        <f t="shared" si="22"/>
        <v/>
      </c>
      <c r="R57" s="51" t="str">
        <f>N55</f>
        <v>ｘ</v>
      </c>
      <c r="S57" s="51"/>
      <c r="T57" s="51" t="str">
        <f>T55</f>
        <v>＝</v>
      </c>
      <c r="U57" s="51"/>
      <c r="V57" s="51">
        <f ca="1">IF(P55="－",R55,-R55)</f>
        <v>-1</v>
      </c>
      <c r="W57" s="51"/>
      <c r="X57" s="51" t="str">
        <f>V55</f>
        <v>±</v>
      </c>
      <c r="Y57" s="51"/>
      <c r="Z57" s="56" t="str">
        <f>X55</f>
        <v>√</v>
      </c>
      <c r="AA57" s="56"/>
      <c r="AB57" s="56"/>
      <c r="AC57" s="57">
        <f ca="1">AA55</f>
        <v>2</v>
      </c>
      <c r="AD57" s="57"/>
      <c r="AE57" s="57"/>
      <c r="AF57" t="str">
        <f t="shared" ref="AF57:AS58" si="23">IF(AD20="","",AD20)</f>
        <v/>
      </c>
      <c r="AG57" t="str">
        <f t="shared" si="23"/>
        <v/>
      </c>
      <c r="AH57" t="str">
        <f t="shared" si="23"/>
        <v/>
      </c>
      <c r="AI57" t="str">
        <f t="shared" si="23"/>
        <v/>
      </c>
      <c r="AJ57" t="str">
        <f t="shared" si="23"/>
        <v/>
      </c>
      <c r="AK57" t="str">
        <f t="shared" si="23"/>
        <v/>
      </c>
      <c r="AL57" t="str">
        <f t="shared" si="23"/>
        <v/>
      </c>
      <c r="AM57" t="str">
        <f t="shared" si="23"/>
        <v/>
      </c>
      <c r="AN57" t="str">
        <f t="shared" si="23"/>
        <v/>
      </c>
      <c r="AO57" t="str">
        <f t="shared" si="23"/>
        <v/>
      </c>
      <c r="AP57" t="str">
        <f t="shared" si="23"/>
        <v/>
      </c>
      <c r="AQ57" t="str">
        <f t="shared" si="23"/>
        <v/>
      </c>
      <c r="AR57" t="str">
        <f t="shared" si="23"/>
        <v/>
      </c>
      <c r="AS57" t="str">
        <f t="shared" si="23"/>
        <v/>
      </c>
    </row>
    <row r="58" spans="1:51" ht="20.149999999999999" customHeight="1" x14ac:dyDescent="0.2">
      <c r="A58" t="str">
        <f t="shared" ref="A58:Q58" si="24">IF(A21="","",A21)</f>
        <v/>
      </c>
      <c r="B58" t="str">
        <f t="shared" si="24"/>
        <v/>
      </c>
      <c r="C58" t="str">
        <f t="shared" si="24"/>
        <v/>
      </c>
      <c r="D58" t="str">
        <f t="shared" si="24"/>
        <v/>
      </c>
      <c r="E58" t="str">
        <f t="shared" si="24"/>
        <v/>
      </c>
      <c r="F58" t="str">
        <f t="shared" si="24"/>
        <v/>
      </c>
      <c r="G58" t="str">
        <f t="shared" si="24"/>
        <v/>
      </c>
      <c r="H58" t="str">
        <f t="shared" si="24"/>
        <v/>
      </c>
      <c r="I58" t="str">
        <f t="shared" si="24"/>
        <v/>
      </c>
      <c r="J58" t="str">
        <f t="shared" si="24"/>
        <v/>
      </c>
      <c r="K58" t="str">
        <f t="shared" si="24"/>
        <v/>
      </c>
      <c r="L58" t="str">
        <f t="shared" si="24"/>
        <v/>
      </c>
      <c r="M58" t="str">
        <f t="shared" si="24"/>
        <v/>
      </c>
      <c r="N58" t="str">
        <f t="shared" si="24"/>
        <v/>
      </c>
      <c r="O58" t="str">
        <f t="shared" si="24"/>
        <v/>
      </c>
      <c r="P58" t="str">
        <f t="shared" si="24"/>
        <v/>
      </c>
      <c r="Q58" t="str">
        <f t="shared" si="24"/>
        <v/>
      </c>
      <c r="R58" s="51"/>
      <c r="S58" s="51"/>
      <c r="T58" s="51"/>
      <c r="U58" s="51"/>
      <c r="V58" s="51"/>
      <c r="W58" s="51"/>
      <c r="X58" s="51"/>
      <c r="Y58" s="51"/>
      <c r="Z58" s="56"/>
      <c r="AA58" s="56"/>
      <c r="AB58" s="56"/>
      <c r="AC58" s="51" t="str">
        <f ca="1">AA56</f>
        <v/>
      </c>
      <c r="AD58" s="51"/>
      <c r="AE58" s="51"/>
      <c r="AF58" t="str">
        <f t="shared" si="23"/>
        <v/>
      </c>
      <c r="AG58" t="str">
        <f t="shared" si="23"/>
        <v/>
      </c>
      <c r="AH58" t="str">
        <f t="shared" si="23"/>
        <v/>
      </c>
      <c r="AI58" t="str">
        <f t="shared" si="23"/>
        <v/>
      </c>
      <c r="AJ58" t="str">
        <f t="shared" si="23"/>
        <v/>
      </c>
      <c r="AK58" t="str">
        <f t="shared" si="23"/>
        <v/>
      </c>
      <c r="AL58" t="str">
        <f t="shared" si="23"/>
        <v/>
      </c>
      <c r="AM58" t="str">
        <f t="shared" si="23"/>
        <v/>
      </c>
      <c r="AN58" t="str">
        <f t="shared" si="23"/>
        <v/>
      </c>
      <c r="AO58" t="str">
        <f t="shared" si="23"/>
        <v/>
      </c>
      <c r="AP58" t="str">
        <f t="shared" si="23"/>
        <v/>
      </c>
      <c r="AQ58" t="str">
        <f t="shared" si="23"/>
        <v/>
      </c>
      <c r="AR58" t="str">
        <f t="shared" si="23"/>
        <v/>
      </c>
      <c r="AS58" t="str">
        <f t="shared" si="23"/>
        <v/>
      </c>
    </row>
    <row r="59" spans="1:51" ht="20.149999999999999" customHeight="1" x14ac:dyDescent="0.2">
      <c r="A59" t="str">
        <f t="shared" ref="A59:AQ59" si="25">IF(A22="","",A22)</f>
        <v/>
      </c>
      <c r="B59" t="str">
        <f t="shared" si="25"/>
        <v/>
      </c>
      <c r="C59" t="str">
        <f t="shared" si="25"/>
        <v/>
      </c>
      <c r="D59" t="str">
        <f t="shared" si="25"/>
        <v/>
      </c>
      <c r="E59" t="str">
        <f t="shared" si="25"/>
        <v/>
      </c>
      <c r="F59" t="str">
        <f t="shared" si="25"/>
        <v/>
      </c>
      <c r="G59" t="str">
        <f t="shared" si="25"/>
        <v/>
      </c>
      <c r="H59" t="str">
        <f t="shared" si="25"/>
        <v/>
      </c>
      <c r="I59" t="str">
        <f t="shared" si="25"/>
        <v/>
      </c>
      <c r="J59" t="str">
        <f t="shared" si="25"/>
        <v/>
      </c>
      <c r="K59" t="str">
        <f t="shared" si="25"/>
        <v/>
      </c>
      <c r="L59" t="str">
        <f t="shared" si="25"/>
        <v/>
      </c>
      <c r="M59" t="str">
        <f t="shared" si="25"/>
        <v/>
      </c>
      <c r="N59" t="str">
        <f t="shared" si="25"/>
        <v/>
      </c>
      <c r="O59" t="str">
        <f t="shared" si="25"/>
        <v/>
      </c>
      <c r="P59" t="str">
        <f t="shared" si="25"/>
        <v/>
      </c>
      <c r="Q59" t="str">
        <f t="shared" si="25"/>
        <v/>
      </c>
      <c r="R59" t="str">
        <f t="shared" si="25"/>
        <v/>
      </c>
      <c r="S59" t="str">
        <f t="shared" si="25"/>
        <v/>
      </c>
      <c r="T59" t="str">
        <f t="shared" si="25"/>
        <v/>
      </c>
      <c r="U59" t="str">
        <f t="shared" si="25"/>
        <v/>
      </c>
      <c r="V59" t="str">
        <f t="shared" si="25"/>
        <v/>
      </c>
      <c r="W59" t="str">
        <f t="shared" si="25"/>
        <v/>
      </c>
      <c r="X59" t="str">
        <f t="shared" si="25"/>
        <v/>
      </c>
      <c r="Y59" t="str">
        <f t="shared" si="25"/>
        <v/>
      </c>
      <c r="Z59" t="str">
        <f t="shared" si="25"/>
        <v/>
      </c>
      <c r="AA59" t="str">
        <f t="shared" si="25"/>
        <v/>
      </c>
      <c r="AB59" t="str">
        <f t="shared" si="25"/>
        <v/>
      </c>
      <c r="AC59" t="str">
        <f t="shared" si="25"/>
        <v/>
      </c>
      <c r="AD59" t="str">
        <f t="shared" si="25"/>
        <v/>
      </c>
      <c r="AE59" t="str">
        <f t="shared" si="25"/>
        <v/>
      </c>
      <c r="AF59" t="str">
        <f t="shared" si="25"/>
        <v/>
      </c>
      <c r="AG59" t="str">
        <f t="shared" si="25"/>
        <v/>
      </c>
      <c r="AH59" t="str">
        <f t="shared" si="25"/>
        <v/>
      </c>
      <c r="AI59" t="str">
        <f t="shared" si="25"/>
        <v/>
      </c>
      <c r="AJ59" t="str">
        <f t="shared" si="25"/>
        <v/>
      </c>
      <c r="AK59" t="str">
        <f t="shared" si="25"/>
        <v/>
      </c>
      <c r="AL59" t="str">
        <f t="shared" si="25"/>
        <v/>
      </c>
      <c r="AM59" t="str">
        <f t="shared" si="25"/>
        <v/>
      </c>
      <c r="AN59" s="35" t="str">
        <f t="shared" si="25"/>
        <v/>
      </c>
      <c r="AO59" t="str">
        <f t="shared" si="25"/>
        <v/>
      </c>
      <c r="AP59" t="str">
        <f t="shared" si="25"/>
        <v/>
      </c>
      <c r="AQ59" t="str">
        <f t="shared" si="25"/>
        <v/>
      </c>
    </row>
    <row r="60" spans="1:51" ht="20.149999999999999" customHeight="1" x14ac:dyDescent="0.2">
      <c r="A60" t="str">
        <f t="shared" ref="A60:AQ60" si="26">IF(A23="","",A23)</f>
        <v/>
      </c>
      <c r="B60" t="str">
        <f t="shared" si="26"/>
        <v/>
      </c>
      <c r="C60" t="str">
        <f t="shared" si="26"/>
        <v/>
      </c>
      <c r="D60" t="str">
        <f t="shared" si="26"/>
        <v/>
      </c>
      <c r="E60" t="str">
        <f t="shared" si="26"/>
        <v/>
      </c>
      <c r="F60" t="str">
        <f t="shared" si="26"/>
        <v/>
      </c>
      <c r="G60" t="str">
        <f t="shared" si="26"/>
        <v/>
      </c>
      <c r="H60" t="str">
        <f t="shared" si="26"/>
        <v/>
      </c>
      <c r="I60" t="str">
        <f t="shared" si="26"/>
        <v/>
      </c>
      <c r="J60" t="str">
        <f t="shared" si="26"/>
        <v/>
      </c>
      <c r="K60" t="str">
        <f t="shared" si="26"/>
        <v/>
      </c>
      <c r="L60" t="str">
        <f t="shared" si="26"/>
        <v/>
      </c>
      <c r="M60" t="str">
        <f t="shared" si="26"/>
        <v/>
      </c>
      <c r="N60" t="str">
        <f t="shared" si="26"/>
        <v/>
      </c>
      <c r="O60" t="str">
        <f t="shared" si="26"/>
        <v/>
      </c>
      <c r="P60" t="str">
        <f t="shared" si="26"/>
        <v/>
      </c>
      <c r="Q60" t="str">
        <f t="shared" si="26"/>
        <v/>
      </c>
      <c r="R60" t="str">
        <f t="shared" si="26"/>
        <v/>
      </c>
      <c r="S60" t="str">
        <f t="shared" si="26"/>
        <v/>
      </c>
      <c r="T60" t="str">
        <f t="shared" si="26"/>
        <v/>
      </c>
      <c r="U60" t="str">
        <f t="shared" si="26"/>
        <v/>
      </c>
      <c r="V60" t="str">
        <f t="shared" si="26"/>
        <v/>
      </c>
      <c r="W60" t="str">
        <f t="shared" si="26"/>
        <v/>
      </c>
      <c r="X60" t="str">
        <f t="shared" si="26"/>
        <v/>
      </c>
      <c r="Y60" t="str">
        <f t="shared" si="26"/>
        <v/>
      </c>
      <c r="Z60" t="str">
        <f t="shared" si="26"/>
        <v/>
      </c>
      <c r="AA60" t="str">
        <f t="shared" si="26"/>
        <v/>
      </c>
      <c r="AB60" t="str">
        <f t="shared" si="26"/>
        <v/>
      </c>
      <c r="AC60" t="str">
        <f t="shared" si="26"/>
        <v/>
      </c>
      <c r="AD60" t="str">
        <f t="shared" si="26"/>
        <v/>
      </c>
      <c r="AE60" t="str">
        <f t="shared" si="26"/>
        <v/>
      </c>
      <c r="AF60" t="str">
        <f t="shared" si="26"/>
        <v/>
      </c>
      <c r="AG60" t="str">
        <f t="shared" si="26"/>
        <v/>
      </c>
      <c r="AH60" t="str">
        <f t="shared" si="26"/>
        <v/>
      </c>
      <c r="AI60" t="str">
        <f t="shared" si="26"/>
        <v/>
      </c>
      <c r="AJ60" t="str">
        <f t="shared" si="26"/>
        <v/>
      </c>
      <c r="AK60" t="str">
        <f t="shared" si="26"/>
        <v/>
      </c>
      <c r="AL60" t="str">
        <f t="shared" si="26"/>
        <v/>
      </c>
      <c r="AM60" t="str">
        <f t="shared" si="26"/>
        <v/>
      </c>
      <c r="AN60" t="str">
        <f t="shared" si="26"/>
        <v/>
      </c>
      <c r="AO60" t="str">
        <f t="shared" si="26"/>
        <v/>
      </c>
      <c r="AP60" t="str">
        <f t="shared" si="26"/>
        <v/>
      </c>
      <c r="AQ60" t="str">
        <f t="shared" si="26"/>
        <v/>
      </c>
    </row>
    <row r="61" spans="1:51" ht="20.149999999999999" customHeight="1" x14ac:dyDescent="0.2">
      <c r="A61" t="str">
        <f t="shared" ref="A61:AQ61" si="27">IF(A24="","",A24)</f>
        <v/>
      </c>
      <c r="B61" t="str">
        <f t="shared" si="27"/>
        <v/>
      </c>
      <c r="C61" t="str">
        <f t="shared" si="27"/>
        <v/>
      </c>
      <c r="D61" t="str">
        <f t="shared" si="27"/>
        <v/>
      </c>
      <c r="E61" t="str">
        <f t="shared" si="27"/>
        <v/>
      </c>
      <c r="F61" t="str">
        <f t="shared" si="27"/>
        <v/>
      </c>
      <c r="G61" t="str">
        <f t="shared" si="27"/>
        <v/>
      </c>
      <c r="H61" t="str">
        <f t="shared" si="27"/>
        <v/>
      </c>
      <c r="I61" t="str">
        <f t="shared" si="27"/>
        <v/>
      </c>
      <c r="J61" t="str">
        <f t="shared" si="27"/>
        <v/>
      </c>
      <c r="K61" t="str">
        <f t="shared" si="27"/>
        <v/>
      </c>
      <c r="L61" t="str">
        <f t="shared" si="27"/>
        <v/>
      </c>
      <c r="M61" t="str">
        <f t="shared" si="27"/>
        <v/>
      </c>
      <c r="N61" t="str">
        <f t="shared" si="27"/>
        <v/>
      </c>
      <c r="O61" t="str">
        <f t="shared" si="27"/>
        <v/>
      </c>
      <c r="P61" t="str">
        <f t="shared" si="27"/>
        <v/>
      </c>
      <c r="Q61" t="str">
        <f t="shared" si="27"/>
        <v/>
      </c>
      <c r="R61" t="str">
        <f t="shared" si="27"/>
        <v/>
      </c>
      <c r="S61" t="str">
        <f t="shared" si="27"/>
        <v/>
      </c>
      <c r="T61" t="str">
        <f t="shared" si="27"/>
        <v/>
      </c>
      <c r="U61" t="str">
        <f t="shared" si="27"/>
        <v/>
      </c>
      <c r="V61" t="str">
        <f t="shared" si="27"/>
        <v/>
      </c>
      <c r="W61" t="str">
        <f t="shared" si="27"/>
        <v/>
      </c>
      <c r="X61" t="str">
        <f t="shared" si="27"/>
        <v/>
      </c>
      <c r="Y61" t="str">
        <f t="shared" si="27"/>
        <v/>
      </c>
      <c r="Z61" t="str">
        <f t="shared" si="27"/>
        <v/>
      </c>
      <c r="AA61" t="str">
        <f t="shared" si="27"/>
        <v/>
      </c>
      <c r="AB61" t="str">
        <f t="shared" si="27"/>
        <v/>
      </c>
      <c r="AC61" t="str">
        <f t="shared" si="27"/>
        <v/>
      </c>
      <c r="AD61" t="str">
        <f t="shared" si="27"/>
        <v/>
      </c>
      <c r="AE61" t="str">
        <f t="shared" si="27"/>
        <v/>
      </c>
      <c r="AF61" t="str">
        <f t="shared" si="27"/>
        <v/>
      </c>
      <c r="AG61" t="str">
        <f t="shared" si="27"/>
        <v/>
      </c>
      <c r="AH61" t="str">
        <f t="shared" si="27"/>
        <v/>
      </c>
      <c r="AI61" t="str">
        <f t="shared" si="27"/>
        <v/>
      </c>
      <c r="AJ61" t="str">
        <f t="shared" si="27"/>
        <v/>
      </c>
      <c r="AK61" t="str">
        <f t="shared" si="27"/>
        <v/>
      </c>
      <c r="AL61" t="str">
        <f t="shared" si="27"/>
        <v/>
      </c>
      <c r="AM61" t="str">
        <f t="shared" si="27"/>
        <v/>
      </c>
      <c r="AN61" t="str">
        <f t="shared" si="27"/>
        <v/>
      </c>
      <c r="AO61" t="str">
        <f t="shared" si="27"/>
        <v/>
      </c>
      <c r="AP61" t="str">
        <f t="shared" si="27"/>
        <v/>
      </c>
      <c r="AQ61" t="str">
        <f t="shared" si="27"/>
        <v/>
      </c>
    </row>
    <row r="62" spans="1:51" ht="20.149999999999999" customHeight="1" x14ac:dyDescent="0.2">
      <c r="A62" t="str">
        <f t="shared" ref="A62:AQ62" si="28">IF(A25="","",A25)</f>
        <v/>
      </c>
      <c r="B62" t="str">
        <f t="shared" si="28"/>
        <v/>
      </c>
      <c r="C62" t="str">
        <f t="shared" si="28"/>
        <v/>
      </c>
      <c r="D62" t="str">
        <f t="shared" si="28"/>
        <v/>
      </c>
      <c r="E62" t="str">
        <f t="shared" si="28"/>
        <v/>
      </c>
      <c r="F62" t="str">
        <f t="shared" si="28"/>
        <v/>
      </c>
      <c r="G62" t="str">
        <f t="shared" si="28"/>
        <v/>
      </c>
      <c r="H62" t="str">
        <f t="shared" si="28"/>
        <v/>
      </c>
      <c r="I62" t="str">
        <f t="shared" si="28"/>
        <v/>
      </c>
      <c r="J62" t="str">
        <f t="shared" si="28"/>
        <v/>
      </c>
      <c r="K62" t="str">
        <f t="shared" si="28"/>
        <v/>
      </c>
      <c r="L62" t="str">
        <f t="shared" si="28"/>
        <v/>
      </c>
      <c r="M62" t="str">
        <f t="shared" si="28"/>
        <v/>
      </c>
      <c r="N62" t="str">
        <f t="shared" si="28"/>
        <v/>
      </c>
      <c r="O62" t="str">
        <f t="shared" si="28"/>
        <v/>
      </c>
      <c r="P62" t="str">
        <f t="shared" si="28"/>
        <v/>
      </c>
      <c r="Q62" t="str">
        <f t="shared" si="28"/>
        <v/>
      </c>
      <c r="R62" t="str">
        <f t="shared" si="28"/>
        <v/>
      </c>
      <c r="S62" t="str">
        <f t="shared" si="28"/>
        <v/>
      </c>
      <c r="T62" t="str">
        <f t="shared" si="28"/>
        <v/>
      </c>
      <c r="U62" t="str">
        <f t="shared" si="28"/>
        <v/>
      </c>
      <c r="V62" t="str">
        <f t="shared" si="28"/>
        <v/>
      </c>
      <c r="W62" t="str">
        <f t="shared" si="28"/>
        <v/>
      </c>
      <c r="X62" t="str">
        <f t="shared" si="28"/>
        <v/>
      </c>
      <c r="Y62" t="str">
        <f t="shared" si="28"/>
        <v/>
      </c>
      <c r="Z62" t="str">
        <f t="shared" si="28"/>
        <v/>
      </c>
      <c r="AA62" t="str">
        <f t="shared" si="28"/>
        <v/>
      </c>
      <c r="AB62" t="str">
        <f t="shared" si="28"/>
        <v/>
      </c>
      <c r="AC62" t="str">
        <f t="shared" si="28"/>
        <v/>
      </c>
      <c r="AD62" t="str">
        <f t="shared" si="28"/>
        <v/>
      </c>
      <c r="AE62" t="str">
        <f t="shared" si="28"/>
        <v/>
      </c>
      <c r="AF62" t="str">
        <f t="shared" si="28"/>
        <v/>
      </c>
      <c r="AG62" t="str">
        <f t="shared" si="28"/>
        <v/>
      </c>
      <c r="AH62" t="str">
        <f t="shared" si="28"/>
        <v/>
      </c>
      <c r="AI62" t="str">
        <f t="shared" si="28"/>
        <v/>
      </c>
      <c r="AJ62" t="str">
        <f t="shared" si="28"/>
        <v/>
      </c>
      <c r="AK62" t="str">
        <f t="shared" si="28"/>
        <v/>
      </c>
      <c r="AL62" t="str">
        <f t="shared" si="28"/>
        <v/>
      </c>
      <c r="AM62" t="str">
        <f t="shared" si="28"/>
        <v/>
      </c>
      <c r="AN62" t="str">
        <f t="shared" si="28"/>
        <v/>
      </c>
      <c r="AO62" t="str">
        <f t="shared" si="28"/>
        <v/>
      </c>
      <c r="AP62" t="str">
        <f t="shared" si="28"/>
        <v/>
      </c>
      <c r="AQ62" t="str">
        <f t="shared" si="28"/>
        <v/>
      </c>
    </row>
    <row r="63" spans="1:51" ht="20.149999999999999" customHeight="1" x14ac:dyDescent="0.2">
      <c r="A63" t="str">
        <f t="shared" ref="A63:AQ63" si="29">IF(A26="","",A26)</f>
        <v/>
      </c>
      <c r="B63" t="str">
        <f t="shared" si="29"/>
        <v/>
      </c>
      <c r="C63" s="1" t="str">
        <f t="shared" si="29"/>
        <v>(3)</v>
      </c>
      <c r="F63">
        <f t="shared" ca="1" si="29"/>
        <v>2</v>
      </c>
      <c r="G63" s="44" t="str">
        <f t="shared" si="29"/>
        <v>ｘ</v>
      </c>
      <c r="H63" s="44" t="str">
        <f t="shared" si="29"/>
        <v/>
      </c>
      <c r="I63" s="18">
        <f t="shared" si="29"/>
        <v>2</v>
      </c>
      <c r="J63" s="44" t="str">
        <f t="shared" ca="1" si="29"/>
        <v>－</v>
      </c>
      <c r="K63" s="44" t="str">
        <f t="shared" si="29"/>
        <v/>
      </c>
      <c r="L63" s="44">
        <f t="shared" ca="1" si="29"/>
        <v>16</v>
      </c>
      <c r="M63" s="44" t="str">
        <f t="shared" si="29"/>
        <v/>
      </c>
      <c r="N63" s="44" t="str">
        <f t="shared" si="29"/>
        <v>ｘ</v>
      </c>
      <c r="O63" s="44" t="str">
        <f t="shared" si="29"/>
        <v/>
      </c>
      <c r="P63" s="44" t="str">
        <f t="shared" ca="1" si="29"/>
        <v>＋</v>
      </c>
      <c r="Q63" s="44" t="str">
        <f t="shared" si="29"/>
        <v/>
      </c>
      <c r="R63" s="44">
        <f t="shared" ca="1" si="29"/>
        <v>25</v>
      </c>
      <c r="S63" s="44" t="str">
        <f t="shared" si="29"/>
        <v/>
      </c>
      <c r="T63" s="44" t="str">
        <f t="shared" si="29"/>
        <v>＝</v>
      </c>
      <c r="U63" s="44" t="str">
        <f t="shared" si="29"/>
        <v/>
      </c>
      <c r="V63">
        <f t="shared" si="29"/>
        <v>0</v>
      </c>
      <c r="W63" t="str">
        <f t="shared" si="29"/>
        <v/>
      </c>
      <c r="X63" t="str">
        <f t="shared" si="29"/>
        <v/>
      </c>
      <c r="Y63" t="str">
        <f t="shared" si="29"/>
        <v/>
      </c>
      <c r="Z63" t="str">
        <f t="shared" si="29"/>
        <v/>
      </c>
      <c r="AA63" t="str">
        <f t="shared" si="29"/>
        <v/>
      </c>
      <c r="AB63" t="str">
        <f t="shared" si="29"/>
        <v/>
      </c>
      <c r="AC63" t="str">
        <f t="shared" si="29"/>
        <v/>
      </c>
      <c r="AD63" t="str">
        <f t="shared" si="29"/>
        <v/>
      </c>
      <c r="AE63" t="str">
        <f t="shared" si="29"/>
        <v/>
      </c>
      <c r="AF63" t="str">
        <f t="shared" si="29"/>
        <v/>
      </c>
      <c r="AG63" t="str">
        <f t="shared" si="29"/>
        <v/>
      </c>
      <c r="AH63" t="str">
        <f t="shared" si="29"/>
        <v/>
      </c>
      <c r="AI63" t="str">
        <f t="shared" si="29"/>
        <v/>
      </c>
      <c r="AJ63" t="str">
        <f t="shared" si="29"/>
        <v/>
      </c>
      <c r="AK63" t="str">
        <f t="shared" si="29"/>
        <v/>
      </c>
      <c r="AL63" t="str">
        <f t="shared" si="29"/>
        <v/>
      </c>
      <c r="AM63" t="str">
        <f t="shared" si="29"/>
        <v/>
      </c>
      <c r="AN63" t="str">
        <f t="shared" si="29"/>
        <v/>
      </c>
      <c r="AO63" t="str">
        <f t="shared" si="29"/>
        <v/>
      </c>
      <c r="AP63" t="str">
        <f t="shared" si="29"/>
        <v/>
      </c>
      <c r="AQ63" t="str">
        <f t="shared" si="29"/>
        <v/>
      </c>
    </row>
    <row r="64" spans="1:51" ht="20.149999999999999" customHeight="1" x14ac:dyDescent="0.2">
      <c r="A64" t="str">
        <f t="shared" ref="A64:F71" si="30">IF(A27="","",A27)</f>
        <v/>
      </c>
      <c r="B64" t="str">
        <f t="shared" si="30"/>
        <v/>
      </c>
      <c r="C64" t="str">
        <f t="shared" si="30"/>
        <v/>
      </c>
      <c r="D64" t="str">
        <f t="shared" si="30"/>
        <v/>
      </c>
      <c r="E64" t="str">
        <f t="shared" si="30"/>
        <v/>
      </c>
      <c r="F64" t="str">
        <f t="shared" si="30"/>
        <v/>
      </c>
      <c r="G64" s="51" t="str">
        <f>G63</f>
        <v>ｘ</v>
      </c>
      <c r="H64" s="51"/>
      <c r="I64" s="37">
        <f>I63</f>
        <v>2</v>
      </c>
      <c r="J64" s="51" t="str">
        <f ca="1">J63</f>
        <v>－</v>
      </c>
      <c r="K64" s="51"/>
      <c r="L64" s="51">
        <f ca="1">L63/F63</f>
        <v>8</v>
      </c>
      <c r="M64" s="51"/>
      <c r="N64" s="51" t="str">
        <f>N63</f>
        <v>ｘ</v>
      </c>
      <c r="O64" s="51"/>
      <c r="P64" s="51" t="s">
        <v>7</v>
      </c>
      <c r="Q64" s="51"/>
      <c r="R64" s="51">
        <f ca="1">(L64/2)^2</f>
        <v>16</v>
      </c>
      <c r="S64" s="51"/>
      <c r="T64" s="51" t="str">
        <f>T63</f>
        <v>＝</v>
      </c>
      <c r="U64" s="51"/>
      <c r="V64" s="51" t="str">
        <f ca="1">IF(AW64&gt;0,"－","")</f>
        <v>－</v>
      </c>
      <c r="W64" s="51"/>
      <c r="X64" s="55">
        <f ca="1">ABS(AV64)</f>
        <v>25</v>
      </c>
      <c r="Y64" s="55"/>
      <c r="Z64" s="55"/>
      <c r="AA64" s="51" t="s">
        <v>7</v>
      </c>
      <c r="AB64" s="51"/>
      <c r="AC64" s="51">
        <f ca="1">R64</f>
        <v>16</v>
      </c>
      <c r="AD64" s="51"/>
      <c r="AE64" t="str">
        <f t="shared" ref="AE64:AS65" si="31">IF(AC27="","",AC27)</f>
        <v/>
      </c>
      <c r="AF64" t="str">
        <f t="shared" si="31"/>
        <v/>
      </c>
      <c r="AG64" t="str">
        <f t="shared" si="31"/>
        <v/>
      </c>
      <c r="AH64" t="str">
        <f t="shared" si="31"/>
        <v/>
      </c>
      <c r="AI64" t="str">
        <f t="shared" si="31"/>
        <v/>
      </c>
      <c r="AJ64" t="str">
        <f t="shared" si="31"/>
        <v/>
      </c>
      <c r="AK64" t="str">
        <f t="shared" si="31"/>
        <v/>
      </c>
      <c r="AL64" t="str">
        <f t="shared" si="31"/>
        <v/>
      </c>
      <c r="AM64" t="str">
        <f t="shared" si="31"/>
        <v/>
      </c>
      <c r="AN64" t="str">
        <f t="shared" si="31"/>
        <v/>
      </c>
      <c r="AO64" t="str">
        <f t="shared" si="31"/>
        <v/>
      </c>
      <c r="AP64" t="str">
        <f t="shared" si="31"/>
        <v/>
      </c>
      <c r="AQ64" t="str">
        <f t="shared" si="31"/>
        <v/>
      </c>
      <c r="AR64" t="str">
        <f t="shared" si="31"/>
        <v/>
      </c>
      <c r="AS64" t="str">
        <f t="shared" si="31"/>
        <v/>
      </c>
      <c r="AV64" s="29">
        <f ca="1">AW64/(GCD(AW65,ABS(AW64)))</f>
        <v>25</v>
      </c>
      <c r="AW64" s="29">
        <f ca="1">IF(P63="－",-R63,R63)</f>
        <v>25</v>
      </c>
    </row>
    <row r="65" spans="1:51" ht="20.149999999999999" customHeight="1" x14ac:dyDescent="0.2">
      <c r="A65" t="str">
        <f t="shared" si="30"/>
        <v/>
      </c>
      <c r="B65" t="str">
        <f t="shared" si="30"/>
        <v/>
      </c>
      <c r="C65" t="str">
        <f t="shared" si="30"/>
        <v/>
      </c>
      <c r="D65" t="str">
        <f t="shared" si="30"/>
        <v/>
      </c>
      <c r="E65" t="str">
        <f t="shared" si="30"/>
        <v/>
      </c>
      <c r="F65" t="str">
        <f t="shared" si="30"/>
        <v/>
      </c>
      <c r="G65" s="51"/>
      <c r="H65" s="51"/>
      <c r="I65" s="31" t="str">
        <f t="shared" ref="I65:I71" si="32">IF(I28="","",I28)</f>
        <v/>
      </c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>
        <f ca="1">IF(AV65=1,"",AV65)</f>
        <v>2</v>
      </c>
      <c r="Y65" s="51"/>
      <c r="Z65" s="51"/>
      <c r="AA65" s="51"/>
      <c r="AB65" s="51"/>
      <c r="AC65" s="51"/>
      <c r="AD65" s="51"/>
      <c r="AE65" t="str">
        <f t="shared" si="31"/>
        <v/>
      </c>
      <c r="AF65" t="str">
        <f t="shared" si="31"/>
        <v/>
      </c>
      <c r="AG65" t="str">
        <f t="shared" si="31"/>
        <v/>
      </c>
      <c r="AH65" t="str">
        <f t="shared" si="31"/>
        <v/>
      </c>
      <c r="AI65" t="str">
        <f t="shared" si="31"/>
        <v/>
      </c>
      <c r="AJ65" t="str">
        <f t="shared" si="31"/>
        <v/>
      </c>
      <c r="AK65" t="str">
        <f t="shared" si="31"/>
        <v/>
      </c>
      <c r="AL65" t="str">
        <f t="shared" si="31"/>
        <v/>
      </c>
      <c r="AM65" t="str">
        <f t="shared" si="31"/>
        <v/>
      </c>
      <c r="AN65" t="str">
        <f t="shared" si="31"/>
        <v/>
      </c>
      <c r="AO65" t="str">
        <f t="shared" si="31"/>
        <v/>
      </c>
      <c r="AP65" t="str">
        <f t="shared" si="31"/>
        <v/>
      </c>
      <c r="AQ65" t="str">
        <f t="shared" si="31"/>
        <v/>
      </c>
      <c r="AR65" t="str">
        <f t="shared" si="31"/>
        <v/>
      </c>
      <c r="AS65" t="str">
        <f t="shared" si="31"/>
        <v/>
      </c>
      <c r="AV65" s="29">
        <f ca="1">AW65/GCD(AW65,ABS(AW64))</f>
        <v>2</v>
      </c>
      <c r="AW65" s="29">
        <f ca="1">F63</f>
        <v>2</v>
      </c>
    </row>
    <row r="66" spans="1:51" ht="20.149999999999999" customHeight="1" x14ac:dyDescent="0.15">
      <c r="A66" t="str">
        <f t="shared" si="30"/>
        <v/>
      </c>
      <c r="B66" t="str">
        <f t="shared" si="30"/>
        <v/>
      </c>
      <c r="C66" t="str">
        <f t="shared" si="30"/>
        <v/>
      </c>
      <c r="D66" t="str">
        <f t="shared" si="30"/>
        <v/>
      </c>
      <c r="E66" t="str">
        <f t="shared" si="30"/>
        <v/>
      </c>
      <c r="F66" t="str">
        <f t="shared" si="30"/>
        <v/>
      </c>
      <c r="G66" s="31" t="str">
        <f t="shared" ref="G66:H71" si="33">IF(G29="","",G29)</f>
        <v/>
      </c>
      <c r="H66" s="31" t="str">
        <f t="shared" si="33"/>
        <v/>
      </c>
      <c r="I66" s="31" t="str">
        <f t="shared" si="32"/>
        <v/>
      </c>
      <c r="J66" s="31" t="str">
        <f t="shared" ref="J66:J71" si="34">IF(J29="","",J29)</f>
        <v/>
      </c>
      <c r="K66" s="51" t="s">
        <v>31</v>
      </c>
      <c r="L66" s="51" t="str">
        <f>G64</f>
        <v>ｘ</v>
      </c>
      <c r="M66" s="51"/>
      <c r="N66" s="51" t="str">
        <f ca="1">J64</f>
        <v>－</v>
      </c>
      <c r="O66" s="51"/>
      <c r="P66" s="51">
        <f ca="1">L64/2</f>
        <v>4</v>
      </c>
      <c r="Q66" s="51"/>
      <c r="R66" s="51" t="s">
        <v>33</v>
      </c>
      <c r="S66" s="36">
        <v>2</v>
      </c>
      <c r="T66" s="51" t="s">
        <v>8</v>
      </c>
      <c r="U66" s="51"/>
      <c r="V66" s="55">
        <f ca="1">ABS(AV66)</f>
        <v>7</v>
      </c>
      <c r="W66" s="55"/>
      <c r="X66" s="55"/>
      <c r="Y66" s="31" t="str">
        <f t="shared" ref="Y66:AH67" si="35">IF(AA29="","",AA29)</f>
        <v/>
      </c>
      <c r="Z66" s="31" t="str">
        <f t="shared" si="35"/>
        <v/>
      </c>
      <c r="AA66" s="31" t="str">
        <f t="shared" si="35"/>
        <v/>
      </c>
      <c r="AB66" s="31" t="str">
        <f t="shared" si="35"/>
        <v/>
      </c>
      <c r="AC66" t="str">
        <f t="shared" si="35"/>
        <v/>
      </c>
      <c r="AD66" t="str">
        <f t="shared" si="35"/>
        <v/>
      </c>
      <c r="AE66" t="str">
        <f t="shared" si="35"/>
        <v/>
      </c>
      <c r="AF66" t="str">
        <f t="shared" si="35"/>
        <v/>
      </c>
      <c r="AG66" t="str">
        <f t="shared" si="35"/>
        <v/>
      </c>
      <c r="AH66" t="str">
        <f t="shared" si="35"/>
        <v/>
      </c>
      <c r="AI66" t="str">
        <f t="shared" ref="AI66:AO67" si="36">IF(AK29="","",AK29)</f>
        <v/>
      </c>
      <c r="AJ66" t="str">
        <f t="shared" si="36"/>
        <v/>
      </c>
      <c r="AK66" t="str">
        <f t="shared" si="36"/>
        <v/>
      </c>
      <c r="AL66" t="str">
        <f t="shared" si="36"/>
        <v/>
      </c>
      <c r="AM66" t="str">
        <f t="shared" si="36"/>
        <v/>
      </c>
      <c r="AN66" t="str">
        <f t="shared" si="36"/>
        <v/>
      </c>
      <c r="AO66" t="str">
        <f t="shared" si="36"/>
        <v/>
      </c>
      <c r="AV66" s="29">
        <f ca="1">AW66/(GCD(AW67,ABS(AW66)))</f>
        <v>7</v>
      </c>
      <c r="AW66" s="29">
        <f ca="1">AX66+AY66</f>
        <v>7</v>
      </c>
      <c r="AX66" s="29">
        <f ca="1">-AV64</f>
        <v>-25</v>
      </c>
      <c r="AY66" s="29">
        <f ca="1">AC64*AX67</f>
        <v>32</v>
      </c>
    </row>
    <row r="67" spans="1:51" ht="20.149999999999999" customHeight="1" x14ac:dyDescent="0.2">
      <c r="A67" t="str">
        <f t="shared" si="30"/>
        <v/>
      </c>
      <c r="B67" t="str">
        <f t="shared" si="30"/>
        <v/>
      </c>
      <c r="C67" t="str">
        <f t="shared" si="30"/>
        <v/>
      </c>
      <c r="D67" t="str">
        <f t="shared" si="30"/>
        <v/>
      </c>
      <c r="E67" t="str">
        <f t="shared" si="30"/>
        <v/>
      </c>
      <c r="F67" t="str">
        <f t="shared" si="30"/>
        <v/>
      </c>
      <c r="G67" s="31" t="str">
        <f t="shared" si="33"/>
        <v/>
      </c>
      <c r="H67" s="31" t="str">
        <f t="shared" si="33"/>
        <v/>
      </c>
      <c r="I67" s="31" t="str">
        <f t="shared" si="32"/>
        <v/>
      </c>
      <c r="J67" s="31" t="str">
        <f t="shared" si="34"/>
        <v/>
      </c>
      <c r="K67" s="51"/>
      <c r="L67" s="51"/>
      <c r="M67" s="51"/>
      <c r="N67" s="51"/>
      <c r="O67" s="51"/>
      <c r="P67" s="51"/>
      <c r="Q67" s="51"/>
      <c r="R67" s="51"/>
      <c r="S67" s="31"/>
      <c r="T67" s="51"/>
      <c r="U67" s="51"/>
      <c r="V67" s="51">
        <f ca="1">IF(AV67=1,"",AV67)</f>
        <v>2</v>
      </c>
      <c r="W67" s="51"/>
      <c r="X67" s="51"/>
      <c r="Y67" s="31" t="str">
        <f t="shared" si="35"/>
        <v/>
      </c>
      <c r="Z67" s="31" t="str">
        <f t="shared" si="35"/>
        <v/>
      </c>
      <c r="AA67" s="31" t="str">
        <f t="shared" si="35"/>
        <v/>
      </c>
      <c r="AB67" s="31" t="str">
        <f t="shared" si="35"/>
        <v/>
      </c>
      <c r="AC67" t="str">
        <f t="shared" si="35"/>
        <v/>
      </c>
      <c r="AD67" t="str">
        <f t="shared" si="35"/>
        <v/>
      </c>
      <c r="AE67" t="str">
        <f t="shared" si="35"/>
        <v/>
      </c>
      <c r="AF67" t="str">
        <f t="shared" si="35"/>
        <v/>
      </c>
      <c r="AG67" t="str">
        <f t="shared" si="35"/>
        <v/>
      </c>
      <c r="AH67" t="str">
        <f t="shared" si="35"/>
        <v/>
      </c>
      <c r="AI67" t="str">
        <f t="shared" si="36"/>
        <v/>
      </c>
      <c r="AJ67" t="str">
        <f t="shared" si="36"/>
        <v/>
      </c>
      <c r="AK67" t="str">
        <f t="shared" si="36"/>
        <v/>
      </c>
      <c r="AL67" t="str">
        <f t="shared" si="36"/>
        <v/>
      </c>
      <c r="AM67" t="str">
        <f t="shared" si="36"/>
        <v/>
      </c>
      <c r="AN67" t="str">
        <f t="shared" si="36"/>
        <v/>
      </c>
      <c r="AO67" t="str">
        <f t="shared" si="36"/>
        <v/>
      </c>
      <c r="AV67" s="29">
        <f ca="1">AW67/GCD(AW67,ABS(AW66))</f>
        <v>2</v>
      </c>
      <c r="AW67" s="29">
        <f ca="1">AX67</f>
        <v>2</v>
      </c>
      <c r="AX67" s="29">
        <f ca="1">AV65</f>
        <v>2</v>
      </c>
      <c r="AY67" s="29">
        <f ca="1">AX67</f>
        <v>2</v>
      </c>
    </row>
    <row r="68" spans="1:51" ht="20.149999999999999" customHeight="1" x14ac:dyDescent="0.2">
      <c r="A68" t="str">
        <f t="shared" si="30"/>
        <v/>
      </c>
      <c r="B68" t="str">
        <f t="shared" si="30"/>
        <v/>
      </c>
      <c r="C68" t="str">
        <f t="shared" si="30"/>
        <v/>
      </c>
      <c r="D68" t="str">
        <f t="shared" si="30"/>
        <v/>
      </c>
      <c r="E68" t="str">
        <f t="shared" si="30"/>
        <v/>
      </c>
      <c r="F68" t="str">
        <f t="shared" si="30"/>
        <v/>
      </c>
      <c r="G68" t="str">
        <f t="shared" si="33"/>
        <v/>
      </c>
      <c r="H68" t="str">
        <f t="shared" si="33"/>
        <v/>
      </c>
      <c r="I68" t="str">
        <f t="shared" si="32"/>
        <v/>
      </c>
      <c r="J68" t="str">
        <f t="shared" si="34"/>
        <v/>
      </c>
      <c r="K68" t="str">
        <f t="shared" ref="K68:M71" si="37">IF(K31="","",K31)</f>
        <v/>
      </c>
      <c r="L68" t="str">
        <f t="shared" si="37"/>
        <v/>
      </c>
      <c r="M68" t="str">
        <f t="shared" si="37"/>
        <v/>
      </c>
      <c r="N68" s="51" t="str">
        <f>L66</f>
        <v>ｘ</v>
      </c>
      <c r="O68" s="51"/>
      <c r="P68" s="51" t="str">
        <f ca="1">N66</f>
        <v>－</v>
      </c>
      <c r="Q68" s="51"/>
      <c r="R68" s="51">
        <f ca="1">P66</f>
        <v>4</v>
      </c>
      <c r="S68" s="51"/>
      <c r="T68" s="51" t="s">
        <v>8</v>
      </c>
      <c r="U68" s="51"/>
      <c r="V68" s="51" t="s">
        <v>27</v>
      </c>
      <c r="W68" s="51"/>
      <c r="X68" s="56" t="s">
        <v>28</v>
      </c>
      <c r="Y68" s="56"/>
      <c r="Z68" s="56"/>
      <c r="AA68" s="57">
        <f ca="1">V66</f>
        <v>7</v>
      </c>
      <c r="AB68" s="57"/>
      <c r="AC68" s="57"/>
      <c r="AD68" t="str">
        <f t="shared" ref="AD68:AS69" si="38">IF(AB31="","",AB31)</f>
        <v/>
      </c>
      <c r="AE68" t="str">
        <f t="shared" si="38"/>
        <v/>
      </c>
      <c r="AF68" t="str">
        <f t="shared" si="38"/>
        <v/>
      </c>
      <c r="AG68" t="str">
        <f t="shared" si="38"/>
        <v/>
      </c>
      <c r="AH68" t="str">
        <f t="shared" si="38"/>
        <v/>
      </c>
      <c r="AI68" t="str">
        <f t="shared" si="38"/>
        <v/>
      </c>
      <c r="AJ68" t="str">
        <f t="shared" si="38"/>
        <v/>
      </c>
      <c r="AK68" t="str">
        <f t="shared" si="38"/>
        <v/>
      </c>
      <c r="AL68" t="str">
        <f t="shared" si="38"/>
        <v/>
      </c>
      <c r="AM68" t="str">
        <f t="shared" si="38"/>
        <v/>
      </c>
      <c r="AN68" t="str">
        <f t="shared" si="38"/>
        <v/>
      </c>
      <c r="AO68" t="str">
        <f t="shared" si="38"/>
        <v/>
      </c>
      <c r="AP68" t="str">
        <f t="shared" si="38"/>
        <v/>
      </c>
      <c r="AQ68" t="str">
        <f t="shared" si="38"/>
        <v/>
      </c>
      <c r="AR68" t="str">
        <f t="shared" si="38"/>
        <v/>
      </c>
      <c r="AS68" t="str">
        <f t="shared" si="38"/>
        <v/>
      </c>
    </row>
    <row r="69" spans="1:51" ht="20.149999999999999" customHeight="1" x14ac:dyDescent="0.2">
      <c r="A69" t="str">
        <f t="shared" si="30"/>
        <v/>
      </c>
      <c r="B69" t="str">
        <f t="shared" si="30"/>
        <v/>
      </c>
      <c r="C69" t="str">
        <f t="shared" si="30"/>
        <v/>
      </c>
      <c r="D69" t="str">
        <f t="shared" si="30"/>
        <v/>
      </c>
      <c r="E69" t="str">
        <f t="shared" si="30"/>
        <v/>
      </c>
      <c r="F69" t="str">
        <f t="shared" si="30"/>
        <v/>
      </c>
      <c r="G69" t="str">
        <f t="shared" si="33"/>
        <v/>
      </c>
      <c r="H69" t="str">
        <f t="shared" si="33"/>
        <v/>
      </c>
      <c r="I69" t="str">
        <f t="shared" si="32"/>
        <v/>
      </c>
      <c r="J69" t="str">
        <f t="shared" si="34"/>
        <v/>
      </c>
      <c r="K69" t="str">
        <f t="shared" si="37"/>
        <v/>
      </c>
      <c r="L69" t="str">
        <f t="shared" si="37"/>
        <v/>
      </c>
      <c r="M69" t="str">
        <f t="shared" si="37"/>
        <v/>
      </c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6"/>
      <c r="Y69" s="56"/>
      <c r="Z69" s="56"/>
      <c r="AA69" s="51">
        <f ca="1">V67</f>
        <v>2</v>
      </c>
      <c r="AB69" s="51"/>
      <c r="AC69" s="51"/>
      <c r="AD69" t="str">
        <f t="shared" si="38"/>
        <v/>
      </c>
      <c r="AE69" t="str">
        <f t="shared" si="38"/>
        <v/>
      </c>
      <c r="AF69" t="str">
        <f t="shared" si="38"/>
        <v/>
      </c>
      <c r="AG69" t="str">
        <f t="shared" si="38"/>
        <v/>
      </c>
      <c r="AH69" t="str">
        <f t="shared" si="38"/>
        <v/>
      </c>
      <c r="AI69" t="str">
        <f t="shared" si="38"/>
        <v/>
      </c>
      <c r="AJ69" t="str">
        <f t="shared" si="38"/>
        <v/>
      </c>
      <c r="AK69" t="str">
        <f t="shared" si="38"/>
        <v/>
      </c>
      <c r="AL69" t="str">
        <f t="shared" si="38"/>
        <v/>
      </c>
      <c r="AM69" t="str">
        <f t="shared" si="38"/>
        <v/>
      </c>
      <c r="AN69" t="str">
        <f t="shared" si="38"/>
        <v/>
      </c>
      <c r="AO69" t="str">
        <f t="shared" si="38"/>
        <v/>
      </c>
      <c r="AP69" t="str">
        <f t="shared" si="38"/>
        <v/>
      </c>
      <c r="AQ69" t="str">
        <f t="shared" si="38"/>
        <v/>
      </c>
      <c r="AR69" t="str">
        <f t="shared" si="38"/>
        <v/>
      </c>
      <c r="AS69" t="str">
        <f t="shared" si="38"/>
        <v/>
      </c>
    </row>
    <row r="70" spans="1:51" ht="20.149999999999999" customHeight="1" x14ac:dyDescent="0.2">
      <c r="A70" t="str">
        <f t="shared" si="30"/>
        <v/>
      </c>
      <c r="B70" t="str">
        <f t="shared" si="30"/>
        <v/>
      </c>
      <c r="C70" t="str">
        <f t="shared" si="30"/>
        <v/>
      </c>
      <c r="D70" t="str">
        <f t="shared" si="30"/>
        <v/>
      </c>
      <c r="E70" t="str">
        <f t="shared" si="30"/>
        <v/>
      </c>
      <c r="F70" t="str">
        <f t="shared" si="30"/>
        <v/>
      </c>
      <c r="G70" t="str">
        <f t="shared" si="33"/>
        <v/>
      </c>
      <c r="H70" t="str">
        <f t="shared" si="33"/>
        <v/>
      </c>
      <c r="I70" t="str">
        <f t="shared" si="32"/>
        <v/>
      </c>
      <c r="J70" t="str">
        <f t="shared" si="34"/>
        <v/>
      </c>
      <c r="K70" t="str">
        <f t="shared" si="37"/>
        <v/>
      </c>
      <c r="L70" t="str">
        <f t="shared" si="37"/>
        <v/>
      </c>
      <c r="M70" t="str">
        <f t="shared" si="37"/>
        <v/>
      </c>
      <c r="N70" t="str">
        <f t="shared" ref="N70:Q71" si="39">IF(N33="","",N33)</f>
        <v/>
      </c>
      <c r="O70" t="str">
        <f t="shared" si="39"/>
        <v/>
      </c>
      <c r="P70" t="str">
        <f t="shared" si="39"/>
        <v/>
      </c>
      <c r="Q70" t="str">
        <f t="shared" si="39"/>
        <v/>
      </c>
      <c r="R70" s="51" t="str">
        <f>N68</f>
        <v>ｘ</v>
      </c>
      <c r="S70" s="51"/>
      <c r="T70" s="51" t="str">
        <f>T68</f>
        <v>＝</v>
      </c>
      <c r="U70" s="51"/>
      <c r="V70" s="51">
        <f ca="1">IF(P68="－",R68,-R68)</f>
        <v>4</v>
      </c>
      <c r="W70" s="51"/>
      <c r="X70" s="51" t="str">
        <f>V68</f>
        <v>±</v>
      </c>
      <c r="Y70" s="51"/>
      <c r="Z70" s="56" t="str">
        <f>X68</f>
        <v>√</v>
      </c>
      <c r="AA70" s="56"/>
      <c r="AB70" s="56"/>
      <c r="AC70" s="57">
        <f ca="1">AA68</f>
        <v>7</v>
      </c>
      <c r="AD70" s="57"/>
      <c r="AE70" s="57"/>
      <c r="AF70" t="str">
        <f t="shared" ref="AF70:AS71" si="40">IF(AD33="","",AD33)</f>
        <v/>
      </c>
      <c r="AG70" t="str">
        <f t="shared" si="40"/>
        <v/>
      </c>
      <c r="AH70" t="str">
        <f t="shared" si="40"/>
        <v/>
      </c>
      <c r="AI70" t="str">
        <f t="shared" si="40"/>
        <v/>
      </c>
      <c r="AJ70" t="str">
        <f t="shared" si="40"/>
        <v/>
      </c>
      <c r="AK70" t="str">
        <f t="shared" si="40"/>
        <v/>
      </c>
      <c r="AL70" t="str">
        <f t="shared" si="40"/>
        <v/>
      </c>
      <c r="AM70" t="str">
        <f t="shared" si="40"/>
        <v/>
      </c>
      <c r="AN70" t="str">
        <f t="shared" si="40"/>
        <v/>
      </c>
      <c r="AO70" t="str">
        <f t="shared" si="40"/>
        <v/>
      </c>
      <c r="AP70" t="str">
        <f t="shared" si="40"/>
        <v/>
      </c>
      <c r="AQ70" t="str">
        <f t="shared" si="40"/>
        <v/>
      </c>
      <c r="AR70" t="str">
        <f t="shared" si="40"/>
        <v/>
      </c>
      <c r="AS70" t="str">
        <f t="shared" si="40"/>
        <v/>
      </c>
    </row>
    <row r="71" spans="1:51" ht="20.149999999999999" customHeight="1" x14ac:dyDescent="0.2">
      <c r="A71" t="str">
        <f t="shared" si="30"/>
        <v/>
      </c>
      <c r="B71" t="str">
        <f t="shared" si="30"/>
        <v/>
      </c>
      <c r="C71" t="str">
        <f t="shared" si="30"/>
        <v/>
      </c>
      <c r="D71" t="str">
        <f t="shared" si="30"/>
        <v/>
      </c>
      <c r="E71" t="str">
        <f t="shared" si="30"/>
        <v/>
      </c>
      <c r="F71" t="str">
        <f t="shared" si="30"/>
        <v/>
      </c>
      <c r="G71" t="str">
        <f t="shared" si="33"/>
        <v/>
      </c>
      <c r="H71" t="str">
        <f t="shared" si="33"/>
        <v/>
      </c>
      <c r="I71" t="str">
        <f t="shared" si="32"/>
        <v/>
      </c>
      <c r="J71" t="str">
        <f t="shared" si="34"/>
        <v/>
      </c>
      <c r="K71" t="str">
        <f t="shared" si="37"/>
        <v/>
      </c>
      <c r="L71" t="str">
        <f t="shared" si="37"/>
        <v/>
      </c>
      <c r="M71" t="str">
        <f t="shared" si="37"/>
        <v/>
      </c>
      <c r="N71" t="str">
        <f t="shared" si="39"/>
        <v/>
      </c>
      <c r="O71" t="str">
        <f t="shared" si="39"/>
        <v/>
      </c>
      <c r="P71" t="str">
        <f t="shared" si="39"/>
        <v/>
      </c>
      <c r="Q71" t="str">
        <f t="shared" si="39"/>
        <v/>
      </c>
      <c r="R71" s="51"/>
      <c r="S71" s="51"/>
      <c r="T71" s="51"/>
      <c r="U71" s="51"/>
      <c r="V71" s="51"/>
      <c r="W71" s="51"/>
      <c r="X71" s="51"/>
      <c r="Y71" s="51"/>
      <c r="Z71" s="56"/>
      <c r="AA71" s="56"/>
      <c r="AB71" s="56"/>
      <c r="AC71" s="51">
        <f ca="1">AA69</f>
        <v>2</v>
      </c>
      <c r="AD71" s="51"/>
      <c r="AE71" s="51"/>
      <c r="AF71" t="str">
        <f t="shared" si="40"/>
        <v/>
      </c>
      <c r="AG71" t="str">
        <f t="shared" si="40"/>
        <v/>
      </c>
      <c r="AH71" t="str">
        <f t="shared" si="40"/>
        <v/>
      </c>
      <c r="AI71" t="str">
        <f t="shared" si="40"/>
        <v/>
      </c>
      <c r="AJ71" t="str">
        <f t="shared" si="40"/>
        <v/>
      </c>
      <c r="AK71" t="str">
        <f t="shared" si="40"/>
        <v/>
      </c>
      <c r="AL71" t="str">
        <f t="shared" si="40"/>
        <v/>
      </c>
      <c r="AM71" t="str">
        <f t="shared" si="40"/>
        <v/>
      </c>
      <c r="AN71" t="str">
        <f t="shared" si="40"/>
        <v/>
      </c>
      <c r="AO71" t="str">
        <f t="shared" si="40"/>
        <v/>
      </c>
      <c r="AP71" t="str">
        <f t="shared" si="40"/>
        <v/>
      </c>
      <c r="AQ71" t="str">
        <f t="shared" si="40"/>
        <v/>
      </c>
      <c r="AR71" t="str">
        <f t="shared" si="40"/>
        <v/>
      </c>
      <c r="AS71" t="str">
        <f t="shared" si="40"/>
        <v/>
      </c>
    </row>
    <row r="72" spans="1:51" ht="20.149999999999999" customHeight="1" x14ac:dyDescent="0.2">
      <c r="A72" t="str">
        <f t="shared" ref="A72:AQ72" si="41">IF(A35="","",A35)</f>
        <v/>
      </c>
      <c r="B72" t="str">
        <f t="shared" si="41"/>
        <v/>
      </c>
      <c r="C72" t="str">
        <f t="shared" si="41"/>
        <v/>
      </c>
      <c r="D72" t="str">
        <f t="shared" si="41"/>
        <v/>
      </c>
      <c r="E72" t="str">
        <f t="shared" si="41"/>
        <v/>
      </c>
      <c r="F72" t="str">
        <f t="shared" si="41"/>
        <v/>
      </c>
      <c r="G72" t="str">
        <f t="shared" si="41"/>
        <v/>
      </c>
      <c r="H72" t="str">
        <f t="shared" si="41"/>
        <v/>
      </c>
      <c r="I72" t="str">
        <f t="shared" si="41"/>
        <v/>
      </c>
      <c r="J72" t="str">
        <f t="shared" si="41"/>
        <v/>
      </c>
      <c r="K72" t="str">
        <f t="shared" si="41"/>
        <v/>
      </c>
      <c r="L72" t="str">
        <f t="shared" si="41"/>
        <v/>
      </c>
      <c r="M72" t="str">
        <f t="shared" si="41"/>
        <v/>
      </c>
      <c r="N72" t="str">
        <f t="shared" si="41"/>
        <v/>
      </c>
      <c r="O72" t="str">
        <f t="shared" si="41"/>
        <v/>
      </c>
      <c r="P72" t="str">
        <f t="shared" si="41"/>
        <v/>
      </c>
      <c r="Q72" t="str">
        <f t="shared" si="41"/>
        <v/>
      </c>
      <c r="R72" t="str">
        <f t="shared" si="41"/>
        <v/>
      </c>
      <c r="S72" t="str">
        <f t="shared" si="41"/>
        <v/>
      </c>
      <c r="T72" t="str">
        <f t="shared" si="41"/>
        <v/>
      </c>
      <c r="U72" t="str">
        <f t="shared" si="41"/>
        <v/>
      </c>
      <c r="V72" t="str">
        <f t="shared" si="41"/>
        <v/>
      </c>
      <c r="W72" t="str">
        <f t="shared" si="41"/>
        <v/>
      </c>
      <c r="X72" t="str">
        <f t="shared" si="41"/>
        <v/>
      </c>
      <c r="Y72" t="str">
        <f t="shared" si="41"/>
        <v/>
      </c>
      <c r="Z72" t="str">
        <f t="shared" si="41"/>
        <v/>
      </c>
      <c r="AA72" t="str">
        <f t="shared" si="41"/>
        <v/>
      </c>
      <c r="AB72" t="str">
        <f t="shared" si="41"/>
        <v/>
      </c>
      <c r="AC72" t="str">
        <f t="shared" si="41"/>
        <v/>
      </c>
      <c r="AD72" t="str">
        <f t="shared" si="41"/>
        <v/>
      </c>
      <c r="AE72" t="str">
        <f t="shared" si="41"/>
        <v/>
      </c>
      <c r="AF72" t="str">
        <f t="shared" si="41"/>
        <v/>
      </c>
      <c r="AG72" t="str">
        <f t="shared" si="41"/>
        <v/>
      </c>
      <c r="AH72" t="str">
        <f t="shared" si="41"/>
        <v/>
      </c>
      <c r="AI72" t="str">
        <f t="shared" si="41"/>
        <v/>
      </c>
      <c r="AJ72" t="str">
        <f t="shared" si="41"/>
        <v/>
      </c>
      <c r="AK72" t="str">
        <f t="shared" si="41"/>
        <v/>
      </c>
      <c r="AL72" t="str">
        <f t="shared" si="41"/>
        <v/>
      </c>
      <c r="AM72" t="str">
        <f t="shared" si="41"/>
        <v/>
      </c>
      <c r="AN72" s="35" t="str">
        <f t="shared" si="41"/>
        <v/>
      </c>
      <c r="AO72" t="str">
        <f t="shared" si="41"/>
        <v/>
      </c>
      <c r="AP72" t="str">
        <f t="shared" si="41"/>
        <v/>
      </c>
      <c r="AQ72" t="str">
        <f t="shared" si="41"/>
        <v/>
      </c>
    </row>
    <row r="73" spans="1:51" ht="20.149999999999999" customHeight="1" x14ac:dyDescent="0.2">
      <c r="A73" t="str">
        <f t="shared" ref="A73:AQ73" si="42">IF(A36="","",A36)</f>
        <v/>
      </c>
      <c r="B73" t="str">
        <f t="shared" si="42"/>
        <v/>
      </c>
      <c r="C73" t="str">
        <f t="shared" si="42"/>
        <v/>
      </c>
      <c r="D73" t="str">
        <f t="shared" si="42"/>
        <v/>
      </c>
      <c r="E73" t="str">
        <f t="shared" si="42"/>
        <v/>
      </c>
      <c r="F73" t="str">
        <f t="shared" si="42"/>
        <v/>
      </c>
      <c r="G73" t="str">
        <f t="shared" si="42"/>
        <v/>
      </c>
      <c r="H73" t="str">
        <f t="shared" si="42"/>
        <v/>
      </c>
      <c r="I73" t="str">
        <f t="shared" si="42"/>
        <v/>
      </c>
      <c r="J73" t="str">
        <f t="shared" si="42"/>
        <v/>
      </c>
      <c r="K73" t="str">
        <f t="shared" si="42"/>
        <v/>
      </c>
      <c r="L73" t="str">
        <f t="shared" si="42"/>
        <v/>
      </c>
      <c r="M73" t="str">
        <f t="shared" si="42"/>
        <v/>
      </c>
      <c r="N73" t="str">
        <f t="shared" si="42"/>
        <v/>
      </c>
      <c r="O73" t="str">
        <f t="shared" si="42"/>
        <v/>
      </c>
      <c r="P73" t="str">
        <f t="shared" si="42"/>
        <v/>
      </c>
      <c r="Q73" t="str">
        <f t="shared" si="42"/>
        <v/>
      </c>
      <c r="R73" t="str">
        <f t="shared" si="42"/>
        <v/>
      </c>
      <c r="S73" t="str">
        <f t="shared" si="42"/>
        <v/>
      </c>
      <c r="T73" t="str">
        <f t="shared" si="42"/>
        <v/>
      </c>
      <c r="U73" t="str">
        <f t="shared" si="42"/>
        <v/>
      </c>
      <c r="V73" t="str">
        <f t="shared" si="42"/>
        <v/>
      </c>
      <c r="W73" t="str">
        <f t="shared" si="42"/>
        <v/>
      </c>
      <c r="X73" t="str">
        <f t="shared" si="42"/>
        <v/>
      </c>
      <c r="Y73" t="str">
        <f t="shared" si="42"/>
        <v/>
      </c>
      <c r="Z73" t="str">
        <f t="shared" si="42"/>
        <v/>
      </c>
      <c r="AA73" t="str">
        <f t="shared" si="42"/>
        <v/>
      </c>
      <c r="AB73" t="str">
        <f t="shared" si="42"/>
        <v/>
      </c>
      <c r="AC73" t="str">
        <f t="shared" si="42"/>
        <v/>
      </c>
      <c r="AD73" t="str">
        <f t="shared" si="42"/>
        <v/>
      </c>
      <c r="AE73" t="str">
        <f t="shared" si="42"/>
        <v/>
      </c>
      <c r="AF73" t="str">
        <f t="shared" si="42"/>
        <v/>
      </c>
      <c r="AG73" t="str">
        <f t="shared" si="42"/>
        <v/>
      </c>
      <c r="AH73" t="str">
        <f t="shared" si="42"/>
        <v/>
      </c>
      <c r="AI73" t="str">
        <f t="shared" si="42"/>
        <v/>
      </c>
      <c r="AJ73" t="str">
        <f t="shared" si="42"/>
        <v/>
      </c>
      <c r="AK73" t="str">
        <f t="shared" si="42"/>
        <v/>
      </c>
      <c r="AL73" t="str">
        <f t="shared" si="42"/>
        <v/>
      </c>
      <c r="AM73" t="str">
        <f t="shared" si="42"/>
        <v/>
      </c>
      <c r="AN73" t="str">
        <f t="shared" si="42"/>
        <v/>
      </c>
      <c r="AO73" t="str">
        <f t="shared" si="42"/>
        <v/>
      </c>
      <c r="AP73" t="str">
        <f t="shared" si="42"/>
        <v/>
      </c>
      <c r="AQ73" t="str">
        <f t="shared" si="42"/>
        <v/>
      </c>
    </row>
    <row r="74" spans="1:51" ht="20.149999999999999" customHeight="1" x14ac:dyDescent="0.2">
      <c r="A74" t="str">
        <f t="shared" ref="A74:AQ74" si="43">IF(A37="","",A37)</f>
        <v/>
      </c>
      <c r="B74" t="str">
        <f t="shared" si="43"/>
        <v/>
      </c>
      <c r="C74" t="str">
        <f t="shared" si="43"/>
        <v/>
      </c>
      <c r="D74" t="str">
        <f t="shared" si="43"/>
        <v/>
      </c>
      <c r="E74" t="str">
        <f t="shared" si="43"/>
        <v/>
      </c>
      <c r="F74" t="str">
        <f t="shared" si="43"/>
        <v/>
      </c>
      <c r="G74" t="str">
        <f t="shared" si="43"/>
        <v/>
      </c>
      <c r="H74" t="str">
        <f t="shared" si="43"/>
        <v/>
      </c>
      <c r="I74" t="str">
        <f t="shared" si="43"/>
        <v/>
      </c>
      <c r="J74" t="str">
        <f t="shared" si="43"/>
        <v/>
      </c>
      <c r="K74" t="str">
        <f t="shared" si="43"/>
        <v/>
      </c>
      <c r="L74" t="str">
        <f t="shared" si="43"/>
        <v/>
      </c>
      <c r="M74" t="str">
        <f t="shared" si="43"/>
        <v/>
      </c>
      <c r="N74" t="str">
        <f t="shared" si="43"/>
        <v/>
      </c>
      <c r="O74" t="str">
        <f t="shared" si="43"/>
        <v/>
      </c>
      <c r="P74" t="str">
        <f t="shared" si="43"/>
        <v/>
      </c>
      <c r="Q74" t="str">
        <f t="shared" si="43"/>
        <v/>
      </c>
      <c r="R74" t="str">
        <f t="shared" si="43"/>
        <v/>
      </c>
      <c r="S74" t="str">
        <f t="shared" si="43"/>
        <v/>
      </c>
      <c r="T74" t="str">
        <f t="shared" si="43"/>
        <v/>
      </c>
      <c r="U74" t="str">
        <f t="shared" si="43"/>
        <v/>
      </c>
      <c r="V74" t="str">
        <f t="shared" si="43"/>
        <v/>
      </c>
      <c r="W74" t="str">
        <f t="shared" si="43"/>
        <v/>
      </c>
      <c r="X74" t="str">
        <f t="shared" si="43"/>
        <v/>
      </c>
      <c r="Y74" t="str">
        <f t="shared" si="43"/>
        <v/>
      </c>
      <c r="Z74" t="str">
        <f t="shared" si="43"/>
        <v/>
      </c>
      <c r="AA74" t="str">
        <f t="shared" si="43"/>
        <v/>
      </c>
      <c r="AB74" t="str">
        <f t="shared" si="43"/>
        <v/>
      </c>
      <c r="AC74" t="str">
        <f t="shared" si="43"/>
        <v/>
      </c>
      <c r="AD74" t="str">
        <f t="shared" si="43"/>
        <v/>
      </c>
      <c r="AE74" t="str">
        <f t="shared" si="43"/>
        <v/>
      </c>
      <c r="AF74" t="str">
        <f t="shared" si="43"/>
        <v/>
      </c>
      <c r="AG74" t="str">
        <f t="shared" si="43"/>
        <v/>
      </c>
      <c r="AH74" t="str">
        <f t="shared" si="43"/>
        <v/>
      </c>
      <c r="AI74" t="str">
        <f t="shared" si="43"/>
        <v/>
      </c>
      <c r="AJ74" t="str">
        <f t="shared" si="43"/>
        <v/>
      </c>
      <c r="AK74" t="str">
        <f t="shared" si="43"/>
        <v/>
      </c>
      <c r="AL74" t="str">
        <f t="shared" si="43"/>
        <v/>
      </c>
      <c r="AM74" t="str">
        <f t="shared" si="43"/>
        <v/>
      </c>
      <c r="AN74" t="str">
        <f t="shared" si="43"/>
        <v/>
      </c>
      <c r="AO74" t="str">
        <f t="shared" si="43"/>
        <v/>
      </c>
      <c r="AP74" t="str">
        <f t="shared" si="43"/>
        <v/>
      </c>
      <c r="AQ74" t="str">
        <f t="shared" si="43"/>
        <v/>
      </c>
    </row>
    <row r="75" spans="1:51" ht="20.149999999999999" customHeight="1" x14ac:dyDescent="0.2">
      <c r="C75" s="38" t="s">
        <v>166</v>
      </c>
    </row>
    <row r="76" spans="1:51" ht="20.149999999999999" customHeight="1" x14ac:dyDescent="0.2"/>
    <row r="77" spans="1:51" ht="20.149999999999999" customHeight="1" x14ac:dyDescent="0.2"/>
    <row r="78" spans="1:51" ht="20.149999999999999" customHeight="1" x14ac:dyDescent="0.2"/>
    <row r="79" spans="1:51" ht="20.149999999999999" customHeight="1" x14ac:dyDescent="0.2"/>
    <row r="80" spans="1:51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79">
    <mergeCell ref="AO1:AP1"/>
    <mergeCell ref="F4:G4"/>
    <mergeCell ref="I4:J4"/>
    <mergeCell ref="L4:M4"/>
    <mergeCell ref="N4:O4"/>
    <mergeCell ref="P4:Q4"/>
    <mergeCell ref="R4:S4"/>
    <mergeCell ref="AU6:AU7"/>
    <mergeCell ref="AV6:AV7"/>
    <mergeCell ref="BC6:BD6"/>
    <mergeCell ref="AV8:AV9"/>
    <mergeCell ref="G13:H13"/>
    <mergeCell ref="J13:K13"/>
    <mergeCell ref="L13:M13"/>
    <mergeCell ref="N13:O13"/>
    <mergeCell ref="P13:Q13"/>
    <mergeCell ref="R13:S13"/>
    <mergeCell ref="BT18:BU18"/>
    <mergeCell ref="AV19:AV20"/>
    <mergeCell ref="BA19:BB19"/>
    <mergeCell ref="T13:U13"/>
    <mergeCell ref="BO15:BO16"/>
    <mergeCell ref="BP15:BP16"/>
    <mergeCell ref="AU17:AU18"/>
    <mergeCell ref="AV17:AV18"/>
    <mergeCell ref="BA17:BB17"/>
    <mergeCell ref="BD17:BE17"/>
    <mergeCell ref="BP17:BP18"/>
    <mergeCell ref="AV21:AV22"/>
    <mergeCell ref="AV23:AV24"/>
    <mergeCell ref="AW23:AW24"/>
    <mergeCell ref="AX23:AX24"/>
    <mergeCell ref="AY23:AY24"/>
    <mergeCell ref="AZ24:BA24"/>
    <mergeCell ref="BQ17:BQ18"/>
    <mergeCell ref="BR17:BR18"/>
    <mergeCell ref="BS17:BS18"/>
    <mergeCell ref="T26:U26"/>
    <mergeCell ref="BO28:BO29"/>
    <mergeCell ref="BP28:BP29"/>
    <mergeCell ref="AU30:AU31"/>
    <mergeCell ref="AV30:AV31"/>
    <mergeCell ref="BA30:BB30"/>
    <mergeCell ref="BD30:BE30"/>
    <mergeCell ref="BP30:BP31"/>
    <mergeCell ref="G26:H26"/>
    <mergeCell ref="J26:K26"/>
    <mergeCell ref="L26:M26"/>
    <mergeCell ref="N26:O26"/>
    <mergeCell ref="P26:Q26"/>
    <mergeCell ref="R26:S26"/>
    <mergeCell ref="AW36:AW37"/>
    <mergeCell ref="AX36:AX37"/>
    <mergeCell ref="AY36:AY37"/>
    <mergeCell ref="AZ37:BA37"/>
    <mergeCell ref="BQ30:BQ31"/>
    <mergeCell ref="BR30:BR31"/>
    <mergeCell ref="BS30:BS31"/>
    <mergeCell ref="BT31:BU31"/>
    <mergeCell ref="AV32:AV33"/>
    <mergeCell ref="BA32:BB32"/>
    <mergeCell ref="F42:G42"/>
    <mergeCell ref="AO38:AP38"/>
    <mergeCell ref="F41:G41"/>
    <mergeCell ref="I41:J41"/>
    <mergeCell ref="L41:M41"/>
    <mergeCell ref="N41:O41"/>
    <mergeCell ref="P41:Q41"/>
    <mergeCell ref="R41:S41"/>
    <mergeCell ref="AV34:AV35"/>
    <mergeCell ref="AV36:AV37"/>
    <mergeCell ref="AA68:AC68"/>
    <mergeCell ref="AA69:AC69"/>
    <mergeCell ref="R70:S71"/>
    <mergeCell ref="T70:U71"/>
    <mergeCell ref="V70:W71"/>
    <mergeCell ref="X70:Y71"/>
    <mergeCell ref="Z70:AB71"/>
    <mergeCell ref="AC70:AE70"/>
    <mergeCell ref="AC71:AE71"/>
    <mergeCell ref="N68:O69"/>
    <mergeCell ref="P68:Q69"/>
    <mergeCell ref="R68:S69"/>
    <mergeCell ref="T68:U69"/>
    <mergeCell ref="V68:W69"/>
    <mergeCell ref="X68:Z69"/>
    <mergeCell ref="G50:H50"/>
    <mergeCell ref="J50:K50"/>
    <mergeCell ref="L50:M50"/>
    <mergeCell ref="N50:O50"/>
    <mergeCell ref="R50:S50"/>
    <mergeCell ref="T50:U50"/>
    <mergeCell ref="P50:Q50"/>
    <mergeCell ref="AA64:AB65"/>
    <mergeCell ref="AC64:AD65"/>
    <mergeCell ref="X65:Z65"/>
    <mergeCell ref="K66:K67"/>
    <mergeCell ref="L66:M67"/>
    <mergeCell ref="N66:O67"/>
    <mergeCell ref="P66:Q67"/>
    <mergeCell ref="R66:R67"/>
    <mergeCell ref="T66:U67"/>
    <mergeCell ref="V66:X66"/>
    <mergeCell ref="V67:X67"/>
    <mergeCell ref="G64:H65"/>
    <mergeCell ref="J64:K65"/>
    <mergeCell ref="L64:M65"/>
    <mergeCell ref="N64:O65"/>
    <mergeCell ref="P64:Q65"/>
    <mergeCell ref="R64:S65"/>
    <mergeCell ref="T64:U65"/>
    <mergeCell ref="V64:W65"/>
    <mergeCell ref="X64:Z64"/>
    <mergeCell ref="V55:W56"/>
    <mergeCell ref="X55:Z56"/>
    <mergeCell ref="AA55:AC55"/>
    <mergeCell ref="AA56:AC56"/>
    <mergeCell ref="R57:S58"/>
    <mergeCell ref="T57:U58"/>
    <mergeCell ref="V57:W58"/>
    <mergeCell ref="X57:Y58"/>
    <mergeCell ref="Z57:AB58"/>
    <mergeCell ref="AC57:AE57"/>
    <mergeCell ref="AC58:AE58"/>
    <mergeCell ref="N55:O56"/>
    <mergeCell ref="P55:Q56"/>
    <mergeCell ref="R55:S56"/>
    <mergeCell ref="T55:U56"/>
    <mergeCell ref="G63:H63"/>
    <mergeCell ref="J63:K63"/>
    <mergeCell ref="L63:M63"/>
    <mergeCell ref="N63:O63"/>
    <mergeCell ref="R63:S63"/>
    <mergeCell ref="T63:U63"/>
    <mergeCell ref="P63:Q63"/>
    <mergeCell ref="X42:Y42"/>
    <mergeCell ref="AC51:AD52"/>
    <mergeCell ref="T53:U54"/>
    <mergeCell ref="L53:M54"/>
    <mergeCell ref="N53:O54"/>
    <mergeCell ref="K53:K54"/>
    <mergeCell ref="P53:Q54"/>
    <mergeCell ref="R53:R54"/>
    <mergeCell ref="V53:X53"/>
    <mergeCell ref="V54:X54"/>
    <mergeCell ref="R51:S52"/>
    <mergeCell ref="P42:Q42"/>
    <mergeCell ref="J43:K43"/>
    <mergeCell ref="T43:V43"/>
    <mergeCell ref="R42:S42"/>
    <mergeCell ref="T42:U42"/>
    <mergeCell ref="I42:J42"/>
    <mergeCell ref="L42:M42"/>
    <mergeCell ref="N42:O42"/>
    <mergeCell ref="T51:U52"/>
    <mergeCell ref="V51:W52"/>
    <mergeCell ref="V42:W42"/>
    <mergeCell ref="L44:M44"/>
    <mergeCell ref="N44:O44"/>
    <mergeCell ref="P44:Q44"/>
    <mergeCell ref="R44:S44"/>
    <mergeCell ref="T44:U44"/>
    <mergeCell ref="Y44:Z44"/>
    <mergeCell ref="R43:S43"/>
    <mergeCell ref="N43:O43"/>
    <mergeCell ref="L43:M43"/>
    <mergeCell ref="P45:Q45"/>
    <mergeCell ref="R45:S45"/>
    <mergeCell ref="T45:U45"/>
    <mergeCell ref="V45:W45"/>
    <mergeCell ref="AA45:AB45"/>
    <mergeCell ref="G51:H52"/>
    <mergeCell ref="J51:K52"/>
    <mergeCell ref="L51:M52"/>
    <mergeCell ref="N51:O52"/>
    <mergeCell ref="P51:Q52"/>
    <mergeCell ref="X51:Z51"/>
    <mergeCell ref="X52:Z52"/>
    <mergeCell ref="AA51:AB52"/>
  </mergeCells>
  <phoneticPr fontId="2"/>
  <conditionalFormatting sqref="V54:X54">
    <cfRule type="expression" dxfId="7" priority="7" stopIfTrue="1">
      <formula>V54=""</formula>
    </cfRule>
  </conditionalFormatting>
  <conditionalFormatting sqref="V67:X67">
    <cfRule type="expression" dxfId="6" priority="3" stopIfTrue="1">
      <formula>V67=""</formula>
    </cfRule>
  </conditionalFormatting>
  <conditionalFormatting sqref="X52:Z52">
    <cfRule type="expression" dxfId="5" priority="9" stopIfTrue="1">
      <formula>X52=""</formula>
    </cfRule>
  </conditionalFormatting>
  <conditionalFormatting sqref="X65:Z65">
    <cfRule type="expression" dxfId="4" priority="4" stopIfTrue="1">
      <formula>X65=""</formula>
    </cfRule>
  </conditionalFormatting>
  <conditionalFormatting sqref="AA56:AC56">
    <cfRule type="expression" dxfId="3" priority="6" stopIfTrue="1">
      <formula>AA56=""</formula>
    </cfRule>
  </conditionalFormatting>
  <conditionalFormatting sqref="AA69:AC69">
    <cfRule type="expression" dxfId="2" priority="2" stopIfTrue="1">
      <formula>AA69=""</formula>
    </cfRule>
  </conditionalFormatting>
  <conditionalFormatting sqref="AC58:AE58">
    <cfRule type="expression" dxfId="1" priority="5" stopIfTrue="1">
      <formula>AC58=""</formula>
    </cfRule>
  </conditionalFormatting>
  <conditionalFormatting sqref="AC71:AE71">
    <cfRule type="expression" dxfId="0" priority="1" stopIfTrue="1">
      <formula>AC71=""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A101"/>
  <sheetViews>
    <sheetView workbookViewId="0"/>
  </sheetViews>
  <sheetFormatPr defaultRowHeight="14" x14ac:dyDescent="0.2"/>
  <cols>
    <col min="1" max="46" width="1.75" customWidth="1"/>
    <col min="47" max="79" width="2.58203125" style="14" customWidth="1"/>
    <col min="80" max="100" width="2.58203125" customWidth="1"/>
  </cols>
  <sheetData>
    <row r="1" spans="1:79" ht="23.5" x14ac:dyDescent="0.2">
      <c r="D1" s="3" t="s">
        <v>170</v>
      </c>
      <c r="AM1" s="2" t="s">
        <v>0</v>
      </c>
      <c r="AN1" s="2"/>
      <c r="AO1" s="42"/>
      <c r="AP1" s="42"/>
      <c r="AR1" s="14"/>
      <c r="AS1" s="14"/>
      <c r="AT1" s="14"/>
      <c r="BY1"/>
      <c r="BZ1"/>
      <c r="CA1"/>
    </row>
    <row r="2" spans="1:79" ht="20.149999999999999" customHeight="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BY2"/>
      <c r="BZ2"/>
      <c r="CA2"/>
    </row>
    <row r="3" spans="1:79" ht="20.149999999999999" customHeight="1" x14ac:dyDescent="0.35">
      <c r="A3" s="1" t="s">
        <v>3</v>
      </c>
      <c r="D3" t="s">
        <v>13</v>
      </c>
      <c r="AU3" s="14" t="s">
        <v>116</v>
      </c>
      <c r="AV3" s="14" t="s">
        <v>5</v>
      </c>
      <c r="AW3" s="14" t="str">
        <f ca="1">IF((-1)^INT(RAND()*2)&lt;0,"－","＋")</f>
        <v>＋</v>
      </c>
      <c r="AX3" s="14">
        <f ca="1">INT(RAND()*4+1)</f>
        <v>4</v>
      </c>
      <c r="AY3" s="14" t="s">
        <v>33</v>
      </c>
      <c r="AZ3" s="21">
        <v>2</v>
      </c>
      <c r="BA3" s="14" t="s">
        <v>8</v>
      </c>
      <c r="BB3" s="14">
        <f ca="1">HLOOKUP(BW3,$BX$3:$CA$4,2)</f>
        <v>2</v>
      </c>
      <c r="BF3" s="14" t="s">
        <v>134</v>
      </c>
      <c r="BH3" s="14" t="str">
        <f>AV3</f>
        <v>ｘ</v>
      </c>
      <c r="BI3" s="14" t="str">
        <f ca="1">AW3</f>
        <v>＋</v>
      </c>
      <c r="BJ3" s="14">
        <f ca="1">AX3</f>
        <v>4</v>
      </c>
      <c r="BK3" s="14" t="s">
        <v>8</v>
      </c>
      <c r="BL3" s="14" t="s">
        <v>27</v>
      </c>
      <c r="BM3" s="19" t="s">
        <v>28</v>
      </c>
      <c r="BN3" s="14">
        <f ca="1">BB3</f>
        <v>2</v>
      </c>
      <c r="BW3" s="14">
        <f ca="1">INT(RAND()*4)</f>
        <v>0</v>
      </c>
      <c r="BX3" s="14">
        <v>0</v>
      </c>
      <c r="BY3" s="14">
        <v>1</v>
      </c>
      <c r="BZ3" s="14">
        <v>2</v>
      </c>
      <c r="CA3" s="14">
        <v>3</v>
      </c>
    </row>
    <row r="4" spans="1:79" ht="20.149999999999999" customHeight="1" x14ac:dyDescent="0.35">
      <c r="C4" s="1" t="s">
        <v>12</v>
      </c>
      <c r="F4" s="44" t="s">
        <v>5</v>
      </c>
      <c r="G4" s="44"/>
      <c r="H4" s="18">
        <v>2</v>
      </c>
      <c r="I4" s="44" t="str">
        <f ca="1">AW5</f>
        <v>＋</v>
      </c>
      <c r="J4" s="44"/>
      <c r="K4">
        <f ca="1">AX5</f>
        <v>8</v>
      </c>
      <c r="L4" s="44" t="s">
        <v>5</v>
      </c>
      <c r="M4" s="44"/>
      <c r="N4" s="44" t="str">
        <f ca="1">AZ5</f>
        <v>＋</v>
      </c>
      <c r="O4" s="44"/>
      <c r="P4" s="44">
        <f ca="1">BA5</f>
        <v>14</v>
      </c>
      <c r="Q4" s="44"/>
      <c r="R4" s="44" t="s">
        <v>8</v>
      </c>
      <c r="S4" s="44"/>
      <c r="T4">
        <v>0</v>
      </c>
      <c r="AU4" s="14" t="s">
        <v>5</v>
      </c>
      <c r="AV4" s="21">
        <v>2</v>
      </c>
      <c r="AW4" s="14" t="str">
        <f ca="1">AW3</f>
        <v>＋</v>
      </c>
      <c r="AX4" s="14">
        <f ca="1">AX3*2</f>
        <v>8</v>
      </c>
      <c r="AY4" s="14" t="s">
        <v>5</v>
      </c>
      <c r="AZ4" s="14" t="s">
        <v>7</v>
      </c>
      <c r="BA4" s="14">
        <f ca="1">AX3^2</f>
        <v>16</v>
      </c>
      <c r="BB4" s="14" t="s">
        <v>8</v>
      </c>
      <c r="BC4" s="14">
        <f ca="1">BB3</f>
        <v>2</v>
      </c>
      <c r="BJ4" s="14" t="s">
        <v>5</v>
      </c>
      <c r="BK4" s="14" t="s">
        <v>8</v>
      </c>
      <c r="BL4" s="14" t="str">
        <f ca="1">IF(BI3="－","","－")</f>
        <v>－</v>
      </c>
      <c r="BM4" s="14">
        <f ca="1">BJ3</f>
        <v>4</v>
      </c>
      <c r="BN4" s="14" t="str">
        <f>BL3</f>
        <v>±</v>
      </c>
      <c r="BO4" s="19" t="s">
        <v>28</v>
      </c>
      <c r="BP4" s="14">
        <f ca="1">BN3</f>
        <v>2</v>
      </c>
      <c r="BX4" s="14">
        <v>2</v>
      </c>
      <c r="BY4" s="14">
        <v>3</v>
      </c>
      <c r="BZ4" s="14">
        <v>5</v>
      </c>
      <c r="CA4" s="14">
        <v>7</v>
      </c>
    </row>
    <row r="5" spans="1:79" ht="20.149999999999999" customHeight="1" x14ac:dyDescent="0.2">
      <c r="AU5" s="14" t="str">
        <f>AU4</f>
        <v>ｘ</v>
      </c>
      <c r="AV5" s="21">
        <f>AV4</f>
        <v>2</v>
      </c>
      <c r="AW5" s="14" t="str">
        <f ca="1">AW4</f>
        <v>＋</v>
      </c>
      <c r="AX5" s="14">
        <f ca="1">AX4</f>
        <v>8</v>
      </c>
      <c r="AY5" s="14" t="s">
        <v>5</v>
      </c>
      <c r="AZ5" s="14" t="str">
        <f ca="1">IF(BA4-BC4&lt;0,"－","＋")</f>
        <v>＋</v>
      </c>
      <c r="BA5" s="14">
        <f ca="1">ABS(BA4-BC4)</f>
        <v>14</v>
      </c>
      <c r="BB5" s="14" t="s">
        <v>8</v>
      </c>
      <c r="BC5" s="14">
        <v>0</v>
      </c>
    </row>
    <row r="6" spans="1:79" ht="20.149999999999999" customHeight="1" x14ac:dyDescent="0.35">
      <c r="AU6" s="66" t="s">
        <v>5</v>
      </c>
      <c r="AV6" s="66" t="s">
        <v>8</v>
      </c>
      <c r="AW6" s="14" t="str">
        <f ca="1">IF(AW5="－","","－")</f>
        <v>－</v>
      </c>
      <c r="AX6" s="14">
        <f ca="1">AX5</f>
        <v>8</v>
      </c>
      <c r="AY6" s="14" t="s">
        <v>27</v>
      </c>
      <c r="AZ6" s="19" t="s">
        <v>28</v>
      </c>
      <c r="BA6" s="14">
        <f ca="1">AX5^2</f>
        <v>64</v>
      </c>
      <c r="BB6" s="14" t="str">
        <f ca="1">IF(AZ5="－","＋","－")</f>
        <v>－</v>
      </c>
      <c r="BC6" s="67">
        <f ca="1">ABS(4*1*BA5)</f>
        <v>56</v>
      </c>
      <c r="BD6" s="67"/>
    </row>
    <row r="7" spans="1:79" ht="20.149999999999999" customHeight="1" x14ac:dyDescent="0.2">
      <c r="AU7" s="66"/>
      <c r="AV7" s="66"/>
      <c r="AZ7" s="14">
        <v>2</v>
      </c>
    </row>
    <row r="8" spans="1:79" ht="20.149999999999999" customHeight="1" x14ac:dyDescent="0.35">
      <c r="AV8" s="66" t="s">
        <v>8</v>
      </c>
      <c r="AW8" s="14" t="str">
        <f ca="1">AW6</f>
        <v>－</v>
      </c>
      <c r="AX8" s="14">
        <f ca="1">AX6</f>
        <v>8</v>
      </c>
      <c r="AY8" s="14" t="str">
        <f>AY6</f>
        <v>±</v>
      </c>
      <c r="AZ8" s="19" t="s">
        <v>28</v>
      </c>
      <c r="BA8" s="14">
        <f ca="1">IF(BB6="－",BA6-BC6,BA6+BC6)</f>
        <v>8</v>
      </c>
    </row>
    <row r="9" spans="1:79" ht="20.149999999999999" customHeight="1" x14ac:dyDescent="0.2">
      <c r="AV9" s="66"/>
      <c r="AY9" s="14">
        <f>AZ7</f>
        <v>2</v>
      </c>
    </row>
    <row r="10" spans="1:79" ht="20.149999999999999" customHeight="1" x14ac:dyDescent="0.35">
      <c r="AV10" s="14" t="s">
        <v>8</v>
      </c>
      <c r="AW10" s="14" t="str">
        <f ca="1">BL4</f>
        <v>－</v>
      </c>
      <c r="AX10" s="14">
        <f ca="1">BM4</f>
        <v>4</v>
      </c>
      <c r="AY10" s="14" t="str">
        <f>BN4</f>
        <v>±</v>
      </c>
      <c r="AZ10" s="19" t="s">
        <v>28</v>
      </c>
      <c r="BA10" s="14">
        <f ca="1">BP4</f>
        <v>2</v>
      </c>
    </row>
    <row r="11" spans="1:79" ht="20.149999999999999" customHeight="1" x14ac:dyDescent="0.2"/>
    <row r="12" spans="1:79" ht="20.149999999999999" customHeight="1" x14ac:dyDescent="0.2"/>
    <row r="13" spans="1:79" ht="20.149999999999999" customHeight="1" x14ac:dyDescent="0.2">
      <c r="C13" s="1" t="s">
        <v>14</v>
      </c>
      <c r="F13">
        <f ca="1">AU16</f>
        <v>3</v>
      </c>
      <c r="G13" s="44" t="s">
        <v>5</v>
      </c>
      <c r="H13" s="44"/>
      <c r="I13" s="18">
        <v>2</v>
      </c>
      <c r="J13" s="44" t="str">
        <f ca="1">AX16</f>
        <v>－</v>
      </c>
      <c r="K13" s="44"/>
      <c r="L13" s="44">
        <f ca="1">AY16</f>
        <v>6</v>
      </c>
      <c r="M13" s="44"/>
      <c r="N13" s="44" t="s">
        <v>5</v>
      </c>
      <c r="O13" s="44"/>
      <c r="P13" s="44" t="str">
        <f ca="1">BA16</f>
        <v>＋</v>
      </c>
      <c r="Q13" s="44"/>
      <c r="R13" s="44">
        <f ca="1">BB16</f>
        <v>0</v>
      </c>
      <c r="S13" s="44"/>
      <c r="T13" s="44" t="s">
        <v>8</v>
      </c>
      <c r="U13" s="44"/>
      <c r="V13">
        <v>0</v>
      </c>
      <c r="AU13" s="14">
        <f ca="1">INT(RAND()*2+2)</f>
        <v>3</v>
      </c>
      <c r="AV13" s="14" t="s">
        <v>116</v>
      </c>
      <c r="AW13" s="14" t="s">
        <v>5</v>
      </c>
      <c r="AX13" s="14" t="str">
        <f ca="1">IF((-1)^INT(RAND()*2)&lt;0,"－","＋")</f>
        <v>－</v>
      </c>
      <c r="AY13" s="14">
        <f ca="1">INT(RAND()*4+1)</f>
        <v>1</v>
      </c>
      <c r="AZ13" s="14" t="s">
        <v>33</v>
      </c>
      <c r="BA13" s="21">
        <v>2</v>
      </c>
      <c r="BB13" s="14" t="s">
        <v>8</v>
      </c>
      <c r="BC13" s="14">
        <f ca="1">INT(RAND()*9+1)</f>
        <v>3</v>
      </c>
      <c r="BI13" s="14" t="s">
        <v>134</v>
      </c>
      <c r="BJ13" s="14" t="str">
        <f t="shared" ref="BJ13:BQ13" si="0">AV13</f>
        <v>（</v>
      </c>
      <c r="BK13" s="14" t="str">
        <f t="shared" si="0"/>
        <v>ｘ</v>
      </c>
      <c r="BL13" s="14" t="str">
        <f t="shared" ca="1" si="0"/>
        <v>－</v>
      </c>
      <c r="BM13" s="14">
        <f t="shared" ca="1" si="0"/>
        <v>1</v>
      </c>
      <c r="BN13" s="14" t="str">
        <f t="shared" si="0"/>
        <v>)</v>
      </c>
      <c r="BO13" s="21">
        <f t="shared" si="0"/>
        <v>2</v>
      </c>
      <c r="BP13" s="14" t="str">
        <f t="shared" si="0"/>
        <v>＝</v>
      </c>
      <c r="BQ13" s="14">
        <f t="shared" ca="1" si="0"/>
        <v>3</v>
      </c>
      <c r="BR13" s="14" t="s">
        <v>135</v>
      </c>
      <c r="BS13" s="14">
        <f ca="1">AU13</f>
        <v>3</v>
      </c>
    </row>
    <row r="14" spans="1:79" ht="20.149999999999999" customHeight="1" x14ac:dyDescent="0.35">
      <c r="AU14" s="14">
        <f ca="1">AU13</f>
        <v>3</v>
      </c>
      <c r="AV14" s="14" t="s">
        <v>31</v>
      </c>
      <c r="AW14" s="14" t="s">
        <v>5</v>
      </c>
      <c r="AX14" s="21">
        <v>2</v>
      </c>
      <c r="AY14" s="14" t="str">
        <f ca="1">AX13</f>
        <v>－</v>
      </c>
      <c r="AZ14" s="14">
        <f ca="1">2*AY13</f>
        <v>2</v>
      </c>
      <c r="BA14" s="14" t="s">
        <v>5</v>
      </c>
      <c r="BB14" s="14" t="s">
        <v>7</v>
      </c>
      <c r="BC14" s="14">
        <f ca="1">AY13^2</f>
        <v>1</v>
      </c>
      <c r="BD14" s="14" t="s">
        <v>59</v>
      </c>
      <c r="BE14" s="14" t="s">
        <v>8</v>
      </c>
      <c r="BF14" s="14">
        <f ca="1">BC13</f>
        <v>3</v>
      </c>
      <c r="BM14" s="14" t="str">
        <f>BK13</f>
        <v>ｘ</v>
      </c>
      <c r="BN14" s="14" t="str">
        <f ca="1">BL13</f>
        <v>－</v>
      </c>
      <c r="BO14" s="14">
        <f ca="1">BM13</f>
        <v>1</v>
      </c>
      <c r="BP14" s="14" t="s">
        <v>8</v>
      </c>
      <c r="BQ14" s="14" t="s">
        <v>27</v>
      </c>
      <c r="BR14" s="19" t="s">
        <v>28</v>
      </c>
      <c r="BS14" s="14">
        <f ca="1">BQ13*BS13</f>
        <v>9</v>
      </c>
      <c r="BT14" s="14" t="str">
        <f>BR13</f>
        <v>／</v>
      </c>
      <c r="BU14" s="14">
        <f ca="1">BS13</f>
        <v>3</v>
      </c>
    </row>
    <row r="15" spans="1:79" ht="20.149999999999999" customHeight="1" x14ac:dyDescent="0.35">
      <c r="AU15" s="14">
        <f ca="1">AU14</f>
        <v>3</v>
      </c>
      <c r="AV15" s="14" t="s">
        <v>5</v>
      </c>
      <c r="AW15" s="21">
        <v>2</v>
      </c>
      <c r="AX15" s="14" t="str">
        <f ca="1">AY14</f>
        <v>－</v>
      </c>
      <c r="AY15" s="14">
        <f ca="1">AU14*AZ14</f>
        <v>6</v>
      </c>
      <c r="AZ15" s="14" t="s">
        <v>5</v>
      </c>
      <c r="BA15" s="14" t="s">
        <v>7</v>
      </c>
      <c r="BB15" s="14">
        <f ca="1">AU14*BC14</f>
        <v>3</v>
      </c>
      <c r="BC15" s="14" t="s">
        <v>8</v>
      </c>
      <c r="BD15" s="14">
        <f ca="1">BF14</f>
        <v>3</v>
      </c>
      <c r="BO15" s="66" t="s">
        <v>5</v>
      </c>
      <c r="BP15" s="66" t="s">
        <v>8</v>
      </c>
      <c r="BQ15" s="14" t="str">
        <f ca="1">IF(BN14="－","","－")</f>
        <v/>
      </c>
      <c r="BR15" s="14">
        <f ca="1">BO14*BU14</f>
        <v>3</v>
      </c>
      <c r="BS15" s="14" t="s">
        <v>27</v>
      </c>
      <c r="BT15" s="19" t="s">
        <v>28</v>
      </c>
      <c r="BU15" s="14">
        <f ca="1">BS14</f>
        <v>9</v>
      </c>
    </row>
    <row r="16" spans="1:79" ht="20.149999999999999" customHeight="1" x14ac:dyDescent="0.2">
      <c r="AU16" s="14">
        <f ca="1">AU15</f>
        <v>3</v>
      </c>
      <c r="AV16" s="14" t="str">
        <f>AV15</f>
        <v>ｘ</v>
      </c>
      <c r="AW16" s="21">
        <f>AW15</f>
        <v>2</v>
      </c>
      <c r="AX16" s="14" t="str">
        <f ca="1">AX15</f>
        <v>－</v>
      </c>
      <c r="AY16" s="14">
        <f ca="1">AY15</f>
        <v>6</v>
      </c>
      <c r="AZ16" s="14" t="str">
        <f>AZ15</f>
        <v>ｘ</v>
      </c>
      <c r="BA16" s="14" t="str">
        <f ca="1">IF(BB15-BD15&lt;0,"－","＋")</f>
        <v>＋</v>
      </c>
      <c r="BB16" s="14">
        <f ca="1">ABS(BB15-BD15)</f>
        <v>0</v>
      </c>
      <c r="BC16" s="14" t="s">
        <v>8</v>
      </c>
      <c r="BD16" s="14">
        <v>0</v>
      </c>
      <c r="BO16" s="66"/>
      <c r="BP16" s="66"/>
      <c r="BS16" s="14">
        <f ca="1">BU14</f>
        <v>3</v>
      </c>
    </row>
    <row r="17" spans="3:73" ht="20.149999999999999" customHeight="1" x14ac:dyDescent="0.35">
      <c r="AU17" s="66" t="s">
        <v>5</v>
      </c>
      <c r="AV17" s="66" t="s">
        <v>8</v>
      </c>
      <c r="AW17" s="14" t="str">
        <f ca="1">IF(AX16="－","","－")</f>
        <v/>
      </c>
      <c r="AX17" s="14">
        <f ca="1">AY16</f>
        <v>6</v>
      </c>
      <c r="AY17" s="14" t="s">
        <v>27</v>
      </c>
      <c r="AZ17" s="19" t="s">
        <v>28</v>
      </c>
      <c r="BA17" s="68">
        <f ca="1">AY16^2</f>
        <v>36</v>
      </c>
      <c r="BB17" s="68"/>
      <c r="BC17" s="14" t="str">
        <f ca="1">IF(BA16="－","＋","－")</f>
        <v>－</v>
      </c>
      <c r="BD17" s="67">
        <f ca="1">4*AU16*BB16</f>
        <v>0</v>
      </c>
      <c r="BE17" s="67"/>
      <c r="BP17" s="66" t="s">
        <v>8</v>
      </c>
      <c r="BQ17" s="66" t="str">
        <f ca="1">BQ15</f>
        <v/>
      </c>
      <c r="BR17" s="66">
        <f ca="1">BO14</f>
        <v>1</v>
      </c>
      <c r="BS17" s="66" t="str">
        <f>BS15</f>
        <v>±</v>
      </c>
      <c r="BT17" s="19" t="s">
        <v>28</v>
      </c>
      <c r="BU17" s="14">
        <f ca="1">BU15</f>
        <v>9</v>
      </c>
    </row>
    <row r="18" spans="3:73" ht="20.149999999999999" customHeight="1" x14ac:dyDescent="0.2">
      <c r="AU18" s="66"/>
      <c r="AV18" s="66"/>
      <c r="BA18" s="14">
        <f ca="1">2*AU16</f>
        <v>6</v>
      </c>
      <c r="BP18" s="66"/>
      <c r="BQ18" s="66"/>
      <c r="BR18" s="66"/>
      <c r="BS18" s="66"/>
      <c r="BT18" s="66">
        <f ca="1">BS16</f>
        <v>3</v>
      </c>
      <c r="BU18" s="66"/>
    </row>
    <row r="19" spans="3:73" ht="20.149999999999999" customHeight="1" x14ac:dyDescent="0.35">
      <c r="AV19" s="66" t="s">
        <v>8</v>
      </c>
      <c r="AW19" s="14" t="str">
        <f ca="1">AW17</f>
        <v/>
      </c>
      <c r="AX19" s="14">
        <f ca="1">AX17</f>
        <v>6</v>
      </c>
      <c r="AY19" s="14" t="str">
        <f>AY17</f>
        <v>±</v>
      </c>
      <c r="AZ19" s="19" t="s">
        <v>28</v>
      </c>
      <c r="BA19" s="67">
        <f ca="1">IF(BC17="－",BA17-BD17,BA17+BD17)</f>
        <v>36</v>
      </c>
      <c r="BB19" s="67"/>
    </row>
    <row r="20" spans="3:73" ht="20.149999999999999" customHeight="1" x14ac:dyDescent="0.2">
      <c r="AV20" s="66"/>
      <c r="AY20" s="14">
        <f ca="1">BA18</f>
        <v>6</v>
      </c>
    </row>
    <row r="21" spans="3:73" ht="20.149999999999999" customHeight="1" x14ac:dyDescent="0.35">
      <c r="AV21" s="66" t="s">
        <v>8</v>
      </c>
      <c r="AW21" s="14" t="str">
        <f ca="1">BQ15</f>
        <v/>
      </c>
      <c r="AX21" s="14">
        <f ca="1">BR15</f>
        <v>3</v>
      </c>
      <c r="AY21" s="14" t="str">
        <f>BS15</f>
        <v>±</v>
      </c>
      <c r="AZ21" s="19" t="s">
        <v>28</v>
      </c>
      <c r="BA21" s="14">
        <f ca="1">BU15</f>
        <v>9</v>
      </c>
    </row>
    <row r="22" spans="3:73" ht="20.149999999999999" customHeight="1" x14ac:dyDescent="0.2">
      <c r="AV22" s="66"/>
      <c r="AY22" s="14">
        <f ca="1">BS16</f>
        <v>3</v>
      </c>
    </row>
    <row r="23" spans="3:73" ht="20.149999999999999" customHeight="1" x14ac:dyDescent="0.35">
      <c r="AV23" s="66" t="s">
        <v>8</v>
      </c>
      <c r="AW23" s="66" t="str">
        <f ca="1">BQ17</f>
        <v/>
      </c>
      <c r="AX23" s="66">
        <f ca="1">BR17</f>
        <v>1</v>
      </c>
      <c r="AY23" s="66" t="str">
        <f>BS17</f>
        <v>±</v>
      </c>
      <c r="AZ23" s="19" t="s">
        <v>28</v>
      </c>
      <c r="BA23" s="14">
        <f ca="1">BU17</f>
        <v>9</v>
      </c>
    </row>
    <row r="24" spans="3:73" ht="20.149999999999999" customHeight="1" x14ac:dyDescent="0.2">
      <c r="AV24" s="66"/>
      <c r="AW24" s="66"/>
      <c r="AX24" s="66"/>
      <c r="AY24" s="66"/>
      <c r="AZ24" s="66">
        <f ca="1">BT18</f>
        <v>3</v>
      </c>
      <c r="BA24" s="66"/>
    </row>
    <row r="25" spans="3:73" ht="20.149999999999999" customHeight="1" x14ac:dyDescent="0.2">
      <c r="AV25" s="20"/>
      <c r="AW25" s="20"/>
      <c r="AX25" s="20"/>
      <c r="AY25" s="20"/>
      <c r="AZ25" s="20"/>
      <c r="BA25" s="20"/>
    </row>
    <row r="26" spans="3:73" ht="20.149999999999999" customHeight="1" x14ac:dyDescent="0.2">
      <c r="C26" s="1" t="s">
        <v>49</v>
      </c>
      <c r="F26">
        <f ca="1">AU29</f>
        <v>3</v>
      </c>
      <c r="G26" s="44" t="s">
        <v>5</v>
      </c>
      <c r="H26" s="44"/>
      <c r="I26" s="18">
        <v>2</v>
      </c>
      <c r="J26" s="44" t="str">
        <f ca="1">AX29</f>
        <v>＋</v>
      </c>
      <c r="K26" s="44"/>
      <c r="L26" s="44">
        <f ca="1">AY29</f>
        <v>12</v>
      </c>
      <c r="M26" s="44"/>
      <c r="N26" s="44" t="s">
        <v>5</v>
      </c>
      <c r="O26" s="44"/>
      <c r="P26" s="44" t="str">
        <f ca="1">BA29</f>
        <v>＋</v>
      </c>
      <c r="Q26" s="44"/>
      <c r="R26" s="44">
        <f ca="1">BB29</f>
        <v>8</v>
      </c>
      <c r="S26" s="44"/>
      <c r="T26" s="44" t="s">
        <v>8</v>
      </c>
      <c r="U26" s="44"/>
      <c r="V26">
        <v>0</v>
      </c>
      <c r="AU26" s="14">
        <f ca="1">INT(RAND()*2+2)</f>
        <v>3</v>
      </c>
      <c r="AV26" s="14" t="s">
        <v>116</v>
      </c>
      <c r="AW26" s="14" t="s">
        <v>5</v>
      </c>
      <c r="AX26" s="14" t="str">
        <f ca="1">IF((-1)^INT(RAND()*2)&lt;0,"－","＋")</f>
        <v>＋</v>
      </c>
      <c r="AY26" s="14">
        <f ca="1">INT(RAND()*4+1)</f>
        <v>2</v>
      </c>
      <c r="AZ26" s="14" t="s">
        <v>33</v>
      </c>
      <c r="BA26" s="21">
        <v>2</v>
      </c>
      <c r="BB26" s="14" t="s">
        <v>8</v>
      </c>
      <c r="BC26" s="14">
        <f ca="1">INT(RAND()*9+1)</f>
        <v>4</v>
      </c>
      <c r="BI26" s="14" t="s">
        <v>134</v>
      </c>
      <c r="BJ26" s="14" t="str">
        <f t="shared" ref="BJ26:BQ26" si="1">AV26</f>
        <v>（</v>
      </c>
      <c r="BK26" s="14" t="str">
        <f t="shared" si="1"/>
        <v>ｘ</v>
      </c>
      <c r="BL26" s="14" t="str">
        <f t="shared" ca="1" si="1"/>
        <v>＋</v>
      </c>
      <c r="BM26" s="14">
        <f t="shared" ca="1" si="1"/>
        <v>2</v>
      </c>
      <c r="BN26" s="14" t="str">
        <f t="shared" si="1"/>
        <v>)</v>
      </c>
      <c r="BO26" s="21">
        <f t="shared" si="1"/>
        <v>2</v>
      </c>
      <c r="BP26" s="14" t="str">
        <f t="shared" si="1"/>
        <v>＝</v>
      </c>
      <c r="BQ26" s="14">
        <f t="shared" ca="1" si="1"/>
        <v>4</v>
      </c>
      <c r="BR26" s="14" t="s">
        <v>135</v>
      </c>
      <c r="BS26" s="14">
        <f ca="1">AU26</f>
        <v>3</v>
      </c>
    </row>
    <row r="27" spans="3:73" ht="20.149999999999999" customHeight="1" x14ac:dyDescent="0.35">
      <c r="AU27" s="14">
        <f ca="1">AU26</f>
        <v>3</v>
      </c>
      <c r="AV27" s="14" t="s">
        <v>31</v>
      </c>
      <c r="AW27" s="14" t="s">
        <v>5</v>
      </c>
      <c r="AX27" s="21">
        <v>2</v>
      </c>
      <c r="AY27" s="14" t="str">
        <f ca="1">AX26</f>
        <v>＋</v>
      </c>
      <c r="AZ27" s="14">
        <f ca="1">2*AY26</f>
        <v>4</v>
      </c>
      <c r="BA27" s="14" t="s">
        <v>5</v>
      </c>
      <c r="BB27" s="14" t="s">
        <v>7</v>
      </c>
      <c r="BC27" s="14">
        <f ca="1">AY26^2</f>
        <v>4</v>
      </c>
      <c r="BD27" s="14" t="s">
        <v>59</v>
      </c>
      <c r="BE27" s="14" t="s">
        <v>8</v>
      </c>
      <c r="BF27" s="14">
        <f ca="1">BC26</f>
        <v>4</v>
      </c>
      <c r="BM27" s="14" t="str">
        <f>BK26</f>
        <v>ｘ</v>
      </c>
      <c r="BN27" s="14" t="str">
        <f ca="1">BL26</f>
        <v>＋</v>
      </c>
      <c r="BO27" s="14">
        <f ca="1">BM26</f>
        <v>2</v>
      </c>
      <c r="BP27" s="14" t="s">
        <v>8</v>
      </c>
      <c r="BQ27" s="14" t="s">
        <v>27</v>
      </c>
      <c r="BR27" s="19" t="s">
        <v>28</v>
      </c>
      <c r="BS27" s="14">
        <f ca="1">BQ26*BS26</f>
        <v>12</v>
      </c>
      <c r="BT27" s="14" t="str">
        <f>BR26</f>
        <v>／</v>
      </c>
      <c r="BU27" s="14">
        <f ca="1">BS26</f>
        <v>3</v>
      </c>
    </row>
    <row r="28" spans="3:73" ht="20.149999999999999" customHeight="1" x14ac:dyDescent="0.35">
      <c r="AU28" s="14">
        <f ca="1">AU27</f>
        <v>3</v>
      </c>
      <c r="AV28" s="14" t="s">
        <v>5</v>
      </c>
      <c r="AW28" s="21">
        <v>2</v>
      </c>
      <c r="AX28" s="14" t="str">
        <f ca="1">AY27</f>
        <v>＋</v>
      </c>
      <c r="AY28" s="14">
        <f ca="1">AU27*AZ27</f>
        <v>12</v>
      </c>
      <c r="AZ28" s="14" t="s">
        <v>5</v>
      </c>
      <c r="BA28" s="14" t="s">
        <v>7</v>
      </c>
      <c r="BB28" s="14">
        <f ca="1">AU27*BC27</f>
        <v>12</v>
      </c>
      <c r="BC28" s="14" t="s">
        <v>8</v>
      </c>
      <c r="BD28" s="14">
        <f ca="1">BF27</f>
        <v>4</v>
      </c>
      <c r="BO28" s="66" t="s">
        <v>5</v>
      </c>
      <c r="BP28" s="66" t="s">
        <v>8</v>
      </c>
      <c r="BQ28" s="14" t="str">
        <f ca="1">IF(BN27="－","","－")</f>
        <v>－</v>
      </c>
      <c r="BR28" s="14">
        <f ca="1">BO27*BU27</f>
        <v>6</v>
      </c>
      <c r="BS28" s="14" t="s">
        <v>27</v>
      </c>
      <c r="BT28" s="19" t="s">
        <v>28</v>
      </c>
      <c r="BU28" s="14">
        <f ca="1">BS27</f>
        <v>12</v>
      </c>
    </row>
    <row r="29" spans="3:73" ht="20.149999999999999" customHeight="1" x14ac:dyDescent="0.2">
      <c r="AU29" s="14">
        <f ca="1">AU28</f>
        <v>3</v>
      </c>
      <c r="AV29" s="14" t="str">
        <f>AV28</f>
        <v>ｘ</v>
      </c>
      <c r="AW29" s="21">
        <f>AW28</f>
        <v>2</v>
      </c>
      <c r="AX29" s="14" t="str">
        <f ca="1">AX28</f>
        <v>＋</v>
      </c>
      <c r="AY29" s="14">
        <f ca="1">AY28</f>
        <v>12</v>
      </c>
      <c r="AZ29" s="14" t="str">
        <f>AZ28</f>
        <v>ｘ</v>
      </c>
      <c r="BA29" s="14" t="str">
        <f ca="1">IF(BB28-BD28&lt;0,"－","＋")</f>
        <v>＋</v>
      </c>
      <c r="BB29" s="14">
        <f ca="1">ABS(BB28-BD28)</f>
        <v>8</v>
      </c>
      <c r="BC29" s="14" t="s">
        <v>8</v>
      </c>
      <c r="BD29" s="14">
        <v>0</v>
      </c>
      <c r="BO29" s="66"/>
      <c r="BP29" s="66"/>
      <c r="BS29" s="14">
        <f ca="1">BU27</f>
        <v>3</v>
      </c>
    </row>
    <row r="30" spans="3:73" ht="20.149999999999999" customHeight="1" x14ac:dyDescent="0.35">
      <c r="AU30" s="66" t="s">
        <v>5</v>
      </c>
      <c r="AV30" s="66" t="s">
        <v>8</v>
      </c>
      <c r="AW30" s="14" t="str">
        <f ca="1">IF(AX29="－","","－")</f>
        <v>－</v>
      </c>
      <c r="AX30" s="14">
        <f ca="1">AY29</f>
        <v>12</v>
      </c>
      <c r="AY30" s="14" t="s">
        <v>27</v>
      </c>
      <c r="AZ30" s="19" t="s">
        <v>28</v>
      </c>
      <c r="BA30" s="68">
        <f ca="1">AY29^2</f>
        <v>144</v>
      </c>
      <c r="BB30" s="68"/>
      <c r="BC30" s="14" t="str">
        <f ca="1">IF(BA29="－","＋","－")</f>
        <v>－</v>
      </c>
      <c r="BD30" s="67">
        <f ca="1">4*AU29*BB29</f>
        <v>96</v>
      </c>
      <c r="BE30" s="67"/>
      <c r="BP30" s="66" t="s">
        <v>8</v>
      </c>
      <c r="BQ30" s="66" t="str">
        <f ca="1">BQ28</f>
        <v>－</v>
      </c>
      <c r="BR30" s="66">
        <f ca="1">BO27</f>
        <v>2</v>
      </c>
      <c r="BS30" s="66" t="str">
        <f>BS28</f>
        <v>±</v>
      </c>
      <c r="BT30" s="19" t="s">
        <v>28</v>
      </c>
      <c r="BU30" s="14">
        <f ca="1">BU28</f>
        <v>12</v>
      </c>
    </row>
    <row r="31" spans="3:73" ht="20.149999999999999" customHeight="1" x14ac:dyDescent="0.2">
      <c r="AU31" s="66"/>
      <c r="AV31" s="66"/>
      <c r="BA31" s="14">
        <f ca="1">2*AU29</f>
        <v>6</v>
      </c>
      <c r="BP31" s="66"/>
      <c r="BQ31" s="66"/>
      <c r="BR31" s="66"/>
      <c r="BS31" s="66"/>
      <c r="BT31" s="66">
        <f ca="1">BS29</f>
        <v>3</v>
      </c>
      <c r="BU31" s="66"/>
    </row>
    <row r="32" spans="3:73" ht="20.149999999999999" customHeight="1" x14ac:dyDescent="0.35">
      <c r="AV32" s="66" t="s">
        <v>8</v>
      </c>
      <c r="AW32" s="14" t="str">
        <f ca="1">AW30</f>
        <v>－</v>
      </c>
      <c r="AX32" s="14">
        <f ca="1">AX30</f>
        <v>12</v>
      </c>
      <c r="AY32" s="14" t="str">
        <f>AY30</f>
        <v>±</v>
      </c>
      <c r="AZ32" s="19" t="s">
        <v>28</v>
      </c>
      <c r="BA32" s="67">
        <f ca="1">IF(BC30="－",BA30-BD30,BA30+BD30)</f>
        <v>48</v>
      </c>
      <c r="BB32" s="67"/>
    </row>
    <row r="33" spans="1:79" ht="20.149999999999999" customHeight="1" x14ac:dyDescent="0.2">
      <c r="AV33" s="66"/>
      <c r="AY33" s="14">
        <f ca="1">BA31</f>
        <v>6</v>
      </c>
    </row>
    <row r="34" spans="1:79" ht="20.149999999999999" customHeight="1" x14ac:dyDescent="0.35">
      <c r="AV34" s="66" t="s">
        <v>8</v>
      </c>
      <c r="AW34" s="14" t="str">
        <f ca="1">BQ28</f>
        <v>－</v>
      </c>
      <c r="AX34" s="14">
        <f ca="1">BR28</f>
        <v>6</v>
      </c>
      <c r="AY34" s="14" t="str">
        <f>BS28</f>
        <v>±</v>
      </c>
      <c r="AZ34" s="19" t="s">
        <v>28</v>
      </c>
      <c r="BA34" s="14">
        <f ca="1">BU28</f>
        <v>12</v>
      </c>
    </row>
    <row r="35" spans="1:79" ht="20.149999999999999" customHeight="1" x14ac:dyDescent="0.2">
      <c r="AV35" s="66"/>
      <c r="AY35" s="14">
        <f ca="1">BS29</f>
        <v>3</v>
      </c>
    </row>
    <row r="36" spans="1:79" ht="20.149999999999999" customHeight="1" x14ac:dyDescent="0.35">
      <c r="AV36" s="66" t="s">
        <v>8</v>
      </c>
      <c r="AW36" s="66" t="str">
        <f ca="1">BQ30</f>
        <v>－</v>
      </c>
      <c r="AX36" s="66">
        <f ca="1">BR30</f>
        <v>2</v>
      </c>
      <c r="AY36" s="66" t="str">
        <f>BS30</f>
        <v>±</v>
      </c>
      <c r="AZ36" s="19" t="s">
        <v>28</v>
      </c>
      <c r="BA36" s="14">
        <f ca="1">BU30</f>
        <v>12</v>
      </c>
    </row>
    <row r="37" spans="1:79" ht="20.149999999999999" customHeight="1" x14ac:dyDescent="0.2">
      <c r="AV37" s="66"/>
      <c r="AW37" s="66"/>
      <c r="AX37" s="66"/>
      <c r="AY37" s="66"/>
      <c r="AZ37" s="66">
        <f ca="1">BT31</f>
        <v>3</v>
      </c>
      <c r="BA37" s="66"/>
    </row>
    <row r="38" spans="1:79" ht="23.5" x14ac:dyDescent="0.2">
      <c r="D38" s="3" t="str">
        <f>IF(D1="","",D1)</f>
        <v>二次方程式の解の公式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T38" s="14"/>
      <c r="BY38"/>
      <c r="BZ38"/>
      <c r="CA38"/>
    </row>
    <row r="39" spans="1:79" ht="20.149999999999999" customHeight="1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BY39"/>
      <c r="BZ39"/>
      <c r="CA39"/>
    </row>
    <row r="40" spans="1:79" ht="20.149999999999999" customHeight="1" x14ac:dyDescent="0.2">
      <c r="A40" t="str">
        <f>IF(A3="","",A3)</f>
        <v>１．</v>
      </c>
      <c r="D40" t="str">
        <f>IF(D3="","",D3)</f>
        <v>次の方程式を解きなさい。</v>
      </c>
    </row>
    <row r="41" spans="1:79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F41" s="44" t="str">
        <f>IF(F4="","",F4)</f>
        <v>ｘ</v>
      </c>
      <c r="G41" s="44"/>
      <c r="H41" s="18">
        <f>IF(H4="","",H4)</f>
        <v>2</v>
      </c>
      <c r="I41" s="44" t="str">
        <f ca="1">IF(I4="","",I4)</f>
        <v>＋</v>
      </c>
      <c r="J41" s="44"/>
      <c r="K41">
        <f ca="1">IF(K4="","",K4)</f>
        <v>8</v>
      </c>
      <c r="L41" s="44" t="str">
        <f>IF(L4="","",L4)</f>
        <v>ｘ</v>
      </c>
      <c r="M41" s="44"/>
      <c r="N41" s="44" t="str">
        <f ca="1">IF(N4="","",N4)</f>
        <v>＋</v>
      </c>
      <c r="O41" s="44" t="str">
        <f>IF(O4="","",O4)</f>
        <v/>
      </c>
      <c r="P41" s="44">
        <f ca="1">IF(P4="","",P4)</f>
        <v>14</v>
      </c>
      <c r="Q41" s="44"/>
      <c r="R41" s="65" t="str">
        <f>IF(R4="","",R4)</f>
        <v>＝</v>
      </c>
      <c r="S41" s="65"/>
      <c r="T41" s="11">
        <f t="shared" ref="T41:AT41" si="2">IF(T4="","",T4)</f>
        <v>0</v>
      </c>
      <c r="U41" s="11" t="str">
        <f t="shared" si="2"/>
        <v/>
      </c>
      <c r="V41" s="11" t="str">
        <f t="shared" si="2"/>
        <v/>
      </c>
      <c r="W41" s="11" t="str">
        <f t="shared" si="2"/>
        <v/>
      </c>
      <c r="X41" s="11" t="str">
        <f t="shared" si="2"/>
        <v/>
      </c>
      <c r="Y41" t="str">
        <f t="shared" si="2"/>
        <v/>
      </c>
      <c r="Z41" t="str">
        <f t="shared" si="2"/>
        <v/>
      </c>
      <c r="AA41" t="str">
        <f t="shared" si="2"/>
        <v/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</row>
    <row r="42" spans="1:79" ht="20.149999999999999" customHeight="1" x14ac:dyDescent="0.35">
      <c r="F42" s="43" t="s">
        <v>5</v>
      </c>
      <c r="G42" s="43"/>
      <c r="H42" s="43" t="s">
        <v>8</v>
      </c>
      <c r="I42" s="43"/>
      <c r="J42" s="48" t="str">
        <f ca="1">AW6</f>
        <v>－</v>
      </c>
      <c r="K42" s="48"/>
      <c r="L42" s="48">
        <f ca="1">AX6</f>
        <v>8</v>
      </c>
      <c r="M42" s="48"/>
      <c r="N42" s="48" t="str">
        <f>AY6</f>
        <v>±</v>
      </c>
      <c r="O42" s="48"/>
      <c r="P42" s="50" t="s">
        <v>28</v>
      </c>
      <c r="Q42" s="50"/>
      <c r="R42" s="63">
        <f ca="1">BA6</f>
        <v>64</v>
      </c>
      <c r="S42" s="63"/>
      <c r="T42" s="48" t="str">
        <f ca="1">BB6</f>
        <v>－</v>
      </c>
      <c r="U42" s="48"/>
      <c r="V42" s="64">
        <f ca="1">BC6</f>
        <v>56</v>
      </c>
      <c r="W42" s="64"/>
      <c r="X42" s="64"/>
    </row>
    <row r="43" spans="1:79" ht="20.149999999999999" customHeight="1" x14ac:dyDescent="0.2">
      <c r="F43" s="43"/>
      <c r="G43" s="43"/>
      <c r="H43" s="43"/>
      <c r="I43" s="43"/>
      <c r="J43" s="10"/>
      <c r="K43" s="10"/>
      <c r="L43" s="10"/>
      <c r="M43" s="10"/>
      <c r="N43" s="10"/>
      <c r="O43" s="10"/>
      <c r="P43" s="10">
        <f>AZ7</f>
        <v>2</v>
      </c>
      <c r="Q43" s="16"/>
      <c r="R43" s="16"/>
      <c r="S43" s="16"/>
      <c r="T43" s="16"/>
      <c r="U43" s="10"/>
      <c r="V43" s="10"/>
      <c r="W43" s="10"/>
      <c r="X43" s="10"/>
    </row>
    <row r="44" spans="1:79" ht="20.149999999999999" customHeight="1" x14ac:dyDescent="0.35">
      <c r="F44" s="10"/>
      <c r="G44" s="10"/>
      <c r="H44" s="43" t="s">
        <v>8</v>
      </c>
      <c r="I44" s="43"/>
      <c r="J44" s="48" t="str">
        <f ca="1">AW8</f>
        <v>－</v>
      </c>
      <c r="K44" s="48"/>
      <c r="L44" s="48">
        <f ca="1">AX8</f>
        <v>8</v>
      </c>
      <c r="M44" s="48"/>
      <c r="N44" s="48" t="str">
        <f>AY8</f>
        <v>±</v>
      </c>
      <c r="O44" s="48"/>
      <c r="P44" s="50" t="s">
        <v>28</v>
      </c>
      <c r="Q44" s="50"/>
      <c r="R44" s="48">
        <f ca="1">BA8</f>
        <v>8</v>
      </c>
      <c r="S44" s="48"/>
      <c r="T44" s="48"/>
      <c r="U44" s="10"/>
      <c r="V44" s="10"/>
      <c r="W44" s="10"/>
      <c r="X44" s="10"/>
    </row>
    <row r="45" spans="1:79" ht="20.149999999999999" customHeight="1" x14ac:dyDescent="0.2">
      <c r="F45" s="10"/>
      <c r="G45" s="10"/>
      <c r="H45" s="43"/>
      <c r="I45" s="43"/>
      <c r="J45" s="10"/>
      <c r="K45" s="10"/>
      <c r="L45" s="10"/>
      <c r="M45" s="10"/>
      <c r="N45" s="10"/>
      <c r="O45" s="10">
        <f>AY9</f>
        <v>2</v>
      </c>
      <c r="P45" s="10"/>
      <c r="Q45" s="16"/>
      <c r="R45" s="16"/>
      <c r="S45" s="16"/>
      <c r="T45" s="10"/>
      <c r="U45" s="10"/>
      <c r="V45" s="10"/>
      <c r="W45" s="10"/>
      <c r="X45" s="10"/>
    </row>
    <row r="46" spans="1:79" ht="20.149999999999999" customHeight="1" x14ac:dyDescent="0.35">
      <c r="F46" s="10"/>
      <c r="G46" s="10"/>
      <c r="H46" s="43" t="s">
        <v>8</v>
      </c>
      <c r="I46" s="43"/>
      <c r="J46" s="43" t="str">
        <f ca="1">AW10</f>
        <v>－</v>
      </c>
      <c r="K46" s="43"/>
      <c r="L46" s="43">
        <f ca="1">AX10</f>
        <v>4</v>
      </c>
      <c r="M46" s="43"/>
      <c r="N46" s="43" t="str">
        <f>AY10</f>
        <v>±</v>
      </c>
      <c r="O46" s="43"/>
      <c r="P46" s="49" t="s">
        <v>28</v>
      </c>
      <c r="Q46" s="49"/>
      <c r="R46" s="43">
        <f ca="1">BA10</f>
        <v>2</v>
      </c>
      <c r="S46" s="43"/>
      <c r="T46" s="10"/>
      <c r="U46" s="10"/>
      <c r="V46" s="10"/>
      <c r="W46" s="10"/>
      <c r="X46" s="10"/>
    </row>
    <row r="47" spans="1:79" ht="20.149999999999999" customHeight="1" x14ac:dyDescent="0.2"/>
    <row r="48" spans="1:79" ht="20.149999999999999" customHeight="1" x14ac:dyDescent="0.2"/>
    <row r="49" spans="1:46" ht="20.149999999999999" customHeight="1" x14ac:dyDescent="0.2"/>
    <row r="50" spans="1:46" ht="20.149999999999999" customHeight="1" x14ac:dyDescent="0.2">
      <c r="A50" t="str">
        <f t="shared" ref="A50:P65" si="3">IF(A13="","",A13)</f>
        <v/>
      </c>
      <c r="B50" t="str">
        <f t="shared" si="3"/>
        <v/>
      </c>
      <c r="C50" s="1" t="str">
        <f t="shared" si="3"/>
        <v>(2)</v>
      </c>
      <c r="F50">
        <f t="shared" ref="F50:AT50" ca="1" si="4">IF(F13="","",F13)</f>
        <v>3</v>
      </c>
      <c r="G50" s="44" t="str">
        <f t="shared" si="4"/>
        <v>ｘ</v>
      </c>
      <c r="H50" s="44" t="str">
        <f t="shared" si="4"/>
        <v/>
      </c>
      <c r="I50" s="18">
        <f t="shared" si="4"/>
        <v>2</v>
      </c>
      <c r="J50" s="44" t="str">
        <f t="shared" ca="1" si="4"/>
        <v>－</v>
      </c>
      <c r="K50" s="44" t="str">
        <f t="shared" si="4"/>
        <v/>
      </c>
      <c r="L50" s="44">
        <f t="shared" ca="1" si="4"/>
        <v>6</v>
      </c>
      <c r="M50" s="44" t="str">
        <f t="shared" si="4"/>
        <v/>
      </c>
      <c r="N50" s="44" t="str">
        <f t="shared" si="4"/>
        <v>ｘ</v>
      </c>
      <c r="O50" s="44" t="str">
        <f t="shared" si="4"/>
        <v/>
      </c>
      <c r="P50" t="str">
        <f t="shared" ca="1" si="4"/>
        <v>＋</v>
      </c>
      <c r="Q50" s="11"/>
      <c r="R50" s="65">
        <f t="shared" ca="1" si="4"/>
        <v>0</v>
      </c>
      <c r="S50" s="65" t="str">
        <f t="shared" si="4"/>
        <v/>
      </c>
      <c r="T50" s="65" t="str">
        <f t="shared" si="4"/>
        <v>＝</v>
      </c>
      <c r="U50" s="65" t="str">
        <f t="shared" si="4"/>
        <v/>
      </c>
      <c r="V50" s="11">
        <f t="shared" si="4"/>
        <v>0</v>
      </c>
      <c r="W50" s="11" t="str">
        <f t="shared" si="4"/>
        <v/>
      </c>
      <c r="X50" s="11" t="str">
        <f t="shared" si="4"/>
        <v/>
      </c>
      <c r="Y50" s="11" t="str">
        <f t="shared" si="4"/>
        <v/>
      </c>
      <c r="Z50" t="str">
        <f t="shared" si="4"/>
        <v/>
      </c>
      <c r="AA50" t="str">
        <f t="shared" si="4"/>
        <v/>
      </c>
      <c r="AB50" t="str">
        <f t="shared" si="4"/>
        <v/>
      </c>
      <c r="AC50" t="str">
        <f t="shared" si="4"/>
        <v/>
      </c>
      <c r="AD50" t="str">
        <f t="shared" si="4"/>
        <v/>
      </c>
      <c r="AE50" t="str">
        <f t="shared" si="4"/>
        <v/>
      </c>
      <c r="AF50" t="str">
        <f t="shared" si="4"/>
        <v/>
      </c>
      <c r="AG50" t="str">
        <f t="shared" si="4"/>
        <v/>
      </c>
      <c r="AH50" t="str">
        <f t="shared" si="4"/>
        <v/>
      </c>
      <c r="AI50" t="str">
        <f t="shared" si="4"/>
        <v/>
      </c>
      <c r="AJ50" t="str">
        <f t="shared" si="4"/>
        <v/>
      </c>
      <c r="AK50" t="str">
        <f t="shared" si="4"/>
        <v/>
      </c>
      <c r="AL50" t="str">
        <f t="shared" si="4"/>
        <v/>
      </c>
      <c r="AM50" t="str">
        <f t="shared" si="4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6" ht="20.149999999999999" customHeight="1" x14ac:dyDescent="0.35">
      <c r="A51" t="str">
        <f t="shared" si="3"/>
        <v/>
      </c>
      <c r="B51" t="str">
        <f t="shared" si="3"/>
        <v/>
      </c>
      <c r="C51" t="str">
        <f t="shared" si="3"/>
        <v/>
      </c>
      <c r="D51" t="str">
        <f t="shared" si="3"/>
        <v/>
      </c>
      <c r="E51" t="str">
        <f t="shared" si="3"/>
        <v/>
      </c>
      <c r="F51" s="43" t="s">
        <v>5</v>
      </c>
      <c r="G51" s="43"/>
      <c r="H51" s="43" t="s">
        <v>8</v>
      </c>
      <c r="I51" s="43"/>
      <c r="J51" s="48" t="str">
        <f ca="1">AW17</f>
        <v/>
      </c>
      <c r="K51" s="48"/>
      <c r="L51" s="48">
        <f ca="1">AX17</f>
        <v>6</v>
      </c>
      <c r="M51" s="48"/>
      <c r="N51" s="48" t="str">
        <f>AY17</f>
        <v>±</v>
      </c>
      <c r="O51" s="48"/>
      <c r="P51" s="50" t="s">
        <v>28</v>
      </c>
      <c r="Q51" s="50"/>
      <c r="R51" s="63">
        <f ca="1">BA17</f>
        <v>36</v>
      </c>
      <c r="S51" s="63"/>
      <c r="T51" s="63"/>
      <c r="U51" s="48" t="str">
        <f ca="1">BC17</f>
        <v>－</v>
      </c>
      <c r="V51" s="48"/>
      <c r="W51" s="64">
        <f ca="1">BD17</f>
        <v>0</v>
      </c>
      <c r="X51" s="64"/>
      <c r="Y51" s="64"/>
    </row>
    <row r="52" spans="1:46" ht="20.149999999999999" customHeight="1" x14ac:dyDescent="0.2">
      <c r="A52" t="str">
        <f t="shared" si="3"/>
        <v/>
      </c>
      <c r="B52" t="str">
        <f t="shared" si="3"/>
        <v/>
      </c>
      <c r="C52" t="str">
        <f t="shared" si="3"/>
        <v/>
      </c>
      <c r="D52" t="str">
        <f t="shared" si="3"/>
        <v/>
      </c>
      <c r="E52" t="str">
        <f t="shared" si="3"/>
        <v/>
      </c>
      <c r="F52" s="43"/>
      <c r="G52" s="43"/>
      <c r="H52" s="43"/>
      <c r="I52" s="43"/>
      <c r="J52" s="10"/>
      <c r="K52" s="10"/>
      <c r="L52" s="10"/>
      <c r="M52" s="10"/>
      <c r="N52" s="10"/>
      <c r="O52" s="10"/>
      <c r="P52" s="10"/>
      <c r="Q52" s="61">
        <f ca="1">BA18</f>
        <v>6</v>
      </c>
      <c r="R52" s="62"/>
      <c r="S52" s="22"/>
      <c r="T52" s="10"/>
      <c r="U52" s="10"/>
      <c r="V52" s="10"/>
      <c r="W52" s="10"/>
      <c r="X52" s="10"/>
      <c r="Y52" s="10"/>
    </row>
    <row r="53" spans="1:46" ht="20.149999999999999" customHeight="1" x14ac:dyDescent="0.35">
      <c r="A53" t="str">
        <f t="shared" si="3"/>
        <v/>
      </c>
      <c r="B53" t="str">
        <f t="shared" si="3"/>
        <v/>
      </c>
      <c r="C53" t="str">
        <f t="shared" si="3"/>
        <v/>
      </c>
      <c r="D53" t="str">
        <f t="shared" si="3"/>
        <v/>
      </c>
      <c r="E53" t="str">
        <f t="shared" si="3"/>
        <v/>
      </c>
      <c r="F53" s="10"/>
      <c r="G53" s="10"/>
      <c r="H53" s="43" t="s">
        <v>8</v>
      </c>
      <c r="I53" s="43"/>
      <c r="J53" s="48" t="str">
        <f ca="1">AW19</f>
        <v/>
      </c>
      <c r="K53" s="48"/>
      <c r="L53" s="48">
        <f ca="1">AX19</f>
        <v>6</v>
      </c>
      <c r="M53" s="48"/>
      <c r="N53" s="48" t="str">
        <f>AY19</f>
        <v>±</v>
      </c>
      <c r="O53" s="48"/>
      <c r="P53" s="50" t="s">
        <v>28</v>
      </c>
      <c r="Q53" s="50"/>
      <c r="R53" s="61">
        <f ca="1">BA19</f>
        <v>36</v>
      </c>
      <c r="S53" s="61"/>
      <c r="T53" s="61"/>
      <c r="U53" s="10"/>
      <c r="V53" s="10"/>
      <c r="W53" s="10"/>
      <c r="X53" s="10"/>
      <c r="Y53" s="10"/>
    </row>
    <row r="54" spans="1:46" ht="20.149999999999999" customHeight="1" x14ac:dyDescent="0.2">
      <c r="A54" t="str">
        <f t="shared" si="3"/>
        <v/>
      </c>
      <c r="B54" t="str">
        <f t="shared" si="3"/>
        <v/>
      </c>
      <c r="C54" t="str">
        <f t="shared" si="3"/>
        <v/>
      </c>
      <c r="D54" t="str">
        <f t="shared" si="3"/>
        <v/>
      </c>
      <c r="E54" t="str">
        <f t="shared" si="3"/>
        <v/>
      </c>
      <c r="F54" s="10"/>
      <c r="G54" s="10"/>
      <c r="H54" s="43"/>
      <c r="I54" s="43"/>
      <c r="J54" s="10"/>
      <c r="K54" s="10"/>
      <c r="L54" s="10"/>
      <c r="M54" s="10"/>
      <c r="N54" s="62">
        <f ca="1">AY20</f>
        <v>6</v>
      </c>
      <c r="O54" s="62"/>
      <c r="P54" s="10"/>
      <c r="Q54" s="16"/>
      <c r="R54" s="13"/>
      <c r="S54" s="13"/>
      <c r="T54" s="10"/>
      <c r="U54" s="10"/>
      <c r="V54" s="10"/>
      <c r="W54" s="10"/>
      <c r="X54" s="10"/>
      <c r="Y54" s="10"/>
    </row>
    <row r="55" spans="1:46" ht="20.149999999999999" customHeight="1" x14ac:dyDescent="0.35">
      <c r="A55" t="str">
        <f t="shared" si="3"/>
        <v/>
      </c>
      <c r="B55" t="str">
        <f t="shared" si="3"/>
        <v/>
      </c>
      <c r="C55" t="str">
        <f t="shared" si="3"/>
        <v/>
      </c>
      <c r="D55" t="str">
        <f t="shared" si="3"/>
        <v/>
      </c>
      <c r="E55" t="str">
        <f t="shared" si="3"/>
        <v/>
      </c>
      <c r="F55" s="10"/>
      <c r="G55" s="10"/>
      <c r="H55" s="43" t="s">
        <v>8</v>
      </c>
      <c r="I55" s="43"/>
      <c r="J55" s="48" t="str">
        <f ca="1">AW21</f>
        <v/>
      </c>
      <c r="K55" s="48"/>
      <c r="L55" s="48">
        <f ca="1">AX21</f>
        <v>3</v>
      </c>
      <c r="M55" s="48"/>
      <c r="N55" s="48" t="str">
        <f>AY21</f>
        <v>±</v>
      </c>
      <c r="O55" s="48"/>
      <c r="P55" s="50" t="s">
        <v>28</v>
      </c>
      <c r="Q55" s="50"/>
      <c r="R55" s="61">
        <f ca="1">BA21</f>
        <v>9</v>
      </c>
      <c r="S55" s="61"/>
      <c r="T55" s="61"/>
      <c r="U55" s="10"/>
      <c r="V55" s="10"/>
      <c r="W55" s="10"/>
      <c r="X55" s="10"/>
      <c r="Y55" s="10"/>
    </row>
    <row r="56" spans="1:46" ht="20.149999999999999" customHeight="1" x14ac:dyDescent="0.2">
      <c r="A56" t="str">
        <f t="shared" si="3"/>
        <v/>
      </c>
      <c r="B56" t="str">
        <f t="shared" si="3"/>
        <v/>
      </c>
      <c r="C56" t="str">
        <f t="shared" si="3"/>
        <v/>
      </c>
      <c r="D56" t="str">
        <f t="shared" si="3"/>
        <v/>
      </c>
      <c r="E56" t="str">
        <f t="shared" si="3"/>
        <v/>
      </c>
      <c r="F56" t="str">
        <f t="shared" ref="F56:G58" si="5">IF(R19="","",R19)</f>
        <v/>
      </c>
      <c r="G56" t="str">
        <f t="shared" si="5"/>
        <v/>
      </c>
      <c r="H56" s="43"/>
      <c r="I56" s="43"/>
      <c r="J56" s="10"/>
      <c r="K56" s="10"/>
      <c r="L56" s="10"/>
      <c r="M56" s="10"/>
      <c r="N56" s="62">
        <f ca="1">AY22</f>
        <v>3</v>
      </c>
      <c r="O56" s="62"/>
      <c r="P56" s="10"/>
      <c r="Q56" s="16"/>
      <c r="R56" s="13"/>
      <c r="S56" s="13"/>
      <c r="T56" s="10"/>
      <c r="U56" s="10"/>
      <c r="V56" s="10"/>
      <c r="W56" s="10"/>
      <c r="X56" s="10"/>
      <c r="Y56" s="10"/>
    </row>
    <row r="57" spans="1:46" ht="20.149999999999999" customHeight="1" x14ac:dyDescent="0.35">
      <c r="A57" t="str">
        <f t="shared" si="3"/>
        <v/>
      </c>
      <c r="B57" t="str">
        <f t="shared" si="3"/>
        <v/>
      </c>
      <c r="C57" t="str">
        <f t="shared" si="3"/>
        <v/>
      </c>
      <c r="D57" t="str">
        <f t="shared" si="3"/>
        <v/>
      </c>
      <c r="E57" t="str">
        <f t="shared" si="3"/>
        <v/>
      </c>
      <c r="F57" t="str">
        <f t="shared" si="5"/>
        <v/>
      </c>
      <c r="G57" t="str">
        <f t="shared" si="5"/>
        <v/>
      </c>
      <c r="H57" s="43" t="s">
        <v>8</v>
      </c>
      <c r="I57" s="43"/>
      <c r="J57" s="43" t="str">
        <f ca="1">AW23</f>
        <v/>
      </c>
      <c r="K57" s="43"/>
      <c r="L57" s="43">
        <f ca="1">AX23</f>
        <v>1</v>
      </c>
      <c r="M57" s="43"/>
      <c r="N57" s="43" t="str">
        <f>AY23</f>
        <v>±</v>
      </c>
      <c r="O57" s="43"/>
      <c r="P57" s="50" t="s">
        <v>28</v>
      </c>
      <c r="Q57" s="50"/>
      <c r="R57" s="61">
        <f ca="1">BA23</f>
        <v>9</v>
      </c>
      <c r="S57" s="61"/>
    </row>
    <row r="58" spans="1:46" ht="20.149999999999999" customHeight="1" x14ac:dyDescent="0.2">
      <c r="A58" t="str">
        <f t="shared" si="3"/>
        <v/>
      </c>
      <c r="B58" t="str">
        <f t="shared" si="3"/>
        <v/>
      </c>
      <c r="C58" t="str">
        <f t="shared" si="3"/>
        <v/>
      </c>
      <c r="D58" t="str">
        <f t="shared" si="3"/>
        <v/>
      </c>
      <c r="E58" t="str">
        <f t="shared" si="3"/>
        <v/>
      </c>
      <c r="F58" t="str">
        <f t="shared" si="5"/>
        <v/>
      </c>
      <c r="G58" t="str">
        <f t="shared" si="5"/>
        <v/>
      </c>
      <c r="H58" s="43"/>
      <c r="I58" s="43"/>
      <c r="J58" s="43"/>
      <c r="K58" s="43"/>
      <c r="L58" s="43"/>
      <c r="M58" s="43"/>
      <c r="N58" s="43"/>
      <c r="O58" s="43"/>
      <c r="P58" s="10"/>
      <c r="Q58" s="43">
        <f ca="1">AZ24</f>
        <v>3</v>
      </c>
      <c r="R58" s="43"/>
      <c r="S58" s="10"/>
    </row>
    <row r="59" spans="1:46" ht="20.149999999999999" customHeight="1" x14ac:dyDescent="0.2">
      <c r="A59" t="str">
        <f t="shared" si="3"/>
        <v/>
      </c>
      <c r="B59" t="str">
        <f t="shared" si="3"/>
        <v/>
      </c>
      <c r="C59" t="str">
        <f t="shared" si="3"/>
        <v/>
      </c>
      <c r="D59" t="str">
        <f t="shared" si="3"/>
        <v/>
      </c>
      <c r="E59" t="str">
        <f t="shared" si="3"/>
        <v/>
      </c>
      <c r="F59" t="str">
        <f t="shared" si="3"/>
        <v/>
      </c>
      <c r="G59" t="str">
        <f t="shared" si="3"/>
        <v/>
      </c>
      <c r="H59" t="str">
        <f t="shared" si="3"/>
        <v/>
      </c>
      <c r="I59" t="str">
        <f t="shared" si="3"/>
        <v/>
      </c>
      <c r="J59" t="str">
        <f t="shared" si="3"/>
        <v/>
      </c>
      <c r="K59" t="str">
        <f t="shared" si="3"/>
        <v/>
      </c>
      <c r="L59" t="str">
        <f t="shared" si="3"/>
        <v/>
      </c>
      <c r="M59" t="str">
        <f t="shared" si="3"/>
        <v/>
      </c>
      <c r="N59" t="str">
        <f t="shared" si="3"/>
        <v/>
      </c>
      <c r="O59" t="str">
        <f t="shared" si="3"/>
        <v/>
      </c>
      <c r="P59" t="str">
        <f t="shared" si="3"/>
        <v/>
      </c>
      <c r="Q59" t="str">
        <f t="shared" ref="Q59:U62" si="6">IF(Q22="","",Q22)</f>
        <v/>
      </c>
      <c r="R59" t="str">
        <f t="shared" si="6"/>
        <v/>
      </c>
      <c r="S59" t="str">
        <f t="shared" si="6"/>
        <v/>
      </c>
      <c r="T59" t="str">
        <f t="shared" si="6"/>
        <v/>
      </c>
      <c r="U59" t="str">
        <f t="shared" si="6"/>
        <v/>
      </c>
    </row>
    <row r="60" spans="1:46" ht="20.149999999999999" customHeight="1" x14ac:dyDescent="0.2">
      <c r="A60" t="str">
        <f t="shared" si="3"/>
        <v/>
      </c>
      <c r="B60" t="str">
        <f t="shared" si="3"/>
        <v/>
      </c>
      <c r="C60" t="str">
        <f t="shared" si="3"/>
        <v/>
      </c>
      <c r="D60" t="str">
        <f t="shared" si="3"/>
        <v/>
      </c>
      <c r="E60" t="str">
        <f t="shared" si="3"/>
        <v/>
      </c>
      <c r="F60" t="str">
        <f t="shared" si="3"/>
        <v/>
      </c>
      <c r="G60" t="str">
        <f t="shared" si="3"/>
        <v/>
      </c>
      <c r="H60" t="str">
        <f t="shared" si="3"/>
        <v/>
      </c>
      <c r="I60" t="str">
        <f t="shared" si="3"/>
        <v/>
      </c>
      <c r="J60" t="str">
        <f t="shared" si="3"/>
        <v/>
      </c>
      <c r="K60" t="str">
        <f t="shared" si="3"/>
        <v/>
      </c>
      <c r="L60" t="str">
        <f t="shared" si="3"/>
        <v/>
      </c>
      <c r="M60" t="str">
        <f t="shared" si="3"/>
        <v/>
      </c>
      <c r="N60" t="str">
        <f t="shared" si="3"/>
        <v/>
      </c>
      <c r="O60" t="str">
        <f t="shared" si="3"/>
        <v/>
      </c>
      <c r="P60" t="str">
        <f t="shared" si="3"/>
        <v/>
      </c>
      <c r="Q60" t="str">
        <f t="shared" si="6"/>
        <v/>
      </c>
      <c r="R60" t="str">
        <f t="shared" si="6"/>
        <v/>
      </c>
      <c r="S60" t="str">
        <f t="shared" si="6"/>
        <v/>
      </c>
      <c r="T60" t="str">
        <f t="shared" si="6"/>
        <v/>
      </c>
      <c r="U60" t="str">
        <f t="shared" si="6"/>
        <v/>
      </c>
    </row>
    <row r="61" spans="1:46" ht="20.149999999999999" customHeight="1" x14ac:dyDescent="0.2">
      <c r="A61" t="str">
        <f t="shared" si="3"/>
        <v/>
      </c>
      <c r="B61" t="str">
        <f t="shared" si="3"/>
        <v/>
      </c>
      <c r="C61" t="str">
        <f t="shared" si="3"/>
        <v/>
      </c>
      <c r="D61" t="str">
        <f t="shared" si="3"/>
        <v/>
      </c>
      <c r="E61" t="str">
        <f t="shared" si="3"/>
        <v/>
      </c>
      <c r="F61" t="str">
        <f t="shared" si="3"/>
        <v/>
      </c>
      <c r="G61" t="str">
        <f t="shared" si="3"/>
        <v/>
      </c>
      <c r="H61" t="str">
        <f t="shared" si="3"/>
        <v/>
      </c>
      <c r="I61" t="str">
        <f t="shared" si="3"/>
        <v/>
      </c>
      <c r="J61" t="str">
        <f t="shared" si="3"/>
        <v/>
      </c>
      <c r="K61" t="str">
        <f t="shared" si="3"/>
        <v/>
      </c>
      <c r="L61" t="str">
        <f t="shared" si="3"/>
        <v/>
      </c>
      <c r="M61" t="str">
        <f t="shared" si="3"/>
        <v/>
      </c>
      <c r="N61" t="str">
        <f t="shared" si="3"/>
        <v/>
      </c>
      <c r="O61" t="str">
        <f t="shared" si="3"/>
        <v/>
      </c>
      <c r="P61" t="str">
        <f t="shared" si="3"/>
        <v/>
      </c>
      <c r="Q61" t="str">
        <f t="shared" si="6"/>
        <v/>
      </c>
      <c r="R61" t="str">
        <f t="shared" si="6"/>
        <v/>
      </c>
      <c r="S61" t="str">
        <f t="shared" si="6"/>
        <v/>
      </c>
      <c r="T61" t="str">
        <f t="shared" si="6"/>
        <v/>
      </c>
      <c r="U61" t="str">
        <f t="shared" si="6"/>
        <v/>
      </c>
    </row>
    <row r="62" spans="1:46" ht="20.149999999999999" customHeight="1" x14ac:dyDescent="0.2">
      <c r="A62" t="str">
        <f t="shared" si="3"/>
        <v/>
      </c>
      <c r="B62" t="str">
        <f t="shared" si="3"/>
        <v/>
      </c>
      <c r="C62" t="str">
        <f t="shared" si="3"/>
        <v/>
      </c>
      <c r="D62" t="str">
        <f t="shared" si="3"/>
        <v/>
      </c>
      <c r="E62" t="str">
        <f t="shared" si="3"/>
        <v/>
      </c>
      <c r="F62" t="str">
        <f t="shared" si="3"/>
        <v/>
      </c>
      <c r="G62" t="str">
        <f t="shared" si="3"/>
        <v/>
      </c>
      <c r="H62" t="str">
        <f t="shared" si="3"/>
        <v/>
      </c>
      <c r="I62" t="str">
        <f t="shared" si="3"/>
        <v/>
      </c>
      <c r="J62" t="str">
        <f t="shared" si="3"/>
        <v/>
      </c>
      <c r="K62" t="str">
        <f t="shared" si="3"/>
        <v/>
      </c>
      <c r="L62" t="str">
        <f t="shared" si="3"/>
        <v/>
      </c>
      <c r="M62" t="str">
        <f t="shared" si="3"/>
        <v/>
      </c>
      <c r="N62" t="str">
        <f t="shared" si="3"/>
        <v/>
      </c>
      <c r="O62" t="str">
        <f t="shared" si="3"/>
        <v/>
      </c>
      <c r="P62" t="str">
        <f t="shared" si="3"/>
        <v/>
      </c>
      <c r="Q62" t="str">
        <f t="shared" si="6"/>
        <v/>
      </c>
      <c r="R62" t="str">
        <f t="shared" si="6"/>
        <v/>
      </c>
      <c r="S62" t="str">
        <f t="shared" si="6"/>
        <v/>
      </c>
      <c r="T62" t="str">
        <f t="shared" si="6"/>
        <v/>
      </c>
      <c r="U62" t="str">
        <f t="shared" si="6"/>
        <v/>
      </c>
    </row>
    <row r="63" spans="1:46" ht="20.149999999999999" customHeight="1" x14ac:dyDescent="0.2">
      <c r="A63" t="str">
        <f t="shared" si="3"/>
        <v/>
      </c>
      <c r="B63" t="str">
        <f t="shared" si="3"/>
        <v/>
      </c>
      <c r="C63" s="1" t="str">
        <f t="shared" si="3"/>
        <v>(3)</v>
      </c>
      <c r="F63">
        <f t="shared" ca="1" si="3"/>
        <v>3</v>
      </c>
      <c r="G63" s="44" t="str">
        <f t="shared" si="3"/>
        <v>ｘ</v>
      </c>
      <c r="H63" s="44" t="str">
        <f t="shared" si="3"/>
        <v/>
      </c>
      <c r="I63" s="18">
        <f t="shared" si="3"/>
        <v>2</v>
      </c>
      <c r="J63" s="44" t="str">
        <f t="shared" ca="1" si="3"/>
        <v>＋</v>
      </c>
      <c r="K63" s="44" t="str">
        <f t="shared" si="3"/>
        <v/>
      </c>
      <c r="L63" s="44">
        <f t="shared" ca="1" si="3"/>
        <v>12</v>
      </c>
      <c r="M63" s="44" t="str">
        <f t="shared" si="3"/>
        <v/>
      </c>
      <c r="N63" s="44" t="str">
        <f t="shared" si="3"/>
        <v>ｘ</v>
      </c>
      <c r="O63" s="44" t="str">
        <f t="shared" si="3"/>
        <v/>
      </c>
      <c r="P63" t="str">
        <f t="shared" ca="1" si="3"/>
        <v>＋</v>
      </c>
      <c r="Q63" s="11"/>
      <c r="R63" s="65">
        <f t="shared" ref="R63:AF63" ca="1" si="7">IF(R26="","",R26)</f>
        <v>8</v>
      </c>
      <c r="S63" s="65" t="str">
        <f t="shared" si="7"/>
        <v/>
      </c>
      <c r="T63" s="65" t="str">
        <f t="shared" si="7"/>
        <v>＝</v>
      </c>
      <c r="U63" s="65" t="str">
        <f t="shared" si="7"/>
        <v/>
      </c>
      <c r="V63" s="11">
        <f t="shared" si="7"/>
        <v>0</v>
      </c>
      <c r="W63" s="11" t="str">
        <f t="shared" si="7"/>
        <v/>
      </c>
      <c r="X63" s="11" t="str">
        <f t="shared" si="7"/>
        <v/>
      </c>
      <c r="Y63" s="11" t="str">
        <f t="shared" si="7"/>
        <v/>
      </c>
      <c r="Z63" t="str">
        <f t="shared" si="7"/>
        <v/>
      </c>
      <c r="AA63" t="str">
        <f t="shared" si="7"/>
        <v/>
      </c>
      <c r="AB63" t="str">
        <f t="shared" si="7"/>
        <v/>
      </c>
      <c r="AC63" t="str">
        <f t="shared" si="7"/>
        <v/>
      </c>
      <c r="AD63" t="str">
        <f t="shared" si="7"/>
        <v/>
      </c>
      <c r="AE63" t="str">
        <f t="shared" si="7"/>
        <v/>
      </c>
      <c r="AF63" t="str">
        <f t="shared" si="7"/>
        <v/>
      </c>
      <c r="AG63" t="str">
        <f t="shared" ref="AG63:AT74" si="8">IF(AG26="","",AG26)</f>
        <v/>
      </c>
      <c r="AH63" t="str">
        <f t="shared" si="8"/>
        <v/>
      </c>
      <c r="AI63" t="str">
        <f t="shared" si="8"/>
        <v/>
      </c>
      <c r="AJ63" t="str">
        <f t="shared" si="8"/>
        <v/>
      </c>
      <c r="AK63" t="str">
        <f t="shared" si="8"/>
        <v/>
      </c>
      <c r="AL63" t="str">
        <f t="shared" si="8"/>
        <v/>
      </c>
      <c r="AM63" t="str">
        <f t="shared" si="8"/>
        <v/>
      </c>
      <c r="AN63" t="str">
        <f t="shared" si="8"/>
        <v/>
      </c>
      <c r="AO63" t="str">
        <f t="shared" si="8"/>
        <v/>
      </c>
      <c r="AP63" t="str">
        <f t="shared" si="8"/>
        <v/>
      </c>
      <c r="AQ63" t="str">
        <f t="shared" si="8"/>
        <v/>
      </c>
      <c r="AR63" t="str">
        <f t="shared" si="8"/>
        <v/>
      </c>
      <c r="AS63" t="str">
        <f t="shared" si="8"/>
        <v/>
      </c>
      <c r="AT63" t="str">
        <f t="shared" si="8"/>
        <v/>
      </c>
    </row>
    <row r="64" spans="1:46" ht="20.149999999999999" customHeight="1" x14ac:dyDescent="0.35">
      <c r="A64" t="str">
        <f t="shared" si="3"/>
        <v/>
      </c>
      <c r="B64" t="str">
        <f t="shared" si="3"/>
        <v/>
      </c>
      <c r="C64" t="str">
        <f t="shared" si="3"/>
        <v/>
      </c>
      <c r="D64" t="str">
        <f t="shared" si="3"/>
        <v/>
      </c>
      <c r="E64" t="str">
        <f t="shared" si="3"/>
        <v/>
      </c>
      <c r="F64" s="43" t="s">
        <v>5</v>
      </c>
      <c r="G64" s="43"/>
      <c r="H64" s="43" t="s">
        <v>8</v>
      </c>
      <c r="I64" s="43"/>
      <c r="J64" s="48" t="str">
        <f ca="1">AW30</f>
        <v>－</v>
      </c>
      <c r="K64" s="48"/>
      <c r="L64" s="48">
        <f ca="1">AX30</f>
        <v>12</v>
      </c>
      <c r="M64" s="48"/>
      <c r="N64" s="48" t="str">
        <f>AY30</f>
        <v>±</v>
      </c>
      <c r="O64" s="48"/>
      <c r="P64" s="50" t="s">
        <v>28</v>
      </c>
      <c r="Q64" s="50"/>
      <c r="R64" s="63">
        <f ca="1">BA30</f>
        <v>144</v>
      </c>
      <c r="S64" s="63"/>
      <c r="T64" s="63"/>
      <c r="U64" s="48" t="str">
        <f ca="1">BC30</f>
        <v>－</v>
      </c>
      <c r="V64" s="48"/>
      <c r="W64" s="64">
        <f ca="1">BD30</f>
        <v>96</v>
      </c>
      <c r="X64" s="64"/>
      <c r="Y64" s="64"/>
      <c r="Z64" t="str">
        <f t="shared" ref="Z64:AF74" si="9">IF(Z27="","",Z27)</f>
        <v/>
      </c>
      <c r="AA64" t="str">
        <f t="shared" si="9"/>
        <v/>
      </c>
      <c r="AB64" t="str">
        <f t="shared" si="9"/>
        <v/>
      </c>
      <c r="AC64" t="str">
        <f t="shared" si="9"/>
        <v/>
      </c>
      <c r="AD64" t="str">
        <f t="shared" si="9"/>
        <v/>
      </c>
      <c r="AE64" t="str">
        <f t="shared" si="9"/>
        <v/>
      </c>
      <c r="AF64" t="str">
        <f t="shared" si="9"/>
        <v/>
      </c>
      <c r="AG64" t="str">
        <f t="shared" si="8"/>
        <v/>
      </c>
      <c r="AH64" t="str">
        <f t="shared" si="8"/>
        <v/>
      </c>
      <c r="AI64" t="str">
        <f t="shared" si="8"/>
        <v/>
      </c>
      <c r="AJ64" t="str">
        <f t="shared" si="8"/>
        <v/>
      </c>
      <c r="AK64" t="str">
        <f t="shared" si="8"/>
        <v/>
      </c>
      <c r="AL64" t="str">
        <f t="shared" si="8"/>
        <v/>
      </c>
      <c r="AM64" t="str">
        <f t="shared" si="8"/>
        <v/>
      </c>
      <c r="AN64" t="str">
        <f t="shared" si="8"/>
        <v/>
      </c>
      <c r="AO64" t="str">
        <f t="shared" si="8"/>
        <v/>
      </c>
      <c r="AP64" t="str">
        <f t="shared" si="8"/>
        <v/>
      </c>
      <c r="AQ64" t="str">
        <f t="shared" si="8"/>
        <v/>
      </c>
      <c r="AR64" t="str">
        <f t="shared" si="8"/>
        <v/>
      </c>
      <c r="AS64" t="str">
        <f t="shared" si="8"/>
        <v/>
      </c>
      <c r="AT64" t="str">
        <f t="shared" si="8"/>
        <v/>
      </c>
    </row>
    <row r="65" spans="1:46" ht="20.149999999999999" customHeight="1" x14ac:dyDescent="0.2">
      <c r="A65" t="str">
        <f t="shared" si="3"/>
        <v/>
      </c>
      <c r="B65" t="str">
        <f t="shared" si="3"/>
        <v/>
      </c>
      <c r="C65" t="str">
        <f t="shared" si="3"/>
        <v/>
      </c>
      <c r="D65" t="str">
        <f t="shared" si="3"/>
        <v/>
      </c>
      <c r="E65" t="str">
        <f t="shared" si="3"/>
        <v/>
      </c>
      <c r="F65" s="43"/>
      <c r="G65" s="43"/>
      <c r="H65" s="43"/>
      <c r="I65" s="43"/>
      <c r="J65" s="10"/>
      <c r="K65" s="10"/>
      <c r="L65" s="10"/>
      <c r="M65" s="10"/>
      <c r="N65" s="10"/>
      <c r="O65" s="10"/>
      <c r="P65" s="10"/>
      <c r="Q65" s="61">
        <f ca="1">BA31</f>
        <v>6</v>
      </c>
      <c r="R65" s="61"/>
      <c r="S65" s="16"/>
      <c r="T65" s="16"/>
      <c r="U65" s="10"/>
      <c r="V65" s="10"/>
      <c r="W65" s="10"/>
      <c r="X65" s="10"/>
      <c r="Y65" s="10"/>
      <c r="Z65" t="str">
        <f t="shared" si="9"/>
        <v/>
      </c>
      <c r="AA65" t="str">
        <f t="shared" si="9"/>
        <v/>
      </c>
      <c r="AB65" t="str">
        <f t="shared" si="9"/>
        <v/>
      </c>
      <c r="AC65" t="str">
        <f t="shared" si="9"/>
        <v/>
      </c>
      <c r="AD65" t="str">
        <f t="shared" si="9"/>
        <v/>
      </c>
      <c r="AE65" t="str">
        <f t="shared" si="9"/>
        <v/>
      </c>
      <c r="AF65" t="str">
        <f t="shared" si="9"/>
        <v/>
      </c>
      <c r="AG65" t="str">
        <f t="shared" si="8"/>
        <v/>
      </c>
      <c r="AH65" t="str">
        <f t="shared" si="8"/>
        <v/>
      </c>
      <c r="AI65" t="str">
        <f t="shared" si="8"/>
        <v/>
      </c>
      <c r="AJ65" t="str">
        <f t="shared" si="8"/>
        <v/>
      </c>
      <c r="AK65" t="str">
        <f t="shared" si="8"/>
        <v/>
      </c>
      <c r="AL65" t="str">
        <f t="shared" si="8"/>
        <v/>
      </c>
      <c r="AM65" t="str">
        <f t="shared" si="8"/>
        <v/>
      </c>
      <c r="AN65" t="str">
        <f t="shared" si="8"/>
        <v/>
      </c>
      <c r="AO65" t="str">
        <f t="shared" si="8"/>
        <v/>
      </c>
      <c r="AP65" t="str">
        <f t="shared" si="8"/>
        <v/>
      </c>
      <c r="AQ65" t="str">
        <f t="shared" si="8"/>
        <v/>
      </c>
      <c r="AR65" t="str">
        <f t="shared" si="8"/>
        <v/>
      </c>
      <c r="AS65" t="str">
        <f t="shared" si="8"/>
        <v/>
      </c>
      <c r="AT65" t="str">
        <f t="shared" si="8"/>
        <v/>
      </c>
    </row>
    <row r="66" spans="1:46" ht="20.149999999999999" customHeight="1" x14ac:dyDescent="0.35">
      <c r="A66" t="str">
        <f t="shared" ref="A66:P74" si="10">IF(A29="","",A29)</f>
        <v/>
      </c>
      <c r="B66" t="str">
        <f t="shared" si="10"/>
        <v/>
      </c>
      <c r="C66" t="str">
        <f t="shared" si="10"/>
        <v/>
      </c>
      <c r="D66" t="str">
        <f t="shared" si="10"/>
        <v/>
      </c>
      <c r="E66" t="str">
        <f t="shared" si="10"/>
        <v/>
      </c>
      <c r="F66" s="10"/>
      <c r="G66" s="10"/>
      <c r="H66" s="43" t="s">
        <v>8</v>
      </c>
      <c r="I66" s="43"/>
      <c r="J66" s="48" t="str">
        <f ca="1">AW32</f>
        <v>－</v>
      </c>
      <c r="K66" s="48"/>
      <c r="L66" s="48">
        <f ca="1">AX32</f>
        <v>12</v>
      </c>
      <c r="M66" s="48"/>
      <c r="N66" s="48" t="str">
        <f>AY32</f>
        <v>±</v>
      </c>
      <c r="O66" s="48"/>
      <c r="P66" s="50" t="s">
        <v>28</v>
      </c>
      <c r="Q66" s="50"/>
      <c r="R66" s="61">
        <f ca="1">BA32</f>
        <v>48</v>
      </c>
      <c r="S66" s="61"/>
      <c r="T66" s="61"/>
      <c r="U66" s="10"/>
      <c r="V66" s="10"/>
      <c r="W66" s="10"/>
      <c r="X66" s="10"/>
      <c r="Y66" s="10"/>
      <c r="Z66" t="str">
        <f t="shared" si="9"/>
        <v/>
      </c>
      <c r="AA66" t="str">
        <f t="shared" si="9"/>
        <v/>
      </c>
      <c r="AB66" t="str">
        <f t="shared" si="9"/>
        <v/>
      </c>
      <c r="AC66" t="str">
        <f t="shared" si="9"/>
        <v/>
      </c>
      <c r="AD66" t="str">
        <f t="shared" si="9"/>
        <v/>
      </c>
      <c r="AE66" t="str">
        <f t="shared" si="9"/>
        <v/>
      </c>
      <c r="AF66" t="str">
        <f t="shared" si="9"/>
        <v/>
      </c>
      <c r="AG66" t="str">
        <f t="shared" si="8"/>
        <v/>
      </c>
      <c r="AH66" t="str">
        <f t="shared" si="8"/>
        <v/>
      </c>
      <c r="AI66" t="str">
        <f t="shared" si="8"/>
        <v/>
      </c>
      <c r="AJ66" t="str">
        <f t="shared" si="8"/>
        <v/>
      </c>
      <c r="AK66" t="str">
        <f t="shared" si="8"/>
        <v/>
      </c>
      <c r="AL66" t="str">
        <f t="shared" si="8"/>
        <v/>
      </c>
      <c r="AM66" t="str">
        <f t="shared" si="8"/>
        <v/>
      </c>
      <c r="AN66" t="str">
        <f t="shared" si="8"/>
        <v/>
      </c>
      <c r="AO66" t="str">
        <f t="shared" si="8"/>
        <v/>
      </c>
      <c r="AP66" t="str">
        <f t="shared" si="8"/>
        <v/>
      </c>
      <c r="AQ66" t="str">
        <f t="shared" si="8"/>
        <v/>
      </c>
      <c r="AR66" t="str">
        <f t="shared" si="8"/>
        <v/>
      </c>
      <c r="AS66" t="str">
        <f t="shared" si="8"/>
        <v/>
      </c>
      <c r="AT66" t="str">
        <f t="shared" si="8"/>
        <v/>
      </c>
    </row>
    <row r="67" spans="1:46" ht="20.149999999999999" customHeight="1" x14ac:dyDescent="0.2">
      <c r="A67" t="str">
        <f t="shared" si="10"/>
        <v/>
      </c>
      <c r="B67" t="str">
        <f t="shared" si="10"/>
        <v/>
      </c>
      <c r="C67" t="str">
        <f t="shared" si="10"/>
        <v/>
      </c>
      <c r="D67" t="str">
        <f t="shared" si="10"/>
        <v/>
      </c>
      <c r="E67" t="str">
        <f t="shared" si="10"/>
        <v/>
      </c>
      <c r="F67" s="10"/>
      <c r="G67" s="10"/>
      <c r="H67" s="43"/>
      <c r="I67" s="43"/>
      <c r="J67" s="10"/>
      <c r="K67" s="10"/>
      <c r="L67" s="10"/>
      <c r="M67" s="10"/>
      <c r="N67" s="62">
        <f ca="1">AY33</f>
        <v>6</v>
      </c>
      <c r="O67" s="62"/>
      <c r="P67" s="10"/>
      <c r="Q67" s="16"/>
      <c r="R67" s="13"/>
      <c r="S67" s="13"/>
      <c r="T67" s="10"/>
      <c r="U67" s="10"/>
      <c r="V67" s="10"/>
      <c r="W67" s="10"/>
      <c r="X67" s="10"/>
      <c r="Y67" s="10"/>
      <c r="Z67" t="str">
        <f t="shared" si="9"/>
        <v/>
      </c>
      <c r="AA67" t="str">
        <f t="shared" si="9"/>
        <v/>
      </c>
      <c r="AB67" t="str">
        <f t="shared" si="9"/>
        <v/>
      </c>
      <c r="AC67" t="str">
        <f t="shared" si="9"/>
        <v/>
      </c>
      <c r="AD67" t="str">
        <f t="shared" si="9"/>
        <v/>
      </c>
      <c r="AE67" t="str">
        <f t="shared" si="9"/>
        <v/>
      </c>
      <c r="AF67" t="str">
        <f t="shared" si="9"/>
        <v/>
      </c>
      <c r="AG67" t="str">
        <f t="shared" si="8"/>
        <v/>
      </c>
      <c r="AH67" t="str">
        <f t="shared" si="8"/>
        <v/>
      </c>
      <c r="AI67" t="str">
        <f t="shared" si="8"/>
        <v/>
      </c>
      <c r="AJ67" t="str">
        <f t="shared" si="8"/>
        <v/>
      </c>
      <c r="AK67" t="str">
        <f t="shared" si="8"/>
        <v/>
      </c>
      <c r="AL67" t="str">
        <f t="shared" si="8"/>
        <v/>
      </c>
      <c r="AM67" t="str">
        <f t="shared" si="8"/>
        <v/>
      </c>
      <c r="AN67" t="str">
        <f t="shared" si="8"/>
        <v/>
      </c>
      <c r="AO67" t="str">
        <f t="shared" si="8"/>
        <v/>
      </c>
      <c r="AP67" t="str">
        <f t="shared" si="8"/>
        <v/>
      </c>
      <c r="AQ67" t="str">
        <f t="shared" si="8"/>
        <v/>
      </c>
      <c r="AR67" t="str">
        <f t="shared" si="8"/>
        <v/>
      </c>
      <c r="AS67" t="str">
        <f t="shared" si="8"/>
        <v/>
      </c>
      <c r="AT67" t="str">
        <f t="shared" si="8"/>
        <v/>
      </c>
    </row>
    <row r="68" spans="1:46" ht="20.149999999999999" customHeight="1" x14ac:dyDescent="0.35">
      <c r="A68" t="str">
        <f t="shared" si="10"/>
        <v/>
      </c>
      <c r="B68" t="str">
        <f t="shared" si="10"/>
        <v/>
      </c>
      <c r="C68" t="str">
        <f t="shared" si="10"/>
        <v/>
      </c>
      <c r="D68" t="str">
        <f t="shared" si="10"/>
        <v/>
      </c>
      <c r="E68" t="str">
        <f t="shared" si="10"/>
        <v/>
      </c>
      <c r="F68" s="10"/>
      <c r="G68" s="10"/>
      <c r="H68" s="43" t="s">
        <v>8</v>
      </c>
      <c r="I68" s="43"/>
      <c r="J68" s="48" t="str">
        <f ca="1">AW34</f>
        <v>－</v>
      </c>
      <c r="K68" s="48"/>
      <c r="L68" s="48">
        <f ca="1">AX34</f>
        <v>6</v>
      </c>
      <c r="M68" s="48"/>
      <c r="N68" s="48" t="str">
        <f>AY34</f>
        <v>±</v>
      </c>
      <c r="O68" s="48"/>
      <c r="P68" s="50" t="s">
        <v>28</v>
      </c>
      <c r="Q68" s="50"/>
      <c r="R68" s="61">
        <f ca="1">BA34</f>
        <v>12</v>
      </c>
      <c r="S68" s="61"/>
      <c r="T68" s="61"/>
      <c r="U68" s="10"/>
      <c r="V68" s="10"/>
      <c r="W68" s="10"/>
      <c r="X68" s="10"/>
      <c r="Y68" s="10"/>
      <c r="Z68" t="str">
        <f t="shared" si="9"/>
        <v/>
      </c>
      <c r="AA68" t="str">
        <f t="shared" si="9"/>
        <v/>
      </c>
      <c r="AB68" t="str">
        <f t="shared" si="9"/>
        <v/>
      </c>
      <c r="AC68" t="str">
        <f t="shared" si="9"/>
        <v/>
      </c>
      <c r="AD68" t="str">
        <f t="shared" si="9"/>
        <v/>
      </c>
      <c r="AE68" t="str">
        <f t="shared" si="9"/>
        <v/>
      </c>
      <c r="AF68" t="str">
        <f t="shared" si="9"/>
        <v/>
      </c>
      <c r="AG68" t="str">
        <f t="shared" si="8"/>
        <v/>
      </c>
      <c r="AH68" t="str">
        <f t="shared" si="8"/>
        <v/>
      </c>
      <c r="AI68" t="str">
        <f t="shared" si="8"/>
        <v/>
      </c>
      <c r="AJ68" t="str">
        <f t="shared" si="8"/>
        <v/>
      </c>
      <c r="AK68" t="str">
        <f t="shared" si="8"/>
        <v/>
      </c>
      <c r="AL68" t="str">
        <f t="shared" si="8"/>
        <v/>
      </c>
      <c r="AM68" t="str">
        <f t="shared" si="8"/>
        <v/>
      </c>
      <c r="AN68" t="str">
        <f t="shared" si="8"/>
        <v/>
      </c>
      <c r="AO68" t="str">
        <f t="shared" si="8"/>
        <v/>
      </c>
      <c r="AP68" t="str">
        <f t="shared" si="8"/>
        <v/>
      </c>
      <c r="AQ68" t="str">
        <f t="shared" si="8"/>
        <v/>
      </c>
      <c r="AR68" t="str">
        <f t="shared" si="8"/>
        <v/>
      </c>
      <c r="AS68" t="str">
        <f t="shared" si="8"/>
        <v/>
      </c>
      <c r="AT68" t="str">
        <f t="shared" si="8"/>
        <v/>
      </c>
    </row>
    <row r="69" spans="1:46" ht="20.149999999999999" customHeight="1" x14ac:dyDescent="0.2">
      <c r="A69" t="str">
        <f t="shared" si="10"/>
        <v/>
      </c>
      <c r="B69" t="str">
        <f t="shared" si="10"/>
        <v/>
      </c>
      <c r="C69" t="str">
        <f t="shared" si="10"/>
        <v/>
      </c>
      <c r="D69" t="str">
        <f t="shared" si="10"/>
        <v/>
      </c>
      <c r="E69" t="str">
        <f t="shared" si="10"/>
        <v/>
      </c>
      <c r="F69" t="str">
        <f t="shared" ref="F69:G71" si="11">IF(R32="","",R32)</f>
        <v/>
      </c>
      <c r="G69" t="str">
        <f t="shared" si="11"/>
        <v/>
      </c>
      <c r="H69" s="43"/>
      <c r="I69" s="43"/>
      <c r="J69" s="10"/>
      <c r="K69" s="10"/>
      <c r="L69" s="10"/>
      <c r="M69" s="10"/>
      <c r="N69" s="62">
        <f ca="1">AY35</f>
        <v>3</v>
      </c>
      <c r="O69" s="62"/>
      <c r="P69" s="10"/>
      <c r="Q69" s="16"/>
      <c r="R69" s="13"/>
      <c r="S69" s="13"/>
      <c r="T69" s="10"/>
      <c r="U69" s="10"/>
      <c r="V69" s="10"/>
      <c r="W69" s="10"/>
      <c r="X69" s="10"/>
      <c r="Y69" s="10"/>
      <c r="Z69" t="str">
        <f t="shared" si="9"/>
        <v/>
      </c>
      <c r="AA69" t="str">
        <f t="shared" si="9"/>
        <v/>
      </c>
      <c r="AB69" t="str">
        <f t="shared" si="9"/>
        <v/>
      </c>
      <c r="AC69" t="str">
        <f t="shared" si="9"/>
        <v/>
      </c>
      <c r="AD69" t="str">
        <f t="shared" si="9"/>
        <v/>
      </c>
      <c r="AE69" t="str">
        <f t="shared" si="9"/>
        <v/>
      </c>
      <c r="AF69" t="str">
        <f t="shared" si="9"/>
        <v/>
      </c>
      <c r="AG69" t="str">
        <f t="shared" si="8"/>
        <v/>
      </c>
      <c r="AH69" t="str">
        <f t="shared" si="8"/>
        <v/>
      </c>
      <c r="AI69" t="str">
        <f t="shared" si="8"/>
        <v/>
      </c>
      <c r="AJ69" t="str">
        <f t="shared" si="8"/>
        <v/>
      </c>
      <c r="AK69" t="str">
        <f t="shared" si="8"/>
        <v/>
      </c>
      <c r="AL69" t="str">
        <f t="shared" si="8"/>
        <v/>
      </c>
      <c r="AM69" t="str">
        <f t="shared" si="8"/>
        <v/>
      </c>
      <c r="AN69" t="str">
        <f t="shared" si="8"/>
        <v/>
      </c>
      <c r="AO69" t="str">
        <f t="shared" si="8"/>
        <v/>
      </c>
      <c r="AP69" t="str">
        <f t="shared" si="8"/>
        <v/>
      </c>
      <c r="AQ69" t="str">
        <f t="shared" si="8"/>
        <v/>
      </c>
      <c r="AR69" t="str">
        <f t="shared" si="8"/>
        <v/>
      </c>
      <c r="AS69" t="str">
        <f t="shared" si="8"/>
        <v/>
      </c>
      <c r="AT69" t="str">
        <f t="shared" si="8"/>
        <v/>
      </c>
    </row>
    <row r="70" spans="1:46" ht="20.149999999999999" customHeight="1" x14ac:dyDescent="0.35">
      <c r="A70" t="str">
        <f t="shared" si="10"/>
        <v/>
      </c>
      <c r="B70" t="str">
        <f t="shared" si="10"/>
        <v/>
      </c>
      <c r="C70" t="str">
        <f t="shared" si="10"/>
        <v/>
      </c>
      <c r="D70" t="str">
        <f t="shared" si="10"/>
        <v/>
      </c>
      <c r="E70" t="str">
        <f t="shared" si="10"/>
        <v/>
      </c>
      <c r="F70" t="str">
        <f t="shared" si="11"/>
        <v/>
      </c>
      <c r="G70" t="str">
        <f t="shared" si="11"/>
        <v/>
      </c>
      <c r="H70" s="43" t="s">
        <v>8</v>
      </c>
      <c r="I70" s="43"/>
      <c r="J70" s="43" t="str">
        <f ca="1">AW36</f>
        <v>－</v>
      </c>
      <c r="K70" s="43"/>
      <c r="L70" s="43">
        <f ca="1">AX36</f>
        <v>2</v>
      </c>
      <c r="M70" s="43"/>
      <c r="N70" s="43" t="str">
        <f>AY36</f>
        <v>±</v>
      </c>
      <c r="O70" s="43"/>
      <c r="P70" s="50" t="s">
        <v>28</v>
      </c>
      <c r="Q70" s="50"/>
      <c r="R70" s="61">
        <f ca="1">BA36</f>
        <v>12</v>
      </c>
      <c r="S70" s="61"/>
      <c r="Z70" t="str">
        <f t="shared" si="9"/>
        <v/>
      </c>
      <c r="AA70" t="str">
        <f t="shared" si="9"/>
        <v/>
      </c>
      <c r="AB70" t="str">
        <f t="shared" si="9"/>
        <v/>
      </c>
      <c r="AC70" t="str">
        <f t="shared" si="9"/>
        <v/>
      </c>
      <c r="AD70" t="str">
        <f t="shared" si="9"/>
        <v/>
      </c>
      <c r="AE70" t="str">
        <f t="shared" si="9"/>
        <v/>
      </c>
      <c r="AF70" t="str">
        <f t="shared" si="9"/>
        <v/>
      </c>
      <c r="AG70" t="str">
        <f t="shared" si="8"/>
        <v/>
      </c>
      <c r="AH70" t="str">
        <f t="shared" si="8"/>
        <v/>
      </c>
      <c r="AI70" t="str">
        <f t="shared" si="8"/>
        <v/>
      </c>
      <c r="AJ70" t="str">
        <f t="shared" si="8"/>
        <v/>
      </c>
      <c r="AK70" t="str">
        <f t="shared" si="8"/>
        <v/>
      </c>
      <c r="AL70" t="str">
        <f t="shared" si="8"/>
        <v/>
      </c>
      <c r="AM70" t="str">
        <f t="shared" si="8"/>
        <v/>
      </c>
      <c r="AN70" t="str">
        <f t="shared" si="8"/>
        <v/>
      </c>
      <c r="AO70" t="str">
        <f t="shared" si="8"/>
        <v/>
      </c>
      <c r="AP70" t="str">
        <f t="shared" si="8"/>
        <v/>
      </c>
      <c r="AQ70" t="str">
        <f t="shared" si="8"/>
        <v/>
      </c>
      <c r="AR70" t="str">
        <f t="shared" si="8"/>
        <v/>
      </c>
      <c r="AS70" t="str">
        <f t="shared" si="8"/>
        <v/>
      </c>
      <c r="AT70" t="str">
        <f t="shared" si="8"/>
        <v/>
      </c>
    </row>
    <row r="71" spans="1:46" ht="20.149999999999999" customHeight="1" x14ac:dyDescent="0.2">
      <c r="A71" t="str">
        <f t="shared" si="10"/>
        <v/>
      </c>
      <c r="B71" t="str">
        <f t="shared" si="10"/>
        <v/>
      </c>
      <c r="C71" t="str">
        <f t="shared" si="10"/>
        <v/>
      </c>
      <c r="D71" t="str">
        <f t="shared" si="10"/>
        <v/>
      </c>
      <c r="E71" t="str">
        <f t="shared" si="10"/>
        <v/>
      </c>
      <c r="F71" t="str">
        <f t="shared" si="11"/>
        <v/>
      </c>
      <c r="G71" t="str">
        <f t="shared" si="11"/>
        <v/>
      </c>
      <c r="H71" s="43"/>
      <c r="I71" s="43"/>
      <c r="J71" s="43"/>
      <c r="K71" s="43"/>
      <c r="L71" s="43"/>
      <c r="M71" s="43"/>
      <c r="N71" s="43"/>
      <c r="O71" s="43"/>
      <c r="P71" s="10"/>
      <c r="Q71" s="43">
        <f ca="1">AZ37</f>
        <v>3</v>
      </c>
      <c r="R71" s="43"/>
      <c r="S71" s="10"/>
      <c r="Z71" t="str">
        <f t="shared" si="9"/>
        <v/>
      </c>
      <c r="AA71" t="str">
        <f t="shared" si="9"/>
        <v/>
      </c>
      <c r="AB71" t="str">
        <f t="shared" si="9"/>
        <v/>
      </c>
      <c r="AC71" t="str">
        <f t="shared" si="9"/>
        <v/>
      </c>
      <c r="AD71" t="str">
        <f t="shared" si="9"/>
        <v/>
      </c>
      <c r="AE71" t="str">
        <f t="shared" si="9"/>
        <v/>
      </c>
      <c r="AF71" t="str">
        <f t="shared" si="9"/>
        <v/>
      </c>
      <c r="AG71" t="str">
        <f t="shared" si="8"/>
        <v/>
      </c>
      <c r="AH71" t="str">
        <f t="shared" si="8"/>
        <v/>
      </c>
      <c r="AI71" t="str">
        <f t="shared" si="8"/>
        <v/>
      </c>
      <c r="AJ71" t="str">
        <f t="shared" si="8"/>
        <v/>
      </c>
      <c r="AK71" t="str">
        <f t="shared" si="8"/>
        <v/>
      </c>
      <c r="AL71" t="str">
        <f t="shared" si="8"/>
        <v/>
      </c>
      <c r="AM71" t="str">
        <f t="shared" si="8"/>
        <v/>
      </c>
      <c r="AN71" t="str">
        <f t="shared" si="8"/>
        <v/>
      </c>
      <c r="AO71" t="str">
        <f t="shared" si="8"/>
        <v/>
      </c>
      <c r="AP71" t="str">
        <f t="shared" si="8"/>
        <v/>
      </c>
      <c r="AQ71" t="str">
        <f t="shared" si="8"/>
        <v/>
      </c>
      <c r="AR71" t="str">
        <f t="shared" si="8"/>
        <v/>
      </c>
      <c r="AS71" t="str">
        <f t="shared" si="8"/>
        <v/>
      </c>
      <c r="AT71" t="str">
        <f t="shared" si="8"/>
        <v/>
      </c>
    </row>
    <row r="72" spans="1:46" ht="20.149999999999999" customHeight="1" x14ac:dyDescent="0.2">
      <c r="A72" t="str">
        <f t="shared" si="10"/>
        <v/>
      </c>
      <c r="B72" t="str">
        <f t="shared" si="10"/>
        <v/>
      </c>
      <c r="C72" t="str">
        <f t="shared" si="10"/>
        <v/>
      </c>
      <c r="D72" t="str">
        <f t="shared" si="10"/>
        <v/>
      </c>
      <c r="E72" t="str">
        <f t="shared" si="10"/>
        <v/>
      </c>
      <c r="F72" t="str">
        <f t="shared" si="10"/>
        <v/>
      </c>
      <c r="G72" t="str">
        <f t="shared" si="10"/>
        <v/>
      </c>
      <c r="H72" t="str">
        <f t="shared" si="10"/>
        <v/>
      </c>
      <c r="I72" t="str">
        <f t="shared" si="10"/>
        <v/>
      </c>
      <c r="J72" t="str">
        <f t="shared" si="10"/>
        <v/>
      </c>
      <c r="K72" t="str">
        <f t="shared" si="10"/>
        <v/>
      </c>
      <c r="L72" t="str">
        <f t="shared" si="10"/>
        <v/>
      </c>
      <c r="M72" t="str">
        <f t="shared" si="10"/>
        <v/>
      </c>
      <c r="N72" t="str">
        <f t="shared" si="10"/>
        <v/>
      </c>
      <c r="O72" t="str">
        <f t="shared" si="10"/>
        <v/>
      </c>
      <c r="P72" t="str">
        <f t="shared" si="10"/>
        <v/>
      </c>
      <c r="Q72" t="str">
        <f t="shared" ref="Q72:Y72" si="12">IF(Q35="","",Q35)</f>
        <v/>
      </c>
      <c r="R72" t="str">
        <f t="shared" si="12"/>
        <v/>
      </c>
      <c r="S72" t="str">
        <f t="shared" si="12"/>
        <v/>
      </c>
      <c r="T72" t="str">
        <f t="shared" si="12"/>
        <v/>
      </c>
      <c r="U72" t="str">
        <f t="shared" si="12"/>
        <v/>
      </c>
      <c r="V72" t="str">
        <f t="shared" si="12"/>
        <v/>
      </c>
      <c r="W72" t="str">
        <f t="shared" si="12"/>
        <v/>
      </c>
      <c r="X72" t="str">
        <f t="shared" si="12"/>
        <v/>
      </c>
      <c r="Y72" t="str">
        <f t="shared" si="12"/>
        <v/>
      </c>
      <c r="Z72" t="str">
        <f t="shared" si="9"/>
        <v/>
      </c>
      <c r="AA72" t="str">
        <f t="shared" si="9"/>
        <v/>
      </c>
      <c r="AB72" t="str">
        <f t="shared" si="9"/>
        <v/>
      </c>
      <c r="AC72" t="str">
        <f t="shared" si="9"/>
        <v/>
      </c>
      <c r="AD72" t="str">
        <f t="shared" si="9"/>
        <v/>
      </c>
      <c r="AE72" t="str">
        <f t="shared" si="9"/>
        <v/>
      </c>
      <c r="AF72" t="str">
        <f t="shared" si="9"/>
        <v/>
      </c>
      <c r="AG72" t="str">
        <f t="shared" si="8"/>
        <v/>
      </c>
      <c r="AH72" t="str">
        <f t="shared" si="8"/>
        <v/>
      </c>
      <c r="AI72" t="str">
        <f t="shared" si="8"/>
        <v/>
      </c>
      <c r="AJ72" t="str">
        <f t="shared" si="8"/>
        <v/>
      </c>
      <c r="AK72" t="str">
        <f t="shared" si="8"/>
        <v/>
      </c>
      <c r="AL72" t="str">
        <f t="shared" si="8"/>
        <v/>
      </c>
      <c r="AM72" t="str">
        <f t="shared" si="8"/>
        <v/>
      </c>
      <c r="AN72" t="str">
        <f t="shared" si="8"/>
        <v/>
      </c>
      <c r="AO72" t="str">
        <f t="shared" si="8"/>
        <v/>
      </c>
      <c r="AP72" t="str">
        <f t="shared" si="8"/>
        <v/>
      </c>
      <c r="AQ72" t="str">
        <f t="shared" si="8"/>
        <v/>
      </c>
      <c r="AR72" t="str">
        <f t="shared" si="8"/>
        <v/>
      </c>
      <c r="AS72" t="str">
        <f t="shared" si="8"/>
        <v/>
      </c>
      <c r="AT72" t="str">
        <f t="shared" si="8"/>
        <v/>
      </c>
    </row>
    <row r="73" spans="1:46" ht="20.149999999999999" customHeight="1" x14ac:dyDescent="0.2">
      <c r="A73" t="str">
        <f t="shared" si="10"/>
        <v/>
      </c>
      <c r="B73" t="str">
        <f t="shared" si="10"/>
        <v/>
      </c>
      <c r="C73" t="str">
        <f t="shared" si="10"/>
        <v/>
      </c>
      <c r="D73" t="str">
        <f t="shared" si="10"/>
        <v/>
      </c>
      <c r="E73" t="str">
        <f t="shared" si="10"/>
        <v/>
      </c>
      <c r="F73" t="str">
        <f t="shared" si="10"/>
        <v/>
      </c>
      <c r="G73" t="str">
        <f t="shared" si="10"/>
        <v/>
      </c>
      <c r="H73" t="str">
        <f t="shared" si="10"/>
        <v/>
      </c>
      <c r="I73" t="str">
        <f t="shared" si="10"/>
        <v/>
      </c>
      <c r="J73" t="str">
        <f t="shared" si="10"/>
        <v/>
      </c>
      <c r="K73" t="str">
        <f t="shared" si="10"/>
        <v/>
      </c>
      <c r="L73" t="str">
        <f t="shared" si="10"/>
        <v/>
      </c>
      <c r="M73" t="str">
        <f t="shared" si="10"/>
        <v/>
      </c>
      <c r="N73" t="str">
        <f t="shared" si="10"/>
        <v/>
      </c>
      <c r="O73" t="str">
        <f t="shared" si="10"/>
        <v/>
      </c>
      <c r="P73" t="str">
        <f t="shared" si="10"/>
        <v/>
      </c>
      <c r="Q73" t="str">
        <f t="shared" ref="Q73:Y73" si="13">IF(Q36="","",Q36)</f>
        <v/>
      </c>
      <c r="R73" t="str">
        <f t="shared" si="13"/>
        <v/>
      </c>
      <c r="S73" t="str">
        <f t="shared" si="13"/>
        <v/>
      </c>
      <c r="T73" t="str">
        <f t="shared" si="13"/>
        <v/>
      </c>
      <c r="U73" t="str">
        <f t="shared" si="13"/>
        <v/>
      </c>
      <c r="V73" t="str">
        <f t="shared" si="13"/>
        <v/>
      </c>
      <c r="W73" t="str">
        <f t="shared" si="13"/>
        <v/>
      </c>
      <c r="X73" t="str">
        <f t="shared" si="13"/>
        <v/>
      </c>
      <c r="Y73" t="str">
        <f t="shared" si="13"/>
        <v/>
      </c>
      <c r="Z73" t="str">
        <f t="shared" si="9"/>
        <v/>
      </c>
      <c r="AA73" t="str">
        <f t="shared" si="9"/>
        <v/>
      </c>
      <c r="AB73" t="str">
        <f t="shared" si="9"/>
        <v/>
      </c>
      <c r="AC73" t="str">
        <f t="shared" si="9"/>
        <v/>
      </c>
      <c r="AD73" t="str">
        <f t="shared" si="9"/>
        <v/>
      </c>
      <c r="AE73" t="str">
        <f t="shared" si="9"/>
        <v/>
      </c>
      <c r="AF73" t="str">
        <f t="shared" si="9"/>
        <v/>
      </c>
      <c r="AG73" t="str">
        <f t="shared" si="8"/>
        <v/>
      </c>
      <c r="AH73" t="str">
        <f t="shared" si="8"/>
        <v/>
      </c>
      <c r="AI73" t="str">
        <f t="shared" si="8"/>
        <v/>
      </c>
      <c r="AJ73" t="str">
        <f t="shared" si="8"/>
        <v/>
      </c>
      <c r="AK73" t="str">
        <f t="shared" si="8"/>
        <v/>
      </c>
      <c r="AL73" t="str">
        <f t="shared" si="8"/>
        <v/>
      </c>
      <c r="AM73" t="str">
        <f t="shared" si="8"/>
        <v/>
      </c>
      <c r="AN73" t="str">
        <f t="shared" si="8"/>
        <v/>
      </c>
      <c r="AO73" t="str">
        <f t="shared" si="8"/>
        <v/>
      </c>
      <c r="AP73" t="str">
        <f t="shared" si="8"/>
        <v/>
      </c>
      <c r="AQ73" t="str">
        <f t="shared" si="8"/>
        <v/>
      </c>
      <c r="AR73" t="str">
        <f t="shared" si="8"/>
        <v/>
      </c>
      <c r="AS73" t="str">
        <f t="shared" si="8"/>
        <v/>
      </c>
      <c r="AT73" t="str">
        <f t="shared" si="8"/>
        <v/>
      </c>
    </row>
    <row r="74" spans="1:46" ht="20.149999999999999" customHeight="1" x14ac:dyDescent="0.2">
      <c r="A74" t="str">
        <f t="shared" si="10"/>
        <v/>
      </c>
      <c r="B74" t="str">
        <f t="shared" si="10"/>
        <v/>
      </c>
      <c r="C74" t="str">
        <f t="shared" si="10"/>
        <v/>
      </c>
      <c r="D74" t="str">
        <f t="shared" si="10"/>
        <v/>
      </c>
      <c r="E74" t="str">
        <f t="shared" si="10"/>
        <v/>
      </c>
      <c r="F74" t="str">
        <f t="shared" si="10"/>
        <v/>
      </c>
      <c r="G74" t="str">
        <f t="shared" si="10"/>
        <v/>
      </c>
      <c r="H74" t="str">
        <f t="shared" si="10"/>
        <v/>
      </c>
      <c r="I74" t="str">
        <f t="shared" si="10"/>
        <v/>
      </c>
      <c r="J74" t="str">
        <f t="shared" si="10"/>
        <v/>
      </c>
      <c r="K74" t="str">
        <f t="shared" si="10"/>
        <v/>
      </c>
      <c r="L74" t="str">
        <f t="shared" si="10"/>
        <v/>
      </c>
      <c r="M74" t="str">
        <f t="shared" si="10"/>
        <v/>
      </c>
      <c r="N74" t="str">
        <f t="shared" si="10"/>
        <v/>
      </c>
      <c r="O74" t="str">
        <f t="shared" si="10"/>
        <v/>
      </c>
      <c r="P74" t="str">
        <f t="shared" si="10"/>
        <v/>
      </c>
      <c r="Q74" t="str">
        <f t="shared" ref="Q74:Y74" si="14">IF(Q37="","",Q37)</f>
        <v/>
      </c>
      <c r="R74" t="str">
        <f t="shared" si="14"/>
        <v/>
      </c>
      <c r="S74" t="str">
        <f t="shared" si="14"/>
        <v/>
      </c>
      <c r="T74" t="str">
        <f t="shared" si="14"/>
        <v/>
      </c>
      <c r="U74" t="str">
        <f t="shared" si="14"/>
        <v/>
      </c>
      <c r="V74" t="str">
        <f t="shared" si="14"/>
        <v/>
      </c>
      <c r="W74" t="str">
        <f t="shared" si="14"/>
        <v/>
      </c>
      <c r="X74" t="str">
        <f t="shared" si="14"/>
        <v/>
      </c>
      <c r="Y74" t="str">
        <f t="shared" si="14"/>
        <v/>
      </c>
      <c r="Z74" t="str">
        <f t="shared" si="9"/>
        <v/>
      </c>
      <c r="AA74" t="str">
        <f t="shared" si="9"/>
        <v/>
      </c>
      <c r="AB74" t="str">
        <f t="shared" si="9"/>
        <v/>
      </c>
      <c r="AC74" t="str">
        <f t="shared" si="9"/>
        <v/>
      </c>
      <c r="AD74" t="str">
        <f t="shared" si="9"/>
        <v/>
      </c>
      <c r="AE74" t="str">
        <f t="shared" si="9"/>
        <v/>
      </c>
      <c r="AF74" t="str">
        <f t="shared" si="9"/>
        <v/>
      </c>
      <c r="AG74" t="str">
        <f t="shared" si="8"/>
        <v/>
      </c>
      <c r="AH74" t="str">
        <f t="shared" si="8"/>
        <v/>
      </c>
      <c r="AI74" t="str">
        <f t="shared" si="8"/>
        <v/>
      </c>
      <c r="AJ74" t="str">
        <f t="shared" si="8"/>
        <v/>
      </c>
      <c r="AK74" t="str">
        <f t="shared" si="8"/>
        <v/>
      </c>
      <c r="AL74" t="str">
        <f t="shared" si="8"/>
        <v/>
      </c>
      <c r="AM74" t="str">
        <f t="shared" si="8"/>
        <v/>
      </c>
      <c r="AN74" t="str">
        <f t="shared" si="8"/>
        <v/>
      </c>
      <c r="AO74" t="str">
        <f t="shared" si="8"/>
        <v/>
      </c>
      <c r="AP74" t="str">
        <f t="shared" si="8"/>
        <v/>
      </c>
      <c r="AQ74" t="str">
        <f t="shared" si="8"/>
        <v/>
      </c>
      <c r="AR74" t="str">
        <f t="shared" si="8"/>
        <v/>
      </c>
      <c r="AS74" t="str">
        <f t="shared" si="8"/>
        <v/>
      </c>
      <c r="AT74" t="str">
        <f t="shared" si="8"/>
        <v/>
      </c>
    </row>
    <row r="75" spans="1:46" ht="20.149999999999999" customHeight="1" x14ac:dyDescent="0.2">
      <c r="C75" s="38" t="s">
        <v>166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65">
    <mergeCell ref="AO1:AP1"/>
    <mergeCell ref="F4:G4"/>
    <mergeCell ref="I4:J4"/>
    <mergeCell ref="L4:M4"/>
    <mergeCell ref="N4:O4"/>
    <mergeCell ref="P4:Q4"/>
    <mergeCell ref="R4:S4"/>
    <mergeCell ref="AU6:AU7"/>
    <mergeCell ref="AV6:AV7"/>
    <mergeCell ref="BC6:BD6"/>
    <mergeCell ref="AV8:AV9"/>
    <mergeCell ref="G13:H13"/>
    <mergeCell ref="J13:K13"/>
    <mergeCell ref="L13:M13"/>
    <mergeCell ref="N13:O13"/>
    <mergeCell ref="P13:Q13"/>
    <mergeCell ref="R13:S13"/>
    <mergeCell ref="BT18:BU18"/>
    <mergeCell ref="AV19:AV20"/>
    <mergeCell ref="BA19:BB19"/>
    <mergeCell ref="T13:U13"/>
    <mergeCell ref="BO15:BO16"/>
    <mergeCell ref="BP15:BP16"/>
    <mergeCell ref="AU17:AU18"/>
    <mergeCell ref="AV17:AV18"/>
    <mergeCell ref="BA17:BB17"/>
    <mergeCell ref="BD17:BE17"/>
    <mergeCell ref="BP17:BP18"/>
    <mergeCell ref="AV21:AV22"/>
    <mergeCell ref="AV23:AV24"/>
    <mergeCell ref="AW23:AW24"/>
    <mergeCell ref="AX23:AX24"/>
    <mergeCell ref="AY23:AY24"/>
    <mergeCell ref="AZ24:BA24"/>
    <mergeCell ref="BQ17:BQ18"/>
    <mergeCell ref="BR17:BR18"/>
    <mergeCell ref="BS17:BS18"/>
    <mergeCell ref="T26:U26"/>
    <mergeCell ref="BO28:BO29"/>
    <mergeCell ref="BP28:BP29"/>
    <mergeCell ref="AU30:AU31"/>
    <mergeCell ref="AV30:AV31"/>
    <mergeCell ref="BA30:BB30"/>
    <mergeCell ref="BD30:BE30"/>
    <mergeCell ref="BP30:BP31"/>
    <mergeCell ref="G26:H26"/>
    <mergeCell ref="J26:K26"/>
    <mergeCell ref="L26:M26"/>
    <mergeCell ref="N26:O26"/>
    <mergeCell ref="P26:Q26"/>
    <mergeCell ref="R26:S26"/>
    <mergeCell ref="AW36:AW37"/>
    <mergeCell ref="AX36:AX37"/>
    <mergeCell ref="AY36:AY37"/>
    <mergeCell ref="AZ37:BA37"/>
    <mergeCell ref="BQ30:BQ31"/>
    <mergeCell ref="BR30:BR31"/>
    <mergeCell ref="BS30:BS31"/>
    <mergeCell ref="BT31:BU31"/>
    <mergeCell ref="AV32:AV33"/>
    <mergeCell ref="BA32:BB32"/>
    <mergeCell ref="AO38:AP38"/>
    <mergeCell ref="F41:G41"/>
    <mergeCell ref="I41:J41"/>
    <mergeCell ref="L41:M41"/>
    <mergeCell ref="N41:O41"/>
    <mergeCell ref="P41:Q41"/>
    <mergeCell ref="R41:S41"/>
    <mergeCell ref="AV34:AV35"/>
    <mergeCell ref="AV36:AV37"/>
    <mergeCell ref="V42:X42"/>
    <mergeCell ref="H44:I45"/>
    <mergeCell ref="J44:K44"/>
    <mergeCell ref="L44:M44"/>
    <mergeCell ref="N44:O44"/>
    <mergeCell ref="P44:Q44"/>
    <mergeCell ref="R44:T44"/>
    <mergeCell ref="F42:G43"/>
    <mergeCell ref="H42:I43"/>
    <mergeCell ref="J42:K42"/>
    <mergeCell ref="L42:M42"/>
    <mergeCell ref="N42:O42"/>
    <mergeCell ref="P42:Q42"/>
    <mergeCell ref="R50:S50"/>
    <mergeCell ref="T50:U50"/>
    <mergeCell ref="H46:I46"/>
    <mergeCell ref="J46:K46"/>
    <mergeCell ref="L46:M46"/>
    <mergeCell ref="N46:O46"/>
    <mergeCell ref="P46:Q46"/>
    <mergeCell ref="R46:S46"/>
    <mergeCell ref="R42:S42"/>
    <mergeCell ref="T42:U42"/>
    <mergeCell ref="F51:G52"/>
    <mergeCell ref="H51:I52"/>
    <mergeCell ref="J51:K51"/>
    <mergeCell ref="L51:M51"/>
    <mergeCell ref="N51:O51"/>
    <mergeCell ref="P51:Q51"/>
    <mergeCell ref="G50:H50"/>
    <mergeCell ref="J50:K50"/>
    <mergeCell ref="L50:M50"/>
    <mergeCell ref="N50:O50"/>
    <mergeCell ref="N54:O54"/>
    <mergeCell ref="H55:I56"/>
    <mergeCell ref="J55:K55"/>
    <mergeCell ref="L55:M55"/>
    <mergeCell ref="N55:O55"/>
    <mergeCell ref="P55:Q55"/>
    <mergeCell ref="R51:T51"/>
    <mergeCell ref="U51:V51"/>
    <mergeCell ref="W51:Y51"/>
    <mergeCell ref="Q52:R52"/>
    <mergeCell ref="H53:I54"/>
    <mergeCell ref="J53:K53"/>
    <mergeCell ref="L53:M53"/>
    <mergeCell ref="N53:O53"/>
    <mergeCell ref="P53:Q53"/>
    <mergeCell ref="R53:T53"/>
    <mergeCell ref="R63:S63"/>
    <mergeCell ref="T63:U63"/>
    <mergeCell ref="R55:T55"/>
    <mergeCell ref="N56:O56"/>
    <mergeCell ref="H57:I58"/>
    <mergeCell ref="J57:K58"/>
    <mergeCell ref="L57:M58"/>
    <mergeCell ref="N57:O58"/>
    <mergeCell ref="P57:Q57"/>
    <mergeCell ref="R57:S57"/>
    <mergeCell ref="Q58:R58"/>
    <mergeCell ref="F64:G65"/>
    <mergeCell ref="H64:I65"/>
    <mergeCell ref="J64:K64"/>
    <mergeCell ref="L64:M64"/>
    <mergeCell ref="N64:O64"/>
    <mergeCell ref="P64:Q64"/>
    <mergeCell ref="G63:H63"/>
    <mergeCell ref="J63:K63"/>
    <mergeCell ref="L63:M63"/>
    <mergeCell ref="N63:O63"/>
    <mergeCell ref="N67:O67"/>
    <mergeCell ref="H68:I69"/>
    <mergeCell ref="J68:K68"/>
    <mergeCell ref="L68:M68"/>
    <mergeCell ref="N68:O68"/>
    <mergeCell ref="P68:Q68"/>
    <mergeCell ref="R64:T64"/>
    <mergeCell ref="U64:V64"/>
    <mergeCell ref="W64:Y64"/>
    <mergeCell ref="Q65:R65"/>
    <mergeCell ref="H66:I67"/>
    <mergeCell ref="J66:K66"/>
    <mergeCell ref="L66:M66"/>
    <mergeCell ref="N66:O66"/>
    <mergeCell ref="P66:Q66"/>
    <mergeCell ref="R66:T66"/>
    <mergeCell ref="R68:T68"/>
    <mergeCell ref="N69:O69"/>
    <mergeCell ref="H70:I71"/>
    <mergeCell ref="J70:K71"/>
    <mergeCell ref="L70:M71"/>
    <mergeCell ref="N70:O71"/>
    <mergeCell ref="P70:Q70"/>
    <mergeCell ref="R70:S70"/>
    <mergeCell ref="Q71:R71"/>
  </mergeCells>
  <phoneticPr fontId="16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4"/>
  </cols>
  <sheetData>
    <row r="1" spans="1:48" ht="23.5" x14ac:dyDescent="0.2">
      <c r="D1" s="3" t="s">
        <v>171</v>
      </c>
      <c r="AM1" s="2" t="s">
        <v>0</v>
      </c>
      <c r="AN1" s="2"/>
      <c r="AO1" s="42"/>
      <c r="AP1" s="42"/>
      <c r="AR1" s="14"/>
      <c r="AS1" s="14"/>
      <c r="AU1"/>
      <c r="AV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U2"/>
      <c r="AV2"/>
    </row>
    <row r="3" spans="1:48" ht="20.149999999999999" customHeight="1" x14ac:dyDescent="0.2">
      <c r="A3" s="1" t="s">
        <v>3</v>
      </c>
      <c r="D3" t="s">
        <v>13</v>
      </c>
    </row>
    <row r="4" spans="1:48" ht="20.149999999999999" customHeight="1" x14ac:dyDescent="0.2">
      <c r="C4" s="1" t="s">
        <v>30</v>
      </c>
      <c r="F4" t="s">
        <v>46</v>
      </c>
      <c r="G4" s="44" t="s">
        <v>32</v>
      </c>
      <c r="H4" s="44"/>
      <c r="I4" s="44" t="str">
        <f ca="1">IF((-1)^INT(RAND()*2)&lt;0,"－","＋")</f>
        <v>＋</v>
      </c>
      <c r="J4" s="44"/>
      <c r="K4">
        <f ca="1">INT(RAND()*9+1)</f>
        <v>9</v>
      </c>
      <c r="L4" t="s">
        <v>33</v>
      </c>
      <c r="M4" t="s">
        <v>46</v>
      </c>
      <c r="N4" s="44" t="s">
        <v>32</v>
      </c>
      <c r="O4" s="44"/>
      <c r="P4" s="44" t="str">
        <f ca="1">IF((-1)^INT(RAND()*2)&lt;0,"－","＋")</f>
        <v>－</v>
      </c>
      <c r="Q4" s="44"/>
      <c r="R4">
        <f ca="1">INT(RAND()*9+1)</f>
        <v>3</v>
      </c>
      <c r="S4" t="s">
        <v>33</v>
      </c>
      <c r="T4" s="44" t="s">
        <v>8</v>
      </c>
      <c r="U4" s="44"/>
      <c r="V4">
        <v>0</v>
      </c>
    </row>
    <row r="5" spans="1:48" ht="20.149999999999999" customHeight="1" x14ac:dyDescent="0.2"/>
    <row r="6" spans="1:48" ht="20.149999999999999" customHeight="1" x14ac:dyDescent="0.2"/>
    <row r="7" spans="1:48" ht="20.149999999999999" customHeight="1" x14ac:dyDescent="0.2"/>
    <row r="8" spans="1:48" ht="20.149999999999999" customHeight="1" x14ac:dyDescent="0.2"/>
    <row r="9" spans="1:48" ht="20.149999999999999" customHeight="1" x14ac:dyDescent="0.2">
      <c r="C9" s="1" t="s">
        <v>14</v>
      </c>
      <c r="F9" t="s">
        <v>46</v>
      </c>
      <c r="G9" s="44" t="s">
        <v>32</v>
      </c>
      <c r="H9" s="44"/>
      <c r="I9" s="44" t="str">
        <f ca="1">IF((-1)^INT(RAND()*2)&lt;0,"－","＋")</f>
        <v>－</v>
      </c>
      <c r="J9" s="44"/>
      <c r="K9">
        <f ca="1">INT(RAND()*9+1)</f>
        <v>1</v>
      </c>
      <c r="L9" t="s">
        <v>33</v>
      </c>
      <c r="M9" t="s">
        <v>46</v>
      </c>
      <c r="N9" s="44" t="s">
        <v>32</v>
      </c>
      <c r="O9" s="44"/>
      <c r="P9" s="44" t="str">
        <f ca="1">IF((-1)^INT(RAND()*2)&lt;0,"－","＋")</f>
        <v>＋</v>
      </c>
      <c r="Q9" s="44"/>
      <c r="R9">
        <f ca="1">INT(RAND()*9+1)</f>
        <v>5</v>
      </c>
      <c r="S9" t="s">
        <v>33</v>
      </c>
      <c r="T9" s="44" t="s">
        <v>8</v>
      </c>
      <c r="U9" s="44"/>
      <c r="V9">
        <v>0</v>
      </c>
    </row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>
      <c r="A15" s="1" t="s">
        <v>47</v>
      </c>
      <c r="D15" t="s">
        <v>13</v>
      </c>
    </row>
    <row r="16" spans="1:48" ht="20.149999999999999" customHeight="1" x14ac:dyDescent="0.2">
      <c r="C16" s="1" t="s">
        <v>12</v>
      </c>
      <c r="F16" s="44" t="s">
        <v>5</v>
      </c>
      <c r="G16" s="44"/>
      <c r="H16" s="17">
        <v>2</v>
      </c>
      <c r="I16" s="44" t="str">
        <f ca="1">IF(AU17=0,"",IF(AU17&lt;0,"－","＋"))</f>
        <v>＋</v>
      </c>
      <c r="J16" s="44"/>
      <c r="K16" s="44">
        <f ca="1">IF(AU17=0,"",IF(ABS(AU17)=1,"",ABS(AU17)))</f>
        <v>8</v>
      </c>
      <c r="L16" s="44"/>
      <c r="M16" s="44" t="str">
        <f ca="1">IF(AU17=0,"","ｘ")</f>
        <v>ｘ</v>
      </c>
      <c r="N16" s="44"/>
      <c r="O16" s="44" t="str">
        <f ca="1">IF(AV17=0,"",IF(AV17&lt;0,"－","＋"))</f>
        <v>＋</v>
      </c>
      <c r="P16" s="44"/>
      <c r="Q16" s="44">
        <f ca="1">IF(AV17=0,"",ABS(AV17))</f>
        <v>16</v>
      </c>
      <c r="R16" s="44"/>
      <c r="S16" s="44" t="s">
        <v>48</v>
      </c>
      <c r="T16" s="44"/>
      <c r="U16">
        <v>0</v>
      </c>
      <c r="AU16" s="14">
        <f ca="1">(-1)^INT(RAND()*2)*INT(RAND()*9+1)</f>
        <v>4</v>
      </c>
      <c r="AV16" s="14">
        <f ca="1">(-1)^INT(RAND()*2)*INT(RAND()*9+1)</f>
        <v>4</v>
      </c>
    </row>
    <row r="17" spans="3:48" ht="20.149999999999999" customHeight="1" x14ac:dyDescent="0.2">
      <c r="AU17" s="14">
        <f ca="1">AU16+AV16</f>
        <v>8</v>
      </c>
      <c r="AV17" s="14">
        <f ca="1">AU16*AV16</f>
        <v>16</v>
      </c>
    </row>
    <row r="18" spans="3:48" ht="20.149999999999999" customHeight="1" x14ac:dyDescent="0.2"/>
    <row r="19" spans="3:48" ht="20.149999999999999" customHeight="1" x14ac:dyDescent="0.2"/>
    <row r="20" spans="3:48" ht="20.149999999999999" customHeight="1" x14ac:dyDescent="0.2"/>
    <row r="21" spans="3:48" ht="20.149999999999999" customHeight="1" x14ac:dyDescent="0.2">
      <c r="C21" s="1" t="s">
        <v>14</v>
      </c>
      <c r="F21" s="44" t="s">
        <v>5</v>
      </c>
      <c r="G21" s="44"/>
      <c r="H21" s="17">
        <v>2</v>
      </c>
      <c r="I21" s="44" t="str">
        <f ca="1">IF(AU22=0,"",IF(AU22&lt;0,"－","＋"))</f>
        <v>－</v>
      </c>
      <c r="J21" s="44"/>
      <c r="K21" s="44">
        <f ca="1">IF(AU22=0,"",IF(ABS(AU22)=1,"",ABS(AU22)))</f>
        <v>12</v>
      </c>
      <c r="L21" s="44"/>
      <c r="M21" s="44" t="str">
        <f ca="1">IF(AU22=0,"","ｘ")</f>
        <v>ｘ</v>
      </c>
      <c r="N21" s="44"/>
      <c r="O21" s="44" t="str">
        <f ca="1">IF(AV22=0,"",IF(AV22&lt;0,"－","＋"))</f>
        <v>＋</v>
      </c>
      <c r="P21" s="44"/>
      <c r="Q21" s="44">
        <f ca="1">IF(AV22=0,"",ABS(AV22))</f>
        <v>27</v>
      </c>
      <c r="R21" s="44"/>
      <c r="S21" s="44" t="s">
        <v>48</v>
      </c>
      <c r="T21" s="44"/>
      <c r="U21">
        <v>0</v>
      </c>
      <c r="AU21" s="14">
        <f ca="1">(-1)^INT(RAND()*2)*INT(RAND()*9+1)</f>
        <v>-9</v>
      </c>
      <c r="AV21" s="14">
        <f ca="1">(-1)^INT(RAND()*2)*INT(RAND()*9+1)</f>
        <v>-3</v>
      </c>
    </row>
    <row r="22" spans="3:48" ht="20.149999999999999" customHeight="1" x14ac:dyDescent="0.2">
      <c r="AU22" s="14">
        <f ca="1">AU21+AV21</f>
        <v>-12</v>
      </c>
      <c r="AV22" s="14">
        <f ca="1">AU21*AV21</f>
        <v>27</v>
      </c>
    </row>
    <row r="23" spans="3:48" ht="20.149999999999999" customHeight="1" x14ac:dyDescent="0.2"/>
    <row r="24" spans="3:48" ht="20.149999999999999" customHeight="1" x14ac:dyDescent="0.2"/>
    <row r="25" spans="3:48" ht="20.149999999999999" customHeight="1" x14ac:dyDescent="0.2"/>
    <row r="26" spans="3:48" ht="20.149999999999999" customHeight="1" x14ac:dyDescent="0.2">
      <c r="C26" s="1" t="s">
        <v>49</v>
      </c>
      <c r="F26" s="44" t="s">
        <v>5</v>
      </c>
      <c r="G26" s="44"/>
      <c r="H26" s="17">
        <v>2</v>
      </c>
      <c r="I26" s="44" t="str">
        <f ca="1">IF(AU27=0,"",IF(AU27&lt;0,"－","＋"))</f>
        <v>－</v>
      </c>
      <c r="J26" s="44"/>
      <c r="K26" s="44">
        <f ca="1">IF(AU27=0,"",IF(ABS(AU27)=1,"",ABS(AU27)))</f>
        <v>5</v>
      </c>
      <c r="L26" s="44"/>
      <c r="M26" s="44" t="str">
        <f ca="1">IF(AU27=0,"","ｘ")</f>
        <v>ｘ</v>
      </c>
      <c r="N26" s="44"/>
      <c r="O26" s="44" t="str">
        <f ca="1">IF(AV27=0,"",IF(AV27&lt;0,"－","＋"))</f>
        <v>－</v>
      </c>
      <c r="P26" s="44"/>
      <c r="Q26" s="44">
        <f ca="1">IF(AV27=0,"",ABS(AV27))</f>
        <v>6</v>
      </c>
      <c r="R26" s="44"/>
      <c r="S26" s="44" t="s">
        <v>48</v>
      </c>
      <c r="T26" s="44"/>
      <c r="U26">
        <v>0</v>
      </c>
      <c r="AU26" s="14">
        <f ca="1">(-1)^INT(RAND()*2)*INT(RAND()*9+1)</f>
        <v>1</v>
      </c>
      <c r="AV26" s="14">
        <f ca="1">(-1)^INT(RAND()*2)*INT(RAND()*9+1)</f>
        <v>-6</v>
      </c>
    </row>
    <row r="27" spans="3:48" ht="20.149999999999999" customHeight="1" x14ac:dyDescent="0.2">
      <c r="AU27" s="14">
        <f ca="1">AU26+AV26</f>
        <v>-5</v>
      </c>
      <c r="AV27" s="14">
        <f ca="1">AU26*AV26</f>
        <v>-6</v>
      </c>
    </row>
    <row r="28" spans="3:48" ht="20.149999999999999" customHeight="1" x14ac:dyDescent="0.2"/>
    <row r="29" spans="3:48" ht="20.149999999999999" customHeight="1" x14ac:dyDescent="0.2"/>
    <row r="30" spans="3:48" ht="20.149999999999999" customHeight="1" x14ac:dyDescent="0.2"/>
    <row r="31" spans="3:48" ht="20.149999999999999" customHeight="1" x14ac:dyDescent="0.2">
      <c r="C31" s="1" t="s">
        <v>50</v>
      </c>
      <c r="F31" s="44" t="s">
        <v>5</v>
      </c>
      <c r="G31" s="44"/>
      <c r="H31" s="17">
        <v>2</v>
      </c>
      <c r="I31" s="44" t="str">
        <f ca="1">IF(AU32=0,"",IF(AU32&lt;0,"－","＋"))</f>
        <v>＋</v>
      </c>
      <c r="J31" s="44"/>
      <c r="K31" s="44">
        <f ca="1">IF(AU32=0,"",IF(ABS(AU32)=1,"",ABS(AU32)))</f>
        <v>4</v>
      </c>
      <c r="L31" s="44"/>
      <c r="M31" s="44" t="str">
        <f ca="1">IF(AU32=0,"","ｘ")</f>
        <v>ｘ</v>
      </c>
      <c r="N31" s="44"/>
      <c r="O31" s="44" t="str">
        <f ca="1">IF(AV32=0,"",IF(AV32&lt;0,"－","＋"))</f>
        <v>－</v>
      </c>
      <c r="P31" s="44"/>
      <c r="Q31" s="44">
        <f ca="1">IF(AV32=0,"",ABS(AV32))</f>
        <v>45</v>
      </c>
      <c r="R31" s="44"/>
      <c r="S31" s="44" t="s">
        <v>48</v>
      </c>
      <c r="T31" s="44"/>
      <c r="U31">
        <v>0</v>
      </c>
      <c r="AU31" s="14">
        <f ca="1">(-1)^INT(RAND()*2)*INT(RAND()*9+1)</f>
        <v>-5</v>
      </c>
      <c r="AV31" s="14">
        <f ca="1">(-1)^INT(RAND()*2)*INT(RAND()*9+1)</f>
        <v>9</v>
      </c>
    </row>
    <row r="32" spans="3:48" ht="20.149999999999999" customHeight="1" x14ac:dyDescent="0.2">
      <c r="AU32" s="14">
        <f ca="1">AU31+AV31</f>
        <v>4</v>
      </c>
      <c r="AV32" s="14">
        <f ca="1">AU31*AV31</f>
        <v>-45</v>
      </c>
    </row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二次方程式と因数分解①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U38"/>
      <c r="AV38"/>
    </row>
    <row r="39" spans="1:48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U39"/>
      <c r="AV39"/>
    </row>
    <row r="40" spans="1:48" ht="20.149999999999999" customHeight="1" x14ac:dyDescent="0.2">
      <c r="A40" s="1" t="str">
        <f>IF(A3="","",A3)</f>
        <v>１．</v>
      </c>
      <c r="D40" t="str">
        <f>IF(D3="","",D3)</f>
        <v>次の方程式を解きなさい。</v>
      </c>
    </row>
    <row r="41" spans="1:48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F41" t="str">
        <f t="shared" ref="F41:AT41" si="0">IF(F4="","",F4)</f>
        <v>(</v>
      </c>
      <c r="G41" s="44" t="str">
        <f t="shared" si="0"/>
        <v>ｘ</v>
      </c>
      <c r="H41" s="44" t="str">
        <f t="shared" si="0"/>
        <v/>
      </c>
      <c r="I41" s="44" t="str">
        <f t="shared" ca="1" si="0"/>
        <v>＋</v>
      </c>
      <c r="J41" s="44" t="str">
        <f t="shared" si="0"/>
        <v/>
      </c>
      <c r="K41">
        <f t="shared" ca="1" si="0"/>
        <v>9</v>
      </c>
      <c r="L41" t="str">
        <f t="shared" si="0"/>
        <v>)</v>
      </c>
      <c r="M41" t="str">
        <f t="shared" si="0"/>
        <v>(</v>
      </c>
      <c r="N41" s="44" t="str">
        <f t="shared" si="0"/>
        <v>ｘ</v>
      </c>
      <c r="O41" s="44" t="str">
        <f t="shared" si="0"/>
        <v/>
      </c>
      <c r="P41" s="44" t="str">
        <f t="shared" ca="1" si="0"/>
        <v>－</v>
      </c>
      <c r="Q41" s="44" t="str">
        <f t="shared" si="0"/>
        <v/>
      </c>
      <c r="R41">
        <f t="shared" ca="1" si="0"/>
        <v>3</v>
      </c>
      <c r="S41" t="str">
        <f t="shared" si="0"/>
        <v>)</v>
      </c>
      <c r="T41" s="44" t="str">
        <f t="shared" si="0"/>
        <v>＝</v>
      </c>
      <c r="U41" s="44" t="str">
        <f t="shared" si="0"/>
        <v/>
      </c>
      <c r="V41">
        <f t="shared" si="0"/>
        <v>0</v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8" ht="20.149999999999999" customHeight="1" x14ac:dyDescent="0.2">
      <c r="F42" s="43" t="str">
        <f>G41</f>
        <v>ｘ</v>
      </c>
      <c r="G42" s="43"/>
      <c r="H42" s="43" t="str">
        <f ca="1">I41</f>
        <v>＋</v>
      </c>
      <c r="I42" s="43"/>
      <c r="J42" s="10">
        <f ca="1">K41</f>
        <v>9</v>
      </c>
      <c r="K42" s="43" t="s">
        <v>26</v>
      </c>
      <c r="L42" s="43"/>
      <c r="M42" s="10">
        <v>0</v>
      </c>
      <c r="N42" s="10"/>
      <c r="O42" s="10" t="s">
        <v>51</v>
      </c>
      <c r="P42" s="10"/>
      <c r="Q42" s="10"/>
      <c r="R42" s="10"/>
      <c r="S42" s="10"/>
      <c r="T42" s="43" t="str">
        <f>N41</f>
        <v>ｘ</v>
      </c>
      <c r="U42" s="43"/>
      <c r="V42" s="43" t="str">
        <f ca="1">P41</f>
        <v>－</v>
      </c>
      <c r="W42" s="43"/>
      <c r="X42" s="10">
        <f ca="1">R41</f>
        <v>3</v>
      </c>
      <c r="Y42" s="43" t="s">
        <v>26</v>
      </c>
      <c r="Z42" s="43"/>
      <c r="AA42" s="10">
        <v>0</v>
      </c>
    </row>
    <row r="43" spans="1:48" ht="20.149999999999999" customHeight="1" x14ac:dyDescent="0.2">
      <c r="F43" s="43" t="str">
        <f>F42</f>
        <v>ｘ</v>
      </c>
      <c r="G43" s="43"/>
      <c r="H43" s="43" t="str">
        <f ca="1">H42</f>
        <v>＋</v>
      </c>
      <c r="I43" s="43"/>
      <c r="J43" s="10">
        <f ca="1">J42</f>
        <v>9</v>
      </c>
      <c r="K43" s="43" t="s">
        <v>26</v>
      </c>
      <c r="L43" s="43"/>
      <c r="M43" s="10">
        <v>0</v>
      </c>
      <c r="N43" s="10"/>
      <c r="O43" s="10" t="s">
        <v>52</v>
      </c>
      <c r="P43" s="10"/>
      <c r="Q43" s="10"/>
      <c r="R43" s="10"/>
      <c r="S43" s="10"/>
      <c r="T43" s="10"/>
      <c r="U43" s="10" t="s">
        <v>19</v>
      </c>
      <c r="V43" s="10"/>
      <c r="W43" s="10"/>
      <c r="X43" s="43">
        <f ca="1">IF(H43="－",J43,-J43)</f>
        <v>-9</v>
      </c>
      <c r="Y43" s="43"/>
      <c r="Z43" s="10"/>
      <c r="AA43" s="10"/>
    </row>
    <row r="44" spans="1:48" ht="20.149999999999999" customHeight="1" x14ac:dyDescent="0.2">
      <c r="F44" s="43" t="str">
        <f>F43</f>
        <v>ｘ</v>
      </c>
      <c r="G44" s="43"/>
      <c r="H44" s="43" t="str">
        <f ca="1">V42</f>
        <v>－</v>
      </c>
      <c r="I44" s="43"/>
      <c r="J44" s="10">
        <f ca="1">X42</f>
        <v>3</v>
      </c>
      <c r="K44" s="43" t="s">
        <v>26</v>
      </c>
      <c r="L44" s="43"/>
      <c r="M44" s="10">
        <v>0</v>
      </c>
      <c r="N44" s="10"/>
      <c r="O44" s="10" t="s">
        <v>52</v>
      </c>
      <c r="P44" s="10"/>
      <c r="Q44" s="10"/>
      <c r="R44" s="10"/>
      <c r="S44" s="10"/>
      <c r="T44" s="10"/>
      <c r="U44" s="10" t="s">
        <v>19</v>
      </c>
      <c r="V44" s="10"/>
      <c r="W44" s="10"/>
      <c r="X44" s="43">
        <f ca="1">IF(H44="－",J44,-J44)</f>
        <v>3</v>
      </c>
      <c r="Y44" s="43"/>
      <c r="Z44" s="10"/>
      <c r="AA44" s="10"/>
    </row>
    <row r="45" spans="1:48" ht="20.149999999999999" customHeight="1" x14ac:dyDescent="0.2">
      <c r="F45" s="10"/>
      <c r="G45" s="10"/>
      <c r="H45" s="10"/>
      <c r="I45" s="43" t="s">
        <v>25</v>
      </c>
      <c r="J45" s="43"/>
      <c r="K45" s="43" t="s">
        <v>26</v>
      </c>
      <c r="L45" s="43"/>
      <c r="M45" s="43">
        <f ca="1">X43</f>
        <v>-9</v>
      </c>
      <c r="N45" s="43"/>
      <c r="O45" s="10" t="s">
        <v>53</v>
      </c>
      <c r="P45" s="10"/>
      <c r="Q45" s="43">
        <f ca="1">X44</f>
        <v>3</v>
      </c>
      <c r="R45" s="43"/>
      <c r="S45" s="10"/>
      <c r="T45" s="10"/>
      <c r="U45" s="10"/>
      <c r="V45" s="10"/>
      <c r="W45" s="10"/>
      <c r="X45" s="10"/>
      <c r="Y45" s="10"/>
      <c r="Z45" s="10"/>
      <c r="AA45" s="10"/>
    </row>
    <row r="46" spans="1:48" ht="20.149999999999999" customHeight="1" x14ac:dyDescent="0.2">
      <c r="A46" t="str">
        <f t="shared" ref="A46:AT46" si="1">IF(A9="","",A9)</f>
        <v/>
      </c>
      <c r="B46" t="str">
        <f t="shared" si="1"/>
        <v/>
      </c>
      <c r="C46" s="1" t="str">
        <f t="shared" si="1"/>
        <v>(2)</v>
      </c>
      <c r="F46" t="str">
        <f t="shared" si="1"/>
        <v>(</v>
      </c>
      <c r="G46" s="44" t="str">
        <f t="shared" si="1"/>
        <v>ｘ</v>
      </c>
      <c r="H46" s="44" t="str">
        <f t="shared" si="1"/>
        <v/>
      </c>
      <c r="I46" s="44" t="str">
        <f t="shared" ca="1" si="1"/>
        <v>－</v>
      </c>
      <c r="J46" s="44" t="str">
        <f t="shared" si="1"/>
        <v/>
      </c>
      <c r="K46">
        <f t="shared" ca="1" si="1"/>
        <v>1</v>
      </c>
      <c r="L46" t="str">
        <f t="shared" si="1"/>
        <v>)</v>
      </c>
      <c r="M46" t="str">
        <f t="shared" si="1"/>
        <v>(</v>
      </c>
      <c r="N46" s="44" t="str">
        <f t="shared" si="1"/>
        <v>ｘ</v>
      </c>
      <c r="O46" s="44" t="str">
        <f t="shared" si="1"/>
        <v/>
      </c>
      <c r="P46" s="44" t="str">
        <f t="shared" ca="1" si="1"/>
        <v>＋</v>
      </c>
      <c r="Q46" s="44" t="str">
        <f t="shared" si="1"/>
        <v/>
      </c>
      <c r="R46">
        <f t="shared" ca="1" si="1"/>
        <v>5</v>
      </c>
      <c r="S46" t="str">
        <f t="shared" si="1"/>
        <v>)</v>
      </c>
      <c r="T46" s="44" t="str">
        <f t="shared" si="1"/>
        <v>＝</v>
      </c>
      <c r="U46" s="44" t="str">
        <f t="shared" si="1"/>
        <v/>
      </c>
      <c r="V46">
        <f t="shared" si="1"/>
        <v>0</v>
      </c>
      <c r="W46" t="str">
        <f t="shared" si="1"/>
        <v/>
      </c>
      <c r="X46" t="str">
        <f t="shared" si="1"/>
        <v/>
      </c>
      <c r="Y46" t="str">
        <f t="shared" si="1"/>
        <v/>
      </c>
      <c r="Z46" t="str">
        <f t="shared" si="1"/>
        <v/>
      </c>
      <c r="AA46" t="str">
        <f t="shared" si="1"/>
        <v/>
      </c>
      <c r="AB46" t="str">
        <f t="shared" si="1"/>
        <v/>
      </c>
      <c r="AC46" t="str">
        <f t="shared" si="1"/>
        <v/>
      </c>
      <c r="AD46" t="str">
        <f t="shared" si="1"/>
        <v/>
      </c>
      <c r="AE46" t="str">
        <f t="shared" si="1"/>
        <v/>
      </c>
      <c r="AF46" t="str">
        <f t="shared" si="1"/>
        <v/>
      </c>
      <c r="AG46" t="str">
        <f t="shared" si="1"/>
        <v/>
      </c>
      <c r="AH46" t="str">
        <f t="shared" si="1"/>
        <v/>
      </c>
      <c r="AI46" t="str">
        <f t="shared" si="1"/>
        <v/>
      </c>
      <c r="AJ46" t="str">
        <f t="shared" si="1"/>
        <v/>
      </c>
      <c r="AK46" t="str">
        <f t="shared" si="1"/>
        <v/>
      </c>
      <c r="AL46" t="str">
        <f t="shared" si="1"/>
        <v/>
      </c>
      <c r="AM46" t="str">
        <f t="shared" si="1"/>
        <v/>
      </c>
      <c r="AN46" t="str">
        <f t="shared" si="1"/>
        <v/>
      </c>
      <c r="AO46" t="str">
        <f t="shared" si="1"/>
        <v/>
      </c>
      <c r="AP46" t="str">
        <f t="shared" si="1"/>
        <v/>
      </c>
      <c r="AQ46" t="str">
        <f t="shared" si="1"/>
        <v/>
      </c>
      <c r="AR46" t="str">
        <f t="shared" si="1"/>
        <v/>
      </c>
      <c r="AS46" t="str">
        <f t="shared" si="1"/>
        <v/>
      </c>
      <c r="AT46" t="str">
        <f t="shared" si="1"/>
        <v/>
      </c>
    </row>
    <row r="47" spans="1:48" ht="20.149999999999999" customHeight="1" x14ac:dyDescent="0.2">
      <c r="A47" t="str">
        <f t="shared" ref="A47:C50" si="2">IF(A10="","",A10)</f>
        <v/>
      </c>
      <c r="B47" t="str">
        <f t="shared" si="2"/>
        <v/>
      </c>
      <c r="C47" t="str">
        <f t="shared" si="2"/>
        <v/>
      </c>
      <c r="F47" s="43" t="str">
        <f>G46</f>
        <v>ｘ</v>
      </c>
      <c r="G47" s="43"/>
      <c r="H47" s="43" t="str">
        <f ca="1">I46</f>
        <v>－</v>
      </c>
      <c r="I47" s="43"/>
      <c r="J47" s="10">
        <f ca="1">K46</f>
        <v>1</v>
      </c>
      <c r="K47" s="43" t="s">
        <v>26</v>
      </c>
      <c r="L47" s="43"/>
      <c r="M47" s="10">
        <v>0</v>
      </c>
      <c r="N47" s="10"/>
      <c r="O47" s="10" t="s">
        <v>51</v>
      </c>
      <c r="P47" s="10"/>
      <c r="Q47" s="10"/>
      <c r="R47" s="10"/>
      <c r="S47" s="10"/>
      <c r="T47" s="43" t="str">
        <f>N46</f>
        <v>ｘ</v>
      </c>
      <c r="U47" s="43"/>
      <c r="V47" s="43" t="str">
        <f ca="1">P46</f>
        <v>＋</v>
      </c>
      <c r="W47" s="43"/>
      <c r="X47" s="10">
        <f ca="1">R46</f>
        <v>5</v>
      </c>
      <c r="Y47" s="43" t="s">
        <v>26</v>
      </c>
      <c r="Z47" s="43"/>
      <c r="AA47" s="10">
        <v>0</v>
      </c>
      <c r="AB47" t="str">
        <f t="shared" ref="AB47:AT47" si="3">IF(AB10="","",AB10)</f>
        <v/>
      </c>
      <c r="AC47" t="str">
        <f t="shared" si="3"/>
        <v/>
      </c>
      <c r="AD47" t="str">
        <f t="shared" si="3"/>
        <v/>
      </c>
      <c r="AE47" t="str">
        <f t="shared" si="3"/>
        <v/>
      </c>
      <c r="AF47" t="str">
        <f t="shared" si="3"/>
        <v/>
      </c>
      <c r="AG47" t="str">
        <f t="shared" si="3"/>
        <v/>
      </c>
      <c r="AH47" t="str">
        <f t="shared" si="3"/>
        <v/>
      </c>
      <c r="AI47" t="str">
        <f t="shared" si="3"/>
        <v/>
      </c>
      <c r="AJ47" t="str">
        <f t="shared" si="3"/>
        <v/>
      </c>
      <c r="AK47" t="str">
        <f t="shared" si="3"/>
        <v/>
      </c>
      <c r="AL47" t="str">
        <f t="shared" si="3"/>
        <v/>
      </c>
      <c r="AM47" t="str">
        <f t="shared" si="3"/>
        <v/>
      </c>
      <c r="AN47" t="str">
        <f t="shared" si="3"/>
        <v/>
      </c>
      <c r="AO47" t="str">
        <f t="shared" si="3"/>
        <v/>
      </c>
      <c r="AP47" t="str">
        <f t="shared" si="3"/>
        <v/>
      </c>
      <c r="AQ47" t="str">
        <f t="shared" si="3"/>
        <v/>
      </c>
      <c r="AR47" t="str">
        <f t="shared" si="3"/>
        <v/>
      </c>
      <c r="AS47" t="str">
        <f t="shared" si="3"/>
        <v/>
      </c>
      <c r="AT47" t="str">
        <f t="shared" si="3"/>
        <v/>
      </c>
    </row>
    <row r="48" spans="1:48" ht="20.149999999999999" customHeight="1" x14ac:dyDescent="0.2">
      <c r="A48" t="str">
        <f t="shared" si="2"/>
        <v/>
      </c>
      <c r="B48" t="str">
        <f t="shared" si="2"/>
        <v/>
      </c>
      <c r="C48" t="str">
        <f t="shared" si="2"/>
        <v/>
      </c>
      <c r="F48" s="43" t="str">
        <f>F47</f>
        <v>ｘ</v>
      </c>
      <c r="G48" s="43"/>
      <c r="H48" s="43" t="str">
        <f ca="1">H47</f>
        <v>－</v>
      </c>
      <c r="I48" s="43"/>
      <c r="J48" s="10">
        <f ca="1">J47</f>
        <v>1</v>
      </c>
      <c r="K48" s="43" t="s">
        <v>26</v>
      </c>
      <c r="L48" s="43"/>
      <c r="M48" s="10">
        <v>0</v>
      </c>
      <c r="N48" s="10"/>
      <c r="O48" s="10" t="s">
        <v>52</v>
      </c>
      <c r="P48" s="10"/>
      <c r="Q48" s="10"/>
      <c r="R48" s="10"/>
      <c r="S48" s="10"/>
      <c r="T48" s="10"/>
      <c r="U48" s="10" t="s">
        <v>19</v>
      </c>
      <c r="V48" s="10"/>
      <c r="W48" s="10"/>
      <c r="X48" s="43">
        <f ca="1">IF(H48="－",J48,-J48)</f>
        <v>1</v>
      </c>
      <c r="Y48" s="43"/>
      <c r="Z48" s="10"/>
      <c r="AA48" s="10"/>
      <c r="AB48" t="str">
        <f t="shared" ref="AB48:AT48" si="4">IF(AB11="","",AB11)</f>
        <v/>
      </c>
      <c r="AC48" t="str">
        <f t="shared" si="4"/>
        <v/>
      </c>
      <c r="AD48" t="str">
        <f t="shared" si="4"/>
        <v/>
      </c>
      <c r="AE48" t="str">
        <f t="shared" si="4"/>
        <v/>
      </c>
      <c r="AF48" t="str">
        <f t="shared" si="4"/>
        <v/>
      </c>
      <c r="AG48" t="str">
        <f t="shared" si="4"/>
        <v/>
      </c>
      <c r="AH48" t="str">
        <f t="shared" si="4"/>
        <v/>
      </c>
      <c r="AI48" t="str">
        <f t="shared" si="4"/>
        <v/>
      </c>
      <c r="AJ48" t="str">
        <f t="shared" si="4"/>
        <v/>
      </c>
      <c r="AK48" t="str">
        <f t="shared" si="4"/>
        <v/>
      </c>
      <c r="AL48" t="str">
        <f t="shared" si="4"/>
        <v/>
      </c>
      <c r="AM48" t="str">
        <f t="shared" si="4"/>
        <v/>
      </c>
      <c r="AN48" t="str">
        <f t="shared" si="4"/>
        <v/>
      </c>
      <c r="AO48" t="str">
        <f t="shared" si="4"/>
        <v/>
      </c>
      <c r="AP48" t="str">
        <f t="shared" si="4"/>
        <v/>
      </c>
      <c r="AQ48" t="str">
        <f t="shared" si="4"/>
        <v/>
      </c>
      <c r="AR48" t="str">
        <f t="shared" si="4"/>
        <v/>
      </c>
      <c r="AS48" t="str">
        <f t="shared" si="4"/>
        <v/>
      </c>
      <c r="AT48" t="str">
        <f t="shared" si="4"/>
        <v/>
      </c>
    </row>
    <row r="49" spans="1:48" ht="20.149999999999999" customHeight="1" x14ac:dyDescent="0.2">
      <c r="A49" t="str">
        <f t="shared" si="2"/>
        <v/>
      </c>
      <c r="B49" t="str">
        <f t="shared" si="2"/>
        <v/>
      </c>
      <c r="C49" t="str">
        <f t="shared" si="2"/>
        <v/>
      </c>
      <c r="F49" s="43" t="str">
        <f>F48</f>
        <v>ｘ</v>
      </c>
      <c r="G49" s="43"/>
      <c r="H49" s="43" t="str">
        <f ca="1">V47</f>
        <v>＋</v>
      </c>
      <c r="I49" s="43"/>
      <c r="J49" s="10">
        <f ca="1">X47</f>
        <v>5</v>
      </c>
      <c r="K49" s="43" t="s">
        <v>26</v>
      </c>
      <c r="L49" s="43"/>
      <c r="M49" s="10">
        <v>0</v>
      </c>
      <c r="N49" s="10"/>
      <c r="O49" s="10" t="s">
        <v>52</v>
      </c>
      <c r="P49" s="10"/>
      <c r="Q49" s="10"/>
      <c r="R49" s="10"/>
      <c r="S49" s="10"/>
      <c r="T49" s="10"/>
      <c r="U49" s="10" t="s">
        <v>19</v>
      </c>
      <c r="V49" s="10"/>
      <c r="W49" s="10"/>
      <c r="X49" s="43">
        <f ca="1">IF(H49="－",J49,-J49)</f>
        <v>-5</v>
      </c>
      <c r="Y49" s="43"/>
      <c r="Z49" s="10"/>
      <c r="AA49" s="10"/>
      <c r="AB49" t="str">
        <f t="shared" ref="AB49:AT49" si="5">IF(AB12="","",AB12)</f>
        <v/>
      </c>
      <c r="AC49" t="str">
        <f t="shared" si="5"/>
        <v/>
      </c>
      <c r="AD49" t="str">
        <f t="shared" si="5"/>
        <v/>
      </c>
      <c r="AE49" t="str">
        <f t="shared" si="5"/>
        <v/>
      </c>
      <c r="AF49" t="str">
        <f t="shared" si="5"/>
        <v/>
      </c>
      <c r="AG49" t="str">
        <f t="shared" si="5"/>
        <v/>
      </c>
      <c r="AH49" t="str">
        <f t="shared" si="5"/>
        <v/>
      </c>
      <c r="AI49" t="str">
        <f t="shared" si="5"/>
        <v/>
      </c>
      <c r="AJ49" t="str">
        <f t="shared" si="5"/>
        <v/>
      </c>
      <c r="AK49" t="str">
        <f t="shared" si="5"/>
        <v/>
      </c>
      <c r="AL49" t="str">
        <f t="shared" si="5"/>
        <v/>
      </c>
      <c r="AM49" t="str">
        <f t="shared" si="5"/>
        <v/>
      </c>
      <c r="AN49" t="str">
        <f t="shared" si="5"/>
        <v/>
      </c>
      <c r="AO49" t="str">
        <f t="shared" si="5"/>
        <v/>
      </c>
      <c r="AP49" t="str">
        <f t="shared" si="5"/>
        <v/>
      </c>
      <c r="AQ49" t="str">
        <f t="shared" si="5"/>
        <v/>
      </c>
      <c r="AR49" t="str">
        <f t="shared" si="5"/>
        <v/>
      </c>
      <c r="AS49" t="str">
        <f t="shared" si="5"/>
        <v/>
      </c>
      <c r="AT49" t="str">
        <f t="shared" si="5"/>
        <v/>
      </c>
    </row>
    <row r="50" spans="1:48" ht="20.149999999999999" customHeight="1" x14ac:dyDescent="0.2">
      <c r="A50" t="str">
        <f t="shared" si="2"/>
        <v/>
      </c>
      <c r="B50" t="str">
        <f t="shared" si="2"/>
        <v/>
      </c>
      <c r="C50" t="str">
        <f t="shared" si="2"/>
        <v/>
      </c>
      <c r="F50" s="10"/>
      <c r="G50" s="10"/>
      <c r="H50" s="10"/>
      <c r="I50" s="43" t="s">
        <v>25</v>
      </c>
      <c r="J50" s="43"/>
      <c r="K50" s="43" t="s">
        <v>26</v>
      </c>
      <c r="L50" s="43"/>
      <c r="M50" s="43">
        <f ca="1">X48</f>
        <v>1</v>
      </c>
      <c r="N50" s="43"/>
      <c r="O50" s="10" t="s">
        <v>53</v>
      </c>
      <c r="P50" s="10"/>
      <c r="Q50" s="43">
        <f ca="1">X49</f>
        <v>-5</v>
      </c>
      <c r="R50" s="43"/>
      <c r="S50" s="10"/>
      <c r="T50" s="10"/>
      <c r="U50" s="10"/>
      <c r="V50" s="10"/>
      <c r="W50" s="10"/>
      <c r="X50" s="10"/>
      <c r="Y50" s="10"/>
      <c r="Z50" s="10"/>
      <c r="AA50" s="10"/>
      <c r="AB50" t="str">
        <f t="shared" ref="AB50:AT50" si="6">IF(AB13="","",AB13)</f>
        <v/>
      </c>
      <c r="AC50" t="str">
        <f t="shared" si="6"/>
        <v/>
      </c>
      <c r="AD50" t="str">
        <f t="shared" si="6"/>
        <v/>
      </c>
      <c r="AE50" t="str">
        <f t="shared" si="6"/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  <c r="AQ50" t="str">
        <f t="shared" si="6"/>
        <v/>
      </c>
      <c r="AR50" t="str">
        <f t="shared" si="6"/>
        <v/>
      </c>
      <c r="AS50" t="str">
        <f t="shared" si="6"/>
        <v/>
      </c>
      <c r="AT50" t="str">
        <f t="shared" si="6"/>
        <v/>
      </c>
    </row>
    <row r="51" spans="1:48" ht="20.149999999999999" customHeight="1" x14ac:dyDescent="0.2">
      <c r="F51" s="10"/>
      <c r="G51" s="10"/>
      <c r="H51" s="10"/>
      <c r="I51" s="15"/>
      <c r="J51" s="15"/>
      <c r="K51" s="15"/>
      <c r="L51" s="15"/>
      <c r="M51" s="15"/>
      <c r="N51" s="15"/>
      <c r="O51" s="10"/>
      <c r="P51" s="10"/>
      <c r="Q51" s="15"/>
      <c r="R51" s="15"/>
      <c r="S51" s="10"/>
      <c r="T51" s="10"/>
      <c r="U51" s="10"/>
      <c r="V51" s="10"/>
      <c r="W51" s="10"/>
      <c r="X51" s="10"/>
      <c r="Y51" s="10"/>
      <c r="Z51" s="10"/>
      <c r="AA51" s="10"/>
    </row>
    <row r="52" spans="1:48" ht="20.149999999999999" customHeight="1" x14ac:dyDescent="0.2">
      <c r="A52" s="1" t="str">
        <f>IF(A15="","",A15)</f>
        <v>２．</v>
      </c>
      <c r="D52" t="str">
        <f>IF(D15="","",D15)</f>
        <v>次の方程式を解きなさい。</v>
      </c>
    </row>
    <row r="53" spans="1:48" ht="20.149999999999999" customHeight="1" x14ac:dyDescent="0.2">
      <c r="A53" t="str">
        <f t="shared" ref="A53:AT54" si="7">IF(A16="","",A16)</f>
        <v/>
      </c>
      <c r="B53" t="str">
        <f t="shared" si="7"/>
        <v/>
      </c>
      <c r="C53" s="1" t="str">
        <f t="shared" si="7"/>
        <v>(1)</v>
      </c>
      <c r="F53" s="44" t="str">
        <f t="shared" si="7"/>
        <v>ｘ</v>
      </c>
      <c r="G53" s="44" t="str">
        <f t="shared" si="7"/>
        <v/>
      </c>
      <c r="H53" s="17">
        <f t="shared" si="7"/>
        <v>2</v>
      </c>
      <c r="I53" s="44" t="str">
        <f t="shared" ca="1" si="7"/>
        <v>＋</v>
      </c>
      <c r="J53" s="44" t="str">
        <f t="shared" si="7"/>
        <v/>
      </c>
      <c r="K53" s="44">
        <f t="shared" ca="1" si="7"/>
        <v>8</v>
      </c>
      <c r="L53" s="44" t="str">
        <f t="shared" si="7"/>
        <v/>
      </c>
      <c r="M53" s="44" t="str">
        <f t="shared" ca="1" si="7"/>
        <v>ｘ</v>
      </c>
      <c r="N53" s="44" t="str">
        <f t="shared" si="7"/>
        <v/>
      </c>
      <c r="O53" s="44" t="str">
        <f t="shared" ca="1" si="7"/>
        <v>＋</v>
      </c>
      <c r="P53" s="44" t="str">
        <f t="shared" si="7"/>
        <v/>
      </c>
      <c r="Q53" s="44">
        <f t="shared" ca="1" si="7"/>
        <v>16</v>
      </c>
      <c r="R53" s="44" t="str">
        <f t="shared" si="7"/>
        <v/>
      </c>
      <c r="S53" s="44" t="str">
        <f t="shared" si="7"/>
        <v>＝</v>
      </c>
      <c r="T53" s="44" t="str">
        <f t="shared" si="7"/>
        <v/>
      </c>
      <c r="U53">
        <f t="shared" si="7"/>
        <v>0</v>
      </c>
      <c r="V53" t="str">
        <f t="shared" si="7"/>
        <v/>
      </c>
      <c r="W53" t="str">
        <f t="shared" si="7"/>
        <v/>
      </c>
      <c r="X53" t="str">
        <f t="shared" si="7"/>
        <v/>
      </c>
      <c r="Y53" t="str">
        <f t="shared" si="7"/>
        <v/>
      </c>
      <c r="Z53" t="str">
        <f t="shared" si="7"/>
        <v/>
      </c>
      <c r="AA53" t="str">
        <f t="shared" si="7"/>
        <v/>
      </c>
      <c r="AB53" t="str">
        <f t="shared" si="7"/>
        <v/>
      </c>
      <c r="AC53" t="str">
        <f t="shared" si="7"/>
        <v/>
      </c>
      <c r="AD53" t="str">
        <f t="shared" si="7"/>
        <v/>
      </c>
      <c r="AE53" t="str">
        <f t="shared" si="7"/>
        <v/>
      </c>
      <c r="AF53" t="str">
        <f t="shared" si="7"/>
        <v/>
      </c>
      <c r="AG53" t="str">
        <f t="shared" si="7"/>
        <v/>
      </c>
      <c r="AH53" t="str">
        <f t="shared" si="7"/>
        <v/>
      </c>
      <c r="AI53" t="str">
        <f t="shared" si="7"/>
        <v/>
      </c>
      <c r="AJ53" t="str">
        <f t="shared" si="7"/>
        <v/>
      </c>
      <c r="AK53" t="str">
        <f t="shared" si="7"/>
        <v/>
      </c>
      <c r="AL53" t="str">
        <f t="shared" si="7"/>
        <v/>
      </c>
      <c r="AM53" t="str">
        <f t="shared" si="7"/>
        <v/>
      </c>
      <c r="AN53" t="str">
        <f t="shared" si="7"/>
        <v/>
      </c>
      <c r="AO53" t="str">
        <f t="shared" si="7"/>
        <v/>
      </c>
      <c r="AP53" t="str">
        <f t="shared" si="7"/>
        <v/>
      </c>
      <c r="AQ53" t="str">
        <f t="shared" si="7"/>
        <v/>
      </c>
      <c r="AR53" t="str">
        <f t="shared" si="7"/>
        <v/>
      </c>
      <c r="AS53" t="str">
        <f t="shared" si="7"/>
        <v/>
      </c>
      <c r="AT53" t="str">
        <f t="shared" si="7"/>
        <v/>
      </c>
      <c r="AU53" s="14">
        <f ca="1">AU16</f>
        <v>4</v>
      </c>
      <c r="AV53" s="14">
        <f ca="1">AV16</f>
        <v>4</v>
      </c>
    </row>
    <row r="54" spans="1:48" ht="20.149999999999999" customHeight="1" x14ac:dyDescent="0.2">
      <c r="A54" t="str">
        <f t="shared" ref="A54:AT54" si="8">IF(A17="","",A17)</f>
        <v/>
      </c>
      <c r="B54" t="str">
        <f t="shared" si="8"/>
        <v/>
      </c>
      <c r="C54" t="str">
        <f t="shared" si="8"/>
        <v/>
      </c>
      <c r="F54" s="10" t="s">
        <v>56</v>
      </c>
      <c r="G54" s="43" t="s">
        <v>57</v>
      </c>
      <c r="H54" s="43" t="str">
        <f t="shared" si="7"/>
        <v/>
      </c>
      <c r="I54" s="43" t="str">
        <f ca="1">IF(AU53&lt;0,"－","＋")</f>
        <v>＋</v>
      </c>
      <c r="J54" s="43" t="str">
        <f t="shared" si="7"/>
        <v/>
      </c>
      <c r="K54" s="10">
        <f ca="1">ABS(AU53)</f>
        <v>4</v>
      </c>
      <c r="L54" s="10" t="s">
        <v>58</v>
      </c>
      <c r="M54" s="10" t="s">
        <v>56</v>
      </c>
      <c r="N54" s="43" t="s">
        <v>57</v>
      </c>
      <c r="O54" s="43" t="str">
        <f t="shared" si="7"/>
        <v/>
      </c>
      <c r="P54" s="43" t="str">
        <f ca="1">IF(AV53&lt;0,"－","＋")</f>
        <v>＋</v>
      </c>
      <c r="Q54" s="43" t="str">
        <f t="shared" si="7"/>
        <v/>
      </c>
      <c r="R54" s="10">
        <f ca="1">ABS(AV53)</f>
        <v>4</v>
      </c>
      <c r="S54" s="10" t="s">
        <v>59</v>
      </c>
      <c r="T54" s="43" t="s">
        <v>60</v>
      </c>
      <c r="U54" s="43" t="str">
        <f t="shared" si="7"/>
        <v/>
      </c>
      <c r="V54" s="10">
        <v>0</v>
      </c>
      <c r="W54" s="10" t="str">
        <f t="shared" si="8"/>
        <v/>
      </c>
      <c r="X54" s="10" t="str">
        <f t="shared" si="8"/>
        <v/>
      </c>
      <c r="Y54" s="10" t="str">
        <f t="shared" si="8"/>
        <v/>
      </c>
      <c r="Z54" t="str">
        <f t="shared" si="8"/>
        <v/>
      </c>
      <c r="AA54" t="str">
        <f t="shared" si="8"/>
        <v/>
      </c>
      <c r="AB54" t="str">
        <f t="shared" si="8"/>
        <v/>
      </c>
      <c r="AC54" t="str">
        <f t="shared" si="8"/>
        <v/>
      </c>
      <c r="AD54" t="str">
        <f t="shared" si="8"/>
        <v/>
      </c>
      <c r="AE54" t="str">
        <f t="shared" si="8"/>
        <v/>
      </c>
      <c r="AF54" t="str">
        <f t="shared" si="8"/>
        <v/>
      </c>
      <c r="AG54" t="str">
        <f t="shared" si="8"/>
        <v/>
      </c>
      <c r="AH54" t="str">
        <f t="shared" si="8"/>
        <v/>
      </c>
      <c r="AI54" t="str">
        <f t="shared" si="8"/>
        <v/>
      </c>
      <c r="AJ54" t="str">
        <f t="shared" si="8"/>
        <v/>
      </c>
      <c r="AK54" t="str">
        <f t="shared" si="8"/>
        <v/>
      </c>
      <c r="AL54" t="str">
        <f t="shared" si="8"/>
        <v/>
      </c>
      <c r="AM54" t="str">
        <f t="shared" si="8"/>
        <v/>
      </c>
      <c r="AN54" t="str">
        <f t="shared" si="8"/>
        <v/>
      </c>
      <c r="AO54" t="str">
        <f t="shared" si="8"/>
        <v/>
      </c>
      <c r="AP54" t="str">
        <f t="shared" si="8"/>
        <v/>
      </c>
      <c r="AQ54" t="str">
        <f t="shared" si="8"/>
        <v/>
      </c>
      <c r="AR54" t="str">
        <f t="shared" si="8"/>
        <v/>
      </c>
      <c r="AS54" t="str">
        <f t="shared" si="8"/>
        <v/>
      </c>
      <c r="AT54" t="str">
        <f t="shared" si="8"/>
        <v/>
      </c>
    </row>
    <row r="55" spans="1:48" ht="20.149999999999999" customHeight="1" x14ac:dyDescent="0.2">
      <c r="A55" t="str">
        <f t="shared" ref="A55:AT55" si="9">IF(A18="","",A18)</f>
        <v/>
      </c>
      <c r="B55" t="str">
        <f t="shared" si="9"/>
        <v/>
      </c>
      <c r="C55" t="str">
        <f t="shared" si="9"/>
        <v/>
      </c>
      <c r="F55" s="43" t="str">
        <f>G54</f>
        <v>ｘ</v>
      </c>
      <c r="G55" s="43"/>
      <c r="H55" s="43" t="str">
        <f ca="1">I54</f>
        <v>＋</v>
      </c>
      <c r="I55" s="43"/>
      <c r="J55" s="10">
        <f ca="1">K54</f>
        <v>4</v>
      </c>
      <c r="K55" s="43" t="s">
        <v>60</v>
      </c>
      <c r="L55" s="43"/>
      <c r="M55" s="10">
        <v>0</v>
      </c>
      <c r="N55" s="10"/>
      <c r="O55" s="10" t="s">
        <v>61</v>
      </c>
      <c r="P55" s="10"/>
      <c r="Q55" s="10"/>
      <c r="R55" s="10"/>
      <c r="S55" s="10"/>
      <c r="T55" s="10"/>
      <c r="U55" s="10" t="s">
        <v>62</v>
      </c>
      <c r="V55" s="10"/>
      <c r="W55" s="10"/>
      <c r="X55" s="43">
        <f ca="1">IF(H55="－",J55,-J55)</f>
        <v>-4</v>
      </c>
      <c r="Y55" s="43"/>
      <c r="Z55" t="str">
        <f t="shared" si="9"/>
        <v/>
      </c>
      <c r="AA55" t="str">
        <f t="shared" si="9"/>
        <v/>
      </c>
      <c r="AB55" t="str">
        <f t="shared" si="9"/>
        <v/>
      </c>
      <c r="AC55" t="str">
        <f t="shared" si="9"/>
        <v/>
      </c>
      <c r="AD55" t="str">
        <f t="shared" si="9"/>
        <v/>
      </c>
      <c r="AE55" t="str">
        <f t="shared" si="9"/>
        <v/>
      </c>
      <c r="AF55" t="str">
        <f t="shared" si="9"/>
        <v/>
      </c>
      <c r="AG55" t="str">
        <f t="shared" si="9"/>
        <v/>
      </c>
      <c r="AH55" t="str">
        <f t="shared" si="9"/>
        <v/>
      </c>
      <c r="AI55" t="str">
        <f t="shared" si="9"/>
        <v/>
      </c>
      <c r="AJ55" t="str">
        <f t="shared" si="9"/>
        <v/>
      </c>
      <c r="AK55" t="str">
        <f t="shared" si="9"/>
        <v/>
      </c>
      <c r="AL55" t="str">
        <f t="shared" si="9"/>
        <v/>
      </c>
      <c r="AM55" t="str">
        <f t="shared" si="9"/>
        <v/>
      </c>
      <c r="AN55" t="str">
        <f t="shared" si="9"/>
        <v/>
      </c>
      <c r="AO55" t="str">
        <f t="shared" si="9"/>
        <v/>
      </c>
      <c r="AP55" t="str">
        <f t="shared" si="9"/>
        <v/>
      </c>
      <c r="AQ55" t="str">
        <f t="shared" si="9"/>
        <v/>
      </c>
      <c r="AR55" t="str">
        <f t="shared" si="9"/>
        <v/>
      </c>
      <c r="AS55" t="str">
        <f t="shared" si="9"/>
        <v/>
      </c>
      <c r="AT55" t="str">
        <f t="shared" si="9"/>
        <v/>
      </c>
    </row>
    <row r="56" spans="1:48" ht="20.149999999999999" customHeight="1" x14ac:dyDescent="0.2">
      <c r="A56" t="str">
        <f t="shared" ref="A56:AT56" si="10">IF(A19="","",A19)</f>
        <v/>
      </c>
      <c r="B56" t="str">
        <f t="shared" si="10"/>
        <v/>
      </c>
      <c r="C56" t="str">
        <f t="shared" si="10"/>
        <v/>
      </c>
      <c r="F56" s="43" t="str">
        <f>N54</f>
        <v>ｘ</v>
      </c>
      <c r="G56" s="43"/>
      <c r="H56" s="43" t="str">
        <f ca="1">P54</f>
        <v>＋</v>
      </c>
      <c r="I56" s="43"/>
      <c r="J56" s="10">
        <f ca="1">R54</f>
        <v>4</v>
      </c>
      <c r="K56" s="43" t="s">
        <v>60</v>
      </c>
      <c r="L56" s="43"/>
      <c r="M56" s="10">
        <v>0</v>
      </c>
      <c r="N56" s="10"/>
      <c r="O56" s="10" t="s">
        <v>61</v>
      </c>
      <c r="P56" s="10"/>
      <c r="Q56" s="10"/>
      <c r="R56" s="10"/>
      <c r="S56" s="10"/>
      <c r="T56" s="10"/>
      <c r="U56" s="10" t="s">
        <v>62</v>
      </c>
      <c r="V56" s="10"/>
      <c r="W56" s="10"/>
      <c r="X56" s="43">
        <f ca="1">IF(H56="－",J56,-J56)</f>
        <v>-4</v>
      </c>
      <c r="Y56" s="43"/>
      <c r="Z56" t="str">
        <f t="shared" si="10"/>
        <v/>
      </c>
      <c r="AA56" t="str">
        <f t="shared" si="10"/>
        <v/>
      </c>
      <c r="AB56" t="str">
        <f t="shared" si="10"/>
        <v/>
      </c>
      <c r="AC56" t="str">
        <f t="shared" si="10"/>
        <v/>
      </c>
      <c r="AD56" t="str">
        <f t="shared" si="10"/>
        <v/>
      </c>
      <c r="AE56" t="str">
        <f t="shared" si="10"/>
        <v/>
      </c>
      <c r="AF56" t="str">
        <f t="shared" si="10"/>
        <v/>
      </c>
      <c r="AG56" t="str">
        <f t="shared" si="10"/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  <c r="AR56" t="str">
        <f t="shared" si="10"/>
        <v/>
      </c>
      <c r="AS56" t="str">
        <f t="shared" si="10"/>
        <v/>
      </c>
      <c r="AT56" t="str">
        <f t="shared" si="10"/>
        <v/>
      </c>
    </row>
    <row r="57" spans="1:48" ht="20.149999999999999" customHeight="1" x14ac:dyDescent="0.2">
      <c r="A57" t="str">
        <f t="shared" ref="A57:AT57" si="11">IF(A20="","",A20)</f>
        <v/>
      </c>
      <c r="B57" t="str">
        <f t="shared" si="11"/>
        <v/>
      </c>
      <c r="C57" t="str">
        <f t="shared" si="11"/>
        <v/>
      </c>
      <c r="F57" s="10"/>
      <c r="G57" s="10"/>
      <c r="H57" s="10"/>
      <c r="I57" s="43" t="s">
        <v>57</v>
      </c>
      <c r="J57" s="43"/>
      <c r="K57" s="43" t="s">
        <v>60</v>
      </c>
      <c r="L57" s="43"/>
      <c r="M57" s="43">
        <f ca="1">X55</f>
        <v>-4</v>
      </c>
      <c r="N57" s="43"/>
      <c r="O57" s="10" t="str">
        <f ca="1">IF(X55=X56,"",",")</f>
        <v/>
      </c>
      <c r="P57" s="10"/>
      <c r="Q57" s="43" t="str">
        <f ca="1">IF(X55=X56,"",X56)</f>
        <v/>
      </c>
      <c r="R57" s="43"/>
      <c r="S57" s="10"/>
      <c r="T57" s="10"/>
      <c r="U57" s="10"/>
      <c r="V57" s="10"/>
      <c r="W57" s="10"/>
      <c r="X57" s="10"/>
      <c r="Y57" s="10"/>
      <c r="Z57" t="str">
        <f t="shared" si="11"/>
        <v/>
      </c>
      <c r="AA57" t="str">
        <f t="shared" si="11"/>
        <v/>
      </c>
      <c r="AB57" t="str">
        <f t="shared" si="11"/>
        <v/>
      </c>
      <c r="AC57" t="str">
        <f t="shared" si="11"/>
        <v/>
      </c>
      <c r="AD57" t="str">
        <f t="shared" si="11"/>
        <v/>
      </c>
      <c r="AE57" t="str">
        <f t="shared" si="11"/>
        <v/>
      </c>
      <c r="AF57" t="str">
        <f t="shared" si="11"/>
        <v/>
      </c>
      <c r="AG57" t="str">
        <f t="shared" si="11"/>
        <v/>
      </c>
      <c r="AH57" t="str">
        <f t="shared" si="11"/>
        <v/>
      </c>
      <c r="AI57" t="str">
        <f t="shared" si="11"/>
        <v/>
      </c>
      <c r="AJ57" t="str">
        <f t="shared" si="11"/>
        <v/>
      </c>
      <c r="AK57" t="str">
        <f t="shared" si="11"/>
        <v/>
      </c>
      <c r="AL57" t="str">
        <f t="shared" si="11"/>
        <v/>
      </c>
      <c r="AM57" t="str">
        <f t="shared" si="11"/>
        <v/>
      </c>
      <c r="AN57" t="str">
        <f t="shared" si="11"/>
        <v/>
      </c>
      <c r="AO57" t="str">
        <f t="shared" si="11"/>
        <v/>
      </c>
      <c r="AP57" t="str">
        <f t="shared" si="11"/>
        <v/>
      </c>
      <c r="AQ57" t="str">
        <f t="shared" si="11"/>
        <v/>
      </c>
      <c r="AR57" t="str">
        <f t="shared" si="11"/>
        <v/>
      </c>
      <c r="AS57" t="str">
        <f t="shared" si="11"/>
        <v/>
      </c>
      <c r="AT57" t="str">
        <f t="shared" si="11"/>
        <v/>
      </c>
    </row>
    <row r="58" spans="1:48" ht="20.149999999999999" customHeight="1" x14ac:dyDescent="0.2">
      <c r="A58" t="str">
        <f t="shared" ref="A58:C72" si="12">IF(A21="","",A21)</f>
        <v/>
      </c>
      <c r="B58" t="str">
        <f t="shared" si="12"/>
        <v/>
      </c>
      <c r="C58" s="1" t="str">
        <f t="shared" si="12"/>
        <v>(2)</v>
      </c>
      <c r="F58" s="44" t="str">
        <f t="shared" ref="F58:AT58" si="13">IF(F21="","",F21)</f>
        <v>ｘ</v>
      </c>
      <c r="G58" s="44" t="str">
        <f t="shared" si="13"/>
        <v/>
      </c>
      <c r="H58" s="17">
        <f t="shared" si="13"/>
        <v>2</v>
      </c>
      <c r="I58" s="44" t="str">
        <f t="shared" ca="1" si="13"/>
        <v>－</v>
      </c>
      <c r="J58" s="44" t="str">
        <f t="shared" si="13"/>
        <v/>
      </c>
      <c r="K58" s="44">
        <f t="shared" ca="1" si="13"/>
        <v>12</v>
      </c>
      <c r="L58" s="44" t="str">
        <f t="shared" si="13"/>
        <v/>
      </c>
      <c r="M58" s="44" t="str">
        <f t="shared" ca="1" si="13"/>
        <v>ｘ</v>
      </c>
      <c r="N58" s="44" t="str">
        <f t="shared" si="13"/>
        <v/>
      </c>
      <c r="O58" s="44" t="str">
        <f t="shared" ca="1" si="13"/>
        <v>＋</v>
      </c>
      <c r="P58" s="44" t="str">
        <f t="shared" si="13"/>
        <v/>
      </c>
      <c r="Q58" s="44">
        <f t="shared" ca="1" si="13"/>
        <v>27</v>
      </c>
      <c r="R58" s="44" t="str">
        <f t="shared" si="13"/>
        <v/>
      </c>
      <c r="S58" s="44" t="str">
        <f t="shared" si="13"/>
        <v>＝</v>
      </c>
      <c r="T58" s="44" t="str">
        <f t="shared" si="13"/>
        <v/>
      </c>
      <c r="U58">
        <f t="shared" si="13"/>
        <v>0</v>
      </c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Z58" t="str">
        <f t="shared" si="13"/>
        <v/>
      </c>
      <c r="AA58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si="13"/>
        <v/>
      </c>
      <c r="AH58" t="str">
        <f t="shared" si="13"/>
        <v/>
      </c>
      <c r="AI58" t="str">
        <f t="shared" si="13"/>
        <v/>
      </c>
      <c r="AJ58" t="str">
        <f t="shared" si="13"/>
        <v/>
      </c>
      <c r="AK58" t="str">
        <f t="shared" si="13"/>
        <v/>
      </c>
      <c r="AL58" t="str">
        <f t="shared" si="13"/>
        <v/>
      </c>
      <c r="AM58" t="str">
        <f t="shared" si="13"/>
        <v/>
      </c>
      <c r="AN58" t="str">
        <f t="shared" si="13"/>
        <v/>
      </c>
      <c r="AO58" t="str">
        <f t="shared" si="13"/>
        <v/>
      </c>
      <c r="AP58" t="str">
        <f t="shared" si="13"/>
        <v/>
      </c>
      <c r="AQ58" t="str">
        <f t="shared" si="13"/>
        <v/>
      </c>
      <c r="AR58" t="str">
        <f t="shared" si="13"/>
        <v/>
      </c>
      <c r="AS58" t="str">
        <f t="shared" si="13"/>
        <v/>
      </c>
      <c r="AT58" t="str">
        <f t="shared" si="13"/>
        <v/>
      </c>
      <c r="AU58" s="14">
        <f ca="1">AU21</f>
        <v>-9</v>
      </c>
      <c r="AV58" s="14">
        <f ca="1">AV21</f>
        <v>-3</v>
      </c>
    </row>
    <row r="59" spans="1:48" ht="20.149999999999999" customHeight="1" x14ac:dyDescent="0.2">
      <c r="A59" t="str">
        <f t="shared" si="12"/>
        <v/>
      </c>
      <c r="B59" t="str">
        <f t="shared" si="12"/>
        <v/>
      </c>
      <c r="C59" t="str">
        <f t="shared" si="12"/>
        <v/>
      </c>
      <c r="F59" s="10" t="s">
        <v>56</v>
      </c>
      <c r="G59" s="43" t="s">
        <v>57</v>
      </c>
      <c r="H59" s="43" t="str">
        <f>IF(H22="","",H22)</f>
        <v/>
      </c>
      <c r="I59" s="43" t="str">
        <f ca="1">IF(AU58&lt;0,"－","＋")</f>
        <v>－</v>
      </c>
      <c r="J59" s="43" t="str">
        <f>IF(J22="","",J22)</f>
        <v/>
      </c>
      <c r="K59" s="10">
        <f ca="1">ABS(AU58)</f>
        <v>9</v>
      </c>
      <c r="L59" s="10" t="s">
        <v>58</v>
      </c>
      <c r="M59" s="10" t="s">
        <v>56</v>
      </c>
      <c r="N59" s="43" t="s">
        <v>57</v>
      </c>
      <c r="O59" s="43" t="str">
        <f>IF(O22="","",O22)</f>
        <v/>
      </c>
      <c r="P59" s="43" t="str">
        <f ca="1">IF(AV58&lt;0,"－","＋")</f>
        <v>－</v>
      </c>
      <c r="Q59" s="43" t="str">
        <f>IF(Q22="","",Q22)</f>
        <v/>
      </c>
      <c r="R59" s="10">
        <f ca="1">ABS(AV58)</f>
        <v>3</v>
      </c>
      <c r="S59" s="10" t="s">
        <v>59</v>
      </c>
      <c r="T59" s="43" t="s">
        <v>60</v>
      </c>
      <c r="U59" s="43" t="str">
        <f>IF(U22="","",U22)</f>
        <v/>
      </c>
      <c r="V59" s="10">
        <v>0</v>
      </c>
      <c r="W59" s="10" t="str">
        <f t="shared" ref="W59:AT59" si="14">IF(W22="","",W22)</f>
        <v/>
      </c>
      <c r="X59" s="10" t="str">
        <f t="shared" si="14"/>
        <v/>
      </c>
      <c r="Y59" s="10" t="str">
        <f t="shared" si="14"/>
        <v/>
      </c>
      <c r="Z59" t="str">
        <f t="shared" si="14"/>
        <v/>
      </c>
      <c r="AA59" t="str">
        <f t="shared" si="14"/>
        <v/>
      </c>
      <c r="AB59" t="str">
        <f t="shared" si="14"/>
        <v/>
      </c>
      <c r="AC59" t="str">
        <f t="shared" si="14"/>
        <v/>
      </c>
      <c r="AD59" t="str">
        <f t="shared" si="14"/>
        <v/>
      </c>
      <c r="AE59" t="str">
        <f t="shared" si="14"/>
        <v/>
      </c>
      <c r="AF59" t="str">
        <f t="shared" si="14"/>
        <v/>
      </c>
      <c r="AG59" t="str">
        <f t="shared" si="14"/>
        <v/>
      </c>
      <c r="AH59" t="str">
        <f t="shared" si="14"/>
        <v/>
      </c>
      <c r="AI59" t="str">
        <f t="shared" si="14"/>
        <v/>
      </c>
      <c r="AJ59" t="str">
        <f t="shared" si="14"/>
        <v/>
      </c>
      <c r="AK59" t="str">
        <f t="shared" si="14"/>
        <v/>
      </c>
      <c r="AL59" t="str">
        <f t="shared" si="14"/>
        <v/>
      </c>
      <c r="AM59" t="str">
        <f t="shared" si="14"/>
        <v/>
      </c>
      <c r="AN59" t="str">
        <f t="shared" si="14"/>
        <v/>
      </c>
      <c r="AO59" t="str">
        <f t="shared" si="14"/>
        <v/>
      </c>
      <c r="AP59" t="str">
        <f t="shared" si="14"/>
        <v/>
      </c>
      <c r="AQ59" t="str">
        <f t="shared" si="14"/>
        <v/>
      </c>
      <c r="AR59" t="str">
        <f t="shared" si="14"/>
        <v/>
      </c>
      <c r="AS59" t="str">
        <f t="shared" si="14"/>
        <v/>
      </c>
      <c r="AT59" t="str">
        <f t="shared" si="14"/>
        <v/>
      </c>
    </row>
    <row r="60" spans="1:48" ht="20.149999999999999" customHeight="1" x14ac:dyDescent="0.2">
      <c r="A60" t="str">
        <f t="shared" si="12"/>
        <v/>
      </c>
      <c r="B60" t="str">
        <f t="shared" si="12"/>
        <v/>
      </c>
      <c r="C60" t="str">
        <f t="shared" si="12"/>
        <v/>
      </c>
      <c r="F60" s="43" t="str">
        <f>G59</f>
        <v>ｘ</v>
      </c>
      <c r="G60" s="43"/>
      <c r="H60" s="43" t="str">
        <f ca="1">I59</f>
        <v>－</v>
      </c>
      <c r="I60" s="43"/>
      <c r="J60" s="10">
        <f ca="1">K59</f>
        <v>9</v>
      </c>
      <c r="K60" s="43" t="s">
        <v>60</v>
      </c>
      <c r="L60" s="43"/>
      <c r="M60" s="10">
        <v>0</v>
      </c>
      <c r="N60" s="10"/>
      <c r="O60" s="10" t="s">
        <v>61</v>
      </c>
      <c r="P60" s="10"/>
      <c r="Q60" s="10"/>
      <c r="R60" s="10"/>
      <c r="S60" s="10"/>
      <c r="T60" s="10"/>
      <c r="U60" s="10" t="s">
        <v>62</v>
      </c>
      <c r="V60" s="10"/>
      <c r="W60" s="10"/>
      <c r="X60" s="43">
        <f ca="1">IF(H60="－",J60,-J60)</f>
        <v>9</v>
      </c>
      <c r="Y60" s="43"/>
      <c r="Z60" t="str">
        <f t="shared" ref="Z60:AT60" si="15">IF(Z23="","",Z23)</f>
        <v/>
      </c>
      <c r="AA60" t="str">
        <f t="shared" si="15"/>
        <v/>
      </c>
      <c r="AB60" t="str">
        <f t="shared" si="15"/>
        <v/>
      </c>
      <c r="AC60" t="str">
        <f t="shared" si="15"/>
        <v/>
      </c>
      <c r="AD60" t="str">
        <f t="shared" si="15"/>
        <v/>
      </c>
      <c r="AE60" t="str">
        <f t="shared" si="15"/>
        <v/>
      </c>
      <c r="AF60" t="str">
        <f t="shared" si="15"/>
        <v/>
      </c>
      <c r="AG60" t="str">
        <f t="shared" si="15"/>
        <v/>
      </c>
      <c r="AH60" t="str">
        <f t="shared" si="15"/>
        <v/>
      </c>
      <c r="AI60" t="str">
        <f t="shared" si="15"/>
        <v/>
      </c>
      <c r="AJ60" t="str">
        <f t="shared" si="15"/>
        <v/>
      </c>
      <c r="AK60" t="str">
        <f t="shared" si="15"/>
        <v/>
      </c>
      <c r="AL60" t="str">
        <f t="shared" si="15"/>
        <v/>
      </c>
      <c r="AM60" t="str">
        <f t="shared" si="15"/>
        <v/>
      </c>
      <c r="AN60" t="str">
        <f t="shared" si="15"/>
        <v/>
      </c>
      <c r="AO60" t="str">
        <f t="shared" si="15"/>
        <v/>
      </c>
      <c r="AP60" t="str">
        <f t="shared" si="15"/>
        <v/>
      </c>
      <c r="AQ60" t="str">
        <f t="shared" si="15"/>
        <v/>
      </c>
      <c r="AR60" t="str">
        <f t="shared" si="15"/>
        <v/>
      </c>
      <c r="AS60" t="str">
        <f t="shared" si="15"/>
        <v/>
      </c>
      <c r="AT60" t="str">
        <f t="shared" si="15"/>
        <v/>
      </c>
    </row>
    <row r="61" spans="1:48" ht="20.149999999999999" customHeight="1" x14ac:dyDescent="0.2">
      <c r="A61" t="str">
        <f t="shared" si="12"/>
        <v/>
      </c>
      <c r="B61" t="str">
        <f t="shared" si="12"/>
        <v/>
      </c>
      <c r="C61" t="str">
        <f t="shared" si="12"/>
        <v/>
      </c>
      <c r="F61" s="43" t="str">
        <f>N59</f>
        <v>ｘ</v>
      </c>
      <c r="G61" s="43"/>
      <c r="H61" s="43" t="str">
        <f ca="1">P59</f>
        <v>－</v>
      </c>
      <c r="I61" s="43"/>
      <c r="J61" s="10">
        <f ca="1">R59</f>
        <v>3</v>
      </c>
      <c r="K61" s="43" t="s">
        <v>60</v>
      </c>
      <c r="L61" s="43"/>
      <c r="M61" s="10">
        <v>0</v>
      </c>
      <c r="N61" s="10"/>
      <c r="O61" s="10" t="s">
        <v>61</v>
      </c>
      <c r="P61" s="10"/>
      <c r="Q61" s="10"/>
      <c r="R61" s="10"/>
      <c r="S61" s="10"/>
      <c r="T61" s="10"/>
      <c r="U61" s="10" t="s">
        <v>62</v>
      </c>
      <c r="V61" s="10"/>
      <c r="W61" s="10"/>
      <c r="X61" s="43">
        <f ca="1">IF(H61="－",J61,-J61)</f>
        <v>3</v>
      </c>
      <c r="Y61" s="43"/>
      <c r="Z61" t="str">
        <f t="shared" ref="Z61:AT61" si="16">IF(Z24="","",Z24)</f>
        <v/>
      </c>
      <c r="AA61" t="str">
        <f t="shared" si="16"/>
        <v/>
      </c>
      <c r="AB61" t="str">
        <f t="shared" si="16"/>
        <v/>
      </c>
      <c r="AC61" t="str">
        <f t="shared" si="16"/>
        <v/>
      </c>
      <c r="AD61" t="str">
        <f t="shared" si="16"/>
        <v/>
      </c>
      <c r="AE61" t="str">
        <f t="shared" si="16"/>
        <v/>
      </c>
      <c r="AF61" t="str">
        <f t="shared" si="16"/>
        <v/>
      </c>
      <c r="AG61" t="str">
        <f t="shared" si="16"/>
        <v/>
      </c>
      <c r="AH61" t="str">
        <f t="shared" si="16"/>
        <v/>
      </c>
      <c r="AI61" t="str">
        <f t="shared" si="16"/>
        <v/>
      </c>
      <c r="AJ61" t="str">
        <f t="shared" si="16"/>
        <v/>
      </c>
      <c r="AK61" t="str">
        <f t="shared" si="16"/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  <c r="AQ61" t="str">
        <f t="shared" si="16"/>
        <v/>
      </c>
      <c r="AR61" t="str">
        <f t="shared" si="16"/>
        <v/>
      </c>
      <c r="AS61" t="str">
        <f t="shared" si="16"/>
        <v/>
      </c>
      <c r="AT61" t="str">
        <f t="shared" si="16"/>
        <v/>
      </c>
    </row>
    <row r="62" spans="1:48" ht="20.149999999999999" customHeight="1" x14ac:dyDescent="0.2">
      <c r="A62" t="str">
        <f t="shared" si="12"/>
        <v/>
      </c>
      <c r="B62" t="str">
        <f t="shared" si="12"/>
        <v/>
      </c>
      <c r="C62" t="str">
        <f t="shared" si="12"/>
        <v/>
      </c>
      <c r="F62" s="10"/>
      <c r="G62" s="10"/>
      <c r="H62" s="10"/>
      <c r="I62" s="43" t="s">
        <v>57</v>
      </c>
      <c r="J62" s="43"/>
      <c r="K62" s="43" t="s">
        <v>60</v>
      </c>
      <c r="L62" s="43"/>
      <c r="M62" s="43">
        <f ca="1">X60</f>
        <v>9</v>
      </c>
      <c r="N62" s="43"/>
      <c r="O62" s="10" t="str">
        <f ca="1">IF(X60=X61,"",",")</f>
        <v>,</v>
      </c>
      <c r="P62" s="10"/>
      <c r="Q62" s="43">
        <f ca="1">IF(X60=X61,"",X61)</f>
        <v>3</v>
      </c>
      <c r="R62" s="43"/>
      <c r="S62" s="10"/>
      <c r="T62" s="10"/>
      <c r="U62" s="10"/>
      <c r="V62" s="10"/>
      <c r="W62" s="10"/>
      <c r="X62" s="10"/>
      <c r="Y62" s="10"/>
      <c r="Z62" t="str">
        <f t="shared" ref="Z62:AT62" si="17">IF(Z25="","",Z25)</f>
        <v/>
      </c>
      <c r="AA62" t="str">
        <f t="shared" si="17"/>
        <v/>
      </c>
      <c r="AB62" t="str">
        <f t="shared" si="17"/>
        <v/>
      </c>
      <c r="AC62" t="str">
        <f t="shared" si="17"/>
        <v/>
      </c>
      <c r="AD62" t="str">
        <f t="shared" si="17"/>
        <v/>
      </c>
      <c r="AE62" t="str">
        <f t="shared" si="17"/>
        <v/>
      </c>
      <c r="AF62" t="str">
        <f t="shared" si="17"/>
        <v/>
      </c>
      <c r="AG62" t="str">
        <f t="shared" si="17"/>
        <v/>
      </c>
      <c r="AH62" t="str">
        <f t="shared" si="17"/>
        <v/>
      </c>
      <c r="AI62" t="str">
        <f t="shared" si="17"/>
        <v/>
      </c>
      <c r="AJ62" t="str">
        <f t="shared" si="17"/>
        <v/>
      </c>
      <c r="AK62" t="str">
        <f t="shared" si="17"/>
        <v/>
      </c>
      <c r="AL62" t="str">
        <f t="shared" si="17"/>
        <v/>
      </c>
      <c r="AM62" t="str">
        <f t="shared" si="17"/>
        <v/>
      </c>
      <c r="AN62" t="str">
        <f t="shared" si="17"/>
        <v/>
      </c>
      <c r="AO62" t="str">
        <f t="shared" si="17"/>
        <v/>
      </c>
      <c r="AP62" t="str">
        <f t="shared" si="17"/>
        <v/>
      </c>
      <c r="AQ62" t="str">
        <f t="shared" si="17"/>
        <v/>
      </c>
      <c r="AR62" t="str">
        <f t="shared" si="17"/>
        <v/>
      </c>
      <c r="AS62" t="str">
        <f t="shared" si="17"/>
        <v/>
      </c>
      <c r="AT62" t="str">
        <f t="shared" si="17"/>
        <v/>
      </c>
    </row>
    <row r="63" spans="1:48" ht="20.149999999999999" customHeight="1" x14ac:dyDescent="0.2">
      <c r="A63" t="str">
        <f t="shared" si="12"/>
        <v/>
      </c>
      <c r="B63" t="str">
        <f t="shared" si="12"/>
        <v/>
      </c>
      <c r="C63" s="1" t="str">
        <f t="shared" si="12"/>
        <v>(3)</v>
      </c>
      <c r="F63" s="44" t="str">
        <f t="shared" ref="F63:AT63" si="18">IF(F26="","",F26)</f>
        <v>ｘ</v>
      </c>
      <c r="G63" s="44" t="str">
        <f t="shared" si="18"/>
        <v/>
      </c>
      <c r="H63" s="17">
        <f t="shared" si="18"/>
        <v>2</v>
      </c>
      <c r="I63" s="44" t="str">
        <f t="shared" ca="1" si="18"/>
        <v>－</v>
      </c>
      <c r="J63" s="44" t="str">
        <f t="shared" si="18"/>
        <v/>
      </c>
      <c r="K63" s="44">
        <f t="shared" ca="1" si="18"/>
        <v>5</v>
      </c>
      <c r="L63" s="44" t="str">
        <f t="shared" si="18"/>
        <v/>
      </c>
      <c r="M63" s="44" t="str">
        <f t="shared" ca="1" si="18"/>
        <v>ｘ</v>
      </c>
      <c r="N63" s="44" t="str">
        <f t="shared" si="18"/>
        <v/>
      </c>
      <c r="O63" s="44" t="str">
        <f t="shared" ca="1" si="18"/>
        <v>－</v>
      </c>
      <c r="P63" s="44" t="str">
        <f t="shared" si="18"/>
        <v/>
      </c>
      <c r="Q63" s="44">
        <f t="shared" ca="1" si="18"/>
        <v>6</v>
      </c>
      <c r="R63" s="44" t="str">
        <f t="shared" si="18"/>
        <v/>
      </c>
      <c r="S63" s="44" t="str">
        <f t="shared" si="18"/>
        <v>＝</v>
      </c>
      <c r="T63" s="44" t="str">
        <f t="shared" si="18"/>
        <v/>
      </c>
      <c r="U63">
        <f t="shared" si="18"/>
        <v>0</v>
      </c>
      <c r="V63" t="str">
        <f t="shared" si="18"/>
        <v/>
      </c>
      <c r="W63" t="str">
        <f t="shared" si="18"/>
        <v/>
      </c>
      <c r="X63" t="str">
        <f t="shared" si="18"/>
        <v/>
      </c>
      <c r="Y63" t="str">
        <f t="shared" si="18"/>
        <v/>
      </c>
      <c r="Z63" t="str">
        <f t="shared" si="18"/>
        <v/>
      </c>
      <c r="AA63" t="str">
        <f t="shared" si="18"/>
        <v/>
      </c>
      <c r="AB63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 t="shared" si="18"/>
        <v/>
      </c>
      <c r="AH63" t="str">
        <f t="shared" si="18"/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  <c r="AQ63" t="str">
        <f t="shared" si="18"/>
        <v/>
      </c>
      <c r="AR63" t="str">
        <f t="shared" si="18"/>
        <v/>
      </c>
      <c r="AS63" t="str">
        <f t="shared" si="18"/>
        <v/>
      </c>
      <c r="AT63" t="str">
        <f t="shared" si="18"/>
        <v/>
      </c>
      <c r="AU63" s="14">
        <f ca="1">AU26</f>
        <v>1</v>
      </c>
      <c r="AV63" s="14">
        <f ca="1">AV26</f>
        <v>-6</v>
      </c>
    </row>
    <row r="64" spans="1:48" ht="20.149999999999999" customHeight="1" x14ac:dyDescent="0.2">
      <c r="A64" t="str">
        <f t="shared" si="12"/>
        <v/>
      </c>
      <c r="B64" t="str">
        <f t="shared" si="12"/>
        <v/>
      </c>
      <c r="C64" t="str">
        <f t="shared" si="12"/>
        <v/>
      </c>
      <c r="F64" s="10" t="s">
        <v>56</v>
      </c>
      <c r="G64" s="43" t="s">
        <v>57</v>
      </c>
      <c r="H64" s="43" t="str">
        <f>IF(H27="","",H27)</f>
        <v/>
      </c>
      <c r="I64" s="43" t="str">
        <f ca="1">IF(AU63&lt;0,"－","＋")</f>
        <v>＋</v>
      </c>
      <c r="J64" s="43" t="str">
        <f>IF(J27="","",J27)</f>
        <v/>
      </c>
      <c r="K64" s="10">
        <f ca="1">ABS(AU63)</f>
        <v>1</v>
      </c>
      <c r="L64" s="10" t="s">
        <v>58</v>
      </c>
      <c r="M64" s="10" t="s">
        <v>56</v>
      </c>
      <c r="N64" s="43" t="s">
        <v>57</v>
      </c>
      <c r="O64" s="43" t="str">
        <f>IF(O27="","",O27)</f>
        <v/>
      </c>
      <c r="P64" s="43" t="str">
        <f ca="1">IF(AV63&lt;0,"－","＋")</f>
        <v>－</v>
      </c>
      <c r="Q64" s="43" t="str">
        <f>IF(Q27="","",Q27)</f>
        <v/>
      </c>
      <c r="R64" s="10">
        <f ca="1">ABS(AV63)</f>
        <v>6</v>
      </c>
      <c r="S64" s="10" t="s">
        <v>59</v>
      </c>
      <c r="T64" s="43" t="s">
        <v>60</v>
      </c>
      <c r="U64" s="43" t="str">
        <f>IF(U27="","",U27)</f>
        <v/>
      </c>
      <c r="V64" s="10">
        <v>0</v>
      </c>
      <c r="W64" s="10" t="str">
        <f t="shared" ref="W64:AT64" si="19">IF(W27="","",W27)</f>
        <v/>
      </c>
      <c r="X64" s="10" t="str">
        <f t="shared" si="19"/>
        <v/>
      </c>
      <c r="Y64" s="10" t="str">
        <f t="shared" si="19"/>
        <v/>
      </c>
      <c r="Z64" t="str">
        <f t="shared" si="19"/>
        <v/>
      </c>
      <c r="AA64" t="str">
        <f t="shared" si="19"/>
        <v/>
      </c>
      <c r="AB64" t="str">
        <f t="shared" si="19"/>
        <v/>
      </c>
      <c r="AC64" t="str">
        <f t="shared" si="19"/>
        <v/>
      </c>
      <c r="AD64" t="str">
        <f t="shared" si="19"/>
        <v/>
      </c>
      <c r="AE64" t="str">
        <f t="shared" si="19"/>
        <v/>
      </c>
      <c r="AF64" t="str">
        <f t="shared" si="19"/>
        <v/>
      </c>
      <c r="AG64" t="str">
        <f t="shared" si="19"/>
        <v/>
      </c>
      <c r="AH64" t="str">
        <f t="shared" si="19"/>
        <v/>
      </c>
      <c r="AI64" t="str">
        <f t="shared" si="19"/>
        <v/>
      </c>
      <c r="AJ64" t="str">
        <f t="shared" si="19"/>
        <v/>
      </c>
      <c r="AK64" t="str">
        <f t="shared" si="19"/>
        <v/>
      </c>
      <c r="AL64" t="str">
        <f t="shared" si="19"/>
        <v/>
      </c>
      <c r="AM64" t="str">
        <f t="shared" si="19"/>
        <v/>
      </c>
      <c r="AN64" t="str">
        <f t="shared" si="19"/>
        <v/>
      </c>
      <c r="AO64" t="str">
        <f t="shared" si="19"/>
        <v/>
      </c>
      <c r="AP64" t="str">
        <f t="shared" si="19"/>
        <v/>
      </c>
      <c r="AQ64" t="str">
        <f t="shared" si="19"/>
        <v/>
      </c>
      <c r="AR64" t="str">
        <f t="shared" si="19"/>
        <v/>
      </c>
      <c r="AS64" t="str">
        <f t="shared" si="19"/>
        <v/>
      </c>
      <c r="AT64" t="str">
        <f t="shared" si="19"/>
        <v/>
      </c>
    </row>
    <row r="65" spans="1:48" ht="20.149999999999999" customHeight="1" x14ac:dyDescent="0.2">
      <c r="A65" t="str">
        <f t="shared" si="12"/>
        <v/>
      </c>
      <c r="B65" t="str">
        <f t="shared" si="12"/>
        <v/>
      </c>
      <c r="C65" t="str">
        <f t="shared" si="12"/>
        <v/>
      </c>
      <c r="F65" s="43" t="str">
        <f>G64</f>
        <v>ｘ</v>
      </c>
      <c r="G65" s="43"/>
      <c r="H65" s="43" t="str">
        <f ca="1">I64</f>
        <v>＋</v>
      </c>
      <c r="I65" s="43"/>
      <c r="J65" s="10">
        <f ca="1">K64</f>
        <v>1</v>
      </c>
      <c r="K65" s="43" t="s">
        <v>60</v>
      </c>
      <c r="L65" s="43"/>
      <c r="M65" s="10">
        <v>0</v>
      </c>
      <c r="N65" s="10"/>
      <c r="O65" s="10" t="s">
        <v>61</v>
      </c>
      <c r="P65" s="10"/>
      <c r="Q65" s="10"/>
      <c r="R65" s="10"/>
      <c r="S65" s="10"/>
      <c r="T65" s="10"/>
      <c r="U65" s="10" t="s">
        <v>62</v>
      </c>
      <c r="V65" s="10"/>
      <c r="W65" s="10"/>
      <c r="X65" s="43">
        <f ca="1">IF(H65="－",J65,-J65)</f>
        <v>-1</v>
      </c>
      <c r="Y65" s="43"/>
      <c r="Z65" t="str">
        <f t="shared" ref="Z65:AT65" si="20">IF(Z28="","",Z28)</f>
        <v/>
      </c>
      <c r="AA65" t="str">
        <f t="shared" si="20"/>
        <v/>
      </c>
      <c r="AB65" t="str">
        <f t="shared" si="20"/>
        <v/>
      </c>
      <c r="AC65" t="str">
        <f t="shared" si="20"/>
        <v/>
      </c>
      <c r="AD65" t="str">
        <f t="shared" si="20"/>
        <v/>
      </c>
      <c r="AE65" t="str">
        <f t="shared" si="20"/>
        <v/>
      </c>
      <c r="AF65" t="str">
        <f t="shared" si="20"/>
        <v/>
      </c>
      <c r="AG65" t="str">
        <f t="shared" si="20"/>
        <v/>
      </c>
      <c r="AH65" t="str">
        <f t="shared" si="20"/>
        <v/>
      </c>
      <c r="AI65" t="str">
        <f t="shared" si="20"/>
        <v/>
      </c>
      <c r="AJ65" t="str">
        <f t="shared" si="20"/>
        <v/>
      </c>
      <c r="AK65" t="str">
        <f t="shared" si="20"/>
        <v/>
      </c>
      <c r="AL65" t="str">
        <f t="shared" si="20"/>
        <v/>
      </c>
      <c r="AM65" t="str">
        <f t="shared" si="20"/>
        <v/>
      </c>
      <c r="AN65" t="str">
        <f t="shared" si="20"/>
        <v/>
      </c>
      <c r="AO65" t="str">
        <f t="shared" si="20"/>
        <v/>
      </c>
      <c r="AP65" t="str">
        <f t="shared" si="20"/>
        <v/>
      </c>
      <c r="AQ65" t="str">
        <f t="shared" si="20"/>
        <v/>
      </c>
      <c r="AR65" t="str">
        <f t="shared" si="20"/>
        <v/>
      </c>
      <c r="AS65" t="str">
        <f t="shared" si="20"/>
        <v/>
      </c>
      <c r="AT65" t="str">
        <f t="shared" si="20"/>
        <v/>
      </c>
    </row>
    <row r="66" spans="1:48" ht="20.149999999999999" customHeight="1" x14ac:dyDescent="0.2">
      <c r="A66" t="str">
        <f t="shared" si="12"/>
        <v/>
      </c>
      <c r="B66" t="str">
        <f t="shared" si="12"/>
        <v/>
      </c>
      <c r="C66" t="str">
        <f t="shared" si="12"/>
        <v/>
      </c>
      <c r="F66" s="43" t="str">
        <f>N64</f>
        <v>ｘ</v>
      </c>
      <c r="G66" s="43"/>
      <c r="H66" s="43" t="str">
        <f ca="1">P64</f>
        <v>－</v>
      </c>
      <c r="I66" s="43"/>
      <c r="J66" s="10">
        <f ca="1">R64</f>
        <v>6</v>
      </c>
      <c r="K66" s="43" t="s">
        <v>60</v>
      </c>
      <c r="L66" s="43"/>
      <c r="M66" s="10">
        <v>0</v>
      </c>
      <c r="N66" s="10"/>
      <c r="O66" s="10" t="s">
        <v>61</v>
      </c>
      <c r="P66" s="10"/>
      <c r="Q66" s="10"/>
      <c r="R66" s="10"/>
      <c r="S66" s="10"/>
      <c r="T66" s="10"/>
      <c r="U66" s="10" t="s">
        <v>62</v>
      </c>
      <c r="V66" s="10"/>
      <c r="W66" s="10"/>
      <c r="X66" s="43">
        <f ca="1">IF(H66="－",J66,-J66)</f>
        <v>6</v>
      </c>
      <c r="Y66" s="43"/>
      <c r="Z66" t="str">
        <f t="shared" ref="Z66:AT66" si="21">IF(Z29="","",Z29)</f>
        <v/>
      </c>
      <c r="AA66" t="str">
        <f t="shared" si="21"/>
        <v/>
      </c>
      <c r="AB66" t="str">
        <f t="shared" si="21"/>
        <v/>
      </c>
      <c r="AC66" t="str">
        <f t="shared" si="21"/>
        <v/>
      </c>
      <c r="AD66" t="str">
        <f t="shared" si="21"/>
        <v/>
      </c>
      <c r="AE66" t="str">
        <f t="shared" si="21"/>
        <v/>
      </c>
      <c r="AF66" t="str">
        <f t="shared" si="21"/>
        <v/>
      </c>
      <c r="AG66" t="str">
        <f t="shared" si="21"/>
        <v/>
      </c>
      <c r="AH66" t="str">
        <f t="shared" si="21"/>
        <v/>
      </c>
      <c r="AI66" t="str">
        <f t="shared" si="21"/>
        <v/>
      </c>
      <c r="AJ66" t="str">
        <f t="shared" si="21"/>
        <v/>
      </c>
      <c r="AK66" t="str">
        <f t="shared" si="21"/>
        <v/>
      </c>
      <c r="AL66" t="str">
        <f t="shared" si="21"/>
        <v/>
      </c>
      <c r="AM66" t="str">
        <f t="shared" si="21"/>
        <v/>
      </c>
      <c r="AN66" t="str">
        <f t="shared" si="21"/>
        <v/>
      </c>
      <c r="AO66" t="str">
        <f t="shared" si="21"/>
        <v/>
      </c>
      <c r="AP66" t="str">
        <f t="shared" si="21"/>
        <v/>
      </c>
      <c r="AQ66" t="str">
        <f t="shared" si="21"/>
        <v/>
      </c>
      <c r="AR66" t="str">
        <f t="shared" si="21"/>
        <v/>
      </c>
      <c r="AS66" t="str">
        <f t="shared" si="21"/>
        <v/>
      </c>
      <c r="AT66" t="str">
        <f t="shared" si="21"/>
        <v/>
      </c>
    </row>
    <row r="67" spans="1:48" ht="20.149999999999999" customHeight="1" x14ac:dyDescent="0.2">
      <c r="A67" t="str">
        <f t="shared" si="12"/>
        <v/>
      </c>
      <c r="B67" t="str">
        <f t="shared" si="12"/>
        <v/>
      </c>
      <c r="C67" t="str">
        <f t="shared" si="12"/>
        <v/>
      </c>
      <c r="F67" s="10"/>
      <c r="G67" s="10"/>
      <c r="H67" s="10"/>
      <c r="I67" s="43" t="s">
        <v>57</v>
      </c>
      <c r="J67" s="43"/>
      <c r="K67" s="43" t="s">
        <v>60</v>
      </c>
      <c r="L67" s="43"/>
      <c r="M67" s="43">
        <f ca="1">X65</f>
        <v>-1</v>
      </c>
      <c r="N67" s="43"/>
      <c r="O67" s="10" t="str">
        <f ca="1">IF(X65=X66,"",",")</f>
        <v>,</v>
      </c>
      <c r="P67" s="10"/>
      <c r="Q67" s="43">
        <f ca="1">IF(X65=X66,"",X66)</f>
        <v>6</v>
      </c>
      <c r="R67" s="43"/>
      <c r="S67" s="10"/>
      <c r="T67" s="10"/>
      <c r="U67" s="10"/>
      <c r="V67" s="10"/>
      <c r="W67" s="10"/>
      <c r="X67" s="10"/>
      <c r="Y67" s="10"/>
      <c r="Z67" t="str">
        <f t="shared" ref="Z67:AT67" si="22">IF(Z30="","",Z30)</f>
        <v/>
      </c>
      <c r="AA67" t="str">
        <f t="shared" si="22"/>
        <v/>
      </c>
      <c r="AB67" t="str">
        <f t="shared" si="22"/>
        <v/>
      </c>
      <c r="AC67" t="str">
        <f t="shared" si="22"/>
        <v/>
      </c>
      <c r="AD67" t="str">
        <f t="shared" si="22"/>
        <v/>
      </c>
      <c r="AE67" t="str">
        <f t="shared" si="22"/>
        <v/>
      </c>
      <c r="AF67" t="str">
        <f t="shared" si="22"/>
        <v/>
      </c>
      <c r="AG67" t="str">
        <f t="shared" si="22"/>
        <v/>
      </c>
      <c r="AH67" t="str">
        <f t="shared" si="22"/>
        <v/>
      </c>
      <c r="AI67" t="str">
        <f t="shared" si="22"/>
        <v/>
      </c>
      <c r="AJ67" t="str">
        <f t="shared" si="22"/>
        <v/>
      </c>
      <c r="AK67" t="str">
        <f t="shared" si="22"/>
        <v/>
      </c>
      <c r="AL67" t="str">
        <f t="shared" si="22"/>
        <v/>
      </c>
      <c r="AM67" t="str">
        <f t="shared" si="22"/>
        <v/>
      </c>
      <c r="AN67" t="str">
        <f t="shared" si="22"/>
        <v/>
      </c>
      <c r="AO67" t="str">
        <f t="shared" si="22"/>
        <v/>
      </c>
      <c r="AP67" t="str">
        <f t="shared" si="22"/>
        <v/>
      </c>
      <c r="AQ67" t="str">
        <f t="shared" si="22"/>
        <v/>
      </c>
      <c r="AR67" t="str">
        <f t="shared" si="22"/>
        <v/>
      </c>
      <c r="AS67" t="str">
        <f t="shared" si="22"/>
        <v/>
      </c>
      <c r="AT67" t="str">
        <f t="shared" si="22"/>
        <v/>
      </c>
    </row>
    <row r="68" spans="1:48" ht="20.149999999999999" customHeight="1" x14ac:dyDescent="0.2">
      <c r="A68" t="str">
        <f t="shared" si="12"/>
        <v/>
      </c>
      <c r="B68" t="str">
        <f t="shared" si="12"/>
        <v/>
      </c>
      <c r="C68" s="1" t="str">
        <f t="shared" si="12"/>
        <v>(4)</v>
      </c>
      <c r="F68" s="44" t="str">
        <f t="shared" ref="F68:AT68" si="23">IF(F31="","",F31)</f>
        <v>ｘ</v>
      </c>
      <c r="G68" s="44" t="str">
        <f t="shared" si="23"/>
        <v/>
      </c>
      <c r="H68" s="17">
        <f t="shared" si="23"/>
        <v>2</v>
      </c>
      <c r="I68" s="44" t="str">
        <f t="shared" ca="1" si="23"/>
        <v>＋</v>
      </c>
      <c r="J68" s="44" t="str">
        <f t="shared" si="23"/>
        <v/>
      </c>
      <c r="K68" s="44">
        <f t="shared" ca="1" si="23"/>
        <v>4</v>
      </c>
      <c r="L68" s="44" t="str">
        <f t="shared" si="23"/>
        <v/>
      </c>
      <c r="M68" s="44" t="str">
        <f t="shared" ca="1" si="23"/>
        <v>ｘ</v>
      </c>
      <c r="N68" s="44" t="str">
        <f t="shared" si="23"/>
        <v/>
      </c>
      <c r="O68" s="44" t="str">
        <f t="shared" ca="1" si="23"/>
        <v>－</v>
      </c>
      <c r="P68" s="44" t="str">
        <f t="shared" si="23"/>
        <v/>
      </c>
      <c r="Q68" s="44">
        <f t="shared" ca="1" si="23"/>
        <v>45</v>
      </c>
      <c r="R68" s="44" t="str">
        <f t="shared" si="23"/>
        <v/>
      </c>
      <c r="S68" s="44" t="str">
        <f t="shared" si="23"/>
        <v>＝</v>
      </c>
      <c r="T68" s="44" t="str">
        <f t="shared" si="23"/>
        <v/>
      </c>
      <c r="U68">
        <f t="shared" si="23"/>
        <v>0</v>
      </c>
      <c r="V68" t="str">
        <f t="shared" si="23"/>
        <v/>
      </c>
      <c r="W68" t="str">
        <f t="shared" si="23"/>
        <v/>
      </c>
      <c r="X68" t="str">
        <f t="shared" si="23"/>
        <v/>
      </c>
      <c r="Y68" t="str">
        <f t="shared" si="23"/>
        <v/>
      </c>
      <c r="Z68" t="str">
        <f t="shared" si="23"/>
        <v/>
      </c>
      <c r="AA68" t="str">
        <f t="shared" si="23"/>
        <v/>
      </c>
      <c r="AB68" t="str">
        <f t="shared" si="23"/>
        <v/>
      </c>
      <c r="AC68" t="str">
        <f t="shared" si="23"/>
        <v/>
      </c>
      <c r="AD68" t="str">
        <f t="shared" si="23"/>
        <v/>
      </c>
      <c r="AE68" t="str">
        <f t="shared" si="23"/>
        <v/>
      </c>
      <c r="AF68" t="str">
        <f t="shared" si="23"/>
        <v/>
      </c>
      <c r="AG68" t="str">
        <f t="shared" si="23"/>
        <v/>
      </c>
      <c r="AH68" t="str">
        <f t="shared" si="23"/>
        <v/>
      </c>
      <c r="AI68" t="str">
        <f t="shared" si="23"/>
        <v/>
      </c>
      <c r="AJ68" t="str">
        <f t="shared" si="23"/>
        <v/>
      </c>
      <c r="AK68" t="str">
        <f t="shared" si="23"/>
        <v/>
      </c>
      <c r="AL68" t="str">
        <f t="shared" si="23"/>
        <v/>
      </c>
      <c r="AM68" t="str">
        <f t="shared" si="23"/>
        <v/>
      </c>
      <c r="AN68" t="str">
        <f t="shared" si="23"/>
        <v/>
      </c>
      <c r="AO68" t="str">
        <f t="shared" si="23"/>
        <v/>
      </c>
      <c r="AP68" t="str">
        <f t="shared" si="23"/>
        <v/>
      </c>
      <c r="AQ68" t="str">
        <f t="shared" si="23"/>
        <v/>
      </c>
      <c r="AR68" t="str">
        <f t="shared" si="23"/>
        <v/>
      </c>
      <c r="AS68" t="str">
        <f t="shared" si="23"/>
        <v/>
      </c>
      <c r="AT68" t="str">
        <f t="shared" si="23"/>
        <v/>
      </c>
      <c r="AU68" s="14">
        <f ca="1">AU31</f>
        <v>-5</v>
      </c>
      <c r="AV68" s="14">
        <f ca="1">AV31</f>
        <v>9</v>
      </c>
    </row>
    <row r="69" spans="1:48" ht="20.149999999999999" customHeight="1" x14ac:dyDescent="0.2">
      <c r="A69" t="str">
        <f t="shared" si="12"/>
        <v/>
      </c>
      <c r="B69" t="str">
        <f t="shared" si="12"/>
        <v/>
      </c>
      <c r="C69" t="str">
        <f t="shared" si="12"/>
        <v/>
      </c>
      <c r="F69" s="10" t="s">
        <v>56</v>
      </c>
      <c r="G69" s="43" t="s">
        <v>57</v>
      </c>
      <c r="H69" s="43" t="str">
        <f>IF(H32="","",H32)</f>
        <v/>
      </c>
      <c r="I69" s="43" t="str">
        <f ca="1">IF(AU68&lt;0,"－","＋")</f>
        <v>－</v>
      </c>
      <c r="J69" s="43" t="str">
        <f>IF(J32="","",J32)</f>
        <v/>
      </c>
      <c r="K69" s="10">
        <f ca="1">ABS(AU68)</f>
        <v>5</v>
      </c>
      <c r="L69" s="10" t="s">
        <v>58</v>
      </c>
      <c r="M69" s="10" t="s">
        <v>56</v>
      </c>
      <c r="N69" s="43" t="s">
        <v>57</v>
      </c>
      <c r="O69" s="43" t="str">
        <f>IF(O32="","",O32)</f>
        <v/>
      </c>
      <c r="P69" s="43" t="str">
        <f ca="1">IF(AV68&lt;0,"－","＋")</f>
        <v>＋</v>
      </c>
      <c r="Q69" s="43" t="str">
        <f>IF(Q32="","",Q32)</f>
        <v/>
      </c>
      <c r="R69" s="10">
        <f ca="1">ABS(AV68)</f>
        <v>9</v>
      </c>
      <c r="S69" s="10" t="s">
        <v>59</v>
      </c>
      <c r="T69" s="43" t="s">
        <v>60</v>
      </c>
      <c r="U69" s="43" t="str">
        <f>IF(U32="","",U32)</f>
        <v/>
      </c>
      <c r="V69" s="10">
        <v>0</v>
      </c>
      <c r="W69" s="10" t="str">
        <f t="shared" ref="W69:AT69" si="24">IF(W32="","",W32)</f>
        <v/>
      </c>
      <c r="X69" s="10" t="str">
        <f t="shared" si="24"/>
        <v/>
      </c>
      <c r="Y69" s="10" t="str">
        <f t="shared" si="24"/>
        <v/>
      </c>
      <c r="Z69" t="str">
        <f t="shared" si="24"/>
        <v/>
      </c>
      <c r="AA69" t="str">
        <f t="shared" si="24"/>
        <v/>
      </c>
      <c r="AB69" t="str">
        <f t="shared" si="24"/>
        <v/>
      </c>
      <c r="AC69" t="str">
        <f t="shared" si="24"/>
        <v/>
      </c>
      <c r="AD69" t="str">
        <f t="shared" si="24"/>
        <v/>
      </c>
      <c r="AE69" t="str">
        <f t="shared" si="24"/>
        <v/>
      </c>
      <c r="AF69" t="str">
        <f t="shared" si="24"/>
        <v/>
      </c>
      <c r="AG69" t="str">
        <f t="shared" si="24"/>
        <v/>
      </c>
      <c r="AH69" t="str">
        <f t="shared" si="24"/>
        <v/>
      </c>
      <c r="AI69" t="str">
        <f t="shared" si="24"/>
        <v/>
      </c>
      <c r="AJ69" t="str">
        <f t="shared" si="24"/>
        <v/>
      </c>
      <c r="AK69" t="str">
        <f t="shared" si="24"/>
        <v/>
      </c>
      <c r="AL69" t="str">
        <f t="shared" si="24"/>
        <v/>
      </c>
      <c r="AM69" t="str">
        <f t="shared" si="24"/>
        <v/>
      </c>
      <c r="AN69" t="str">
        <f t="shared" si="24"/>
        <v/>
      </c>
      <c r="AO69" t="str">
        <f t="shared" si="24"/>
        <v/>
      </c>
      <c r="AP69" t="str">
        <f t="shared" si="24"/>
        <v/>
      </c>
      <c r="AQ69" t="str">
        <f t="shared" si="24"/>
        <v/>
      </c>
      <c r="AR69" t="str">
        <f t="shared" si="24"/>
        <v/>
      </c>
      <c r="AS69" t="str">
        <f t="shared" si="24"/>
        <v/>
      </c>
      <c r="AT69" t="str">
        <f t="shared" si="24"/>
        <v/>
      </c>
    </row>
    <row r="70" spans="1:48" ht="20.149999999999999" customHeight="1" x14ac:dyDescent="0.2">
      <c r="A70" t="str">
        <f t="shared" si="12"/>
        <v/>
      </c>
      <c r="B70" t="str">
        <f t="shared" si="12"/>
        <v/>
      </c>
      <c r="C70" t="str">
        <f t="shared" si="12"/>
        <v/>
      </c>
      <c r="F70" s="43" t="str">
        <f>G69</f>
        <v>ｘ</v>
      </c>
      <c r="G70" s="43"/>
      <c r="H70" s="43" t="str">
        <f ca="1">I69</f>
        <v>－</v>
      </c>
      <c r="I70" s="43"/>
      <c r="J70" s="10">
        <f ca="1">K69</f>
        <v>5</v>
      </c>
      <c r="K70" s="43" t="s">
        <v>60</v>
      </c>
      <c r="L70" s="43"/>
      <c r="M70" s="10">
        <v>0</v>
      </c>
      <c r="N70" s="10"/>
      <c r="O70" s="10" t="s">
        <v>61</v>
      </c>
      <c r="P70" s="10"/>
      <c r="Q70" s="10"/>
      <c r="R70" s="10"/>
      <c r="S70" s="10"/>
      <c r="T70" s="10"/>
      <c r="U70" s="10" t="s">
        <v>62</v>
      </c>
      <c r="V70" s="10"/>
      <c r="W70" s="10"/>
      <c r="X70" s="43">
        <f ca="1">IF(H70="－",J70,-J70)</f>
        <v>5</v>
      </c>
      <c r="Y70" s="43"/>
      <c r="Z70" t="str">
        <f t="shared" ref="Z70:AT70" si="25">IF(Z33="","",Z33)</f>
        <v/>
      </c>
      <c r="AA70" t="str">
        <f t="shared" si="25"/>
        <v/>
      </c>
      <c r="AB70" t="str">
        <f t="shared" si="25"/>
        <v/>
      </c>
      <c r="AC70" t="str">
        <f t="shared" si="25"/>
        <v/>
      </c>
      <c r="AD70" t="str">
        <f t="shared" si="25"/>
        <v/>
      </c>
      <c r="AE70" t="str">
        <f t="shared" si="25"/>
        <v/>
      </c>
      <c r="AF70" t="str">
        <f t="shared" si="25"/>
        <v/>
      </c>
      <c r="AG70" t="str">
        <f t="shared" si="25"/>
        <v/>
      </c>
      <c r="AH70" t="str">
        <f t="shared" si="25"/>
        <v/>
      </c>
      <c r="AI70" t="str">
        <f t="shared" si="25"/>
        <v/>
      </c>
      <c r="AJ70" t="str">
        <f t="shared" si="25"/>
        <v/>
      </c>
      <c r="AK70" t="str">
        <f t="shared" si="25"/>
        <v/>
      </c>
      <c r="AL70" t="str">
        <f t="shared" si="25"/>
        <v/>
      </c>
      <c r="AM70" t="str">
        <f t="shared" si="25"/>
        <v/>
      </c>
      <c r="AN70" t="str">
        <f t="shared" si="25"/>
        <v/>
      </c>
      <c r="AO70" t="str">
        <f t="shared" si="25"/>
        <v/>
      </c>
      <c r="AP70" t="str">
        <f t="shared" si="25"/>
        <v/>
      </c>
      <c r="AQ70" t="str">
        <f t="shared" si="25"/>
        <v/>
      </c>
      <c r="AR70" t="str">
        <f t="shared" si="25"/>
        <v/>
      </c>
      <c r="AS70" t="str">
        <f t="shared" si="25"/>
        <v/>
      </c>
      <c r="AT70" t="str">
        <f t="shared" si="25"/>
        <v/>
      </c>
    </row>
    <row r="71" spans="1:48" ht="20.149999999999999" customHeight="1" x14ac:dyDescent="0.2">
      <c r="A71" t="str">
        <f t="shared" si="12"/>
        <v/>
      </c>
      <c r="B71" t="str">
        <f t="shared" si="12"/>
        <v/>
      </c>
      <c r="C71" t="str">
        <f t="shared" si="12"/>
        <v/>
      </c>
      <c r="F71" s="43" t="str">
        <f>N69</f>
        <v>ｘ</v>
      </c>
      <c r="G71" s="43"/>
      <c r="H71" s="43" t="str">
        <f ca="1">P69</f>
        <v>＋</v>
      </c>
      <c r="I71" s="43"/>
      <c r="J71" s="10">
        <f ca="1">R69</f>
        <v>9</v>
      </c>
      <c r="K71" s="43" t="s">
        <v>60</v>
      </c>
      <c r="L71" s="43"/>
      <c r="M71" s="10">
        <v>0</v>
      </c>
      <c r="N71" s="10"/>
      <c r="O71" s="10" t="s">
        <v>61</v>
      </c>
      <c r="P71" s="10"/>
      <c r="Q71" s="10"/>
      <c r="R71" s="10"/>
      <c r="S71" s="10"/>
      <c r="T71" s="10"/>
      <c r="U71" s="10" t="s">
        <v>62</v>
      </c>
      <c r="V71" s="10"/>
      <c r="W71" s="10"/>
      <c r="X71" s="43">
        <f ca="1">IF(H71="－",J71,-J71)</f>
        <v>-9</v>
      </c>
      <c r="Y71" s="43"/>
      <c r="Z71" t="str">
        <f t="shared" ref="Z71:AT71" si="26">IF(Z34="","",Z34)</f>
        <v/>
      </c>
      <c r="AA71" t="str">
        <f t="shared" si="26"/>
        <v/>
      </c>
      <c r="AB71" t="str">
        <f t="shared" si="26"/>
        <v/>
      </c>
      <c r="AC71" t="str">
        <f t="shared" si="26"/>
        <v/>
      </c>
      <c r="AD71" t="str">
        <f t="shared" si="26"/>
        <v/>
      </c>
      <c r="AE71" t="str">
        <f t="shared" si="26"/>
        <v/>
      </c>
      <c r="AF71" t="str">
        <f t="shared" si="26"/>
        <v/>
      </c>
      <c r="AG71" t="str">
        <f t="shared" si="26"/>
        <v/>
      </c>
      <c r="AH71" t="str">
        <f t="shared" si="26"/>
        <v/>
      </c>
      <c r="AI71" t="str">
        <f t="shared" si="26"/>
        <v/>
      </c>
      <c r="AJ71" t="str">
        <f t="shared" si="26"/>
        <v/>
      </c>
      <c r="AK71" t="str">
        <f t="shared" si="26"/>
        <v/>
      </c>
      <c r="AL71" t="str">
        <f t="shared" si="26"/>
        <v/>
      </c>
      <c r="AM71" t="str">
        <f t="shared" si="26"/>
        <v/>
      </c>
      <c r="AN71" t="str">
        <f t="shared" si="26"/>
        <v/>
      </c>
      <c r="AO71" t="str">
        <f t="shared" si="26"/>
        <v/>
      </c>
      <c r="AP71" t="str">
        <f t="shared" si="26"/>
        <v/>
      </c>
      <c r="AQ71" t="str">
        <f t="shared" si="26"/>
        <v/>
      </c>
      <c r="AR71" t="str">
        <f t="shared" si="26"/>
        <v/>
      </c>
      <c r="AS71" t="str">
        <f t="shared" si="26"/>
        <v/>
      </c>
      <c r="AT71" t="str">
        <f t="shared" si="26"/>
        <v/>
      </c>
    </row>
    <row r="72" spans="1:48" ht="20.149999999999999" customHeight="1" x14ac:dyDescent="0.2">
      <c r="A72" t="str">
        <f t="shared" si="12"/>
        <v/>
      </c>
      <c r="B72" t="str">
        <f t="shared" si="12"/>
        <v/>
      </c>
      <c r="C72" t="str">
        <f t="shared" si="12"/>
        <v/>
      </c>
      <c r="F72" s="10"/>
      <c r="G72" s="10"/>
      <c r="H72" s="10"/>
      <c r="I72" s="43" t="s">
        <v>57</v>
      </c>
      <c r="J72" s="43"/>
      <c r="K72" s="43" t="s">
        <v>60</v>
      </c>
      <c r="L72" s="43"/>
      <c r="M72" s="43">
        <f ca="1">X70</f>
        <v>5</v>
      </c>
      <c r="N72" s="43"/>
      <c r="O72" s="10" t="str">
        <f ca="1">IF(X70=X71,"",",")</f>
        <v>,</v>
      </c>
      <c r="P72" s="10"/>
      <c r="Q72" s="43">
        <f ca="1">IF(X70=X71,"",X71)</f>
        <v>-9</v>
      </c>
      <c r="R72" s="43"/>
      <c r="S72" s="10"/>
      <c r="T72" s="10"/>
      <c r="U72" s="10"/>
      <c r="V72" s="10"/>
      <c r="W72" s="10"/>
      <c r="X72" s="10"/>
      <c r="Y72" s="10"/>
      <c r="Z72" t="str">
        <f t="shared" ref="Z72:AT72" si="27">IF(Z35="","",Z35)</f>
        <v/>
      </c>
      <c r="AA72" t="str">
        <f t="shared" si="27"/>
        <v/>
      </c>
      <c r="AB72" t="str">
        <f t="shared" si="27"/>
        <v/>
      </c>
      <c r="AC72" t="str">
        <f t="shared" si="27"/>
        <v/>
      </c>
      <c r="AD72" t="str">
        <f t="shared" si="27"/>
        <v/>
      </c>
      <c r="AE72" t="str">
        <f t="shared" si="27"/>
        <v/>
      </c>
      <c r="AF72" t="str">
        <f t="shared" si="27"/>
        <v/>
      </c>
      <c r="AG72" t="str">
        <f t="shared" si="27"/>
        <v/>
      </c>
      <c r="AH72" t="str">
        <f t="shared" si="27"/>
        <v/>
      </c>
      <c r="AI72" t="str">
        <f t="shared" si="27"/>
        <v/>
      </c>
      <c r="AJ72" t="str">
        <f t="shared" si="27"/>
        <v/>
      </c>
      <c r="AK72" t="str">
        <f t="shared" si="27"/>
        <v/>
      </c>
      <c r="AL72" t="str">
        <f t="shared" si="27"/>
        <v/>
      </c>
      <c r="AM72" t="str">
        <f t="shared" si="27"/>
        <v/>
      </c>
      <c r="AN72" t="str">
        <f t="shared" si="27"/>
        <v/>
      </c>
      <c r="AO72" t="str">
        <f t="shared" si="27"/>
        <v/>
      </c>
      <c r="AP72" t="str">
        <f t="shared" si="27"/>
        <v/>
      </c>
      <c r="AQ72" t="str">
        <f t="shared" si="27"/>
        <v/>
      </c>
      <c r="AR72" t="str">
        <f t="shared" si="27"/>
        <v/>
      </c>
      <c r="AS72" t="str">
        <f t="shared" si="27"/>
        <v/>
      </c>
      <c r="AT72" t="str">
        <f t="shared" si="27"/>
        <v/>
      </c>
    </row>
    <row r="73" spans="1:48" ht="20.149999999999999" customHeight="1" x14ac:dyDescent="0.2">
      <c r="A73" t="str">
        <f t="shared" ref="A73:AT73" si="28">IF(A36="","",A36)</f>
        <v/>
      </c>
      <c r="B73" t="str">
        <f t="shared" si="28"/>
        <v/>
      </c>
      <c r="C73" t="str">
        <f t="shared" si="28"/>
        <v/>
      </c>
      <c r="F73" t="str">
        <f t="shared" si="28"/>
        <v/>
      </c>
      <c r="G73" t="str">
        <f t="shared" si="28"/>
        <v/>
      </c>
      <c r="H73" t="str">
        <f t="shared" si="28"/>
        <v/>
      </c>
      <c r="I73" t="str">
        <f t="shared" si="28"/>
        <v/>
      </c>
      <c r="J73" t="str">
        <f t="shared" si="28"/>
        <v/>
      </c>
      <c r="K73" t="str">
        <f t="shared" si="28"/>
        <v/>
      </c>
      <c r="L73" t="str">
        <f t="shared" si="28"/>
        <v/>
      </c>
      <c r="M73" t="str">
        <f t="shared" si="28"/>
        <v/>
      </c>
      <c r="N73" t="str">
        <f t="shared" si="28"/>
        <v/>
      </c>
      <c r="O73" t="str">
        <f t="shared" si="28"/>
        <v/>
      </c>
      <c r="P73" t="str">
        <f t="shared" si="28"/>
        <v/>
      </c>
      <c r="Q73" t="str">
        <f t="shared" si="28"/>
        <v/>
      </c>
      <c r="R73" t="str">
        <f t="shared" si="28"/>
        <v/>
      </c>
      <c r="S73" t="str">
        <f t="shared" si="28"/>
        <v/>
      </c>
      <c r="T73" t="str">
        <f t="shared" si="28"/>
        <v/>
      </c>
      <c r="U73" t="str">
        <f t="shared" si="28"/>
        <v/>
      </c>
      <c r="V73" t="str">
        <f t="shared" si="28"/>
        <v/>
      </c>
      <c r="W73" t="str">
        <f t="shared" si="28"/>
        <v/>
      </c>
      <c r="X73" t="str">
        <f t="shared" si="28"/>
        <v/>
      </c>
      <c r="Y73" t="str">
        <f t="shared" si="28"/>
        <v/>
      </c>
      <c r="Z73" t="str">
        <f t="shared" si="28"/>
        <v/>
      </c>
      <c r="AA73" t="str">
        <f t="shared" si="28"/>
        <v/>
      </c>
      <c r="AB73" t="str">
        <f t="shared" si="28"/>
        <v/>
      </c>
      <c r="AC73" t="str">
        <f t="shared" si="28"/>
        <v/>
      </c>
      <c r="AD73" t="str">
        <f t="shared" si="28"/>
        <v/>
      </c>
      <c r="AE73" t="str">
        <f t="shared" si="28"/>
        <v/>
      </c>
      <c r="AF73" t="str">
        <f t="shared" si="28"/>
        <v/>
      </c>
      <c r="AG73" t="str">
        <f t="shared" si="28"/>
        <v/>
      </c>
      <c r="AH73" t="str">
        <f t="shared" si="28"/>
        <v/>
      </c>
      <c r="AI73" t="str">
        <f t="shared" si="28"/>
        <v/>
      </c>
      <c r="AJ73" t="str">
        <f t="shared" si="28"/>
        <v/>
      </c>
      <c r="AK73" t="str">
        <f t="shared" si="28"/>
        <v/>
      </c>
      <c r="AL73" t="str">
        <f t="shared" si="28"/>
        <v/>
      </c>
      <c r="AM73" t="str">
        <f t="shared" si="28"/>
        <v/>
      </c>
      <c r="AN73" t="str">
        <f t="shared" si="28"/>
        <v/>
      </c>
      <c r="AO73" t="str">
        <f t="shared" si="28"/>
        <v/>
      </c>
      <c r="AP73" t="str">
        <f t="shared" si="28"/>
        <v/>
      </c>
      <c r="AQ73" t="str">
        <f t="shared" si="28"/>
        <v/>
      </c>
      <c r="AR73" t="str">
        <f t="shared" si="28"/>
        <v/>
      </c>
      <c r="AS73" t="str">
        <f t="shared" si="28"/>
        <v/>
      </c>
      <c r="AT73" t="str">
        <f t="shared" si="28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2">
    <mergeCell ref="I72:J72"/>
    <mergeCell ref="K72:L72"/>
    <mergeCell ref="M72:N72"/>
    <mergeCell ref="Q72:R72"/>
    <mergeCell ref="X70:Y70"/>
    <mergeCell ref="F71:G71"/>
    <mergeCell ref="H71:I71"/>
    <mergeCell ref="K71:L71"/>
    <mergeCell ref="X71:Y71"/>
    <mergeCell ref="F70:G70"/>
    <mergeCell ref="T69:U69"/>
    <mergeCell ref="P69:Q69"/>
    <mergeCell ref="K63:L63"/>
    <mergeCell ref="I67:J67"/>
    <mergeCell ref="K67:L67"/>
    <mergeCell ref="M67:N67"/>
    <mergeCell ref="Q67:R67"/>
    <mergeCell ref="X65:Y65"/>
    <mergeCell ref="H70:I70"/>
    <mergeCell ref="K70:L70"/>
    <mergeCell ref="G69:H69"/>
    <mergeCell ref="I69:J69"/>
    <mergeCell ref="N69:O69"/>
    <mergeCell ref="F66:G66"/>
    <mergeCell ref="H66:I66"/>
    <mergeCell ref="K66:L66"/>
    <mergeCell ref="X60:Y60"/>
    <mergeCell ref="F61:G61"/>
    <mergeCell ref="H61:I61"/>
    <mergeCell ref="K61:L61"/>
    <mergeCell ref="X61:Y61"/>
    <mergeCell ref="I62:J62"/>
    <mergeCell ref="K62:L62"/>
    <mergeCell ref="X66:Y66"/>
    <mergeCell ref="F65:G65"/>
    <mergeCell ref="F60:G60"/>
    <mergeCell ref="H60:I60"/>
    <mergeCell ref="K60:L60"/>
    <mergeCell ref="G59:H59"/>
    <mergeCell ref="I59:J59"/>
    <mergeCell ref="N59:O59"/>
    <mergeCell ref="P59:Q59"/>
    <mergeCell ref="S58:T58"/>
    <mergeCell ref="M62:N62"/>
    <mergeCell ref="Q62:R62"/>
    <mergeCell ref="X55:Y55"/>
    <mergeCell ref="F56:G56"/>
    <mergeCell ref="H56:I56"/>
    <mergeCell ref="K56:L56"/>
    <mergeCell ref="X56:Y56"/>
    <mergeCell ref="T54:U54"/>
    <mergeCell ref="F55:G55"/>
    <mergeCell ref="H55:I55"/>
    <mergeCell ref="K55:L55"/>
    <mergeCell ref="G54:H54"/>
    <mergeCell ref="V47:W47"/>
    <mergeCell ref="Y47:Z47"/>
    <mergeCell ref="F48:G48"/>
    <mergeCell ref="H48:I48"/>
    <mergeCell ref="K48:L48"/>
    <mergeCell ref="X48:Y48"/>
    <mergeCell ref="H47:I47"/>
    <mergeCell ref="K47:L47"/>
    <mergeCell ref="X49:Y49"/>
    <mergeCell ref="H49:I49"/>
    <mergeCell ref="K49:L49"/>
    <mergeCell ref="F43:G43"/>
    <mergeCell ref="H43:I43"/>
    <mergeCell ref="K43:L43"/>
    <mergeCell ref="I45:J45"/>
    <mergeCell ref="K45:L45"/>
    <mergeCell ref="M45:N45"/>
    <mergeCell ref="Q45:R45"/>
    <mergeCell ref="X43:Y43"/>
    <mergeCell ref="F42:G42"/>
    <mergeCell ref="H42:I42"/>
    <mergeCell ref="K42:L42"/>
    <mergeCell ref="T42:U42"/>
    <mergeCell ref="X44:Y44"/>
    <mergeCell ref="V42:W42"/>
    <mergeCell ref="Y42:Z42"/>
    <mergeCell ref="F58:G58"/>
    <mergeCell ref="I58:J58"/>
    <mergeCell ref="K58:L58"/>
    <mergeCell ref="S63:T63"/>
    <mergeCell ref="O68:P68"/>
    <mergeCell ref="Q68:R68"/>
    <mergeCell ref="S68:T68"/>
    <mergeCell ref="T64:U64"/>
    <mergeCell ref="N64:O64"/>
    <mergeCell ref="P64:Q64"/>
    <mergeCell ref="M63:N63"/>
    <mergeCell ref="F68:G68"/>
    <mergeCell ref="I68:J68"/>
    <mergeCell ref="K68:L68"/>
    <mergeCell ref="M68:N68"/>
    <mergeCell ref="O63:P63"/>
    <mergeCell ref="G64:H64"/>
    <mergeCell ref="I64:J64"/>
    <mergeCell ref="F63:G63"/>
    <mergeCell ref="I63:J63"/>
    <mergeCell ref="Q63:R63"/>
    <mergeCell ref="H65:I65"/>
    <mergeCell ref="K65:L65"/>
    <mergeCell ref="T59:U59"/>
    <mergeCell ref="I57:J57"/>
    <mergeCell ref="K57:L57"/>
    <mergeCell ref="P46:Q46"/>
    <mergeCell ref="M58:N58"/>
    <mergeCell ref="O58:P58"/>
    <mergeCell ref="Q58:R58"/>
    <mergeCell ref="I54:J54"/>
    <mergeCell ref="N54:O54"/>
    <mergeCell ref="P54:Q54"/>
    <mergeCell ref="M57:N57"/>
    <mergeCell ref="I50:J50"/>
    <mergeCell ref="K50:L50"/>
    <mergeCell ref="M50:N50"/>
    <mergeCell ref="Q50:R50"/>
    <mergeCell ref="Q57:R57"/>
    <mergeCell ref="G46:H46"/>
    <mergeCell ref="I46:J46"/>
    <mergeCell ref="N46:O46"/>
    <mergeCell ref="F44:G44"/>
    <mergeCell ref="H44:I44"/>
    <mergeCell ref="K44:L44"/>
    <mergeCell ref="T46:U46"/>
    <mergeCell ref="F53:G53"/>
    <mergeCell ref="I53:J53"/>
    <mergeCell ref="K53:L53"/>
    <mergeCell ref="M53:N53"/>
    <mergeCell ref="O53:P53"/>
    <mergeCell ref="Q53:R53"/>
    <mergeCell ref="S53:T53"/>
    <mergeCell ref="F47:G47"/>
    <mergeCell ref="F49:G49"/>
    <mergeCell ref="T47:U47"/>
    <mergeCell ref="G41:H41"/>
    <mergeCell ref="I41:J41"/>
    <mergeCell ref="N41:O41"/>
    <mergeCell ref="P41:Q41"/>
    <mergeCell ref="T41:U41"/>
    <mergeCell ref="F31:G31"/>
    <mergeCell ref="I31:J31"/>
    <mergeCell ref="K31:L31"/>
    <mergeCell ref="M31:N31"/>
    <mergeCell ref="Q21:R21"/>
    <mergeCell ref="F26:G26"/>
    <mergeCell ref="I26:J26"/>
    <mergeCell ref="K26:L26"/>
    <mergeCell ref="M26:N26"/>
    <mergeCell ref="F21:G21"/>
    <mergeCell ref="K21:L21"/>
    <mergeCell ref="M21:N21"/>
    <mergeCell ref="S31:T31"/>
    <mergeCell ref="Q31:R31"/>
    <mergeCell ref="I21:J21"/>
    <mergeCell ref="S21:T21"/>
    <mergeCell ref="S16:T16"/>
    <mergeCell ref="AO1:AP1"/>
    <mergeCell ref="AO38:AP38"/>
    <mergeCell ref="T4:U4"/>
    <mergeCell ref="P9:Q9"/>
    <mergeCell ref="T9:U9"/>
    <mergeCell ref="O31:P31"/>
    <mergeCell ref="Q16:R16"/>
    <mergeCell ref="F16:G16"/>
    <mergeCell ref="I16:J16"/>
    <mergeCell ref="G4:H4"/>
    <mergeCell ref="I4:J4"/>
    <mergeCell ref="N4:O4"/>
    <mergeCell ref="K16:L16"/>
    <mergeCell ref="M16:N16"/>
    <mergeCell ref="O16:P16"/>
    <mergeCell ref="P4:Q4"/>
    <mergeCell ref="N9:O9"/>
    <mergeCell ref="G9:H9"/>
    <mergeCell ref="I9:J9"/>
    <mergeCell ref="O26:P26"/>
    <mergeCell ref="Q26:R26"/>
    <mergeCell ref="S26:T26"/>
    <mergeCell ref="O21:P21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29"/>
  </cols>
  <sheetData>
    <row r="1" spans="1:48" ht="23.5" x14ac:dyDescent="0.2">
      <c r="D1" s="3" t="s">
        <v>172</v>
      </c>
      <c r="AM1" s="2" t="s">
        <v>63</v>
      </c>
      <c r="AN1" s="2"/>
      <c r="AO1" s="42"/>
      <c r="AP1" s="42"/>
      <c r="AR1" s="14"/>
      <c r="AS1" s="14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</row>
    <row r="3" spans="1:48" ht="20.149999999999999" customHeight="1" x14ac:dyDescent="0.2">
      <c r="A3" s="1" t="s">
        <v>3</v>
      </c>
      <c r="D3" t="s">
        <v>13</v>
      </c>
    </row>
    <row r="4" spans="1:48" ht="20.149999999999999" customHeight="1" x14ac:dyDescent="0.2">
      <c r="C4" s="1" t="s">
        <v>12</v>
      </c>
      <c r="F4" s="44" t="s">
        <v>5</v>
      </c>
      <c r="G4" s="44"/>
      <c r="H4" s="17">
        <v>2</v>
      </c>
      <c r="I4" s="44" t="str">
        <f ca="1">IF((-1)^INT(RAND()*2)&lt;0,"－","＋")</f>
        <v>－</v>
      </c>
      <c r="J4" s="44"/>
      <c r="K4">
        <f ca="1">IF(AU4=1,"",AU4)</f>
        <v>6</v>
      </c>
      <c r="L4" s="44" t="s">
        <v>5</v>
      </c>
      <c r="M4" s="44"/>
      <c r="N4" s="44" t="s">
        <v>8</v>
      </c>
      <c r="O4" s="44"/>
      <c r="P4">
        <v>0</v>
      </c>
      <c r="AU4" s="29">
        <f ca="1">INT(RAND()*9+1)</f>
        <v>6</v>
      </c>
    </row>
    <row r="5" spans="1:48" ht="20.149999999999999" customHeight="1" x14ac:dyDescent="0.2"/>
    <row r="6" spans="1:48" ht="20.149999999999999" customHeight="1" x14ac:dyDescent="0.2"/>
    <row r="7" spans="1:48" ht="20.149999999999999" customHeight="1" x14ac:dyDescent="0.2"/>
    <row r="8" spans="1:48" ht="20.149999999999999" customHeight="1" x14ac:dyDescent="0.2">
      <c r="C8" s="1" t="s">
        <v>14</v>
      </c>
      <c r="F8">
        <f ca="1">IF(AU8=1,"",AU8)</f>
        <v>4</v>
      </c>
      <c r="G8" s="44" t="s">
        <v>5</v>
      </c>
      <c r="H8" s="44"/>
      <c r="I8" s="17">
        <v>2</v>
      </c>
      <c r="J8" s="44" t="s">
        <v>8</v>
      </c>
      <c r="K8" s="44"/>
      <c r="L8">
        <f ca="1">IF(AV8=1,"",AV8)</f>
        <v>2</v>
      </c>
      <c r="M8" s="44" t="s">
        <v>5</v>
      </c>
      <c r="N8" s="44"/>
      <c r="AU8" s="29">
        <f ca="1">INT(RAND()*9+1)</f>
        <v>4</v>
      </c>
      <c r="AV8" s="29">
        <f ca="1">INT(RAND()*9+1)</f>
        <v>2</v>
      </c>
    </row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>
      <c r="A14" s="1" t="s">
        <v>11</v>
      </c>
      <c r="D14" t="s">
        <v>13</v>
      </c>
    </row>
    <row r="15" spans="1:48" ht="20.149999999999999" customHeight="1" x14ac:dyDescent="0.2">
      <c r="C15" s="1" t="s">
        <v>12</v>
      </c>
      <c r="F15" s="44" t="s">
        <v>5</v>
      </c>
      <c r="G15" s="44"/>
      <c r="H15" s="17">
        <v>2</v>
      </c>
      <c r="I15" s="44" t="str">
        <f ca="1">IF(AU16&lt;0,"－","＋")</f>
        <v>－</v>
      </c>
      <c r="J15" s="44"/>
      <c r="K15" s="44">
        <f ca="1">ABS(AU16)</f>
        <v>4</v>
      </c>
      <c r="L15" s="44"/>
      <c r="M15" s="44" t="s">
        <v>5</v>
      </c>
      <c r="N15" s="44"/>
      <c r="O15" s="44" t="s">
        <v>7</v>
      </c>
      <c r="P15" s="44"/>
      <c r="Q15" s="44">
        <f ca="1">AV16</f>
        <v>4</v>
      </c>
      <c r="R15" s="44"/>
      <c r="S15" s="44" t="s">
        <v>8</v>
      </c>
      <c r="T15" s="44"/>
      <c r="U15">
        <v>0</v>
      </c>
      <c r="AU15" s="29">
        <f ca="1">(-1)^INT(RAND()*2)*INT(RAND()*9+1)</f>
        <v>-2</v>
      </c>
    </row>
    <row r="16" spans="1:48" ht="20.149999999999999" customHeight="1" x14ac:dyDescent="0.2">
      <c r="AU16" s="29">
        <f ca="1">AU15*2</f>
        <v>-4</v>
      </c>
      <c r="AV16" s="29">
        <f ca="1">AU15^2</f>
        <v>4</v>
      </c>
    </row>
    <row r="17" spans="1:48" ht="20.149999999999999" customHeight="1" x14ac:dyDescent="0.2"/>
    <row r="18" spans="1:48" ht="20.149999999999999" customHeight="1" x14ac:dyDescent="0.2"/>
    <row r="19" spans="1:48" ht="20.149999999999999" customHeight="1" x14ac:dyDescent="0.2">
      <c r="C19" s="1" t="s">
        <v>14</v>
      </c>
      <c r="F19" s="44" t="s">
        <v>5</v>
      </c>
      <c r="G19" s="44"/>
      <c r="H19" s="17">
        <v>2</v>
      </c>
      <c r="I19" s="44" t="str">
        <f ca="1">IF(AU20&lt;0,"－","＋")</f>
        <v>＋</v>
      </c>
      <c r="J19" s="44"/>
      <c r="K19" s="44">
        <f ca="1">ABS(AU20)</f>
        <v>18</v>
      </c>
      <c r="L19" s="44"/>
      <c r="M19" s="44" t="s">
        <v>5</v>
      </c>
      <c r="N19" s="44"/>
      <c r="O19" s="44" t="s">
        <v>7</v>
      </c>
      <c r="P19" s="44"/>
      <c r="Q19" s="44">
        <f ca="1">AV20</f>
        <v>81</v>
      </c>
      <c r="R19" s="44"/>
      <c r="S19" s="44" t="s">
        <v>8</v>
      </c>
      <c r="T19" s="44"/>
      <c r="U19">
        <v>0</v>
      </c>
      <c r="AU19" s="29">
        <f ca="1">(-1)^INT(RAND()*2)*INT(RAND()*9+1)</f>
        <v>9</v>
      </c>
    </row>
    <row r="20" spans="1:48" ht="20.149999999999999" customHeight="1" x14ac:dyDescent="0.2">
      <c r="AU20" s="29">
        <f ca="1">AU19*2</f>
        <v>18</v>
      </c>
      <c r="AV20" s="29">
        <f ca="1">AU19^2</f>
        <v>81</v>
      </c>
    </row>
    <row r="21" spans="1:48" ht="20.149999999999999" customHeight="1" x14ac:dyDescent="0.2"/>
    <row r="22" spans="1:48" ht="20.149999999999999" customHeight="1" x14ac:dyDescent="0.2"/>
    <row r="23" spans="1:48" ht="20.149999999999999" customHeight="1" x14ac:dyDescent="0.2">
      <c r="A23" s="1" t="s">
        <v>64</v>
      </c>
      <c r="D23" t="s">
        <v>13</v>
      </c>
    </row>
    <row r="24" spans="1:48" ht="20.149999999999999" customHeight="1" x14ac:dyDescent="0.2">
      <c r="C24" s="1" t="s">
        <v>12</v>
      </c>
      <c r="F24" s="44" t="s">
        <v>5</v>
      </c>
      <c r="G24" s="44"/>
      <c r="H24" s="17">
        <v>2</v>
      </c>
      <c r="I24" s="44" t="s">
        <v>6</v>
      </c>
      <c r="J24" s="44"/>
      <c r="K24" s="44">
        <f ca="1">AU24^2</f>
        <v>1</v>
      </c>
      <c r="L24" s="44"/>
      <c r="M24" s="44" t="s">
        <v>8</v>
      </c>
      <c r="N24" s="44"/>
      <c r="O24">
        <v>0</v>
      </c>
      <c r="AU24" s="29">
        <f ca="1">INT(RAND()*9+1)</f>
        <v>1</v>
      </c>
    </row>
    <row r="25" spans="1:48" ht="20.149999999999999" customHeight="1" x14ac:dyDescent="0.2"/>
    <row r="26" spans="1:48" ht="20.149999999999999" customHeight="1" x14ac:dyDescent="0.2"/>
    <row r="27" spans="1:48" ht="20.149999999999999" customHeight="1" x14ac:dyDescent="0.2"/>
    <row r="28" spans="1:48" ht="20.149999999999999" customHeight="1" x14ac:dyDescent="0.2">
      <c r="C28" s="1" t="s">
        <v>65</v>
      </c>
      <c r="F28" s="44" t="s">
        <v>5</v>
      </c>
      <c r="G28" s="44"/>
      <c r="H28" s="17">
        <v>2</v>
      </c>
      <c r="I28" s="44" t="s">
        <v>6</v>
      </c>
      <c r="J28" s="44"/>
      <c r="K28" s="44">
        <f ca="1">AU28^2</f>
        <v>36</v>
      </c>
      <c r="L28" s="44"/>
      <c r="M28" s="44" t="s">
        <v>8</v>
      </c>
      <c r="N28" s="44"/>
      <c r="O28">
        <v>0</v>
      </c>
      <c r="AU28" s="29">
        <f ca="1">INT(RAND()*9+1)</f>
        <v>6</v>
      </c>
    </row>
    <row r="29" spans="1:48" ht="20.149999999999999" customHeight="1" x14ac:dyDescent="0.2"/>
    <row r="30" spans="1:48" ht="20.149999999999999" customHeight="1" x14ac:dyDescent="0.2"/>
    <row r="31" spans="1:48" ht="20.149999999999999" customHeight="1" x14ac:dyDescent="0.2"/>
    <row r="32" spans="1:48" ht="20.149999999999999" customHeight="1" x14ac:dyDescent="0.2">
      <c r="C32" s="1" t="s">
        <v>66</v>
      </c>
      <c r="F32" s="44" t="s">
        <v>5</v>
      </c>
      <c r="G32" s="44"/>
      <c r="H32" s="17">
        <v>2</v>
      </c>
      <c r="I32" s="44" t="s">
        <v>6</v>
      </c>
      <c r="J32" s="44"/>
      <c r="K32" s="44">
        <f ca="1">AU32^2</f>
        <v>49</v>
      </c>
      <c r="L32" s="44"/>
      <c r="M32" s="44" t="s">
        <v>8</v>
      </c>
      <c r="N32" s="44"/>
      <c r="O32">
        <v>0</v>
      </c>
      <c r="AU32" s="29">
        <f ca="1">INT(RAND()*9+1)</f>
        <v>7</v>
      </c>
    </row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二次方程式と因数分解②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</row>
    <row r="39" spans="1:46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 t="shared" ref="V39:V73" si="0"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</row>
    <row r="40" spans="1:46" ht="20.149999999999999" customHeight="1" x14ac:dyDescent="0.2">
      <c r="A40" s="1" t="str">
        <f t="shared" ref="A40:A51" si="1">IF(A3="","",A3)</f>
        <v>１．</v>
      </c>
      <c r="D40" t="str">
        <f>IF(D3="","",D3)</f>
        <v>次の方程式を解きなさい。</v>
      </c>
    </row>
    <row r="41" spans="1:46" ht="20.149999999999999" customHeight="1" x14ac:dyDescent="0.2">
      <c r="A41" t="str">
        <f t="shared" si="1"/>
        <v/>
      </c>
      <c r="B41" t="str">
        <f t="shared" ref="B41:C50" si="2">IF(B4="","",B4)</f>
        <v/>
      </c>
      <c r="C41" s="1" t="str">
        <f t="shared" si="2"/>
        <v>(1)</v>
      </c>
      <c r="F41" s="44" t="str">
        <f t="shared" ref="F41:U41" si="3">IF(F4="","",F4)</f>
        <v>ｘ</v>
      </c>
      <c r="G41" s="44" t="str">
        <f t="shared" si="3"/>
        <v/>
      </c>
      <c r="H41" s="17">
        <f t="shared" si="3"/>
        <v>2</v>
      </c>
      <c r="I41" s="44" t="str">
        <f t="shared" ca="1" si="3"/>
        <v>－</v>
      </c>
      <c r="J41" s="44" t="str">
        <f t="shared" si="3"/>
        <v/>
      </c>
      <c r="K41">
        <f t="shared" ca="1" si="3"/>
        <v>6</v>
      </c>
      <c r="L41" s="44" t="str">
        <f t="shared" si="3"/>
        <v>ｘ</v>
      </c>
      <c r="M41" s="44" t="str">
        <f t="shared" si="3"/>
        <v/>
      </c>
      <c r="N41" s="44" t="str">
        <f t="shared" si="3"/>
        <v>＝</v>
      </c>
      <c r="O41" s="44" t="str">
        <f t="shared" si="3"/>
        <v/>
      </c>
      <c r="P41">
        <f t="shared" si="3"/>
        <v>0</v>
      </c>
      <c r="Q41" t="str">
        <f t="shared" si="3"/>
        <v/>
      </c>
      <c r="R41" t="str">
        <f t="shared" si="3"/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0"/>
        <v/>
      </c>
      <c r="W41" t="str">
        <f t="shared" ref="W41:AT41" si="4">IF(W4="","",W4)</f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  <c r="AL41" t="str">
        <f t="shared" si="4"/>
        <v/>
      </c>
      <c r="AM41" t="str">
        <f t="shared" si="4"/>
        <v/>
      </c>
      <c r="AN41" t="str">
        <f t="shared" si="4"/>
        <v/>
      </c>
      <c r="AO41" t="str">
        <f t="shared" si="4"/>
        <v/>
      </c>
      <c r="AP41" t="str">
        <f t="shared" si="4"/>
        <v/>
      </c>
      <c r="AQ41" t="str">
        <f t="shared" si="4"/>
        <v/>
      </c>
      <c r="AR41" t="str">
        <f t="shared" si="4"/>
        <v/>
      </c>
      <c r="AS41" t="str">
        <f t="shared" si="4"/>
        <v/>
      </c>
      <c r="AT41" t="str">
        <f t="shared" si="4"/>
        <v/>
      </c>
    </row>
    <row r="42" spans="1:46" ht="20.149999999999999" customHeight="1" x14ac:dyDescent="0.2">
      <c r="A42" t="str">
        <f t="shared" si="1"/>
        <v/>
      </c>
      <c r="B42" t="str">
        <f t="shared" si="2"/>
        <v/>
      </c>
      <c r="C42" t="str">
        <f t="shared" si="2"/>
        <v/>
      </c>
      <c r="F42" s="43" t="s">
        <v>25</v>
      </c>
      <c r="G42" s="43"/>
      <c r="H42" s="10" t="s">
        <v>46</v>
      </c>
      <c r="I42" s="43" t="s">
        <v>25</v>
      </c>
      <c r="J42" s="43" t="str">
        <f>IF(J5="","",J5)</f>
        <v/>
      </c>
      <c r="K42" s="43" t="str">
        <f ca="1">I41</f>
        <v>－</v>
      </c>
      <c r="L42" s="43"/>
      <c r="M42" s="10">
        <f ca="1">AU4</f>
        <v>6</v>
      </c>
      <c r="N42" s="10" t="s">
        <v>67</v>
      </c>
      <c r="O42" s="43" t="s">
        <v>26</v>
      </c>
      <c r="P42" s="43"/>
      <c r="Q42" s="10">
        <v>0</v>
      </c>
      <c r="R42" s="10" t="str">
        <f>IF(R5="","",R5)</f>
        <v/>
      </c>
      <c r="S42" s="10" t="str">
        <f>IF(S5="","",S5)</f>
        <v/>
      </c>
      <c r="T42" s="10" t="str">
        <f>IF(T5="","",T5)</f>
        <v/>
      </c>
      <c r="U42" s="10" t="str">
        <f>IF(U5="","",U5)</f>
        <v/>
      </c>
      <c r="V42" s="10" t="str">
        <f t="shared" si="0"/>
        <v/>
      </c>
      <c r="W42" s="10" t="str">
        <f t="shared" ref="W42:AT42" si="5">IF(W5="","",W5)</f>
        <v/>
      </c>
      <c r="X42" s="10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  <c r="AR42" t="str">
        <f t="shared" si="5"/>
        <v/>
      </c>
      <c r="AS42" t="str">
        <f t="shared" si="5"/>
        <v/>
      </c>
      <c r="AT42" t="str">
        <f t="shared" si="5"/>
        <v/>
      </c>
    </row>
    <row r="43" spans="1:46" ht="20.149999999999999" customHeight="1" x14ac:dyDescent="0.2">
      <c r="A43" t="str">
        <f t="shared" si="1"/>
        <v/>
      </c>
      <c r="B43" t="str">
        <f t="shared" si="2"/>
        <v/>
      </c>
      <c r="C43" t="str">
        <f t="shared" si="2"/>
        <v/>
      </c>
      <c r="F43" s="43" t="s">
        <v>25</v>
      </c>
      <c r="G43" s="43"/>
      <c r="H43" s="43" t="s">
        <v>26</v>
      </c>
      <c r="I43" s="43"/>
      <c r="J43" s="10">
        <v>0</v>
      </c>
      <c r="K43" s="10" t="str">
        <f>IF(K6="","",K6)</f>
        <v/>
      </c>
      <c r="L43" s="10" t="s">
        <v>51</v>
      </c>
      <c r="M43" s="10"/>
      <c r="N43" s="10"/>
      <c r="O43" s="10"/>
      <c r="P43" s="10"/>
      <c r="Q43" s="43" t="s">
        <v>25</v>
      </c>
      <c r="R43" s="43"/>
      <c r="S43" s="43" t="str">
        <f ca="1">K42</f>
        <v>－</v>
      </c>
      <c r="T43" s="43"/>
      <c r="U43" s="10">
        <f ca="1">M42</f>
        <v>6</v>
      </c>
      <c r="V43" s="43" t="s">
        <v>26</v>
      </c>
      <c r="W43" s="43"/>
      <c r="X43" s="10">
        <v>0</v>
      </c>
    </row>
    <row r="44" spans="1:46" ht="20.149999999999999" customHeight="1" x14ac:dyDescent="0.2">
      <c r="A44" t="str">
        <f t="shared" si="1"/>
        <v/>
      </c>
      <c r="B44" t="str">
        <f t="shared" si="2"/>
        <v/>
      </c>
      <c r="C44" t="str">
        <f t="shared" si="2"/>
        <v/>
      </c>
      <c r="F44" s="10" t="str">
        <f>IF(F7="","",F7)</f>
        <v/>
      </c>
      <c r="G44" s="10" t="str">
        <f>IF(G7="","",G7)</f>
        <v/>
      </c>
      <c r="H44" s="43" t="s">
        <v>25</v>
      </c>
      <c r="I44" s="43"/>
      <c r="J44" s="43" t="s">
        <v>26</v>
      </c>
      <c r="K44" s="43"/>
      <c r="L44" s="10">
        <v>0</v>
      </c>
      <c r="M44" s="10" t="s">
        <v>53</v>
      </c>
      <c r="N44" s="10"/>
      <c r="O44" s="43">
        <f ca="1">IF(S43="－",U43,-U43)</f>
        <v>6</v>
      </c>
      <c r="P44" s="43"/>
      <c r="Q44" s="10" t="str">
        <f>IF(Q7="","",Q7)</f>
        <v/>
      </c>
      <c r="R44" s="10"/>
      <c r="S44" s="10" t="str">
        <f t="shared" ref="S44:U47" si="6">IF(S7="","",S7)</f>
        <v/>
      </c>
      <c r="T44" s="10" t="str">
        <f t="shared" si="6"/>
        <v/>
      </c>
      <c r="U44" s="10" t="str">
        <f t="shared" si="6"/>
        <v/>
      </c>
      <c r="V44" s="10" t="str">
        <f t="shared" si="0"/>
        <v/>
      </c>
      <c r="W44" s="10" t="str">
        <f t="shared" ref="W44:AT44" si="7">IF(W7="","",W7)</f>
        <v/>
      </c>
      <c r="X44" s="10" t="str">
        <f t="shared" si="7"/>
        <v/>
      </c>
      <c r="Y44" t="str">
        <f t="shared" si="7"/>
        <v/>
      </c>
      <c r="Z44" t="str">
        <f t="shared" si="7"/>
        <v/>
      </c>
      <c r="AA44" t="str">
        <f t="shared" si="7"/>
        <v/>
      </c>
      <c r="AB44" t="str">
        <f t="shared" si="7"/>
        <v/>
      </c>
      <c r="AC44" t="str">
        <f t="shared" si="7"/>
        <v/>
      </c>
      <c r="AD44" t="str">
        <f t="shared" si="7"/>
        <v/>
      </c>
      <c r="AE44" t="str">
        <f t="shared" si="7"/>
        <v/>
      </c>
      <c r="AF44" t="str">
        <f t="shared" si="7"/>
        <v/>
      </c>
      <c r="AG44" t="str">
        <f t="shared" si="7"/>
        <v/>
      </c>
      <c r="AH44" t="str">
        <f t="shared" si="7"/>
        <v/>
      </c>
      <c r="AI44" t="str">
        <f t="shared" si="7"/>
        <v/>
      </c>
      <c r="AJ44" t="str">
        <f t="shared" si="7"/>
        <v/>
      </c>
      <c r="AK44" t="str">
        <f t="shared" si="7"/>
        <v/>
      </c>
      <c r="AL44" t="str">
        <f t="shared" si="7"/>
        <v/>
      </c>
      <c r="AM44" t="str">
        <f t="shared" si="7"/>
        <v/>
      </c>
      <c r="AN44" t="str">
        <f t="shared" si="7"/>
        <v/>
      </c>
      <c r="AO44" t="str">
        <f t="shared" si="7"/>
        <v/>
      </c>
      <c r="AP44" t="str">
        <f t="shared" si="7"/>
        <v/>
      </c>
      <c r="AQ44" t="str">
        <f t="shared" si="7"/>
        <v/>
      </c>
      <c r="AR44" t="str">
        <f t="shared" si="7"/>
        <v/>
      </c>
      <c r="AS44" t="str">
        <f t="shared" si="7"/>
        <v/>
      </c>
      <c r="AT44" t="str">
        <f t="shared" si="7"/>
        <v/>
      </c>
    </row>
    <row r="45" spans="1:46" ht="20.149999999999999" customHeight="1" x14ac:dyDescent="0.2">
      <c r="A45" t="str">
        <f t="shared" si="1"/>
        <v/>
      </c>
      <c r="B45" t="str">
        <f t="shared" si="2"/>
        <v/>
      </c>
      <c r="C45" s="1" t="str">
        <f t="shared" si="2"/>
        <v>(2)</v>
      </c>
      <c r="F45">
        <f ca="1">IF(F8="","",F8)</f>
        <v>4</v>
      </c>
      <c r="G45" s="44" t="str">
        <f>IF(G8="","",G8)</f>
        <v>ｘ</v>
      </c>
      <c r="H45" s="44" t="str">
        <f t="shared" ref="H45:P45" si="8">IF(H8="","",H8)</f>
        <v/>
      </c>
      <c r="I45" s="17">
        <f t="shared" si="8"/>
        <v>2</v>
      </c>
      <c r="J45" s="44" t="str">
        <f t="shared" si="8"/>
        <v>＝</v>
      </c>
      <c r="K45" s="44" t="str">
        <f t="shared" si="8"/>
        <v/>
      </c>
      <c r="L45">
        <f t="shared" ca="1" si="8"/>
        <v>2</v>
      </c>
      <c r="M45" s="44" t="str">
        <f t="shared" si="8"/>
        <v>ｘ</v>
      </c>
      <c r="N45" s="44" t="str">
        <f t="shared" si="8"/>
        <v/>
      </c>
      <c r="O45" t="str">
        <f t="shared" si="8"/>
        <v/>
      </c>
      <c r="P45" t="str">
        <f t="shared" si="8"/>
        <v/>
      </c>
      <c r="Q45" t="str">
        <f>IF(Q8="","",Q8)</f>
        <v/>
      </c>
      <c r="R45" t="str">
        <f>IF(R8="","",R8)</f>
        <v/>
      </c>
      <c r="S45" t="str">
        <f t="shared" si="6"/>
        <v/>
      </c>
      <c r="T45" t="str">
        <f t="shared" si="6"/>
        <v/>
      </c>
      <c r="U45" t="str">
        <f t="shared" si="6"/>
        <v/>
      </c>
      <c r="V45" t="str">
        <f t="shared" si="0"/>
        <v/>
      </c>
      <c r="W45" t="str">
        <f t="shared" ref="W45:AT45" si="9">IF(W8="","",W8)</f>
        <v/>
      </c>
      <c r="X45" t="str">
        <f t="shared" si="9"/>
        <v/>
      </c>
      <c r="Y45" t="str">
        <f t="shared" si="9"/>
        <v/>
      </c>
      <c r="Z45" t="str">
        <f t="shared" si="9"/>
        <v/>
      </c>
      <c r="AA45" t="str">
        <f t="shared" si="9"/>
        <v/>
      </c>
      <c r="AB45" t="str">
        <f t="shared" si="9"/>
        <v/>
      </c>
      <c r="AC45" t="str">
        <f t="shared" si="9"/>
        <v/>
      </c>
      <c r="AD45" t="str">
        <f t="shared" si="9"/>
        <v/>
      </c>
      <c r="AE45" t="str">
        <f t="shared" si="9"/>
        <v/>
      </c>
      <c r="AF45" t="str">
        <f t="shared" si="9"/>
        <v/>
      </c>
      <c r="AG45" t="str">
        <f t="shared" si="9"/>
        <v/>
      </c>
      <c r="AH45" t="str">
        <f t="shared" si="9"/>
        <v/>
      </c>
      <c r="AI45" t="str">
        <f t="shared" si="9"/>
        <v/>
      </c>
      <c r="AJ45" t="str">
        <f t="shared" si="9"/>
        <v/>
      </c>
      <c r="AK45" t="str">
        <f t="shared" si="9"/>
        <v/>
      </c>
      <c r="AL45" t="str">
        <f t="shared" si="9"/>
        <v/>
      </c>
      <c r="AM45" t="str">
        <f t="shared" si="9"/>
        <v/>
      </c>
      <c r="AN45" t="str">
        <f t="shared" si="9"/>
        <v/>
      </c>
      <c r="AO45" t="str">
        <f t="shared" si="9"/>
        <v/>
      </c>
      <c r="AP45" t="str">
        <f t="shared" si="9"/>
        <v/>
      </c>
      <c r="AQ45" t="str">
        <f t="shared" si="9"/>
        <v/>
      </c>
      <c r="AR45" t="str">
        <f t="shared" si="9"/>
        <v/>
      </c>
      <c r="AS45" t="str">
        <f t="shared" si="9"/>
        <v/>
      </c>
      <c r="AT45" t="str">
        <f t="shared" si="9"/>
        <v/>
      </c>
    </row>
    <row r="46" spans="1:46" ht="20.149999999999999" customHeight="1" x14ac:dyDescent="0.2">
      <c r="A46" t="str">
        <f t="shared" si="1"/>
        <v/>
      </c>
      <c r="B46" t="str">
        <f t="shared" si="2"/>
        <v/>
      </c>
      <c r="C46" t="str">
        <f t="shared" si="2"/>
        <v/>
      </c>
      <c r="F46" s="10">
        <f ca="1">F45</f>
        <v>4</v>
      </c>
      <c r="G46" s="43" t="s">
        <v>25</v>
      </c>
      <c r="H46" s="43"/>
      <c r="I46" s="28">
        <v>2</v>
      </c>
      <c r="J46" s="43" t="s">
        <v>36</v>
      </c>
      <c r="K46" s="43"/>
      <c r="L46" s="10">
        <f ca="1">L45</f>
        <v>2</v>
      </c>
      <c r="M46" s="43" t="s">
        <v>25</v>
      </c>
      <c r="N46" s="43"/>
      <c r="O46" s="43" t="s">
        <v>26</v>
      </c>
      <c r="P46" s="43"/>
      <c r="Q46" s="10">
        <v>0</v>
      </c>
      <c r="R46" s="10" t="str">
        <f>IF(R9="","",R9)</f>
        <v/>
      </c>
      <c r="S46" s="10" t="str">
        <f t="shared" si="6"/>
        <v/>
      </c>
      <c r="T46" s="10" t="str">
        <f t="shared" si="6"/>
        <v/>
      </c>
      <c r="U46" s="10" t="str">
        <f t="shared" si="6"/>
        <v/>
      </c>
      <c r="V46" s="10" t="str">
        <f t="shared" si="0"/>
        <v/>
      </c>
      <c r="W46" s="10" t="str">
        <f t="shared" ref="W46:AT46" si="10">IF(W9="","",W9)</f>
        <v/>
      </c>
      <c r="X46" s="10" t="str">
        <f t="shared" si="10"/>
        <v/>
      </c>
      <c r="Y46" s="10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  <c r="AJ46" t="str">
        <f t="shared" si="10"/>
        <v/>
      </c>
      <c r="AK46" t="str">
        <f t="shared" si="10"/>
        <v/>
      </c>
      <c r="AL46" t="str">
        <f t="shared" si="10"/>
        <v/>
      </c>
      <c r="AM46" t="str">
        <f t="shared" si="10"/>
        <v/>
      </c>
      <c r="AN46" t="str">
        <f t="shared" si="10"/>
        <v/>
      </c>
      <c r="AO46" t="str">
        <f t="shared" si="10"/>
        <v/>
      </c>
      <c r="AP46" t="str">
        <f t="shared" si="10"/>
        <v/>
      </c>
      <c r="AQ46" t="str">
        <f t="shared" si="10"/>
        <v/>
      </c>
      <c r="AR46" t="str">
        <f t="shared" si="10"/>
        <v/>
      </c>
      <c r="AS46" t="str">
        <f t="shared" si="10"/>
        <v/>
      </c>
      <c r="AT46" t="str">
        <f t="shared" si="10"/>
        <v/>
      </c>
    </row>
    <row r="47" spans="1:46" ht="20.149999999999999" customHeight="1" x14ac:dyDescent="0.2">
      <c r="A47" t="str">
        <f t="shared" si="1"/>
        <v/>
      </c>
      <c r="B47" t="str">
        <f t="shared" si="2"/>
        <v/>
      </c>
      <c r="C47" t="str">
        <f t="shared" si="2"/>
        <v/>
      </c>
      <c r="F47" s="43" t="s">
        <v>25</v>
      </c>
      <c r="G47" s="43"/>
      <c r="H47" s="10" t="s">
        <v>46</v>
      </c>
      <c r="I47" s="10">
        <f ca="1">F46</f>
        <v>4</v>
      </c>
      <c r="J47" s="43" t="s">
        <v>25</v>
      </c>
      <c r="K47" s="43"/>
      <c r="L47" s="43" t="str">
        <f>J46</f>
        <v>－</v>
      </c>
      <c r="M47" s="43"/>
      <c r="N47" s="10">
        <f ca="1">AV8</f>
        <v>2</v>
      </c>
      <c r="O47" s="10" t="s">
        <v>69</v>
      </c>
      <c r="P47" s="43" t="s">
        <v>26</v>
      </c>
      <c r="Q47" s="43"/>
      <c r="R47" s="10">
        <v>0</v>
      </c>
      <c r="S47" s="10" t="str">
        <f t="shared" si="6"/>
        <v/>
      </c>
      <c r="T47" s="10" t="str">
        <f t="shared" si="6"/>
        <v/>
      </c>
      <c r="U47" s="10" t="str">
        <f t="shared" si="6"/>
        <v/>
      </c>
      <c r="V47" s="10" t="str">
        <f t="shared" si="0"/>
        <v/>
      </c>
      <c r="W47" s="10" t="str">
        <f t="shared" ref="W47:AT47" si="11">IF(W10="","",W10)</f>
        <v/>
      </c>
      <c r="X47" s="10" t="str">
        <f t="shared" si="11"/>
        <v/>
      </c>
      <c r="Y47" s="10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t="str">
        <f t="shared" si="11"/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O47" t="str">
        <f t="shared" si="11"/>
        <v/>
      </c>
      <c r="AP47" t="str">
        <f t="shared" si="11"/>
        <v/>
      </c>
      <c r="AQ47" t="str">
        <f t="shared" si="11"/>
        <v/>
      </c>
      <c r="AR47" t="str">
        <f t="shared" si="11"/>
        <v/>
      </c>
      <c r="AS47" t="str">
        <f t="shared" si="11"/>
        <v/>
      </c>
      <c r="AT47" t="str">
        <f t="shared" si="11"/>
        <v/>
      </c>
    </row>
    <row r="48" spans="1:46" ht="20.149999999999999" customHeight="1" x14ac:dyDescent="0.2">
      <c r="A48" t="str">
        <f t="shared" si="1"/>
        <v/>
      </c>
      <c r="B48" t="str">
        <f t="shared" si="2"/>
        <v/>
      </c>
      <c r="C48" t="str">
        <f t="shared" si="2"/>
        <v/>
      </c>
      <c r="F48" s="43" t="s">
        <v>25</v>
      </c>
      <c r="G48" s="43"/>
      <c r="H48" s="43" t="s">
        <v>26</v>
      </c>
      <c r="I48" s="43"/>
      <c r="J48" s="10">
        <v>0</v>
      </c>
      <c r="K48" s="10" t="str">
        <f>IF(K11="","",K11)</f>
        <v/>
      </c>
      <c r="L48" s="10" t="s">
        <v>51</v>
      </c>
      <c r="M48" s="10"/>
      <c r="N48" s="10"/>
      <c r="O48" s="10"/>
      <c r="P48" s="10" t="str">
        <f>IF(P11="","",P11)</f>
        <v/>
      </c>
      <c r="Q48" s="10">
        <f ca="1">I47</f>
        <v>4</v>
      </c>
      <c r="R48" s="43" t="s">
        <v>25</v>
      </c>
      <c r="S48" s="43"/>
      <c r="T48" s="43" t="str">
        <f>L47</f>
        <v>－</v>
      </c>
      <c r="U48" s="43"/>
      <c r="V48" s="10">
        <f ca="1">N47</f>
        <v>2</v>
      </c>
      <c r="W48" s="43" t="s">
        <v>26</v>
      </c>
      <c r="X48" s="43"/>
      <c r="Y48" s="10">
        <v>0</v>
      </c>
      <c r="Z48" t="str">
        <f t="shared" ref="Z48:AT48" si="12">IF(Z11="","",Z11)</f>
        <v/>
      </c>
      <c r="AA48" t="str">
        <f t="shared" si="12"/>
        <v/>
      </c>
      <c r="AB48" t="str">
        <f t="shared" si="12"/>
        <v/>
      </c>
      <c r="AC48" t="str">
        <f t="shared" si="12"/>
        <v/>
      </c>
      <c r="AD48" t="str">
        <f t="shared" si="12"/>
        <v/>
      </c>
      <c r="AE48" t="str">
        <f t="shared" si="12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J48" t="str">
        <f t="shared" si="12"/>
        <v/>
      </c>
      <c r="AK48" t="str">
        <f t="shared" si="12"/>
        <v/>
      </c>
      <c r="AL48" t="str">
        <f t="shared" si="12"/>
        <v/>
      </c>
      <c r="AM48" t="str">
        <f t="shared" si="12"/>
        <v/>
      </c>
      <c r="AN48" t="str">
        <f t="shared" si="12"/>
        <v/>
      </c>
      <c r="AO48" t="str">
        <f t="shared" si="12"/>
        <v/>
      </c>
      <c r="AP48" t="str">
        <f t="shared" si="12"/>
        <v/>
      </c>
      <c r="AQ48" t="str">
        <f t="shared" si="12"/>
        <v/>
      </c>
      <c r="AR48" t="str">
        <f t="shared" si="12"/>
        <v/>
      </c>
      <c r="AS48" t="str">
        <f t="shared" si="12"/>
        <v/>
      </c>
      <c r="AT48" t="str">
        <f t="shared" si="12"/>
        <v/>
      </c>
    </row>
    <row r="49" spans="1:49" ht="20.149999999999999" customHeight="1" x14ac:dyDescent="0.2">
      <c r="A49" t="str">
        <f t="shared" si="1"/>
        <v/>
      </c>
      <c r="B49" t="str">
        <f t="shared" si="2"/>
        <v/>
      </c>
      <c r="C49" t="str">
        <f t="shared" si="2"/>
        <v/>
      </c>
      <c r="F49" s="10" t="str">
        <f>IF(F12="","",F12)</f>
        <v/>
      </c>
      <c r="G49" s="10" t="str">
        <f>IF(G12="","",G12)</f>
        <v/>
      </c>
      <c r="H49" s="43" t="s">
        <v>25</v>
      </c>
      <c r="I49" s="43"/>
      <c r="J49" s="43" t="s">
        <v>26</v>
      </c>
      <c r="K49" s="43"/>
      <c r="L49" s="43">
        <v>0</v>
      </c>
      <c r="M49" s="43" t="s">
        <v>70</v>
      </c>
      <c r="N49" s="10" t="str">
        <f>IF(N12="","",N12)</f>
        <v/>
      </c>
      <c r="O49" s="43" t="str">
        <f ca="1">IF(AW49="","",AW49)</f>
        <v/>
      </c>
      <c r="P49" s="43"/>
      <c r="Q49" s="48">
        <f ca="1">IF(AW49="",AV49,"")</f>
        <v>1</v>
      </c>
      <c r="R49" s="48"/>
      <c r="S49" s="10" t="str">
        <f>IF(S12="","",S12)</f>
        <v/>
      </c>
      <c r="T49" s="10"/>
      <c r="U49" s="10" t="str">
        <f>IF(U12="","",U12)</f>
        <v/>
      </c>
      <c r="V49" s="10" t="str">
        <f t="shared" si="0"/>
        <v/>
      </c>
      <c r="W49" s="10" t="str">
        <f t="shared" ref="W49:AT49" si="13">IF(W12="","",W12)</f>
        <v/>
      </c>
      <c r="X49" s="10" t="str">
        <f t="shared" si="13"/>
        <v/>
      </c>
      <c r="Y49" s="10" t="str">
        <f t="shared" si="13"/>
        <v/>
      </c>
      <c r="Z49" t="str">
        <f t="shared" si="13"/>
        <v/>
      </c>
      <c r="AA49" t="str">
        <f t="shared" si="13"/>
        <v/>
      </c>
      <c r="AB49" t="str">
        <f t="shared" si="13"/>
        <v/>
      </c>
      <c r="AC49" t="str">
        <f t="shared" si="13"/>
        <v/>
      </c>
      <c r="AD49" t="str">
        <f t="shared" si="13"/>
        <v/>
      </c>
      <c r="AE49" t="str">
        <f t="shared" si="13"/>
        <v/>
      </c>
      <c r="AF49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  <c r="AJ49" t="str">
        <f t="shared" si="13"/>
        <v/>
      </c>
      <c r="AK49" t="str">
        <f t="shared" si="13"/>
        <v/>
      </c>
      <c r="AL49" t="str">
        <f t="shared" si="13"/>
        <v/>
      </c>
      <c r="AM49" t="str">
        <f t="shared" si="13"/>
        <v/>
      </c>
      <c r="AN49" t="str">
        <f t="shared" si="13"/>
        <v/>
      </c>
      <c r="AO49" t="str">
        <f t="shared" si="13"/>
        <v/>
      </c>
      <c r="AP49" t="str">
        <f t="shared" si="13"/>
        <v/>
      </c>
      <c r="AQ49" t="str">
        <f t="shared" si="13"/>
        <v/>
      </c>
      <c r="AR49" t="str">
        <f t="shared" si="13"/>
        <v/>
      </c>
      <c r="AS49" t="str">
        <f t="shared" si="13"/>
        <v/>
      </c>
      <c r="AT49" t="str">
        <f t="shared" si="13"/>
        <v/>
      </c>
      <c r="AU49" s="29">
        <f ca="1">V48</f>
        <v>2</v>
      </c>
      <c r="AV49" s="29">
        <f ca="1">AU49/GCD(AU49,AU50)</f>
        <v>1</v>
      </c>
      <c r="AW49" s="29" t="str">
        <f ca="1">IF(AV49/AV50=INT(AV49/AV50),AV49/AV50,"")</f>
        <v/>
      </c>
    </row>
    <row r="50" spans="1:49" ht="20.149999999999999" customHeight="1" x14ac:dyDescent="0.2">
      <c r="A50" t="str">
        <f t="shared" si="1"/>
        <v/>
      </c>
      <c r="B50" t="str">
        <f t="shared" si="2"/>
        <v/>
      </c>
      <c r="C50" t="str">
        <f t="shared" si="2"/>
        <v/>
      </c>
      <c r="F50" s="10" t="str">
        <f>IF(F13="","",F13)</f>
        <v/>
      </c>
      <c r="G50" s="10" t="str">
        <f>IF(G13="","",G13)</f>
        <v/>
      </c>
      <c r="H50" s="43"/>
      <c r="I50" s="43"/>
      <c r="J50" s="43"/>
      <c r="K50" s="43"/>
      <c r="L50" s="43"/>
      <c r="M50" s="43"/>
      <c r="N50" s="10" t="str">
        <f>IF(N13="","",N13)</f>
        <v/>
      </c>
      <c r="O50" s="43"/>
      <c r="P50" s="43"/>
      <c r="Q50" s="43">
        <f ca="1">IF(AW49="",AV50,"")</f>
        <v>2</v>
      </c>
      <c r="R50" s="43"/>
      <c r="S50" s="10" t="str">
        <f>IF(S13="","",S13)</f>
        <v/>
      </c>
      <c r="T50" s="10"/>
      <c r="U50" s="10" t="str">
        <f>IF(U13="","",U13)</f>
        <v/>
      </c>
      <c r="V50" s="10" t="str">
        <f t="shared" si="0"/>
        <v/>
      </c>
      <c r="W50" s="10" t="str">
        <f t="shared" ref="W50:AT50" si="14">IF(W13="","",W13)</f>
        <v/>
      </c>
      <c r="X50" s="10" t="str">
        <f t="shared" si="14"/>
        <v/>
      </c>
      <c r="Y50" s="10" t="str">
        <f t="shared" si="14"/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O50" t="str">
        <f t="shared" si="14"/>
        <v/>
      </c>
      <c r="AP50" t="str">
        <f t="shared" si="14"/>
        <v/>
      </c>
      <c r="AQ50" t="str">
        <f t="shared" si="14"/>
        <v/>
      </c>
      <c r="AR50" t="str">
        <f t="shared" si="14"/>
        <v/>
      </c>
      <c r="AS50" t="str">
        <f t="shared" si="14"/>
        <v/>
      </c>
      <c r="AT50" t="str">
        <f t="shared" si="14"/>
        <v/>
      </c>
      <c r="AU50" s="29">
        <f ca="1">AU8</f>
        <v>4</v>
      </c>
      <c r="AV50" s="29">
        <f ca="1">AU50/GCD(AU49,AU50)</f>
        <v>2</v>
      </c>
    </row>
    <row r="51" spans="1:49" ht="20.149999999999999" customHeight="1" x14ac:dyDescent="0.2">
      <c r="A51" s="1" t="str">
        <f t="shared" si="1"/>
        <v>２．</v>
      </c>
      <c r="D51" t="str">
        <f>IF(D14="","",D14)</f>
        <v>次の方程式を解きなさい。</v>
      </c>
    </row>
    <row r="52" spans="1:49" ht="20.149999999999999" customHeight="1" x14ac:dyDescent="0.2">
      <c r="A52" t="str">
        <f t="shared" ref="A52:P52" si="15">IF(A15="","",A15)</f>
        <v/>
      </c>
      <c r="B52" t="str">
        <f t="shared" si="15"/>
        <v/>
      </c>
      <c r="C52" s="1" t="str">
        <f t="shared" si="15"/>
        <v>(1)</v>
      </c>
      <c r="F52" s="44" t="str">
        <f t="shared" si="15"/>
        <v>ｘ</v>
      </c>
      <c r="G52" s="44" t="str">
        <f t="shared" si="15"/>
        <v/>
      </c>
      <c r="H52" s="17">
        <f t="shared" si="15"/>
        <v>2</v>
      </c>
      <c r="I52" s="44" t="str">
        <f t="shared" ca="1" si="15"/>
        <v>－</v>
      </c>
      <c r="J52" s="44" t="str">
        <f t="shared" si="15"/>
        <v/>
      </c>
      <c r="K52" s="44">
        <f t="shared" ca="1" si="15"/>
        <v>4</v>
      </c>
      <c r="L52" s="44" t="str">
        <f t="shared" si="15"/>
        <v/>
      </c>
      <c r="M52" s="44" t="str">
        <f t="shared" si="15"/>
        <v>ｘ</v>
      </c>
      <c r="N52" s="44" t="str">
        <f t="shared" si="15"/>
        <v/>
      </c>
      <c r="O52" s="44" t="str">
        <f t="shared" si="15"/>
        <v>＋</v>
      </c>
      <c r="P52" s="44" t="str">
        <f t="shared" si="15"/>
        <v/>
      </c>
      <c r="Q52" s="44">
        <f ca="1">IF(Q15="","",Q15)</f>
        <v>4</v>
      </c>
      <c r="R52" s="44" t="str">
        <f>IF(R15="","",R15)</f>
        <v/>
      </c>
      <c r="S52" s="44" t="str">
        <f>IF(S15="","",S15)</f>
        <v>＝</v>
      </c>
      <c r="T52" s="44" t="str">
        <f>IF(T15="","",T15)</f>
        <v/>
      </c>
      <c r="U52">
        <f>IF(U15="","",U15)</f>
        <v>0</v>
      </c>
      <c r="V52" t="str">
        <f t="shared" si="0"/>
        <v/>
      </c>
      <c r="W52" t="str">
        <f t="shared" ref="W52:AT52" si="16">IF(W15="","",W15)</f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6"/>
        <v/>
      </c>
      <c r="AK52" t="str">
        <f t="shared" si="16"/>
        <v/>
      </c>
      <c r="AL52" t="str">
        <f t="shared" si="16"/>
        <v/>
      </c>
      <c r="AM52" t="str">
        <f t="shared" si="16"/>
        <v/>
      </c>
      <c r="AN52" t="str">
        <f t="shared" si="16"/>
        <v/>
      </c>
      <c r="AO52" t="str">
        <f t="shared" si="16"/>
        <v/>
      </c>
      <c r="AP52" t="str">
        <f t="shared" si="16"/>
        <v/>
      </c>
      <c r="AQ52" t="str">
        <f t="shared" si="16"/>
        <v/>
      </c>
      <c r="AR52" t="str">
        <f t="shared" si="16"/>
        <v/>
      </c>
      <c r="AS52" t="str">
        <f t="shared" si="16"/>
        <v/>
      </c>
      <c r="AT52" t="str">
        <f t="shared" si="16"/>
        <v/>
      </c>
    </row>
    <row r="53" spans="1:49" ht="20.149999999999999" customHeight="1" x14ac:dyDescent="0.2">
      <c r="A53" t="str">
        <f t="shared" ref="A53:J53" si="17">IF(A16="","",A16)</f>
        <v/>
      </c>
      <c r="B53" t="str">
        <f t="shared" si="17"/>
        <v/>
      </c>
      <c r="C53" t="str">
        <f t="shared" si="17"/>
        <v/>
      </c>
      <c r="F53" t="str">
        <f t="shared" si="17"/>
        <v/>
      </c>
      <c r="G53" t="str">
        <f t="shared" si="17"/>
        <v/>
      </c>
      <c r="H53" t="str">
        <f t="shared" si="17"/>
        <v/>
      </c>
      <c r="I53" t="str">
        <f t="shared" si="17"/>
        <v/>
      </c>
      <c r="J53" t="str">
        <f t="shared" si="17"/>
        <v/>
      </c>
      <c r="K53" s="10" t="s">
        <v>46</v>
      </c>
      <c r="L53" s="43" t="s">
        <v>25</v>
      </c>
      <c r="M53" s="43"/>
      <c r="N53" s="43" t="str">
        <f ca="1">I52</f>
        <v>－</v>
      </c>
      <c r="O53" s="43"/>
      <c r="P53" s="10">
        <f ca="1">SQRT(Q52)</f>
        <v>2</v>
      </c>
      <c r="Q53" s="10" t="s">
        <v>67</v>
      </c>
      <c r="R53" s="28">
        <v>2</v>
      </c>
      <c r="S53" s="43" t="s">
        <v>26</v>
      </c>
      <c r="T53" s="43"/>
      <c r="U53" s="10">
        <v>0</v>
      </c>
      <c r="V53" s="10" t="str">
        <f t="shared" si="0"/>
        <v/>
      </c>
      <c r="W53" t="str">
        <f t="shared" ref="W53:AT53" si="18">IF(W16="","",W16)</f>
        <v/>
      </c>
      <c r="X53" t="str">
        <f t="shared" si="18"/>
        <v/>
      </c>
      <c r="Y53" t="str">
        <f t="shared" si="18"/>
        <v/>
      </c>
      <c r="Z53" t="str">
        <f t="shared" si="18"/>
        <v/>
      </c>
      <c r="AA53" t="str">
        <f t="shared" si="18"/>
        <v/>
      </c>
      <c r="AB53" t="str">
        <f t="shared" si="18"/>
        <v/>
      </c>
      <c r="AC53" t="str">
        <f t="shared" si="18"/>
        <v/>
      </c>
      <c r="AD53" t="str">
        <f t="shared" si="18"/>
        <v/>
      </c>
      <c r="AE53" t="str">
        <f t="shared" si="18"/>
        <v/>
      </c>
      <c r="AF53" t="str">
        <f t="shared" si="18"/>
        <v/>
      </c>
      <c r="AG53" t="str">
        <f t="shared" si="18"/>
        <v/>
      </c>
      <c r="AH53" t="str">
        <f t="shared" si="18"/>
        <v/>
      </c>
      <c r="AI53" t="str">
        <f t="shared" si="18"/>
        <v/>
      </c>
      <c r="AJ53" t="str">
        <f t="shared" si="18"/>
        <v/>
      </c>
      <c r="AK53" t="str">
        <f t="shared" si="18"/>
        <v/>
      </c>
      <c r="AL53" t="str">
        <f t="shared" si="18"/>
        <v/>
      </c>
      <c r="AM53" t="str">
        <f t="shared" si="18"/>
        <v/>
      </c>
      <c r="AN53" t="str">
        <f t="shared" si="18"/>
        <v/>
      </c>
      <c r="AO53" t="str">
        <f t="shared" si="18"/>
        <v/>
      </c>
      <c r="AP53" t="str">
        <f t="shared" si="18"/>
        <v/>
      </c>
      <c r="AQ53" t="str">
        <f t="shared" si="18"/>
        <v/>
      </c>
      <c r="AR53" t="str">
        <f t="shared" si="18"/>
        <v/>
      </c>
      <c r="AS53" t="str">
        <f t="shared" si="18"/>
        <v/>
      </c>
      <c r="AT53" t="str">
        <f t="shared" si="18"/>
        <v/>
      </c>
    </row>
    <row r="54" spans="1:49" ht="20.149999999999999" customHeight="1" x14ac:dyDescent="0.2">
      <c r="A54" t="str">
        <f t="shared" ref="A54:M54" si="19">IF(A17="","",A17)</f>
        <v/>
      </c>
      <c r="B54" t="str">
        <f t="shared" si="19"/>
        <v/>
      </c>
      <c r="C54" t="str">
        <f t="shared" si="19"/>
        <v/>
      </c>
      <c r="F54" t="str">
        <f t="shared" si="19"/>
        <v/>
      </c>
      <c r="G54" t="str">
        <f t="shared" si="19"/>
        <v/>
      </c>
      <c r="H54" t="str">
        <f t="shared" si="19"/>
        <v/>
      </c>
      <c r="I54" t="str">
        <f t="shared" si="19"/>
        <v/>
      </c>
      <c r="J54" t="str">
        <f t="shared" si="19"/>
        <v/>
      </c>
      <c r="K54" s="10" t="str">
        <f t="shared" si="19"/>
        <v/>
      </c>
      <c r="L54" s="10" t="str">
        <f t="shared" si="19"/>
        <v/>
      </c>
      <c r="M54" s="10" t="str">
        <f t="shared" si="19"/>
        <v/>
      </c>
      <c r="N54" s="43" t="s">
        <v>25</v>
      </c>
      <c r="O54" s="43"/>
      <c r="P54" s="43" t="str">
        <f ca="1">N53</f>
        <v>－</v>
      </c>
      <c r="Q54" s="43"/>
      <c r="R54" s="10">
        <f ca="1">P53</f>
        <v>2</v>
      </c>
      <c r="S54" s="43" t="s">
        <v>26</v>
      </c>
      <c r="T54" s="43"/>
      <c r="U54" s="10">
        <v>0</v>
      </c>
      <c r="V54" s="10" t="str">
        <f t="shared" si="0"/>
        <v/>
      </c>
      <c r="W54" t="str">
        <f t="shared" ref="W54:AT54" si="20">IF(W17="","",W17)</f>
        <v/>
      </c>
      <c r="X54" t="str">
        <f t="shared" si="20"/>
        <v/>
      </c>
      <c r="Y54" t="str">
        <f t="shared" si="20"/>
        <v/>
      </c>
      <c r="Z54" t="str">
        <f t="shared" si="20"/>
        <v/>
      </c>
      <c r="AA54" t="str">
        <f t="shared" si="20"/>
        <v/>
      </c>
      <c r="AB54" t="str">
        <f t="shared" si="20"/>
        <v/>
      </c>
      <c r="AC54" t="str">
        <f t="shared" si="20"/>
        <v/>
      </c>
      <c r="AD54" t="str">
        <f t="shared" si="20"/>
        <v/>
      </c>
      <c r="AE54" t="str">
        <f t="shared" si="20"/>
        <v/>
      </c>
      <c r="AF54" t="str">
        <f t="shared" si="20"/>
        <v/>
      </c>
      <c r="AG54" t="str">
        <f t="shared" si="20"/>
        <v/>
      </c>
      <c r="AH54" t="str">
        <f t="shared" si="20"/>
        <v/>
      </c>
      <c r="AI54" t="str">
        <f t="shared" si="20"/>
        <v/>
      </c>
      <c r="AJ54" t="str">
        <f t="shared" si="20"/>
        <v/>
      </c>
      <c r="AK54" t="str">
        <f t="shared" si="20"/>
        <v/>
      </c>
      <c r="AL54" t="str">
        <f t="shared" si="20"/>
        <v/>
      </c>
      <c r="AM54" t="str">
        <f t="shared" si="20"/>
        <v/>
      </c>
      <c r="AN54" t="str">
        <f t="shared" si="20"/>
        <v/>
      </c>
      <c r="AO54" t="str">
        <f t="shared" si="20"/>
        <v/>
      </c>
      <c r="AP54" t="str">
        <f t="shared" si="20"/>
        <v/>
      </c>
      <c r="AQ54" t="str">
        <f t="shared" si="20"/>
        <v/>
      </c>
      <c r="AR54" t="str">
        <f t="shared" si="20"/>
        <v/>
      </c>
      <c r="AS54" t="str">
        <f t="shared" si="20"/>
        <v/>
      </c>
      <c r="AT54" t="str">
        <f t="shared" si="20"/>
        <v/>
      </c>
    </row>
    <row r="55" spans="1:49" ht="20.149999999999999" customHeight="1" x14ac:dyDescent="0.2">
      <c r="A55" t="str">
        <f t="shared" ref="A55:P55" si="21">IF(A18="","",A18)</f>
        <v/>
      </c>
      <c r="B55" t="str">
        <f t="shared" si="21"/>
        <v/>
      </c>
      <c r="C55" t="str">
        <f t="shared" si="21"/>
        <v/>
      </c>
      <c r="F55" t="str">
        <f t="shared" si="21"/>
        <v/>
      </c>
      <c r="G55" t="str">
        <f t="shared" si="21"/>
        <v/>
      </c>
      <c r="H55" t="str">
        <f t="shared" si="21"/>
        <v/>
      </c>
      <c r="I55" t="str">
        <f t="shared" si="21"/>
        <v/>
      </c>
      <c r="J55" t="str">
        <f t="shared" si="21"/>
        <v/>
      </c>
      <c r="K55" s="10" t="str">
        <f t="shared" si="21"/>
        <v/>
      </c>
      <c r="L55" s="10" t="str">
        <f t="shared" si="21"/>
        <v/>
      </c>
      <c r="M55" s="10" t="str">
        <f t="shared" si="21"/>
        <v/>
      </c>
      <c r="N55" s="10" t="str">
        <f t="shared" si="21"/>
        <v/>
      </c>
      <c r="O55" s="10" t="str">
        <f t="shared" si="21"/>
        <v/>
      </c>
      <c r="P55" s="10" t="str">
        <f t="shared" si="21"/>
        <v/>
      </c>
      <c r="Q55" s="43" t="s">
        <v>25</v>
      </c>
      <c r="R55" s="43"/>
      <c r="S55" s="43" t="s">
        <v>26</v>
      </c>
      <c r="T55" s="43"/>
      <c r="U55" s="47">
        <f ca="1">IF(P54="－",R54,-R54)</f>
        <v>2</v>
      </c>
      <c r="V55" s="47"/>
      <c r="W55" t="str">
        <f t="shared" ref="W55:AT55" si="22">IF(W18="","",W18)</f>
        <v/>
      </c>
      <c r="X55" t="str">
        <f t="shared" si="22"/>
        <v/>
      </c>
      <c r="Y55" t="str">
        <f t="shared" si="22"/>
        <v/>
      </c>
      <c r="Z55" t="str">
        <f t="shared" si="22"/>
        <v/>
      </c>
      <c r="AA55" t="str">
        <f t="shared" si="22"/>
        <v/>
      </c>
      <c r="AB55" t="str">
        <f t="shared" si="22"/>
        <v/>
      </c>
      <c r="AC55" t="str">
        <f t="shared" si="22"/>
        <v/>
      </c>
      <c r="AD55" t="str">
        <f t="shared" si="22"/>
        <v/>
      </c>
      <c r="AE55" t="str">
        <f t="shared" si="22"/>
        <v/>
      </c>
      <c r="AF55" t="str">
        <f t="shared" si="22"/>
        <v/>
      </c>
      <c r="AG55" t="str">
        <f t="shared" si="22"/>
        <v/>
      </c>
      <c r="AH55" t="str">
        <f t="shared" si="22"/>
        <v/>
      </c>
      <c r="AI55" t="str">
        <f t="shared" si="22"/>
        <v/>
      </c>
      <c r="AJ55" t="str">
        <f t="shared" si="22"/>
        <v/>
      </c>
      <c r="AK55" t="str">
        <f t="shared" si="22"/>
        <v/>
      </c>
      <c r="AL55" t="str">
        <f t="shared" si="22"/>
        <v/>
      </c>
      <c r="AM55" t="str">
        <f t="shared" si="22"/>
        <v/>
      </c>
      <c r="AN55" t="str">
        <f t="shared" si="22"/>
        <v/>
      </c>
      <c r="AO55" t="str">
        <f t="shared" si="22"/>
        <v/>
      </c>
      <c r="AP55" t="str">
        <f t="shared" si="22"/>
        <v/>
      </c>
      <c r="AQ55" t="str">
        <f t="shared" si="22"/>
        <v/>
      </c>
      <c r="AR55" t="str">
        <f t="shared" si="22"/>
        <v/>
      </c>
      <c r="AS55" t="str">
        <f t="shared" si="22"/>
        <v/>
      </c>
      <c r="AT55" t="str">
        <f t="shared" si="22"/>
        <v/>
      </c>
    </row>
    <row r="56" spans="1:49" ht="20.149999999999999" customHeight="1" x14ac:dyDescent="0.2">
      <c r="A56" t="str">
        <f t="shared" ref="A56:P56" si="23">IF(A19="","",A19)</f>
        <v/>
      </c>
      <c r="B56" t="str">
        <f t="shared" si="23"/>
        <v/>
      </c>
      <c r="C56" s="1" t="str">
        <f t="shared" si="23"/>
        <v>(2)</v>
      </c>
      <c r="F56" s="44" t="str">
        <f t="shared" si="23"/>
        <v>ｘ</v>
      </c>
      <c r="G56" s="44" t="str">
        <f t="shared" si="23"/>
        <v/>
      </c>
      <c r="H56" s="17">
        <f t="shared" si="23"/>
        <v>2</v>
      </c>
      <c r="I56" s="44" t="str">
        <f t="shared" ca="1" si="23"/>
        <v>＋</v>
      </c>
      <c r="J56" s="44" t="str">
        <f t="shared" si="23"/>
        <v/>
      </c>
      <c r="K56" s="44">
        <f t="shared" ca="1" si="23"/>
        <v>18</v>
      </c>
      <c r="L56" s="44" t="str">
        <f t="shared" si="23"/>
        <v/>
      </c>
      <c r="M56" s="44" t="str">
        <f t="shared" si="23"/>
        <v>ｘ</v>
      </c>
      <c r="N56" s="44" t="str">
        <f t="shared" si="23"/>
        <v/>
      </c>
      <c r="O56" s="44" t="str">
        <f t="shared" si="23"/>
        <v>＋</v>
      </c>
      <c r="P56" s="44" t="str">
        <f t="shared" si="23"/>
        <v/>
      </c>
      <c r="Q56" s="44">
        <f ca="1">IF(Q19="","",Q19)</f>
        <v>81</v>
      </c>
      <c r="R56" s="44" t="str">
        <f>IF(R19="","",R19)</f>
        <v/>
      </c>
      <c r="S56" s="44" t="str">
        <f>IF(S19="","",S19)</f>
        <v>＝</v>
      </c>
      <c r="T56" s="44" t="str">
        <f>IF(T19="","",T19)</f>
        <v/>
      </c>
      <c r="U56">
        <f>IF(U19="","",U19)</f>
        <v>0</v>
      </c>
      <c r="V56" t="str">
        <f t="shared" si="0"/>
        <v/>
      </c>
      <c r="W56" t="str">
        <f t="shared" ref="W56:AT56" si="24">IF(W19="","",W19)</f>
        <v/>
      </c>
      <c r="X56" t="str">
        <f t="shared" si="24"/>
        <v/>
      </c>
      <c r="Y56" t="str">
        <f t="shared" si="24"/>
        <v/>
      </c>
      <c r="Z56" t="str">
        <f t="shared" si="24"/>
        <v/>
      </c>
      <c r="AA56" t="str">
        <f t="shared" si="24"/>
        <v/>
      </c>
      <c r="AB56" t="str">
        <f t="shared" si="24"/>
        <v/>
      </c>
      <c r="AC56" t="str">
        <f t="shared" si="24"/>
        <v/>
      </c>
      <c r="AD56" t="str">
        <f t="shared" si="24"/>
        <v/>
      </c>
      <c r="AE56" t="str">
        <f t="shared" si="24"/>
        <v/>
      </c>
      <c r="AF56" t="str">
        <f t="shared" si="24"/>
        <v/>
      </c>
      <c r="AG56" t="str">
        <f t="shared" si="24"/>
        <v/>
      </c>
      <c r="AH56" t="str">
        <f t="shared" si="24"/>
        <v/>
      </c>
      <c r="AI56" t="str">
        <f t="shared" si="24"/>
        <v/>
      </c>
      <c r="AJ56" t="str">
        <f t="shared" si="24"/>
        <v/>
      </c>
      <c r="AK56" t="str">
        <f t="shared" si="24"/>
        <v/>
      </c>
      <c r="AL56" t="str">
        <f t="shared" si="24"/>
        <v/>
      </c>
      <c r="AM56" t="str">
        <f t="shared" si="24"/>
        <v/>
      </c>
      <c r="AN56" t="str">
        <f t="shared" si="24"/>
        <v/>
      </c>
      <c r="AO56" t="str">
        <f t="shared" si="24"/>
        <v/>
      </c>
      <c r="AP56" t="str">
        <f t="shared" si="24"/>
        <v/>
      </c>
      <c r="AQ56" t="str">
        <f t="shared" si="24"/>
        <v/>
      </c>
      <c r="AR56" t="str">
        <f t="shared" si="24"/>
        <v/>
      </c>
      <c r="AS56" t="str">
        <f t="shared" si="24"/>
        <v/>
      </c>
      <c r="AT56" t="str">
        <f t="shared" si="24"/>
        <v/>
      </c>
    </row>
    <row r="57" spans="1:49" ht="20.149999999999999" customHeight="1" x14ac:dyDescent="0.2">
      <c r="A57" t="str">
        <f t="shared" ref="A57:J57" si="25">IF(A20="","",A20)</f>
        <v/>
      </c>
      <c r="B57" t="str">
        <f t="shared" si="25"/>
        <v/>
      </c>
      <c r="C57" t="str">
        <f t="shared" si="25"/>
        <v/>
      </c>
      <c r="F57" t="str">
        <f t="shared" si="25"/>
        <v/>
      </c>
      <c r="G57" t="str">
        <f t="shared" si="25"/>
        <v/>
      </c>
      <c r="H57" t="str">
        <f t="shared" si="25"/>
        <v/>
      </c>
      <c r="I57" t="str">
        <f t="shared" si="25"/>
        <v/>
      </c>
      <c r="J57" t="str">
        <f t="shared" si="25"/>
        <v/>
      </c>
      <c r="K57" s="10" t="s">
        <v>46</v>
      </c>
      <c r="L57" s="43" t="s">
        <v>25</v>
      </c>
      <c r="M57" s="43"/>
      <c r="N57" s="43" t="str">
        <f ca="1">I56</f>
        <v>＋</v>
      </c>
      <c r="O57" s="43"/>
      <c r="P57" s="10">
        <f ca="1">SQRT(Q56)</f>
        <v>9</v>
      </c>
      <c r="Q57" s="10" t="s">
        <v>67</v>
      </c>
      <c r="R57" s="28">
        <v>2</v>
      </c>
      <c r="S57" s="43" t="s">
        <v>26</v>
      </c>
      <c r="T57" s="43"/>
      <c r="U57" s="10">
        <v>0</v>
      </c>
      <c r="V57" s="10" t="str">
        <f t="shared" si="0"/>
        <v/>
      </c>
      <c r="W57" t="str">
        <f t="shared" ref="W57:AT57" si="26">IF(W20="","",W20)</f>
        <v/>
      </c>
      <c r="X57" t="str">
        <f t="shared" si="26"/>
        <v/>
      </c>
      <c r="Y57" t="str">
        <f t="shared" si="26"/>
        <v/>
      </c>
      <c r="Z57" t="str">
        <f t="shared" si="26"/>
        <v/>
      </c>
      <c r="AA57" t="str">
        <f t="shared" si="26"/>
        <v/>
      </c>
      <c r="AB57" t="str">
        <f t="shared" si="26"/>
        <v/>
      </c>
      <c r="AC57" t="str">
        <f t="shared" si="26"/>
        <v/>
      </c>
      <c r="AD57" t="str">
        <f t="shared" si="26"/>
        <v/>
      </c>
      <c r="AE57" t="str">
        <f t="shared" si="26"/>
        <v/>
      </c>
      <c r="AF57" t="str">
        <f t="shared" si="26"/>
        <v/>
      </c>
      <c r="AG57" t="str">
        <f t="shared" si="26"/>
        <v/>
      </c>
      <c r="AH57" t="str">
        <f t="shared" si="26"/>
        <v/>
      </c>
      <c r="AI57" t="str">
        <f t="shared" si="26"/>
        <v/>
      </c>
      <c r="AJ57" t="str">
        <f t="shared" si="26"/>
        <v/>
      </c>
      <c r="AK57" t="str">
        <f t="shared" si="26"/>
        <v/>
      </c>
      <c r="AL57" t="str">
        <f t="shared" si="26"/>
        <v/>
      </c>
      <c r="AM57" t="str">
        <f t="shared" si="26"/>
        <v/>
      </c>
      <c r="AN57" t="str">
        <f t="shared" si="26"/>
        <v/>
      </c>
      <c r="AO57" t="str">
        <f t="shared" si="26"/>
        <v/>
      </c>
      <c r="AP57" t="str">
        <f t="shared" si="26"/>
        <v/>
      </c>
      <c r="AQ57" t="str">
        <f t="shared" si="26"/>
        <v/>
      </c>
      <c r="AR57" t="str">
        <f t="shared" si="26"/>
        <v/>
      </c>
      <c r="AS57" t="str">
        <f t="shared" si="26"/>
        <v/>
      </c>
      <c r="AT57" t="str">
        <f t="shared" si="26"/>
        <v/>
      </c>
    </row>
    <row r="58" spans="1:49" ht="20.149999999999999" customHeight="1" x14ac:dyDescent="0.2">
      <c r="A58" t="str">
        <f t="shared" ref="A58:M58" si="27">IF(A21="","",A21)</f>
        <v/>
      </c>
      <c r="B58" t="str">
        <f t="shared" si="27"/>
        <v/>
      </c>
      <c r="C58" t="str">
        <f t="shared" si="27"/>
        <v/>
      </c>
      <c r="F58" t="str">
        <f t="shared" si="27"/>
        <v/>
      </c>
      <c r="G58" t="str">
        <f t="shared" si="27"/>
        <v/>
      </c>
      <c r="H58" t="str">
        <f t="shared" si="27"/>
        <v/>
      </c>
      <c r="I58" t="str">
        <f t="shared" si="27"/>
        <v/>
      </c>
      <c r="J58" t="str">
        <f t="shared" si="27"/>
        <v/>
      </c>
      <c r="K58" s="10" t="str">
        <f t="shared" si="27"/>
        <v/>
      </c>
      <c r="L58" s="10" t="str">
        <f t="shared" si="27"/>
        <v/>
      </c>
      <c r="M58" s="10" t="str">
        <f t="shared" si="27"/>
        <v/>
      </c>
      <c r="N58" s="43" t="s">
        <v>25</v>
      </c>
      <c r="O58" s="43"/>
      <c r="P58" s="43" t="str">
        <f ca="1">N57</f>
        <v>＋</v>
      </c>
      <c r="Q58" s="43"/>
      <c r="R58" s="10">
        <f ca="1">P57</f>
        <v>9</v>
      </c>
      <c r="S58" s="43" t="s">
        <v>26</v>
      </c>
      <c r="T58" s="43"/>
      <c r="U58" s="10">
        <v>0</v>
      </c>
      <c r="V58" s="10" t="str">
        <f t="shared" si="0"/>
        <v/>
      </c>
      <c r="W58" t="str">
        <f t="shared" ref="W58:AT58" si="28">IF(W21="","",W21)</f>
        <v/>
      </c>
      <c r="X58" t="str">
        <f t="shared" si="28"/>
        <v/>
      </c>
      <c r="Y58" t="str">
        <f t="shared" si="28"/>
        <v/>
      </c>
      <c r="Z58" t="str">
        <f t="shared" si="28"/>
        <v/>
      </c>
      <c r="AA58" t="str">
        <f t="shared" si="28"/>
        <v/>
      </c>
      <c r="AB58" t="str">
        <f t="shared" si="28"/>
        <v/>
      </c>
      <c r="AC58" t="str">
        <f t="shared" si="28"/>
        <v/>
      </c>
      <c r="AD58" t="str">
        <f t="shared" si="28"/>
        <v/>
      </c>
      <c r="AE58" t="str">
        <f t="shared" si="28"/>
        <v/>
      </c>
      <c r="AF58" t="str">
        <f t="shared" si="28"/>
        <v/>
      </c>
      <c r="AG58" t="str">
        <f t="shared" si="28"/>
        <v/>
      </c>
      <c r="AH58" t="str">
        <f t="shared" si="28"/>
        <v/>
      </c>
      <c r="AI58" t="str">
        <f t="shared" si="28"/>
        <v/>
      </c>
      <c r="AJ58" t="str">
        <f t="shared" si="28"/>
        <v/>
      </c>
      <c r="AK58" t="str">
        <f t="shared" si="28"/>
        <v/>
      </c>
      <c r="AL58" t="str">
        <f t="shared" si="28"/>
        <v/>
      </c>
      <c r="AM58" t="str">
        <f t="shared" si="28"/>
        <v/>
      </c>
      <c r="AN58" t="str">
        <f t="shared" si="28"/>
        <v/>
      </c>
      <c r="AO58" t="str">
        <f t="shared" si="28"/>
        <v/>
      </c>
      <c r="AP58" t="str">
        <f t="shared" si="28"/>
        <v/>
      </c>
      <c r="AQ58" t="str">
        <f t="shared" si="28"/>
        <v/>
      </c>
      <c r="AR58" t="str">
        <f t="shared" si="28"/>
        <v/>
      </c>
      <c r="AS58" t="str">
        <f t="shared" si="28"/>
        <v/>
      </c>
      <c r="AT58" t="str">
        <f t="shared" si="28"/>
        <v/>
      </c>
    </row>
    <row r="59" spans="1:49" ht="20.149999999999999" customHeight="1" x14ac:dyDescent="0.2">
      <c r="A59" t="str">
        <f t="shared" ref="A59:P59" si="29">IF(A22="","",A22)</f>
        <v/>
      </c>
      <c r="B59" t="str">
        <f t="shared" si="29"/>
        <v/>
      </c>
      <c r="C59" t="str">
        <f t="shared" si="29"/>
        <v/>
      </c>
      <c r="F59" t="str">
        <f t="shared" si="29"/>
        <v/>
      </c>
      <c r="G59" t="str">
        <f t="shared" si="29"/>
        <v/>
      </c>
      <c r="H59" t="str">
        <f t="shared" si="29"/>
        <v/>
      </c>
      <c r="I59" t="str">
        <f t="shared" si="29"/>
        <v/>
      </c>
      <c r="J59" t="str">
        <f t="shared" si="29"/>
        <v/>
      </c>
      <c r="K59" s="10" t="str">
        <f t="shared" si="29"/>
        <v/>
      </c>
      <c r="L59" s="10" t="str">
        <f t="shared" si="29"/>
        <v/>
      </c>
      <c r="M59" s="10" t="str">
        <f t="shared" si="29"/>
        <v/>
      </c>
      <c r="N59" s="10" t="str">
        <f t="shared" si="29"/>
        <v/>
      </c>
      <c r="O59" s="10" t="str">
        <f t="shared" si="29"/>
        <v/>
      </c>
      <c r="P59" s="10" t="str">
        <f t="shared" si="29"/>
        <v/>
      </c>
      <c r="Q59" s="43" t="s">
        <v>25</v>
      </c>
      <c r="R59" s="43"/>
      <c r="S59" s="43" t="s">
        <v>26</v>
      </c>
      <c r="T59" s="43"/>
      <c r="U59" s="47">
        <f ca="1">IF(P58="－",R58,-R58)</f>
        <v>-9</v>
      </c>
      <c r="V59" s="47"/>
      <c r="W59" t="str">
        <f t="shared" ref="W59:AT59" si="30">IF(W22="","",W22)</f>
        <v/>
      </c>
      <c r="X59" t="str">
        <f t="shared" si="30"/>
        <v/>
      </c>
      <c r="Y59" t="str">
        <f t="shared" si="30"/>
        <v/>
      </c>
      <c r="Z59" t="str">
        <f t="shared" si="30"/>
        <v/>
      </c>
      <c r="AA59" t="str">
        <f t="shared" si="30"/>
        <v/>
      </c>
      <c r="AB59" t="str">
        <f t="shared" si="30"/>
        <v/>
      </c>
      <c r="AC59" t="str">
        <f t="shared" si="30"/>
        <v/>
      </c>
      <c r="AD59" t="str">
        <f t="shared" si="30"/>
        <v/>
      </c>
      <c r="AE59" t="str">
        <f t="shared" si="30"/>
        <v/>
      </c>
      <c r="AF59" t="str">
        <f t="shared" si="30"/>
        <v/>
      </c>
      <c r="AG59" t="str">
        <f t="shared" si="30"/>
        <v/>
      </c>
      <c r="AH59" t="str">
        <f t="shared" si="30"/>
        <v/>
      </c>
      <c r="AI59" t="str">
        <f t="shared" si="30"/>
        <v/>
      </c>
      <c r="AJ59" t="str">
        <f t="shared" si="30"/>
        <v/>
      </c>
      <c r="AK59" t="str">
        <f t="shared" si="30"/>
        <v/>
      </c>
      <c r="AL59" t="str">
        <f t="shared" si="30"/>
        <v/>
      </c>
      <c r="AM59" t="str">
        <f t="shared" si="30"/>
        <v/>
      </c>
      <c r="AN59" t="str">
        <f t="shared" si="30"/>
        <v/>
      </c>
      <c r="AO59" t="str">
        <f t="shared" si="30"/>
        <v/>
      </c>
      <c r="AP59" t="str">
        <f t="shared" si="30"/>
        <v/>
      </c>
      <c r="AQ59" t="str">
        <f t="shared" si="30"/>
        <v/>
      </c>
      <c r="AR59" t="str">
        <f t="shared" si="30"/>
        <v/>
      </c>
      <c r="AS59" t="str">
        <f t="shared" si="30"/>
        <v/>
      </c>
      <c r="AT59" t="str">
        <f t="shared" si="30"/>
        <v/>
      </c>
    </row>
    <row r="60" spans="1:49" ht="20.149999999999999" customHeight="1" x14ac:dyDescent="0.2">
      <c r="A60" s="1" t="str">
        <f>IF(A23="","",A23)</f>
        <v>３．</v>
      </c>
      <c r="D60" t="str">
        <f>IF(D23="","",D23)</f>
        <v>次の方程式を解きなさい。</v>
      </c>
    </row>
    <row r="61" spans="1:49" ht="20.149999999999999" customHeight="1" x14ac:dyDescent="0.2">
      <c r="A61" t="str">
        <f t="shared" ref="A61:P61" si="31">IF(A24="","",A24)</f>
        <v/>
      </c>
      <c r="B61" t="str">
        <f t="shared" si="31"/>
        <v/>
      </c>
      <c r="C61" s="1" t="str">
        <f t="shared" si="31"/>
        <v>(1)</v>
      </c>
      <c r="F61" s="44" t="str">
        <f t="shared" si="31"/>
        <v>ｘ</v>
      </c>
      <c r="G61" s="44" t="str">
        <f t="shared" si="31"/>
        <v/>
      </c>
      <c r="H61" s="17">
        <f t="shared" si="31"/>
        <v>2</v>
      </c>
      <c r="I61" s="44" t="str">
        <f t="shared" si="31"/>
        <v>－</v>
      </c>
      <c r="J61" s="44" t="str">
        <f t="shared" si="31"/>
        <v/>
      </c>
      <c r="K61" s="44">
        <f t="shared" ca="1" si="31"/>
        <v>1</v>
      </c>
      <c r="L61" s="44" t="str">
        <f t="shared" si="31"/>
        <v/>
      </c>
      <c r="M61" s="44" t="str">
        <f t="shared" si="31"/>
        <v>＝</v>
      </c>
      <c r="N61" s="44" t="str">
        <f t="shared" si="31"/>
        <v/>
      </c>
      <c r="O61">
        <f t="shared" si="31"/>
        <v>0</v>
      </c>
      <c r="P61" t="str">
        <f t="shared" si="31"/>
        <v/>
      </c>
      <c r="Q61" t="str">
        <f>IF(Q24="","",Q24)</f>
        <v/>
      </c>
      <c r="R61" t="str">
        <f>IF(R24="","",R24)</f>
        <v/>
      </c>
      <c r="S61" t="str">
        <f>IF(S24="","",S24)</f>
        <v/>
      </c>
      <c r="T61" t="str">
        <f>IF(T24="","",T24)</f>
        <v/>
      </c>
      <c r="U61" t="str">
        <f>IF(U24="","",U24)</f>
        <v/>
      </c>
      <c r="V61" t="str">
        <f t="shared" si="0"/>
        <v/>
      </c>
      <c r="W61" t="str">
        <f t="shared" ref="W61:AT61" si="32">IF(W24="","",W24)</f>
        <v/>
      </c>
      <c r="X61" t="str">
        <f t="shared" si="32"/>
        <v/>
      </c>
      <c r="Y61" t="str">
        <f t="shared" si="32"/>
        <v/>
      </c>
      <c r="Z61" t="str">
        <f t="shared" si="32"/>
        <v/>
      </c>
      <c r="AA61" t="str">
        <f t="shared" si="32"/>
        <v/>
      </c>
      <c r="AB61" t="str">
        <f t="shared" si="32"/>
        <v/>
      </c>
      <c r="AC61" t="str">
        <f t="shared" si="32"/>
        <v/>
      </c>
      <c r="AD61" t="str">
        <f t="shared" si="32"/>
        <v/>
      </c>
      <c r="AE61" t="str">
        <f t="shared" si="32"/>
        <v/>
      </c>
      <c r="AF61" t="str">
        <f t="shared" si="32"/>
        <v/>
      </c>
      <c r="AG61" t="str">
        <f t="shared" si="32"/>
        <v/>
      </c>
      <c r="AH61" t="str">
        <f t="shared" si="32"/>
        <v/>
      </c>
      <c r="AI61" t="str">
        <f t="shared" si="32"/>
        <v/>
      </c>
      <c r="AJ61" t="str">
        <f t="shared" si="32"/>
        <v/>
      </c>
      <c r="AK61" t="str">
        <f t="shared" si="32"/>
        <v/>
      </c>
      <c r="AL61" t="str">
        <f t="shared" si="32"/>
        <v/>
      </c>
      <c r="AM61" t="str">
        <f t="shared" si="32"/>
        <v/>
      </c>
      <c r="AN61" t="str">
        <f t="shared" si="32"/>
        <v/>
      </c>
      <c r="AO61" t="str">
        <f t="shared" si="32"/>
        <v/>
      </c>
      <c r="AP61" t="str">
        <f t="shared" si="32"/>
        <v/>
      </c>
      <c r="AQ61" t="str">
        <f t="shared" si="32"/>
        <v/>
      </c>
      <c r="AR61" t="str">
        <f t="shared" si="32"/>
        <v/>
      </c>
      <c r="AS61" t="str">
        <f t="shared" si="32"/>
        <v/>
      </c>
      <c r="AT61" t="str">
        <f t="shared" si="32"/>
        <v/>
      </c>
    </row>
    <row r="62" spans="1:49" ht="20.149999999999999" customHeight="1" x14ac:dyDescent="0.2">
      <c r="A62" t="str">
        <f t="shared" ref="A62:C64" si="33">IF(A25="","",A25)</f>
        <v/>
      </c>
      <c r="B62" t="str">
        <f t="shared" si="33"/>
        <v/>
      </c>
      <c r="C62" t="str">
        <f t="shared" si="33"/>
        <v/>
      </c>
      <c r="F62" s="10" t="s">
        <v>54</v>
      </c>
      <c r="G62" s="43" t="s">
        <v>5</v>
      </c>
      <c r="H62" s="43"/>
      <c r="I62" s="43" t="s">
        <v>7</v>
      </c>
      <c r="J62" s="43"/>
      <c r="K62" s="10">
        <f ca="1">SQRT(K61)</f>
        <v>1</v>
      </c>
      <c r="L62" s="10" t="s">
        <v>55</v>
      </c>
      <c r="M62" s="10" t="s">
        <v>54</v>
      </c>
      <c r="N62" s="43" t="s">
        <v>5</v>
      </c>
      <c r="O62" s="43"/>
      <c r="P62" s="43" t="s">
        <v>6</v>
      </c>
      <c r="Q62" s="43"/>
      <c r="R62" s="10">
        <f ca="1">K62</f>
        <v>1</v>
      </c>
      <c r="S62" s="10" t="s">
        <v>55</v>
      </c>
      <c r="T62" s="43" t="s">
        <v>8</v>
      </c>
      <c r="U62" s="43" t="str">
        <f>IF(U25="","",U25)</f>
        <v/>
      </c>
      <c r="V62" s="10">
        <v>0</v>
      </c>
      <c r="W62" t="str">
        <f t="shared" ref="W62:AT62" si="34">IF(W25="","",W25)</f>
        <v/>
      </c>
      <c r="X62" t="str">
        <f t="shared" si="34"/>
        <v/>
      </c>
      <c r="Y62" t="str">
        <f t="shared" si="34"/>
        <v/>
      </c>
      <c r="Z62" t="str">
        <f t="shared" si="34"/>
        <v/>
      </c>
      <c r="AA62" t="str">
        <f t="shared" si="34"/>
        <v/>
      </c>
      <c r="AB62" t="str">
        <f t="shared" si="34"/>
        <v/>
      </c>
      <c r="AC62" t="str">
        <f t="shared" si="34"/>
        <v/>
      </c>
      <c r="AD62" t="str">
        <f t="shared" si="34"/>
        <v/>
      </c>
      <c r="AE62" t="str">
        <f t="shared" si="34"/>
        <v/>
      </c>
      <c r="AF62" t="str">
        <f t="shared" si="34"/>
        <v/>
      </c>
      <c r="AG62" t="str">
        <f t="shared" si="34"/>
        <v/>
      </c>
      <c r="AH62" t="str">
        <f t="shared" si="34"/>
        <v/>
      </c>
      <c r="AI62" t="str">
        <f t="shared" si="34"/>
        <v/>
      </c>
      <c r="AJ62" t="str">
        <f t="shared" si="34"/>
        <v/>
      </c>
      <c r="AK62" t="str">
        <f t="shared" si="34"/>
        <v/>
      </c>
      <c r="AL62" t="str">
        <f t="shared" si="34"/>
        <v/>
      </c>
      <c r="AM62" t="str">
        <f t="shared" si="34"/>
        <v/>
      </c>
      <c r="AN62" t="str">
        <f t="shared" si="34"/>
        <v/>
      </c>
      <c r="AO62" t="str">
        <f t="shared" si="34"/>
        <v/>
      </c>
      <c r="AP62" t="str">
        <f t="shared" si="34"/>
        <v/>
      </c>
      <c r="AQ62" t="str">
        <f t="shared" si="34"/>
        <v/>
      </c>
      <c r="AR62" t="str">
        <f t="shared" si="34"/>
        <v/>
      </c>
      <c r="AS62" t="str">
        <f t="shared" si="34"/>
        <v/>
      </c>
      <c r="AT62" t="str">
        <f t="shared" si="34"/>
        <v/>
      </c>
    </row>
    <row r="63" spans="1:49" ht="20.149999999999999" customHeight="1" x14ac:dyDescent="0.2">
      <c r="A63" t="str">
        <f t="shared" si="33"/>
        <v/>
      </c>
      <c r="B63" t="str">
        <f t="shared" si="33"/>
        <v/>
      </c>
      <c r="C63" t="str">
        <f t="shared" si="33"/>
        <v/>
      </c>
      <c r="F63" s="43" t="s">
        <v>5</v>
      </c>
      <c r="G63" s="43"/>
      <c r="H63" s="43" t="s">
        <v>8</v>
      </c>
      <c r="I63" s="43"/>
      <c r="J63" s="10">
        <f ca="1">K62</f>
        <v>1</v>
      </c>
      <c r="K63" s="10" t="s">
        <v>68</v>
      </c>
      <c r="L63" s="10" t="str">
        <f>IF(L26="","",L26)</f>
        <v/>
      </c>
      <c r="M63" s="43">
        <f ca="1">-K62</f>
        <v>-1</v>
      </c>
      <c r="N63" s="43"/>
      <c r="O63" s="10" t="str">
        <f t="shared" ref="O63:T63" si="35">IF(O26="","",O26)</f>
        <v/>
      </c>
      <c r="P63" s="10" t="str">
        <f t="shared" si="35"/>
        <v/>
      </c>
      <c r="Q63" s="10" t="str">
        <f t="shared" si="35"/>
        <v/>
      </c>
      <c r="R63" s="10" t="str">
        <f t="shared" si="35"/>
        <v/>
      </c>
      <c r="S63" s="10" t="str">
        <f t="shared" si="35"/>
        <v/>
      </c>
      <c r="T63" s="10" t="str">
        <f t="shared" si="35"/>
        <v/>
      </c>
      <c r="U63" s="10" t="str">
        <f>IF(U26="","",U26)</f>
        <v/>
      </c>
      <c r="V63" s="10" t="str">
        <f t="shared" si="0"/>
        <v/>
      </c>
      <c r="W63" t="str">
        <f t="shared" ref="W63:AT63" si="36">IF(W26="","",W26)</f>
        <v/>
      </c>
      <c r="X63" t="str">
        <f t="shared" si="36"/>
        <v/>
      </c>
      <c r="Y63" t="str">
        <f t="shared" si="36"/>
        <v/>
      </c>
      <c r="Z63" t="str">
        <f t="shared" si="36"/>
        <v/>
      </c>
      <c r="AA63" t="str">
        <f t="shared" si="36"/>
        <v/>
      </c>
      <c r="AB63" t="str">
        <f t="shared" si="36"/>
        <v/>
      </c>
      <c r="AC63" t="str">
        <f t="shared" si="36"/>
        <v/>
      </c>
      <c r="AD63" t="str">
        <f t="shared" si="36"/>
        <v/>
      </c>
      <c r="AE63" t="str">
        <f t="shared" si="36"/>
        <v/>
      </c>
      <c r="AF63" t="str">
        <f t="shared" si="36"/>
        <v/>
      </c>
      <c r="AG63" t="str">
        <f t="shared" si="36"/>
        <v/>
      </c>
      <c r="AH63" t="str">
        <f t="shared" si="36"/>
        <v/>
      </c>
      <c r="AI63" t="str">
        <f t="shared" si="36"/>
        <v/>
      </c>
      <c r="AJ63" t="str">
        <f t="shared" si="36"/>
        <v/>
      </c>
      <c r="AK63" t="str">
        <f t="shared" si="36"/>
        <v/>
      </c>
      <c r="AL63" t="str">
        <f t="shared" si="36"/>
        <v/>
      </c>
      <c r="AM63" t="str">
        <f t="shared" si="36"/>
        <v/>
      </c>
      <c r="AN63" t="str">
        <f t="shared" si="36"/>
        <v/>
      </c>
      <c r="AO63" t="str">
        <f t="shared" si="36"/>
        <v/>
      </c>
      <c r="AP63" t="str">
        <f t="shared" si="36"/>
        <v/>
      </c>
      <c r="AQ63" t="str">
        <f t="shared" si="36"/>
        <v/>
      </c>
      <c r="AR63" t="str">
        <f t="shared" si="36"/>
        <v/>
      </c>
      <c r="AS63" t="str">
        <f t="shared" si="36"/>
        <v/>
      </c>
      <c r="AT63" t="str">
        <f t="shared" si="36"/>
        <v/>
      </c>
    </row>
    <row r="64" spans="1:49" ht="20.149999999999999" customHeight="1" x14ac:dyDescent="0.2">
      <c r="A64" t="str">
        <f t="shared" si="33"/>
        <v/>
      </c>
      <c r="B64" t="str">
        <f t="shared" si="33"/>
        <v/>
      </c>
      <c r="C64" t="str">
        <f t="shared" si="33"/>
        <v/>
      </c>
      <c r="F64" s="10" t="s">
        <v>71</v>
      </c>
      <c r="G64" s="10"/>
      <c r="H64" s="10"/>
      <c r="I64" s="10"/>
      <c r="J64" s="10"/>
      <c r="K64" s="10"/>
      <c r="L64" s="43" t="s">
        <v>5</v>
      </c>
      <c r="M64" s="43"/>
      <c r="N64" s="43" t="s">
        <v>8</v>
      </c>
      <c r="O64" s="43"/>
      <c r="P64" s="43" t="s">
        <v>72</v>
      </c>
      <c r="Q64" s="43"/>
      <c r="R64" s="10">
        <f ca="1">J63</f>
        <v>1</v>
      </c>
      <c r="S64" s="10"/>
      <c r="T64" s="10"/>
      <c r="U64" s="10"/>
      <c r="V64" s="10"/>
    </row>
    <row r="65" spans="1:46" ht="20.149999999999999" customHeight="1" x14ac:dyDescent="0.2">
      <c r="A65" t="str">
        <f t="shared" ref="A65:P65" si="37">IF(A28="","",A28)</f>
        <v/>
      </c>
      <c r="B65" t="str">
        <f t="shared" si="37"/>
        <v/>
      </c>
      <c r="C65" s="1" t="str">
        <f t="shared" si="37"/>
        <v>(2)</v>
      </c>
      <c r="F65" s="44" t="str">
        <f t="shared" si="37"/>
        <v>ｘ</v>
      </c>
      <c r="G65" s="44" t="str">
        <f t="shared" si="37"/>
        <v/>
      </c>
      <c r="H65" s="17">
        <f t="shared" si="37"/>
        <v>2</v>
      </c>
      <c r="I65" s="44" t="str">
        <f t="shared" si="37"/>
        <v>－</v>
      </c>
      <c r="J65" s="44" t="str">
        <f t="shared" si="37"/>
        <v/>
      </c>
      <c r="K65" s="44">
        <f t="shared" ca="1" si="37"/>
        <v>36</v>
      </c>
      <c r="L65" s="44" t="str">
        <f t="shared" si="37"/>
        <v/>
      </c>
      <c r="M65" s="44" t="str">
        <f t="shared" si="37"/>
        <v>＝</v>
      </c>
      <c r="N65" s="44" t="str">
        <f t="shared" si="37"/>
        <v/>
      </c>
      <c r="O65">
        <f t="shared" si="37"/>
        <v>0</v>
      </c>
      <c r="P65" t="str">
        <f t="shared" si="37"/>
        <v/>
      </c>
      <c r="Q65" t="str">
        <f>IF(Q28="","",Q28)</f>
        <v/>
      </c>
      <c r="R65" t="str">
        <f>IF(R28="","",R28)</f>
        <v/>
      </c>
      <c r="S65" t="str">
        <f>IF(S28="","",S28)</f>
        <v/>
      </c>
      <c r="T65" t="str">
        <f>IF(T28="","",T28)</f>
        <v/>
      </c>
      <c r="U65" t="str">
        <f>IF(U28="","",U28)</f>
        <v/>
      </c>
      <c r="V65" t="str">
        <f t="shared" si="0"/>
        <v/>
      </c>
      <c r="W65" t="str">
        <f t="shared" ref="W65:AT65" si="38">IF(W28="","",W28)</f>
        <v/>
      </c>
      <c r="X65" t="str">
        <f t="shared" si="38"/>
        <v/>
      </c>
      <c r="Y65" t="str">
        <f t="shared" si="38"/>
        <v/>
      </c>
      <c r="Z65" t="str">
        <f t="shared" si="38"/>
        <v/>
      </c>
      <c r="AA65" t="str">
        <f t="shared" si="38"/>
        <v/>
      </c>
      <c r="AB65" t="str">
        <f t="shared" si="38"/>
        <v/>
      </c>
      <c r="AC65" t="str">
        <f t="shared" si="38"/>
        <v/>
      </c>
      <c r="AD65" t="str">
        <f t="shared" si="38"/>
        <v/>
      </c>
      <c r="AE65" t="str">
        <f t="shared" si="38"/>
        <v/>
      </c>
      <c r="AF65" t="str">
        <f t="shared" si="38"/>
        <v/>
      </c>
      <c r="AG65" t="str">
        <f t="shared" si="38"/>
        <v/>
      </c>
      <c r="AH65" t="str">
        <f t="shared" si="38"/>
        <v/>
      </c>
      <c r="AI65" t="str">
        <f t="shared" si="38"/>
        <v/>
      </c>
      <c r="AJ65" t="str">
        <f t="shared" si="38"/>
        <v/>
      </c>
      <c r="AK65" t="str">
        <f t="shared" si="38"/>
        <v/>
      </c>
      <c r="AL65" t="str">
        <f t="shared" si="38"/>
        <v/>
      </c>
      <c r="AM65" t="str">
        <f t="shared" si="38"/>
        <v/>
      </c>
      <c r="AN65" t="str">
        <f t="shared" si="38"/>
        <v/>
      </c>
      <c r="AO65" t="str">
        <f t="shared" si="38"/>
        <v/>
      </c>
      <c r="AP65" t="str">
        <f t="shared" si="38"/>
        <v/>
      </c>
      <c r="AQ65" t="str">
        <f t="shared" si="38"/>
        <v/>
      </c>
      <c r="AR65" t="str">
        <f t="shared" si="38"/>
        <v/>
      </c>
      <c r="AS65" t="str">
        <f t="shared" si="38"/>
        <v/>
      </c>
      <c r="AT65" t="str">
        <f t="shared" si="38"/>
        <v/>
      </c>
    </row>
    <row r="66" spans="1:46" ht="20.149999999999999" customHeight="1" x14ac:dyDescent="0.2">
      <c r="A66" t="str">
        <f t="shared" ref="A66:C68" si="39">IF(A29="","",A29)</f>
        <v/>
      </c>
      <c r="B66" t="str">
        <f t="shared" si="39"/>
        <v/>
      </c>
      <c r="C66" t="str">
        <f t="shared" si="39"/>
        <v/>
      </c>
      <c r="F66" s="10" t="s">
        <v>54</v>
      </c>
      <c r="G66" s="43" t="s">
        <v>5</v>
      </c>
      <c r="H66" s="43"/>
      <c r="I66" s="43" t="s">
        <v>7</v>
      </c>
      <c r="J66" s="43"/>
      <c r="K66" s="10">
        <f ca="1">SQRT(K65)</f>
        <v>6</v>
      </c>
      <c r="L66" s="10" t="s">
        <v>55</v>
      </c>
      <c r="M66" s="10" t="s">
        <v>54</v>
      </c>
      <c r="N66" s="43" t="s">
        <v>5</v>
      </c>
      <c r="O66" s="43"/>
      <c r="P66" s="43" t="s">
        <v>6</v>
      </c>
      <c r="Q66" s="43"/>
      <c r="R66" s="10">
        <f ca="1">K66</f>
        <v>6</v>
      </c>
      <c r="S66" s="10" t="s">
        <v>55</v>
      </c>
      <c r="T66" s="43" t="s">
        <v>8</v>
      </c>
      <c r="U66" s="43" t="str">
        <f>IF(U29="","",U29)</f>
        <v/>
      </c>
      <c r="V66" s="10">
        <v>0</v>
      </c>
      <c r="W66" t="str">
        <f t="shared" ref="W66:AT66" si="40">IF(W29="","",W29)</f>
        <v/>
      </c>
      <c r="X66" t="str">
        <f t="shared" si="40"/>
        <v/>
      </c>
      <c r="Y66" t="str">
        <f t="shared" si="40"/>
        <v/>
      </c>
      <c r="Z66" t="str">
        <f t="shared" si="40"/>
        <v/>
      </c>
      <c r="AA66" t="str">
        <f t="shared" si="40"/>
        <v/>
      </c>
      <c r="AB66" t="str">
        <f t="shared" si="40"/>
        <v/>
      </c>
      <c r="AC66" t="str">
        <f t="shared" si="40"/>
        <v/>
      </c>
      <c r="AD66" t="str">
        <f t="shared" si="40"/>
        <v/>
      </c>
      <c r="AE66" t="str">
        <f t="shared" si="40"/>
        <v/>
      </c>
      <c r="AF66" t="str">
        <f t="shared" si="40"/>
        <v/>
      </c>
      <c r="AG66" t="str">
        <f t="shared" si="40"/>
        <v/>
      </c>
      <c r="AH66" t="str">
        <f t="shared" si="40"/>
        <v/>
      </c>
      <c r="AI66" t="str">
        <f t="shared" si="40"/>
        <v/>
      </c>
      <c r="AJ66" t="str">
        <f t="shared" si="40"/>
        <v/>
      </c>
      <c r="AK66" t="str">
        <f t="shared" si="40"/>
        <v/>
      </c>
      <c r="AL66" t="str">
        <f t="shared" si="40"/>
        <v/>
      </c>
      <c r="AM66" t="str">
        <f t="shared" si="40"/>
        <v/>
      </c>
      <c r="AN66" t="str">
        <f t="shared" si="40"/>
        <v/>
      </c>
      <c r="AO66" t="str">
        <f t="shared" si="40"/>
        <v/>
      </c>
      <c r="AP66" t="str">
        <f t="shared" si="40"/>
        <v/>
      </c>
      <c r="AQ66" t="str">
        <f t="shared" si="40"/>
        <v/>
      </c>
      <c r="AR66" t="str">
        <f t="shared" si="40"/>
        <v/>
      </c>
      <c r="AS66" t="str">
        <f t="shared" si="40"/>
        <v/>
      </c>
      <c r="AT66" t="str">
        <f t="shared" si="40"/>
        <v/>
      </c>
    </row>
    <row r="67" spans="1:46" ht="20.149999999999999" customHeight="1" x14ac:dyDescent="0.2">
      <c r="A67" t="str">
        <f t="shared" si="39"/>
        <v/>
      </c>
      <c r="B67" t="str">
        <f t="shared" si="39"/>
        <v/>
      </c>
      <c r="C67" t="str">
        <f t="shared" si="39"/>
        <v/>
      </c>
      <c r="F67" s="43" t="s">
        <v>5</v>
      </c>
      <c r="G67" s="43"/>
      <c r="H67" s="43" t="s">
        <v>8</v>
      </c>
      <c r="I67" s="43"/>
      <c r="J67" s="10">
        <f ca="1">K66</f>
        <v>6</v>
      </c>
      <c r="K67" s="10" t="s">
        <v>68</v>
      </c>
      <c r="L67" s="10" t="str">
        <f>IF(L30="","",L30)</f>
        <v/>
      </c>
      <c r="M67" s="43">
        <f ca="1">-K66</f>
        <v>-6</v>
      </c>
      <c r="N67" s="43"/>
      <c r="O67" s="10" t="str">
        <f t="shared" ref="O67:T67" si="41">IF(O30="","",O30)</f>
        <v/>
      </c>
      <c r="P67" s="10" t="str">
        <f t="shared" si="41"/>
        <v/>
      </c>
      <c r="Q67" s="10" t="str">
        <f t="shared" si="41"/>
        <v/>
      </c>
      <c r="R67" s="10" t="str">
        <f t="shared" si="41"/>
        <v/>
      </c>
      <c r="S67" s="10" t="str">
        <f t="shared" si="41"/>
        <v/>
      </c>
      <c r="T67" s="10" t="str">
        <f t="shared" si="41"/>
        <v/>
      </c>
      <c r="U67" s="10" t="str">
        <f>IF(U30="","",U30)</f>
        <v/>
      </c>
      <c r="V67" s="10" t="str">
        <f t="shared" si="0"/>
        <v/>
      </c>
      <c r="W67" t="str">
        <f t="shared" ref="W67:AT67" si="42">IF(W30="","",W30)</f>
        <v/>
      </c>
      <c r="X67" t="str">
        <f t="shared" si="42"/>
        <v/>
      </c>
      <c r="Y67" t="str">
        <f t="shared" si="42"/>
        <v/>
      </c>
      <c r="Z67" t="str">
        <f t="shared" si="42"/>
        <v/>
      </c>
      <c r="AA67" t="str">
        <f t="shared" si="42"/>
        <v/>
      </c>
      <c r="AB67" t="str">
        <f t="shared" si="42"/>
        <v/>
      </c>
      <c r="AC67" t="str">
        <f t="shared" si="42"/>
        <v/>
      </c>
      <c r="AD67" t="str">
        <f t="shared" si="42"/>
        <v/>
      </c>
      <c r="AE67" t="str">
        <f t="shared" si="42"/>
        <v/>
      </c>
      <c r="AF67" t="str">
        <f t="shared" si="42"/>
        <v/>
      </c>
      <c r="AG67" t="str">
        <f t="shared" si="42"/>
        <v/>
      </c>
      <c r="AH67" t="str">
        <f t="shared" si="42"/>
        <v/>
      </c>
      <c r="AI67" t="str">
        <f t="shared" si="42"/>
        <v/>
      </c>
      <c r="AJ67" t="str">
        <f t="shared" si="42"/>
        <v/>
      </c>
      <c r="AK67" t="str">
        <f t="shared" si="42"/>
        <v/>
      </c>
      <c r="AL67" t="str">
        <f t="shared" si="42"/>
        <v/>
      </c>
      <c r="AM67" t="str">
        <f t="shared" si="42"/>
        <v/>
      </c>
      <c r="AN67" t="str">
        <f t="shared" si="42"/>
        <v/>
      </c>
      <c r="AO67" t="str">
        <f t="shared" si="42"/>
        <v/>
      </c>
      <c r="AP67" t="str">
        <f t="shared" si="42"/>
        <v/>
      </c>
      <c r="AQ67" t="str">
        <f t="shared" si="42"/>
        <v/>
      </c>
      <c r="AR67" t="str">
        <f t="shared" si="42"/>
        <v/>
      </c>
      <c r="AS67" t="str">
        <f t="shared" si="42"/>
        <v/>
      </c>
      <c r="AT67" t="str">
        <f t="shared" si="42"/>
        <v/>
      </c>
    </row>
    <row r="68" spans="1:46" ht="20.149999999999999" customHeight="1" x14ac:dyDescent="0.2">
      <c r="A68" t="str">
        <f t="shared" si="39"/>
        <v/>
      </c>
      <c r="B68" t="str">
        <f t="shared" si="39"/>
        <v/>
      </c>
      <c r="C68" t="str">
        <f t="shared" si="39"/>
        <v/>
      </c>
      <c r="F68" s="10" t="s">
        <v>71</v>
      </c>
      <c r="G68" s="10"/>
      <c r="H68" s="10"/>
      <c r="I68" s="10"/>
      <c r="J68" s="10"/>
      <c r="K68" s="10"/>
      <c r="L68" s="43" t="s">
        <v>5</v>
      </c>
      <c r="M68" s="43"/>
      <c r="N68" s="43" t="s">
        <v>8</v>
      </c>
      <c r="O68" s="43"/>
      <c r="P68" s="43" t="s">
        <v>72</v>
      </c>
      <c r="Q68" s="43"/>
      <c r="R68" s="10">
        <f ca="1">J67</f>
        <v>6</v>
      </c>
      <c r="S68" s="10"/>
      <c r="T68" s="10"/>
      <c r="U68" s="10"/>
      <c r="V68" s="10"/>
      <c r="W68" t="str">
        <f t="shared" ref="W68:AT68" si="43">IF(W31="","",W31)</f>
        <v/>
      </c>
      <c r="X68" t="str">
        <f t="shared" si="43"/>
        <v/>
      </c>
      <c r="Y68" t="str">
        <f t="shared" si="43"/>
        <v/>
      </c>
      <c r="Z68" t="str">
        <f t="shared" si="43"/>
        <v/>
      </c>
      <c r="AA68" t="str">
        <f t="shared" si="43"/>
        <v/>
      </c>
      <c r="AB68" t="str">
        <f t="shared" si="43"/>
        <v/>
      </c>
      <c r="AC68" t="str">
        <f t="shared" si="43"/>
        <v/>
      </c>
      <c r="AD68" t="str">
        <f t="shared" si="43"/>
        <v/>
      </c>
      <c r="AE68" t="str">
        <f t="shared" si="43"/>
        <v/>
      </c>
      <c r="AF68" t="str">
        <f t="shared" si="43"/>
        <v/>
      </c>
      <c r="AG68" t="str">
        <f t="shared" si="43"/>
        <v/>
      </c>
      <c r="AH68" t="str">
        <f t="shared" si="43"/>
        <v/>
      </c>
      <c r="AI68" t="str">
        <f t="shared" si="43"/>
        <v/>
      </c>
      <c r="AJ68" t="str">
        <f t="shared" si="43"/>
        <v/>
      </c>
      <c r="AK68" t="str">
        <f t="shared" si="43"/>
        <v/>
      </c>
      <c r="AL68" t="str">
        <f t="shared" si="43"/>
        <v/>
      </c>
      <c r="AM68" t="str">
        <f t="shared" si="43"/>
        <v/>
      </c>
      <c r="AN68" t="str">
        <f t="shared" si="43"/>
        <v/>
      </c>
      <c r="AO68" t="str">
        <f t="shared" si="43"/>
        <v/>
      </c>
      <c r="AP68" t="str">
        <f t="shared" si="43"/>
        <v/>
      </c>
      <c r="AQ68" t="str">
        <f t="shared" si="43"/>
        <v/>
      </c>
      <c r="AR68" t="str">
        <f t="shared" si="43"/>
        <v/>
      </c>
      <c r="AS68" t="str">
        <f t="shared" si="43"/>
        <v/>
      </c>
      <c r="AT68" t="str">
        <f t="shared" si="43"/>
        <v/>
      </c>
    </row>
    <row r="69" spans="1:46" ht="20.149999999999999" customHeight="1" x14ac:dyDescent="0.2">
      <c r="A69" t="str">
        <f t="shared" ref="A69:P69" si="44">IF(A32="","",A32)</f>
        <v/>
      </c>
      <c r="B69" t="str">
        <f t="shared" si="44"/>
        <v/>
      </c>
      <c r="C69" s="1" t="str">
        <f t="shared" si="44"/>
        <v>(3)</v>
      </c>
      <c r="F69" s="44" t="str">
        <f t="shared" si="44"/>
        <v>ｘ</v>
      </c>
      <c r="G69" s="44" t="str">
        <f t="shared" si="44"/>
        <v/>
      </c>
      <c r="H69" s="17">
        <f t="shared" si="44"/>
        <v>2</v>
      </c>
      <c r="I69" s="44" t="str">
        <f t="shared" si="44"/>
        <v>－</v>
      </c>
      <c r="J69" s="44" t="str">
        <f t="shared" si="44"/>
        <v/>
      </c>
      <c r="K69" s="44">
        <f t="shared" ca="1" si="44"/>
        <v>49</v>
      </c>
      <c r="L69" s="44" t="str">
        <f t="shared" si="44"/>
        <v/>
      </c>
      <c r="M69" s="44" t="str">
        <f t="shared" si="44"/>
        <v>＝</v>
      </c>
      <c r="N69" s="44" t="str">
        <f t="shared" si="44"/>
        <v/>
      </c>
      <c r="O69">
        <f t="shared" si="44"/>
        <v>0</v>
      </c>
      <c r="P69" t="str">
        <f t="shared" si="44"/>
        <v/>
      </c>
      <c r="Q69" t="str">
        <f>IF(Q32="","",Q32)</f>
        <v/>
      </c>
      <c r="R69" t="str">
        <f>IF(R32="","",R32)</f>
        <v/>
      </c>
      <c r="S69" t="str">
        <f>IF(S32="","",S32)</f>
        <v/>
      </c>
      <c r="T69" t="str">
        <f>IF(T32="","",T32)</f>
        <v/>
      </c>
      <c r="U69" t="str">
        <f>IF(U32="","",U32)</f>
        <v/>
      </c>
      <c r="V69" t="str">
        <f t="shared" si="0"/>
        <v/>
      </c>
      <c r="W69" t="str">
        <f t="shared" ref="W69:AT69" si="45">IF(W32="","",W32)</f>
        <v/>
      </c>
      <c r="X69" t="str">
        <f t="shared" si="45"/>
        <v/>
      </c>
      <c r="Y69" t="str">
        <f t="shared" si="45"/>
        <v/>
      </c>
      <c r="Z69" t="str">
        <f t="shared" si="45"/>
        <v/>
      </c>
      <c r="AA69" t="str">
        <f t="shared" si="45"/>
        <v/>
      </c>
      <c r="AB69" t="str">
        <f t="shared" si="45"/>
        <v/>
      </c>
      <c r="AC69" t="str">
        <f t="shared" si="45"/>
        <v/>
      </c>
      <c r="AD69" t="str">
        <f t="shared" si="45"/>
        <v/>
      </c>
      <c r="AE69" t="str">
        <f t="shared" si="45"/>
        <v/>
      </c>
      <c r="AF69" t="str">
        <f t="shared" si="45"/>
        <v/>
      </c>
      <c r="AG69" t="str">
        <f t="shared" si="45"/>
        <v/>
      </c>
      <c r="AH69" t="str">
        <f t="shared" si="45"/>
        <v/>
      </c>
      <c r="AI69" t="str">
        <f t="shared" si="45"/>
        <v/>
      </c>
      <c r="AJ69" t="str">
        <f t="shared" si="45"/>
        <v/>
      </c>
      <c r="AK69" t="str">
        <f t="shared" si="45"/>
        <v/>
      </c>
      <c r="AL69" t="str">
        <f t="shared" si="45"/>
        <v/>
      </c>
      <c r="AM69" t="str">
        <f t="shared" si="45"/>
        <v/>
      </c>
      <c r="AN69" t="str">
        <f t="shared" si="45"/>
        <v/>
      </c>
      <c r="AO69" t="str">
        <f t="shared" si="45"/>
        <v/>
      </c>
      <c r="AP69" t="str">
        <f t="shared" si="45"/>
        <v/>
      </c>
      <c r="AQ69" t="str">
        <f t="shared" si="45"/>
        <v/>
      </c>
      <c r="AR69" t="str">
        <f t="shared" si="45"/>
        <v/>
      </c>
      <c r="AS69" t="str">
        <f t="shared" si="45"/>
        <v/>
      </c>
      <c r="AT69" t="str">
        <f t="shared" si="45"/>
        <v/>
      </c>
    </row>
    <row r="70" spans="1:46" ht="20.149999999999999" customHeight="1" x14ac:dyDescent="0.2">
      <c r="A70" t="str">
        <f t="shared" ref="A70:C72" si="46">IF(A33="","",A33)</f>
        <v/>
      </c>
      <c r="B70" t="str">
        <f t="shared" si="46"/>
        <v/>
      </c>
      <c r="C70" t="str">
        <f t="shared" si="46"/>
        <v/>
      </c>
      <c r="F70" s="10" t="s">
        <v>54</v>
      </c>
      <c r="G70" s="43" t="s">
        <v>5</v>
      </c>
      <c r="H70" s="43"/>
      <c r="I70" s="43" t="s">
        <v>7</v>
      </c>
      <c r="J70" s="43"/>
      <c r="K70" s="10">
        <f ca="1">SQRT(K69)</f>
        <v>7</v>
      </c>
      <c r="L70" s="10" t="s">
        <v>55</v>
      </c>
      <c r="M70" s="10" t="s">
        <v>54</v>
      </c>
      <c r="N70" s="43" t="s">
        <v>5</v>
      </c>
      <c r="O70" s="43"/>
      <c r="P70" s="43" t="s">
        <v>6</v>
      </c>
      <c r="Q70" s="43"/>
      <c r="R70" s="10">
        <f ca="1">K70</f>
        <v>7</v>
      </c>
      <c r="S70" s="10" t="s">
        <v>55</v>
      </c>
      <c r="T70" s="43" t="s">
        <v>8</v>
      </c>
      <c r="U70" s="43" t="str">
        <f>IF(U33="","",U33)</f>
        <v/>
      </c>
      <c r="V70" s="10">
        <v>0</v>
      </c>
      <c r="W70" t="str">
        <f t="shared" ref="W70:AT70" si="47">IF(W33="","",W33)</f>
        <v/>
      </c>
      <c r="X70" t="str">
        <f t="shared" si="47"/>
        <v/>
      </c>
      <c r="Y70" t="str">
        <f t="shared" si="47"/>
        <v/>
      </c>
      <c r="Z70" t="str">
        <f t="shared" si="47"/>
        <v/>
      </c>
      <c r="AA70" t="str">
        <f t="shared" si="47"/>
        <v/>
      </c>
      <c r="AB70" t="str">
        <f t="shared" si="47"/>
        <v/>
      </c>
      <c r="AC70" t="str">
        <f t="shared" si="47"/>
        <v/>
      </c>
      <c r="AD70" t="str">
        <f t="shared" si="47"/>
        <v/>
      </c>
      <c r="AE70" t="str">
        <f t="shared" si="47"/>
        <v/>
      </c>
      <c r="AF70" t="str">
        <f t="shared" si="47"/>
        <v/>
      </c>
      <c r="AG70" t="str">
        <f t="shared" si="47"/>
        <v/>
      </c>
      <c r="AH70" t="str">
        <f t="shared" si="47"/>
        <v/>
      </c>
      <c r="AI70" t="str">
        <f t="shared" si="47"/>
        <v/>
      </c>
      <c r="AJ70" t="str">
        <f t="shared" si="47"/>
        <v/>
      </c>
      <c r="AK70" t="str">
        <f t="shared" si="47"/>
        <v/>
      </c>
      <c r="AL70" t="str">
        <f t="shared" si="47"/>
        <v/>
      </c>
      <c r="AM70" t="str">
        <f t="shared" si="47"/>
        <v/>
      </c>
      <c r="AN70" t="str">
        <f t="shared" si="47"/>
        <v/>
      </c>
      <c r="AO70" t="str">
        <f t="shared" si="47"/>
        <v/>
      </c>
      <c r="AP70" t="str">
        <f t="shared" si="47"/>
        <v/>
      </c>
      <c r="AQ70" t="str">
        <f t="shared" si="47"/>
        <v/>
      </c>
      <c r="AR70" t="str">
        <f t="shared" si="47"/>
        <v/>
      </c>
      <c r="AS70" t="str">
        <f t="shared" si="47"/>
        <v/>
      </c>
      <c r="AT70" t="str">
        <f t="shared" si="47"/>
        <v/>
      </c>
    </row>
    <row r="71" spans="1:46" ht="20.149999999999999" customHeight="1" x14ac:dyDescent="0.2">
      <c r="A71" t="str">
        <f t="shared" si="46"/>
        <v/>
      </c>
      <c r="B71" t="str">
        <f t="shared" si="46"/>
        <v/>
      </c>
      <c r="C71" t="str">
        <f t="shared" si="46"/>
        <v/>
      </c>
      <c r="F71" s="43" t="s">
        <v>5</v>
      </c>
      <c r="G71" s="43"/>
      <c r="H71" s="43" t="s">
        <v>8</v>
      </c>
      <c r="I71" s="43"/>
      <c r="J71" s="10">
        <f ca="1">K70</f>
        <v>7</v>
      </c>
      <c r="K71" s="10" t="s">
        <v>68</v>
      </c>
      <c r="L71" s="10" t="str">
        <f>IF(L34="","",L34)</f>
        <v/>
      </c>
      <c r="M71" s="43">
        <f ca="1">-K70</f>
        <v>-7</v>
      </c>
      <c r="N71" s="43"/>
      <c r="O71" s="10" t="str">
        <f t="shared" ref="O71:U71" si="48">IF(O34="","",O34)</f>
        <v/>
      </c>
      <c r="P71" s="10" t="str">
        <f t="shared" si="48"/>
        <v/>
      </c>
      <c r="Q71" s="10" t="str">
        <f t="shared" si="48"/>
        <v/>
      </c>
      <c r="R71" s="10" t="str">
        <f t="shared" si="48"/>
        <v/>
      </c>
      <c r="S71" s="10" t="str">
        <f t="shared" si="48"/>
        <v/>
      </c>
      <c r="T71" s="10" t="str">
        <f t="shared" si="48"/>
        <v/>
      </c>
      <c r="U71" s="10" t="str">
        <f t="shared" si="48"/>
        <v/>
      </c>
      <c r="V71" s="10" t="str">
        <f t="shared" si="0"/>
        <v/>
      </c>
      <c r="W71" t="str">
        <f t="shared" ref="W71:AT71" si="49">IF(W34="","",W34)</f>
        <v/>
      </c>
      <c r="X71" t="str">
        <f t="shared" si="49"/>
        <v/>
      </c>
      <c r="Y71" t="str">
        <f t="shared" si="49"/>
        <v/>
      </c>
      <c r="Z71" t="str">
        <f t="shared" si="49"/>
        <v/>
      </c>
      <c r="AA71" t="str">
        <f t="shared" si="49"/>
        <v/>
      </c>
      <c r="AB71" t="str">
        <f t="shared" si="49"/>
        <v/>
      </c>
      <c r="AC71" t="str">
        <f t="shared" si="49"/>
        <v/>
      </c>
      <c r="AD71" t="str">
        <f t="shared" si="49"/>
        <v/>
      </c>
      <c r="AE71" t="str">
        <f t="shared" si="49"/>
        <v/>
      </c>
      <c r="AF71" t="str">
        <f t="shared" si="49"/>
        <v/>
      </c>
      <c r="AG71" t="str">
        <f t="shared" si="49"/>
        <v/>
      </c>
      <c r="AH71" t="str">
        <f t="shared" si="49"/>
        <v/>
      </c>
      <c r="AI71" t="str">
        <f t="shared" si="49"/>
        <v/>
      </c>
      <c r="AJ71" t="str">
        <f t="shared" si="49"/>
        <v/>
      </c>
      <c r="AK71" t="str">
        <f t="shared" si="49"/>
        <v/>
      </c>
      <c r="AL71" t="str">
        <f t="shared" si="49"/>
        <v/>
      </c>
      <c r="AM71" t="str">
        <f t="shared" si="49"/>
        <v/>
      </c>
      <c r="AN71" t="str">
        <f t="shared" si="49"/>
        <v/>
      </c>
      <c r="AO71" t="str">
        <f t="shared" si="49"/>
        <v/>
      </c>
      <c r="AP71" t="str">
        <f t="shared" si="49"/>
        <v/>
      </c>
      <c r="AQ71" t="str">
        <f t="shared" si="49"/>
        <v/>
      </c>
      <c r="AR71" t="str">
        <f t="shared" si="49"/>
        <v/>
      </c>
      <c r="AS71" t="str">
        <f t="shared" si="49"/>
        <v/>
      </c>
      <c r="AT71" t="str">
        <f t="shared" si="49"/>
        <v/>
      </c>
    </row>
    <row r="72" spans="1:46" ht="20.149999999999999" customHeight="1" x14ac:dyDescent="0.2">
      <c r="A72" t="str">
        <f t="shared" si="46"/>
        <v/>
      </c>
      <c r="B72" t="str">
        <f t="shared" si="46"/>
        <v/>
      </c>
      <c r="C72" t="str">
        <f t="shared" si="46"/>
        <v/>
      </c>
      <c r="F72" s="10" t="s">
        <v>71</v>
      </c>
      <c r="G72" s="10"/>
      <c r="H72" s="10"/>
      <c r="I72" s="10"/>
      <c r="J72" s="10"/>
      <c r="K72" s="10"/>
      <c r="L72" s="43" t="s">
        <v>5</v>
      </c>
      <c r="M72" s="43"/>
      <c r="N72" s="43" t="s">
        <v>8</v>
      </c>
      <c r="O72" s="43"/>
      <c r="P72" s="43" t="s">
        <v>72</v>
      </c>
      <c r="Q72" s="43"/>
      <c r="R72" s="10">
        <f ca="1">J71</f>
        <v>7</v>
      </c>
      <c r="S72" s="10"/>
      <c r="T72" s="10"/>
      <c r="U72" s="10"/>
      <c r="V72" s="10"/>
      <c r="W72" t="str">
        <f t="shared" ref="W72:AT72" si="50">IF(W35="","",W35)</f>
        <v/>
      </c>
      <c r="X72" t="str">
        <f t="shared" si="50"/>
        <v/>
      </c>
      <c r="Y72" t="str">
        <f t="shared" si="50"/>
        <v/>
      </c>
      <c r="Z72" t="str">
        <f t="shared" si="50"/>
        <v/>
      </c>
      <c r="AA72" t="str">
        <f t="shared" si="50"/>
        <v/>
      </c>
      <c r="AB72" t="str">
        <f t="shared" si="50"/>
        <v/>
      </c>
      <c r="AC72" t="str">
        <f t="shared" si="50"/>
        <v/>
      </c>
      <c r="AD72" t="str">
        <f t="shared" si="50"/>
        <v/>
      </c>
      <c r="AE72" t="str">
        <f t="shared" si="50"/>
        <v/>
      </c>
      <c r="AF72" t="str">
        <f t="shared" si="50"/>
        <v/>
      </c>
      <c r="AG72" t="str">
        <f t="shared" si="50"/>
        <v/>
      </c>
      <c r="AH72" t="str">
        <f t="shared" si="50"/>
        <v/>
      </c>
      <c r="AI72" t="str">
        <f t="shared" si="50"/>
        <v/>
      </c>
      <c r="AJ72" t="str">
        <f t="shared" si="50"/>
        <v/>
      </c>
      <c r="AK72" t="str">
        <f t="shared" si="50"/>
        <v/>
      </c>
      <c r="AL72" t="str">
        <f t="shared" si="50"/>
        <v/>
      </c>
      <c r="AM72" t="str">
        <f t="shared" si="50"/>
        <v/>
      </c>
      <c r="AN72" t="str">
        <f t="shared" si="50"/>
        <v/>
      </c>
      <c r="AO72" t="str">
        <f t="shared" si="50"/>
        <v/>
      </c>
      <c r="AP72" t="str">
        <f t="shared" si="50"/>
        <v/>
      </c>
      <c r="AQ72" t="str">
        <f t="shared" si="50"/>
        <v/>
      </c>
      <c r="AR72" t="str">
        <f t="shared" si="50"/>
        <v/>
      </c>
      <c r="AS72" t="str">
        <f t="shared" si="50"/>
        <v/>
      </c>
      <c r="AT72" t="str">
        <f t="shared" si="50"/>
        <v/>
      </c>
    </row>
    <row r="73" spans="1:46" ht="20.149999999999999" customHeight="1" x14ac:dyDescent="0.2">
      <c r="A73" t="str">
        <f t="shared" ref="A73:P73" si="51">IF(A36="","",A36)</f>
        <v/>
      </c>
      <c r="B73" t="str">
        <f t="shared" si="51"/>
        <v/>
      </c>
      <c r="C73" t="str">
        <f t="shared" si="51"/>
        <v/>
      </c>
      <c r="F73" t="str">
        <f t="shared" si="51"/>
        <v/>
      </c>
      <c r="G73" t="str">
        <f t="shared" si="51"/>
        <v/>
      </c>
      <c r="H73" t="str">
        <f t="shared" si="51"/>
        <v/>
      </c>
      <c r="I73" t="str">
        <f t="shared" si="51"/>
        <v/>
      </c>
      <c r="J73" t="str">
        <f t="shared" si="51"/>
        <v/>
      </c>
      <c r="K73" t="str">
        <f t="shared" si="51"/>
        <v/>
      </c>
      <c r="L73" t="str">
        <f t="shared" si="51"/>
        <v/>
      </c>
      <c r="M73" t="str">
        <f t="shared" si="51"/>
        <v/>
      </c>
      <c r="N73" t="str">
        <f t="shared" si="51"/>
        <v/>
      </c>
      <c r="O73" t="str">
        <f t="shared" si="51"/>
        <v/>
      </c>
      <c r="P73" t="str">
        <f t="shared" si="51"/>
        <v/>
      </c>
      <c r="Q73" t="str">
        <f>IF(Q36="","",Q36)</f>
        <v/>
      </c>
      <c r="R73" t="str">
        <f>IF(R36="","",R36)</f>
        <v/>
      </c>
      <c r="S73" t="str">
        <f>IF(S36="","",S36)</f>
        <v/>
      </c>
      <c r="T73" t="str">
        <f>IF(T36="","",T36)</f>
        <v/>
      </c>
      <c r="U73" t="str">
        <f>IF(U36="","",U36)</f>
        <v/>
      </c>
      <c r="V73" t="str">
        <f t="shared" si="0"/>
        <v/>
      </c>
      <c r="W73" t="str">
        <f t="shared" ref="W73:AT73" si="52">IF(W36="","",W36)</f>
        <v/>
      </c>
      <c r="X73" t="str">
        <f t="shared" si="52"/>
        <v/>
      </c>
      <c r="Y73" t="str">
        <f t="shared" si="52"/>
        <v/>
      </c>
      <c r="Z73" t="str">
        <f t="shared" si="52"/>
        <v/>
      </c>
      <c r="AA73" t="str">
        <f t="shared" si="52"/>
        <v/>
      </c>
      <c r="AB73" t="str">
        <f t="shared" si="52"/>
        <v/>
      </c>
      <c r="AC73" t="str">
        <f t="shared" si="52"/>
        <v/>
      </c>
      <c r="AD73" t="str">
        <f t="shared" si="52"/>
        <v/>
      </c>
      <c r="AE73" t="str">
        <f t="shared" si="52"/>
        <v/>
      </c>
      <c r="AF73" t="str">
        <f t="shared" si="52"/>
        <v/>
      </c>
      <c r="AG73" t="str">
        <f t="shared" si="52"/>
        <v/>
      </c>
      <c r="AH73" t="str">
        <f t="shared" si="52"/>
        <v/>
      </c>
      <c r="AI73" t="str">
        <f t="shared" si="52"/>
        <v/>
      </c>
      <c r="AJ73" t="str">
        <f t="shared" si="52"/>
        <v/>
      </c>
      <c r="AK73" t="str">
        <f t="shared" si="52"/>
        <v/>
      </c>
      <c r="AL73" t="str">
        <f t="shared" si="52"/>
        <v/>
      </c>
      <c r="AM73" t="str">
        <f t="shared" si="52"/>
        <v/>
      </c>
      <c r="AN73" t="str">
        <f t="shared" si="52"/>
        <v/>
      </c>
      <c r="AO73" t="str">
        <f t="shared" si="52"/>
        <v/>
      </c>
      <c r="AP73" t="str">
        <f t="shared" si="52"/>
        <v/>
      </c>
      <c r="AQ73" t="str">
        <f t="shared" si="52"/>
        <v/>
      </c>
      <c r="AR73" t="str">
        <f t="shared" si="52"/>
        <v/>
      </c>
      <c r="AS73" t="str">
        <f t="shared" si="52"/>
        <v/>
      </c>
      <c r="AT73" t="str">
        <f t="shared" si="52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51">
    <mergeCell ref="T70:U70"/>
    <mergeCell ref="F71:G71"/>
    <mergeCell ref="H71:I71"/>
    <mergeCell ref="M71:N71"/>
    <mergeCell ref="G70:H70"/>
    <mergeCell ref="I70:J70"/>
    <mergeCell ref="N70:O70"/>
    <mergeCell ref="P70:Q70"/>
    <mergeCell ref="F69:G69"/>
    <mergeCell ref="I69:J69"/>
    <mergeCell ref="K69:L69"/>
    <mergeCell ref="L72:M72"/>
    <mergeCell ref="N72:O72"/>
    <mergeCell ref="P72:Q72"/>
    <mergeCell ref="M69:N69"/>
    <mergeCell ref="T66:U66"/>
    <mergeCell ref="F67:G67"/>
    <mergeCell ref="H67:I67"/>
    <mergeCell ref="M67:N67"/>
    <mergeCell ref="P64:Q64"/>
    <mergeCell ref="G66:H66"/>
    <mergeCell ref="I66:J66"/>
    <mergeCell ref="N66:O66"/>
    <mergeCell ref="P66:Q66"/>
    <mergeCell ref="L68:M68"/>
    <mergeCell ref="N68:O68"/>
    <mergeCell ref="P68:Q68"/>
    <mergeCell ref="F65:G65"/>
    <mergeCell ref="I65:J65"/>
    <mergeCell ref="K65:L65"/>
    <mergeCell ref="M65:N65"/>
    <mergeCell ref="F63:G63"/>
    <mergeCell ref="H63:I63"/>
    <mergeCell ref="M63:N63"/>
    <mergeCell ref="L64:M64"/>
    <mergeCell ref="N64:O64"/>
    <mergeCell ref="G62:H62"/>
    <mergeCell ref="I62:J62"/>
    <mergeCell ref="N62:O62"/>
    <mergeCell ref="P62:Q62"/>
    <mergeCell ref="T62:U62"/>
    <mergeCell ref="F61:G61"/>
    <mergeCell ref="I61:J61"/>
    <mergeCell ref="K61:L61"/>
    <mergeCell ref="M61:N61"/>
    <mergeCell ref="N58:O58"/>
    <mergeCell ref="P58:Q58"/>
    <mergeCell ref="S58:T58"/>
    <mergeCell ref="Q59:R59"/>
    <mergeCell ref="S59:T59"/>
    <mergeCell ref="Q55:R55"/>
    <mergeCell ref="S55:T55"/>
    <mergeCell ref="S56:T56"/>
    <mergeCell ref="U59:V59"/>
    <mergeCell ref="U55:V55"/>
    <mergeCell ref="L57:M57"/>
    <mergeCell ref="N57:O57"/>
    <mergeCell ref="S57:T57"/>
    <mergeCell ref="N53:O53"/>
    <mergeCell ref="L53:M53"/>
    <mergeCell ref="S54:T54"/>
    <mergeCell ref="P54:Q54"/>
    <mergeCell ref="N54:O54"/>
    <mergeCell ref="S53:T53"/>
    <mergeCell ref="V43:W43"/>
    <mergeCell ref="H44:I44"/>
    <mergeCell ref="J44:K44"/>
    <mergeCell ref="O44:P44"/>
    <mergeCell ref="F43:G43"/>
    <mergeCell ref="W48:X48"/>
    <mergeCell ref="H49:I50"/>
    <mergeCell ref="J49:K50"/>
    <mergeCell ref="L49:L50"/>
    <mergeCell ref="M49:M50"/>
    <mergeCell ref="O49:P50"/>
    <mergeCell ref="Q49:R49"/>
    <mergeCell ref="Q50:R50"/>
    <mergeCell ref="R48:S48"/>
    <mergeCell ref="T48:U48"/>
    <mergeCell ref="Q43:R43"/>
    <mergeCell ref="S43:T43"/>
    <mergeCell ref="K42:L42"/>
    <mergeCell ref="O42:P42"/>
    <mergeCell ref="O52:P52"/>
    <mergeCell ref="Q52:R52"/>
    <mergeCell ref="G45:H45"/>
    <mergeCell ref="J45:K45"/>
    <mergeCell ref="M45:N45"/>
    <mergeCell ref="O46:P46"/>
    <mergeCell ref="F47:G47"/>
    <mergeCell ref="J47:K47"/>
    <mergeCell ref="L47:M47"/>
    <mergeCell ref="P47:Q47"/>
    <mergeCell ref="K52:L52"/>
    <mergeCell ref="F48:G48"/>
    <mergeCell ref="H48:I48"/>
    <mergeCell ref="S52:T52"/>
    <mergeCell ref="F56:G56"/>
    <mergeCell ref="I56:J56"/>
    <mergeCell ref="K56:L56"/>
    <mergeCell ref="M56:N56"/>
    <mergeCell ref="O56:P56"/>
    <mergeCell ref="Q56:R56"/>
    <mergeCell ref="F52:G52"/>
    <mergeCell ref="I52:J52"/>
    <mergeCell ref="M52:N52"/>
    <mergeCell ref="F41:G41"/>
    <mergeCell ref="I41:J41"/>
    <mergeCell ref="L41:M41"/>
    <mergeCell ref="N41:O41"/>
    <mergeCell ref="F42:G42"/>
    <mergeCell ref="I42:J42"/>
    <mergeCell ref="G46:H46"/>
    <mergeCell ref="J46:K46"/>
    <mergeCell ref="M46:N46"/>
    <mergeCell ref="H43:I43"/>
    <mergeCell ref="M24:N24"/>
    <mergeCell ref="O19:P19"/>
    <mergeCell ref="Q19:R19"/>
    <mergeCell ref="F32:G32"/>
    <mergeCell ref="I32:J32"/>
    <mergeCell ref="K32:L32"/>
    <mergeCell ref="M32:N32"/>
    <mergeCell ref="F28:G28"/>
    <mergeCell ref="I28:J28"/>
    <mergeCell ref="K28:L28"/>
    <mergeCell ref="M28:N28"/>
    <mergeCell ref="M8:N8"/>
    <mergeCell ref="F15:G15"/>
    <mergeCell ref="K15:L15"/>
    <mergeCell ref="AO1:AP1"/>
    <mergeCell ref="Q15:R15"/>
    <mergeCell ref="S15:T15"/>
    <mergeCell ref="O15:P15"/>
    <mergeCell ref="AO38:AP38"/>
    <mergeCell ref="F4:G4"/>
    <mergeCell ref="I4:J4"/>
    <mergeCell ref="L4:M4"/>
    <mergeCell ref="N4:O4"/>
    <mergeCell ref="G8:H8"/>
    <mergeCell ref="J8:K8"/>
    <mergeCell ref="S19:T19"/>
    <mergeCell ref="I15:J15"/>
    <mergeCell ref="M15:N15"/>
    <mergeCell ref="F19:G19"/>
    <mergeCell ref="I19:J19"/>
    <mergeCell ref="K19:L19"/>
    <mergeCell ref="M19:N19"/>
    <mergeCell ref="F24:G24"/>
    <mergeCell ref="I24:J24"/>
    <mergeCell ref="K24:L24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14"/>
  </cols>
  <sheetData>
    <row r="1" spans="1:52" ht="23.5" x14ac:dyDescent="0.2">
      <c r="D1" s="3" t="s">
        <v>173</v>
      </c>
      <c r="AM1" s="2" t="s">
        <v>73</v>
      </c>
      <c r="AN1" s="2"/>
      <c r="AO1" s="42"/>
      <c r="AP1" s="42"/>
      <c r="AR1" s="14"/>
      <c r="AS1" s="14"/>
      <c r="AT1" s="14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X2"/>
      <c r="AY2"/>
      <c r="AZ2"/>
    </row>
    <row r="3" spans="1:52" ht="20.149999999999999" customHeight="1" x14ac:dyDescent="0.2">
      <c r="A3" s="1" t="s">
        <v>3</v>
      </c>
      <c r="D3" t="s">
        <v>13</v>
      </c>
    </row>
    <row r="4" spans="1:52" ht="20.149999999999999" customHeight="1" x14ac:dyDescent="0.2">
      <c r="C4" s="1" t="s">
        <v>30</v>
      </c>
      <c r="F4" s="44" t="s">
        <v>32</v>
      </c>
      <c r="G4" s="44"/>
      <c r="H4" s="17">
        <v>2</v>
      </c>
      <c r="I4" s="44" t="str">
        <f ca="1">IF(AU5=0,"",IF(AU5&lt;0,"－","＋"))</f>
        <v>－</v>
      </c>
      <c r="J4" s="44"/>
      <c r="K4" s="44">
        <f ca="1">IF(AU5=0,"",IF(ABS(AU5)=1,"",ABS(AU5)))</f>
        <v>2</v>
      </c>
      <c r="L4" s="44"/>
      <c r="M4" s="44" t="str">
        <f ca="1">IF(AU5=0,"","ｘ")</f>
        <v>ｘ</v>
      </c>
      <c r="N4" s="44"/>
      <c r="O4" s="44" t="s">
        <v>34</v>
      </c>
      <c r="P4" s="44"/>
      <c r="Q4" s="44">
        <f ca="1">AV5</f>
        <v>24</v>
      </c>
      <c r="R4" s="44"/>
      <c r="S4" s="44"/>
      <c r="AU4" s="14">
        <f ca="1">INT(RAND()*9+1)*(-1)^INT(RAND()*2)</f>
        <v>-6</v>
      </c>
      <c r="AV4" s="14">
        <f ca="1">INT(RAND()*9+1)*(-1)^INT(RAND()*2)</f>
        <v>4</v>
      </c>
    </row>
    <row r="5" spans="1:52" ht="20.149999999999999" customHeight="1" x14ac:dyDescent="0.2">
      <c r="AU5" s="14">
        <f ca="1">AU4+AV4</f>
        <v>-2</v>
      </c>
      <c r="AV5" s="14">
        <f ca="1">-AU4*AV4</f>
        <v>24</v>
      </c>
    </row>
    <row r="6" spans="1:52" ht="20.149999999999999" customHeight="1" x14ac:dyDescent="0.2"/>
    <row r="7" spans="1:52" ht="20.149999999999999" customHeight="1" x14ac:dyDescent="0.2"/>
    <row r="8" spans="1:52" ht="20.149999999999999" customHeight="1" x14ac:dyDescent="0.2">
      <c r="C8" s="1" t="s">
        <v>35</v>
      </c>
      <c r="F8" s="44" t="s">
        <v>32</v>
      </c>
      <c r="G8" s="44"/>
      <c r="H8" s="17">
        <v>2</v>
      </c>
      <c r="I8" s="44" t="s">
        <v>74</v>
      </c>
      <c r="J8" s="44"/>
      <c r="K8" s="44">
        <f ca="1">AU8^2</f>
        <v>1</v>
      </c>
      <c r="L8" s="44"/>
      <c r="M8" s="44" t="s">
        <v>34</v>
      </c>
      <c r="N8" s="44"/>
      <c r="O8">
        <v>0</v>
      </c>
      <c r="AU8" s="14">
        <f ca="1">INT(RAND()*9+1)</f>
        <v>1</v>
      </c>
    </row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/>
    <row r="12" spans="1:52" ht="20.149999999999999" customHeight="1" x14ac:dyDescent="0.2">
      <c r="C12" s="1" t="s">
        <v>75</v>
      </c>
      <c r="F12" s="44" t="s">
        <v>32</v>
      </c>
      <c r="G12" s="44"/>
      <c r="H12" s="17">
        <v>2</v>
      </c>
      <c r="I12" s="44" t="str">
        <f ca="1">IF(AU13=0,"",IF(AU13&lt;0,"－","＋"))</f>
        <v>－</v>
      </c>
      <c r="J12" s="44"/>
      <c r="K12" s="44">
        <f ca="1">ABS(AU13)</f>
        <v>3</v>
      </c>
      <c r="L12" s="44"/>
      <c r="M12" s="44" t="s">
        <v>34</v>
      </c>
      <c r="N12" s="44"/>
      <c r="O12" s="70">
        <f ca="1">IF(AV13=0,0,IF(AV13=-1,"－",IF(AV13=1,"",AV13)))</f>
        <v>2</v>
      </c>
      <c r="P12" s="70"/>
      <c r="Q12" s="70"/>
      <c r="R12" s="44" t="str">
        <f ca="1">IF(AV13=0,"","ｘ")</f>
        <v>ｘ</v>
      </c>
      <c r="S12" s="44"/>
      <c r="AU12" s="14">
        <f ca="1">INT(RAND()*9+1)*(-1)^INT(RAND()*2)</f>
        <v>1</v>
      </c>
      <c r="AV12" s="14">
        <f ca="1">INT(RAND()*9+1)*(-1)^INT(RAND()*2)</f>
        <v>-3</v>
      </c>
    </row>
    <row r="13" spans="1:52" ht="20.149999999999999" customHeight="1" x14ac:dyDescent="0.2">
      <c r="AU13" s="14">
        <f ca="1">AU12*AV12</f>
        <v>-3</v>
      </c>
      <c r="AV13" s="14">
        <f ca="1">-(AU12+AV12)</f>
        <v>2</v>
      </c>
    </row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>
      <c r="C16" s="1" t="s">
        <v>76</v>
      </c>
      <c r="F16" s="44" t="s">
        <v>77</v>
      </c>
      <c r="G16" s="44"/>
      <c r="H16" s="17">
        <v>2</v>
      </c>
      <c r="I16" s="44" t="s">
        <v>34</v>
      </c>
      <c r="J16" s="44"/>
      <c r="K16" s="70">
        <f ca="1">IF(AU17=0,"",IF(AU17=-1,"－",IF(AU17=1,"",AU17)))</f>
        <v>-8</v>
      </c>
      <c r="L16" s="70"/>
      <c r="M16" s="70"/>
      <c r="N16" s="44" t="str">
        <f ca="1">IF(AU17=0,"","ｙ")</f>
        <v>ｙ</v>
      </c>
      <c r="O16" s="44"/>
      <c r="P16" s="44" t="str">
        <f ca="1">IF(AV17&lt;0,"－","＋")</f>
        <v>－</v>
      </c>
      <c r="Q16" s="44"/>
      <c r="R16" s="44">
        <f ca="1">ABS(AV17)</f>
        <v>15</v>
      </c>
      <c r="S16" s="44"/>
      <c r="AU16" s="14">
        <f ca="1">INT(RAND()*9+1)*(-1)^INT(RAND()*2)</f>
        <v>5</v>
      </c>
      <c r="AV16" s="14">
        <f ca="1">INT(RAND()*9+1)*(-1)^INT(RAND()*2)</f>
        <v>3</v>
      </c>
    </row>
    <row r="17" spans="1:50" ht="20.149999999999999" customHeight="1" x14ac:dyDescent="0.2">
      <c r="AU17" s="14">
        <f ca="1">-(AU16+AV16)</f>
        <v>-8</v>
      </c>
      <c r="AV17" s="14">
        <f ca="1">-AU16*AV16</f>
        <v>-15</v>
      </c>
    </row>
    <row r="18" spans="1:50" ht="20.149999999999999" customHeight="1" x14ac:dyDescent="0.2"/>
    <row r="19" spans="1:50" ht="20.149999999999999" customHeight="1" x14ac:dyDescent="0.2"/>
    <row r="20" spans="1:50" ht="20.149999999999999" customHeight="1" x14ac:dyDescent="0.2">
      <c r="C20" s="1" t="s">
        <v>78</v>
      </c>
      <c r="F20">
        <f ca="1">INT(RAND()*8+2)</f>
        <v>3</v>
      </c>
      <c r="G20" s="44" t="s">
        <v>32</v>
      </c>
      <c r="H20" s="44"/>
      <c r="I20" s="17">
        <v>2</v>
      </c>
      <c r="J20" s="44" t="str">
        <f ca="1">IF((-1)^INT(RAND()*2)&lt;0,"－","＋")</f>
        <v>－</v>
      </c>
      <c r="K20" s="44"/>
      <c r="L20" s="44">
        <f ca="1">INT(RAND()*8+2)*F20</f>
        <v>12</v>
      </c>
      <c r="M20" s="44"/>
      <c r="N20" s="44" t="s">
        <v>32</v>
      </c>
      <c r="O20" s="44"/>
      <c r="P20" s="44" t="s">
        <v>34</v>
      </c>
      <c r="Q20" s="44"/>
      <c r="R20">
        <v>0</v>
      </c>
    </row>
    <row r="21" spans="1:50" ht="20.149999999999999" customHeight="1" x14ac:dyDescent="0.2"/>
    <row r="22" spans="1:50" ht="20.149999999999999" customHeight="1" x14ac:dyDescent="0.2"/>
    <row r="23" spans="1:50" ht="20.149999999999999" customHeight="1" x14ac:dyDescent="0.2"/>
    <row r="24" spans="1:50" ht="20.149999999999999" customHeight="1" x14ac:dyDescent="0.2">
      <c r="C24" s="1" t="s">
        <v>79</v>
      </c>
      <c r="F24" s="44" t="s">
        <v>80</v>
      </c>
      <c r="G24" s="44"/>
      <c r="H24" s="17">
        <v>2</v>
      </c>
      <c r="I24" s="44" t="s">
        <v>34</v>
      </c>
      <c r="J24" s="44"/>
      <c r="K24">
        <f ca="1">INT(RAND()*8+2)</f>
        <v>8</v>
      </c>
      <c r="L24" s="44" t="s">
        <v>81</v>
      </c>
      <c r="M24" s="44"/>
    </row>
    <row r="25" spans="1:50" ht="20.149999999999999" customHeight="1" x14ac:dyDescent="0.2"/>
    <row r="26" spans="1:50" ht="20.149999999999999" customHeight="1" x14ac:dyDescent="0.2"/>
    <row r="27" spans="1:50" ht="20.149999999999999" customHeight="1" x14ac:dyDescent="0.2"/>
    <row r="28" spans="1:50" ht="20.149999999999999" customHeight="1" x14ac:dyDescent="0.2">
      <c r="A28" s="1" t="s">
        <v>82</v>
      </c>
      <c r="D28" t="s">
        <v>13</v>
      </c>
    </row>
    <row r="29" spans="1:50" ht="20.149999999999999" customHeight="1" x14ac:dyDescent="0.2">
      <c r="D29" t="s">
        <v>31</v>
      </c>
      <c r="E29" s="44" t="s">
        <v>32</v>
      </c>
      <c r="F29" s="44"/>
      <c r="G29" s="44" t="str">
        <f ca="1">IF(AW29&lt;0,"－","＋")</f>
        <v>＋</v>
      </c>
      <c r="H29" s="44"/>
      <c r="I29">
        <f ca="1">ABS(AW29)</f>
        <v>3</v>
      </c>
      <c r="J29" t="s">
        <v>33</v>
      </c>
      <c r="K29" t="s">
        <v>31</v>
      </c>
      <c r="L29" s="44" t="s">
        <v>32</v>
      </c>
      <c r="M29" s="44"/>
      <c r="N29" s="44" t="str">
        <f ca="1">IF(AX29&lt;0,"－","＋")</f>
        <v>＋</v>
      </c>
      <c r="O29" s="44"/>
      <c r="P29">
        <f ca="1">ABS(AX29)</f>
        <v>9</v>
      </c>
      <c r="Q29" t="s">
        <v>33</v>
      </c>
      <c r="R29" s="44" t="s">
        <v>34</v>
      </c>
      <c r="S29" s="44"/>
      <c r="T29" s="70">
        <f ca="1">IF(AU31=0,"",IF(AU31=-1,"－",IF(AU31=1,"",AU31)))</f>
        <v>11</v>
      </c>
      <c r="U29" s="70"/>
      <c r="V29" s="70"/>
      <c r="W29" s="44" t="str">
        <f ca="1">IF(AU31=0,"","ｘ")</f>
        <v>ｘ</v>
      </c>
      <c r="X29" s="44"/>
      <c r="Y29" s="44" t="str">
        <f ca="1">IF(AV31=0,"",IF(AV31&lt;0,"－",IF(W29="","","＋")))</f>
        <v>＋</v>
      </c>
      <c r="Z29" s="44"/>
      <c r="AA29" s="46">
        <f ca="1">IF(AV31=0,"",ABS(AV31))</f>
        <v>57</v>
      </c>
      <c r="AB29" s="46"/>
      <c r="AC29" s="46"/>
      <c r="AU29" s="14">
        <f ca="1">INT(RAND()*9+1)*(-1)^INT(RAND()*2)</f>
        <v>-5</v>
      </c>
      <c r="AV29" s="14">
        <f ca="1">INT(RAND()*9+1)*(-1)^INT(RAND()*2)</f>
        <v>6</v>
      </c>
      <c r="AW29" s="14">
        <f ca="1">INT(RAND()*9+1)*(-1)^INT(RAND()*2)</f>
        <v>3</v>
      </c>
      <c r="AX29" s="14">
        <f ca="1">INT(RAND()*9+1)*(-1)^INT(RAND()*2)</f>
        <v>9</v>
      </c>
    </row>
    <row r="30" spans="1:50" ht="20.149999999999999" customHeight="1" x14ac:dyDescent="0.2">
      <c r="AU30" s="14">
        <f ca="1">AU29+AV29</f>
        <v>1</v>
      </c>
      <c r="AV30" s="14">
        <f ca="1">AU29*AV29</f>
        <v>-30</v>
      </c>
      <c r="AW30" s="14">
        <f ca="1">AW29+AX29</f>
        <v>12</v>
      </c>
      <c r="AX30" s="14">
        <f ca="1">AW29*AX29</f>
        <v>27</v>
      </c>
    </row>
    <row r="31" spans="1:50" ht="20.149999999999999" customHeight="1" x14ac:dyDescent="0.2">
      <c r="AU31" s="14">
        <f ca="1">-(AU30-AW30)</f>
        <v>11</v>
      </c>
      <c r="AV31" s="14">
        <f ca="1">-(AV30-AX30)</f>
        <v>57</v>
      </c>
    </row>
    <row r="32" spans="1:50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二次方程式と因数分解③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T38" s="14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X39"/>
      <c r="AY39"/>
      <c r="AZ39"/>
    </row>
    <row r="40" spans="1:52" ht="20.149999999999999" customHeight="1" x14ac:dyDescent="0.2">
      <c r="A40" s="1" t="str">
        <f>IF(A3="","",A3)</f>
        <v>１．</v>
      </c>
      <c r="B40" t="str">
        <f>IF(B3="","",B3)</f>
        <v/>
      </c>
      <c r="C40" t="str">
        <f>IF(C3="","",C3)</f>
        <v/>
      </c>
      <c r="D40" t="str">
        <f>IF(D3="","",D3)</f>
        <v>次の方程式を解きなさい。</v>
      </c>
    </row>
    <row r="41" spans="1:52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F41" s="44" t="str">
        <f t="shared" ref="F41:AT41" si="0">IF(F4="","",F4)</f>
        <v>ｘ</v>
      </c>
      <c r="G41" s="44" t="str">
        <f t="shared" si="0"/>
        <v/>
      </c>
      <c r="H41" s="17">
        <f t="shared" si="0"/>
        <v>2</v>
      </c>
      <c r="I41" s="44" t="str">
        <f t="shared" ca="1" si="0"/>
        <v>－</v>
      </c>
      <c r="J41" s="44" t="str">
        <f t="shared" si="0"/>
        <v/>
      </c>
      <c r="K41" s="44">
        <f t="shared" ca="1" si="0"/>
        <v>2</v>
      </c>
      <c r="L41" s="44" t="str">
        <f t="shared" si="0"/>
        <v/>
      </c>
      <c r="M41" s="44" t="str">
        <f t="shared" ca="1" si="0"/>
        <v>ｘ</v>
      </c>
      <c r="N41" s="44" t="str">
        <f t="shared" si="0"/>
        <v/>
      </c>
      <c r="O41" s="44" t="str">
        <f t="shared" si="0"/>
        <v>＝</v>
      </c>
      <c r="P41" s="44" t="str">
        <f t="shared" si="0"/>
        <v/>
      </c>
      <c r="Q41" s="44">
        <f t="shared" ca="1" si="0"/>
        <v>24</v>
      </c>
      <c r="R41" s="44" t="str">
        <f t="shared" si="0"/>
        <v/>
      </c>
      <c r="S41" s="44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2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s="43" t="s">
        <v>57</v>
      </c>
      <c r="G42" s="43" t="str">
        <f>IF(G5="","",G5)</f>
        <v/>
      </c>
      <c r="H42" s="9">
        <v>2</v>
      </c>
      <c r="I42" s="43" t="str">
        <f ca="1">I41</f>
        <v>－</v>
      </c>
      <c r="J42" s="43" t="str">
        <f>IF(J5="","",J5)</f>
        <v/>
      </c>
      <c r="K42" s="43">
        <f ca="1">K41</f>
        <v>2</v>
      </c>
      <c r="L42" s="43" t="str">
        <f>IF(L5="","",L5)</f>
        <v/>
      </c>
      <c r="M42" s="43" t="str">
        <f ca="1">M41</f>
        <v>ｘ</v>
      </c>
      <c r="N42" s="43" t="str">
        <f>IF(N5="","",N5)</f>
        <v/>
      </c>
      <c r="O42" s="43" t="str">
        <f ca="1">IF(Q41&lt;0,"＋","－")</f>
        <v>－</v>
      </c>
      <c r="P42" s="43" t="str">
        <f>IF(P5="","",P5)</f>
        <v/>
      </c>
      <c r="Q42" s="43">
        <f ca="1">ABS(Q41)</f>
        <v>24</v>
      </c>
      <c r="R42" s="43"/>
      <c r="S42" s="43" t="s">
        <v>60</v>
      </c>
      <c r="T42" s="43" t="str">
        <f>IF(T5="","",T5)</f>
        <v/>
      </c>
      <c r="U42" s="10">
        <v>0</v>
      </c>
      <c r="V42" s="10" t="str">
        <f t="shared" si="1"/>
        <v/>
      </c>
      <c r="W42" s="10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2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s="10" t="s">
        <v>56</v>
      </c>
      <c r="G43" s="43" t="s">
        <v>57</v>
      </c>
      <c r="H43" s="43" t="str">
        <f>IF(H6="","",H6)</f>
        <v/>
      </c>
      <c r="I43" s="43" t="str">
        <f ca="1">IF(AU4&lt;0,"－","＋")</f>
        <v>－</v>
      </c>
      <c r="J43" s="43"/>
      <c r="K43" s="10">
        <f ca="1">ABS(AU4)</f>
        <v>6</v>
      </c>
      <c r="L43" s="10" t="s">
        <v>58</v>
      </c>
      <c r="M43" s="10" t="s">
        <v>56</v>
      </c>
      <c r="N43" s="43" t="s">
        <v>57</v>
      </c>
      <c r="O43" s="43" t="str">
        <f>IF(O6="","",O6)</f>
        <v/>
      </c>
      <c r="P43" s="43" t="str">
        <f ca="1">IF(AV4&lt;0,"－","＋")</f>
        <v>＋</v>
      </c>
      <c r="Q43" s="43"/>
      <c r="R43" s="10">
        <f ca="1">ABS(AV4)</f>
        <v>4</v>
      </c>
      <c r="S43" s="10" t="s">
        <v>58</v>
      </c>
      <c r="T43" s="43" t="s">
        <v>60</v>
      </c>
      <c r="U43" s="43" t="str">
        <f>IF(U6="","",U6)</f>
        <v/>
      </c>
      <c r="V43" s="10">
        <v>0</v>
      </c>
      <c r="W43" s="10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2" ht="20.149999999999999" customHeight="1" x14ac:dyDescent="0.2">
      <c r="A44" t="str">
        <f t="shared" ref="A44:AT44" si="3">IF(A7="","",A7)</f>
        <v/>
      </c>
      <c r="B44" t="str">
        <f t="shared" si="3"/>
        <v/>
      </c>
      <c r="C44" t="str">
        <f t="shared" si="3"/>
        <v/>
      </c>
      <c r="F44" s="10" t="str">
        <f t="shared" si="3"/>
        <v/>
      </c>
      <c r="G44" s="10" t="str">
        <f t="shared" si="3"/>
        <v/>
      </c>
      <c r="H44" s="43" t="s">
        <v>57</v>
      </c>
      <c r="I44" s="43" t="str">
        <f>IF(I7="","",I7)</f>
        <v/>
      </c>
      <c r="J44" s="43" t="s">
        <v>60</v>
      </c>
      <c r="K44" s="43" t="str">
        <f>IF(K7="","",K7)</f>
        <v/>
      </c>
      <c r="L44" s="43">
        <f ca="1">AU44</f>
        <v>6</v>
      </c>
      <c r="M44" s="43"/>
      <c r="N44" s="10" t="str">
        <f ca="1">IF(AU44=AV44,"",",")</f>
        <v>,</v>
      </c>
      <c r="O44" s="43">
        <f ca="1">IF(AU44=AV44,"",AV44)</f>
        <v>-4</v>
      </c>
      <c r="P44" s="43"/>
      <c r="Q44" s="10" t="str">
        <f t="shared" si="3"/>
        <v/>
      </c>
      <c r="R44" s="10" t="str">
        <f t="shared" si="3"/>
        <v/>
      </c>
      <c r="S44" s="10" t="str">
        <f t="shared" si="3"/>
        <v/>
      </c>
      <c r="T44" s="10" t="str">
        <f t="shared" si="3"/>
        <v/>
      </c>
      <c r="U44" s="10" t="str">
        <f t="shared" si="3"/>
        <v/>
      </c>
      <c r="V44" s="10" t="str">
        <f t="shared" si="3"/>
        <v/>
      </c>
      <c r="W44" s="10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  <c r="AU44" s="14">
        <f ca="1">IF(I43="－",K43,-K43)</f>
        <v>6</v>
      </c>
      <c r="AV44" s="14">
        <f ca="1">IF(P43="－",R43,-R43)</f>
        <v>-4</v>
      </c>
    </row>
    <row r="45" spans="1:52" ht="20.149999999999999" customHeight="1" x14ac:dyDescent="0.2">
      <c r="A45" t="str">
        <f t="shared" ref="A45:AT45" si="4">IF(A8="","",A8)</f>
        <v/>
      </c>
      <c r="B45" t="str">
        <f t="shared" si="4"/>
        <v/>
      </c>
      <c r="C45" s="1" t="str">
        <f t="shared" si="4"/>
        <v>(2)</v>
      </c>
      <c r="F45" s="44" t="str">
        <f t="shared" si="4"/>
        <v>ｘ</v>
      </c>
      <c r="G45" s="44" t="str">
        <f t="shared" si="4"/>
        <v/>
      </c>
      <c r="H45" s="17">
        <f t="shared" si="4"/>
        <v>2</v>
      </c>
      <c r="I45" s="44" t="str">
        <f t="shared" si="4"/>
        <v>－</v>
      </c>
      <c r="J45" s="44" t="str">
        <f t="shared" si="4"/>
        <v/>
      </c>
      <c r="K45" s="44">
        <f t="shared" ca="1" si="4"/>
        <v>1</v>
      </c>
      <c r="L45" s="44" t="str">
        <f t="shared" si="4"/>
        <v/>
      </c>
      <c r="M45" s="44" t="str">
        <f t="shared" si="4"/>
        <v>＝</v>
      </c>
      <c r="N45" s="44" t="str">
        <f t="shared" si="4"/>
        <v/>
      </c>
      <c r="O45">
        <f t="shared" si="4"/>
        <v>0</v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2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s="10" t="s">
        <v>56</v>
      </c>
      <c r="G46" s="43" t="s">
        <v>57</v>
      </c>
      <c r="H46" s="43" t="str">
        <f>IF(H9="","",H9)</f>
        <v/>
      </c>
      <c r="I46" s="43" t="s">
        <v>83</v>
      </c>
      <c r="J46" s="43"/>
      <c r="K46" s="10">
        <f ca="1">SQRT(K45)</f>
        <v>1</v>
      </c>
      <c r="L46" s="10" t="s">
        <v>58</v>
      </c>
      <c r="M46" s="10" t="s">
        <v>56</v>
      </c>
      <c r="N46" s="43" t="s">
        <v>57</v>
      </c>
      <c r="O46" s="43" t="str">
        <f>IF(O9="","",O9)</f>
        <v/>
      </c>
      <c r="P46" s="43" t="s">
        <v>36</v>
      </c>
      <c r="Q46" s="43"/>
      <c r="R46" s="10">
        <f ca="1">K46</f>
        <v>1</v>
      </c>
      <c r="S46" s="10" t="s">
        <v>58</v>
      </c>
      <c r="T46" s="43" t="s">
        <v>60</v>
      </c>
      <c r="U46" s="43" t="str">
        <f>IF(U9="","",U9)</f>
        <v/>
      </c>
      <c r="V46" s="10">
        <v>0</v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2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s="43" t="s">
        <v>57</v>
      </c>
      <c r="I47" s="43" t="str">
        <f>IF(I10="","",I10)</f>
        <v/>
      </c>
      <c r="J47" s="43" t="s">
        <v>60</v>
      </c>
      <c r="K47" s="43" t="str">
        <f>IF(K10="","",K10)</f>
        <v/>
      </c>
      <c r="L47" s="43">
        <f ca="1">-K46</f>
        <v>-1</v>
      </c>
      <c r="M47" s="43"/>
      <c r="N47" s="10" t="s">
        <v>84</v>
      </c>
      <c r="O47" s="43">
        <f ca="1">R46</f>
        <v>1</v>
      </c>
      <c r="P47" s="43"/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2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8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s="1" t="str">
        <f t="shared" si="8"/>
        <v>(3)</v>
      </c>
      <c r="F49" s="44" t="str">
        <f t="shared" si="8"/>
        <v>ｘ</v>
      </c>
      <c r="G49" s="44" t="str">
        <f t="shared" si="8"/>
        <v/>
      </c>
      <c r="H49" s="17">
        <f t="shared" si="8"/>
        <v>2</v>
      </c>
      <c r="I49" s="44" t="str">
        <f t="shared" ca="1" si="8"/>
        <v>－</v>
      </c>
      <c r="J49" s="44" t="str">
        <f t="shared" si="8"/>
        <v/>
      </c>
      <c r="K49" s="44">
        <f t="shared" ca="1" si="8"/>
        <v>3</v>
      </c>
      <c r="L49" s="44" t="str">
        <f t="shared" si="8"/>
        <v/>
      </c>
      <c r="M49" s="44" t="str">
        <f t="shared" si="8"/>
        <v>＝</v>
      </c>
      <c r="N49" s="44" t="str">
        <f t="shared" si="8"/>
        <v/>
      </c>
      <c r="O49" s="70">
        <f t="shared" ca="1" si="8"/>
        <v>2</v>
      </c>
      <c r="P49" s="70" t="str">
        <f t="shared" si="8"/>
        <v/>
      </c>
      <c r="Q49" s="70" t="str">
        <f t="shared" si="8"/>
        <v/>
      </c>
      <c r="R49" s="44" t="str">
        <f t="shared" ca="1" si="8"/>
        <v>ｘ</v>
      </c>
      <c r="S49" s="44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8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F50" s="43" t="s">
        <v>38</v>
      </c>
      <c r="G50" s="43" t="str">
        <f>IF(G13="","",G13)</f>
        <v/>
      </c>
      <c r="H50" s="9">
        <v>2</v>
      </c>
      <c r="I50" s="43" t="str">
        <f ca="1">IF(AV13=0,"",IF(AV13&lt;0,"＋","－"))</f>
        <v>－</v>
      </c>
      <c r="J50" s="43"/>
      <c r="K50" s="43">
        <f ca="1">IF(AV13=0,"",IF(ABS(AV13)=1,"",ABS(AV13)))</f>
        <v>2</v>
      </c>
      <c r="L50" s="43"/>
      <c r="M50" s="43" t="str">
        <f ca="1">IF(AV13=0,"","ｘ")</f>
        <v>ｘ</v>
      </c>
      <c r="N50" s="43" t="str">
        <f>IF(N13="","",N13)</f>
        <v/>
      </c>
      <c r="O50" s="43" t="str">
        <f ca="1">I49</f>
        <v>－</v>
      </c>
      <c r="P50" s="43"/>
      <c r="Q50" s="43">
        <f ca="1">K49</f>
        <v>3</v>
      </c>
      <c r="R50" s="43"/>
      <c r="S50" s="43" t="s">
        <v>39</v>
      </c>
      <c r="T50" s="43"/>
      <c r="U50" s="10">
        <v>0</v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8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s="10" t="s">
        <v>56</v>
      </c>
      <c r="G51" s="43" t="s">
        <v>57</v>
      </c>
      <c r="H51" s="43" t="str">
        <f>IF(H14="","",H14)</f>
        <v/>
      </c>
      <c r="I51" s="43" t="str">
        <f ca="1">IF(AU12&lt;0,"－","＋")</f>
        <v>＋</v>
      </c>
      <c r="J51" s="43"/>
      <c r="K51" s="10">
        <f ca="1">ABS(AU12)</f>
        <v>1</v>
      </c>
      <c r="L51" s="10" t="s">
        <v>58</v>
      </c>
      <c r="M51" s="10" t="s">
        <v>56</v>
      </c>
      <c r="N51" s="43" t="s">
        <v>57</v>
      </c>
      <c r="O51" s="43" t="str">
        <f>IF(O14="","",O14)</f>
        <v/>
      </c>
      <c r="P51" s="43" t="str">
        <f ca="1">IF(AV12&lt;0,"－","＋")</f>
        <v>－</v>
      </c>
      <c r="Q51" s="43"/>
      <c r="R51" s="10">
        <f ca="1">ABS(AV12)</f>
        <v>3</v>
      </c>
      <c r="S51" s="10" t="s">
        <v>58</v>
      </c>
      <c r="T51" s="43" t="s">
        <v>60</v>
      </c>
      <c r="U51" s="43" t="str">
        <f>IF(U14="","",U14)</f>
        <v/>
      </c>
      <c r="V51" s="10">
        <v>0</v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8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s="43" t="s">
        <v>57</v>
      </c>
      <c r="I52" s="43" t="str">
        <f>IF(I15="","",I15)</f>
        <v/>
      </c>
      <c r="J52" s="43" t="s">
        <v>60</v>
      </c>
      <c r="K52" s="43" t="str">
        <f>IF(K15="","",K15)</f>
        <v/>
      </c>
      <c r="L52" s="43">
        <f ca="1">AU52</f>
        <v>-1</v>
      </c>
      <c r="M52" s="43"/>
      <c r="N52" s="10" t="str">
        <f ca="1">IF(AU52=AV52,"",",")</f>
        <v>,</v>
      </c>
      <c r="O52" s="43">
        <f ca="1">IF(AU52=AV52,"",AV52)</f>
        <v>3</v>
      </c>
      <c r="P52" s="43"/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  <c r="AU52" s="14">
        <f ca="1">IF(I51="－",K51,-K51)</f>
        <v>-1</v>
      </c>
      <c r="AV52" s="14">
        <f ca="1">IF(P51="－",R51,-R51)</f>
        <v>3</v>
      </c>
    </row>
    <row r="53" spans="1:48" ht="20.149999999999999" customHeight="1" x14ac:dyDescent="0.2">
      <c r="A53" t="str">
        <f t="shared" ref="A53:AT53" si="12">IF(A16="","",A16)</f>
        <v/>
      </c>
      <c r="B53" t="str">
        <f t="shared" si="12"/>
        <v/>
      </c>
      <c r="C53" s="1" t="str">
        <f t="shared" si="12"/>
        <v>(4)</v>
      </c>
      <c r="F53" s="44" t="str">
        <f t="shared" si="12"/>
        <v>ｙ</v>
      </c>
      <c r="G53" s="44" t="str">
        <f t="shared" si="12"/>
        <v/>
      </c>
      <c r="H53" s="17">
        <f t="shared" si="12"/>
        <v>2</v>
      </c>
      <c r="I53" s="44" t="str">
        <f t="shared" si="12"/>
        <v>＝</v>
      </c>
      <c r="J53" s="44" t="str">
        <f t="shared" si="12"/>
        <v/>
      </c>
      <c r="K53" s="70">
        <f t="shared" ca="1" si="12"/>
        <v>-8</v>
      </c>
      <c r="L53" s="70" t="str">
        <f t="shared" si="12"/>
        <v/>
      </c>
      <c r="M53" s="70" t="str">
        <f t="shared" si="12"/>
        <v/>
      </c>
      <c r="N53" s="44" t="str">
        <f t="shared" ca="1" si="12"/>
        <v>ｙ</v>
      </c>
      <c r="O53" s="44" t="str">
        <f t="shared" si="12"/>
        <v/>
      </c>
      <c r="P53" s="44" t="str">
        <f t="shared" ca="1" si="12"/>
        <v>－</v>
      </c>
      <c r="Q53" s="44" t="str">
        <f t="shared" si="12"/>
        <v/>
      </c>
      <c r="R53" s="44">
        <f t="shared" ca="1" si="12"/>
        <v>15</v>
      </c>
      <c r="S53" s="44" t="str">
        <f t="shared" si="12"/>
        <v/>
      </c>
      <c r="T53" t="str">
        <f t="shared" si="12"/>
        <v/>
      </c>
      <c r="U53" t="str">
        <f t="shared" si="12"/>
        <v/>
      </c>
      <c r="V53" t="str">
        <f t="shared" si="12"/>
        <v/>
      </c>
      <c r="W53" t="str">
        <f t="shared" si="12"/>
        <v/>
      </c>
      <c r="X53" t="str">
        <f t="shared" si="12"/>
        <v/>
      </c>
      <c r="Y53" t="str">
        <f t="shared" si="12"/>
        <v/>
      </c>
      <c r="Z53" t="str">
        <f t="shared" si="12"/>
        <v/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8" ht="20.149999999999999" customHeight="1" x14ac:dyDescent="0.2">
      <c r="A54" t="str">
        <f t="shared" ref="A54:AT54" si="13">IF(A17="","",A17)</f>
        <v/>
      </c>
      <c r="B54" t="str">
        <f t="shared" si="13"/>
        <v/>
      </c>
      <c r="C54" t="str">
        <f t="shared" si="13"/>
        <v/>
      </c>
      <c r="F54" s="43" t="s">
        <v>77</v>
      </c>
      <c r="G54" s="43" t="str">
        <f>IF(G17="","",G17)</f>
        <v/>
      </c>
      <c r="H54" s="28">
        <v>2</v>
      </c>
      <c r="I54" s="43" t="str">
        <f ca="1">IF(AU17=0,"",IF(AU17&lt;0,"＋","－"))</f>
        <v>＋</v>
      </c>
      <c r="J54" s="43"/>
      <c r="K54" s="43">
        <f ca="1">IF(AU17=0,"",IF(ABS(AU17)=1,"",ABS(AU17)))</f>
        <v>8</v>
      </c>
      <c r="L54" s="43"/>
      <c r="M54" s="43" t="str">
        <f ca="1">IF(AU17=0,"","y")</f>
        <v>y</v>
      </c>
      <c r="N54" s="43"/>
      <c r="O54" s="43" t="str">
        <f ca="1">IF(P53="－","＋","－")</f>
        <v>＋</v>
      </c>
      <c r="P54" s="43"/>
      <c r="Q54" s="43">
        <f ca="1">R53</f>
        <v>15</v>
      </c>
      <c r="R54" s="43"/>
      <c r="S54" s="43" t="s">
        <v>26</v>
      </c>
      <c r="T54" s="43"/>
      <c r="U54" s="10">
        <v>0</v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</row>
    <row r="55" spans="1:48" ht="20.149999999999999" customHeight="1" x14ac:dyDescent="0.2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F55" s="10" t="s">
        <v>56</v>
      </c>
      <c r="G55" s="43" t="s">
        <v>85</v>
      </c>
      <c r="H55" s="43" t="str">
        <f>IF(H18="","",H18)</f>
        <v/>
      </c>
      <c r="I55" s="43" t="str">
        <f ca="1">IF(AU16&lt;0,"－","＋")</f>
        <v>＋</v>
      </c>
      <c r="J55" s="43"/>
      <c r="K55" s="10">
        <f ca="1">ABS(AU16)</f>
        <v>5</v>
      </c>
      <c r="L55" s="10" t="s">
        <v>58</v>
      </c>
      <c r="M55" s="10" t="s">
        <v>56</v>
      </c>
      <c r="N55" s="43" t="s">
        <v>85</v>
      </c>
      <c r="O55" s="43" t="str">
        <f>IF(O18="","",O18)</f>
        <v/>
      </c>
      <c r="P55" s="43" t="str">
        <f ca="1">IF(AV16&lt;0,"－","＋")</f>
        <v>＋</v>
      </c>
      <c r="Q55" s="43"/>
      <c r="R55" s="10">
        <f ca="1">ABS(AV16)</f>
        <v>3</v>
      </c>
      <c r="S55" s="10" t="s">
        <v>58</v>
      </c>
      <c r="T55" s="43" t="s">
        <v>60</v>
      </c>
      <c r="U55" s="43" t="str">
        <f>IF(U18="","",U18)</f>
        <v/>
      </c>
      <c r="V55" s="10">
        <v>0</v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</row>
    <row r="56" spans="1:48" ht="20.149999999999999" customHeight="1" x14ac:dyDescent="0.2">
      <c r="A56" t="str">
        <f>IF(A19="","",A19)</f>
        <v/>
      </c>
      <c r="B56" t="str">
        <f>IF(B19="","",B19)</f>
        <v/>
      </c>
      <c r="C56" t="str">
        <f>IF(C19="","",C19)</f>
        <v/>
      </c>
      <c r="F56" t="str">
        <f>IF(F19="","",F19)</f>
        <v/>
      </c>
      <c r="G56" t="str">
        <f>IF(G19="","",G19)</f>
        <v/>
      </c>
      <c r="H56" s="43" t="s">
        <v>85</v>
      </c>
      <c r="I56" s="43" t="str">
        <f>IF(I19="","",I19)</f>
        <v/>
      </c>
      <c r="J56" s="43" t="s">
        <v>60</v>
      </c>
      <c r="K56" s="43" t="str">
        <f>IF(K19="","",K19)</f>
        <v/>
      </c>
      <c r="L56" s="43">
        <f ca="1">AU56</f>
        <v>-5</v>
      </c>
      <c r="M56" s="43"/>
      <c r="N56" s="10" t="str">
        <f ca="1">IF(AU56=AV56,"",",")</f>
        <v>,</v>
      </c>
      <c r="O56" s="43">
        <f ca="1">IF(AU56=AV56,"",AV56)</f>
        <v>-3</v>
      </c>
      <c r="P56" s="43"/>
      <c r="Q56" t="str">
        <f t="shared" ref="Q56:AT56" si="15">IF(Q19="","",Q19)</f>
        <v/>
      </c>
      <c r="R56" t="str">
        <f t="shared" si="15"/>
        <v/>
      </c>
      <c r="S56" t="str">
        <f t="shared" si="15"/>
        <v/>
      </c>
      <c r="T56" t="str">
        <f t="shared" si="15"/>
        <v/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  <c r="AU56" s="14">
        <f ca="1">IF(I55="－",K55,-K55)</f>
        <v>-5</v>
      </c>
      <c r="AV56" s="14">
        <f ca="1">IF(P55="－",R55,-R55)</f>
        <v>-3</v>
      </c>
    </row>
    <row r="57" spans="1:48" ht="20.149999999999999" customHeight="1" x14ac:dyDescent="0.2">
      <c r="A57" t="str">
        <f t="shared" ref="A57:AT57" si="16">IF(A20="","",A20)</f>
        <v/>
      </c>
      <c r="B57" t="str">
        <f t="shared" si="16"/>
        <v/>
      </c>
      <c r="C57" s="1" t="str">
        <f t="shared" si="16"/>
        <v>(5)</v>
      </c>
      <c r="F57">
        <f t="shared" ca="1" si="16"/>
        <v>3</v>
      </c>
      <c r="G57" s="44" t="str">
        <f t="shared" si="16"/>
        <v>ｘ</v>
      </c>
      <c r="H57" s="44" t="str">
        <f t="shared" si="16"/>
        <v/>
      </c>
      <c r="I57" s="17">
        <f t="shared" si="16"/>
        <v>2</v>
      </c>
      <c r="J57" s="44" t="str">
        <f t="shared" ca="1" si="16"/>
        <v>－</v>
      </c>
      <c r="K57" s="44" t="str">
        <f t="shared" si="16"/>
        <v/>
      </c>
      <c r="L57" s="44">
        <f t="shared" ca="1" si="16"/>
        <v>12</v>
      </c>
      <c r="M57" s="44" t="str">
        <f t="shared" si="16"/>
        <v/>
      </c>
      <c r="N57" s="44" t="str">
        <f t="shared" si="16"/>
        <v>ｘ</v>
      </c>
      <c r="O57" s="44" t="str">
        <f t="shared" si="16"/>
        <v/>
      </c>
      <c r="P57" s="44" t="str">
        <f t="shared" si="16"/>
        <v>＝</v>
      </c>
      <c r="Q57" s="44" t="str">
        <f t="shared" si="16"/>
        <v/>
      </c>
      <c r="R57">
        <f t="shared" si="16"/>
        <v>0</v>
      </c>
      <c r="S57" t="str">
        <f t="shared" si="16"/>
        <v/>
      </c>
      <c r="T57" t="str">
        <f t="shared" si="16"/>
        <v/>
      </c>
      <c r="U57" t="str">
        <f t="shared" si="16"/>
        <v/>
      </c>
      <c r="V57" t="str">
        <f t="shared" si="16"/>
        <v/>
      </c>
      <c r="W57" t="str">
        <f t="shared" si="16"/>
        <v/>
      </c>
      <c r="X57" t="str">
        <f t="shared" si="16"/>
        <v/>
      </c>
      <c r="Y57" t="str">
        <f t="shared" si="16"/>
        <v/>
      </c>
      <c r="Z57" t="str">
        <f t="shared" si="16"/>
        <v/>
      </c>
      <c r="AA57" t="str">
        <f t="shared" si="16"/>
        <v/>
      </c>
      <c r="AB57" t="str">
        <f t="shared" si="16"/>
        <v/>
      </c>
      <c r="AC57" t="str">
        <f t="shared" si="16"/>
        <v/>
      </c>
      <c r="AD57" t="str">
        <f t="shared" si="16"/>
        <v/>
      </c>
      <c r="AE57" t="str">
        <f t="shared" si="16"/>
        <v/>
      </c>
      <c r="AF57" t="str">
        <f t="shared" si="16"/>
        <v/>
      </c>
      <c r="AG57" t="str">
        <f t="shared" si="16"/>
        <v/>
      </c>
      <c r="AH57" t="str">
        <f t="shared" si="16"/>
        <v/>
      </c>
      <c r="AI57" t="str">
        <f t="shared" si="16"/>
        <v/>
      </c>
      <c r="AJ57" t="str">
        <f t="shared" si="16"/>
        <v/>
      </c>
      <c r="AK57" t="str">
        <f t="shared" si="16"/>
        <v/>
      </c>
      <c r="AL57" t="str">
        <f t="shared" si="16"/>
        <v/>
      </c>
      <c r="AM57" t="str">
        <f t="shared" si="16"/>
        <v/>
      </c>
      <c r="AN57" t="str">
        <f t="shared" si="16"/>
        <v/>
      </c>
      <c r="AO57" t="str">
        <f t="shared" si="16"/>
        <v/>
      </c>
      <c r="AP57" t="str">
        <f t="shared" si="16"/>
        <v/>
      </c>
      <c r="AQ57" t="str">
        <f t="shared" si="16"/>
        <v/>
      </c>
      <c r="AR57" t="str">
        <f t="shared" si="16"/>
        <v/>
      </c>
      <c r="AS57" t="str">
        <f t="shared" si="16"/>
        <v/>
      </c>
      <c r="AT57" t="str">
        <f t="shared" si="16"/>
        <v/>
      </c>
    </row>
    <row r="58" spans="1:48" ht="20.149999999999999" customHeight="1" x14ac:dyDescent="0.2">
      <c r="A58" t="str">
        <f t="shared" ref="A58:AT58" si="17">IF(A21="","",A21)</f>
        <v/>
      </c>
      <c r="B58" t="str">
        <f t="shared" si="17"/>
        <v/>
      </c>
      <c r="C58" t="str">
        <f t="shared" si="17"/>
        <v/>
      </c>
      <c r="F58" s="10">
        <f ca="1">F57</f>
        <v>3</v>
      </c>
      <c r="G58" s="43" t="s">
        <v>25</v>
      </c>
      <c r="H58" s="43"/>
      <c r="I58" s="10" t="s">
        <v>46</v>
      </c>
      <c r="J58" s="43" t="s">
        <v>25</v>
      </c>
      <c r="K58" s="43" t="str">
        <f>IF(K21="","",K21)</f>
        <v/>
      </c>
      <c r="L58" s="43" t="str">
        <f ca="1">J57</f>
        <v>－</v>
      </c>
      <c r="M58" s="43"/>
      <c r="N58" s="10">
        <f ca="1">L57/F58</f>
        <v>4</v>
      </c>
      <c r="O58" s="10" t="s">
        <v>67</v>
      </c>
      <c r="P58" s="43" t="s">
        <v>26</v>
      </c>
      <c r="Q58" s="43"/>
      <c r="R58" s="10">
        <v>0</v>
      </c>
      <c r="S58" t="str">
        <f t="shared" si="17"/>
        <v/>
      </c>
      <c r="T58" t="str">
        <f t="shared" si="17"/>
        <v/>
      </c>
      <c r="U58" t="str">
        <f t="shared" si="17"/>
        <v/>
      </c>
      <c r="V58" t="str">
        <f t="shared" si="17"/>
        <v/>
      </c>
      <c r="W58" t="str">
        <f t="shared" si="17"/>
        <v/>
      </c>
      <c r="X58" t="str">
        <f t="shared" si="17"/>
        <v/>
      </c>
      <c r="Y58" t="str">
        <f t="shared" si="17"/>
        <v/>
      </c>
      <c r="Z58" t="str">
        <f t="shared" si="17"/>
        <v/>
      </c>
      <c r="AA58" t="str">
        <f t="shared" si="17"/>
        <v/>
      </c>
      <c r="AB58" t="str">
        <f t="shared" si="17"/>
        <v/>
      </c>
      <c r="AC58" t="str">
        <f t="shared" si="17"/>
        <v/>
      </c>
      <c r="AD58" t="str">
        <f t="shared" si="17"/>
        <v/>
      </c>
      <c r="AE58" t="str">
        <f t="shared" si="17"/>
        <v/>
      </c>
      <c r="AF58" t="str">
        <f t="shared" si="17"/>
        <v/>
      </c>
      <c r="AG58" t="str">
        <f t="shared" si="17"/>
        <v/>
      </c>
      <c r="AH58" t="str">
        <f t="shared" si="17"/>
        <v/>
      </c>
      <c r="AI58" t="str">
        <f t="shared" si="17"/>
        <v/>
      </c>
      <c r="AJ58" t="str">
        <f t="shared" si="17"/>
        <v/>
      </c>
      <c r="AK58" t="str">
        <f t="shared" si="17"/>
        <v/>
      </c>
      <c r="AL58" t="str">
        <f t="shared" si="17"/>
        <v/>
      </c>
      <c r="AM58" t="str">
        <f t="shared" si="17"/>
        <v/>
      </c>
      <c r="AN58" t="str">
        <f t="shared" si="17"/>
        <v/>
      </c>
      <c r="AO58" t="str">
        <f t="shared" si="17"/>
        <v/>
      </c>
      <c r="AP58" t="str">
        <f t="shared" si="17"/>
        <v/>
      </c>
      <c r="AQ58" t="str">
        <f t="shared" si="17"/>
        <v/>
      </c>
      <c r="AR58" t="str">
        <f t="shared" si="17"/>
        <v/>
      </c>
      <c r="AS58" t="str">
        <f t="shared" si="17"/>
        <v/>
      </c>
      <c r="AT58" t="str">
        <f t="shared" si="17"/>
        <v/>
      </c>
    </row>
    <row r="59" spans="1:48" ht="20.149999999999999" customHeight="1" x14ac:dyDescent="0.2">
      <c r="A59" t="str">
        <f t="shared" ref="A59:AT59" si="18">IF(A22="","",A22)</f>
        <v/>
      </c>
      <c r="B59" t="str">
        <f t="shared" si="18"/>
        <v/>
      </c>
      <c r="C59" t="str">
        <f t="shared" si="18"/>
        <v/>
      </c>
      <c r="F59" s="10" t="str">
        <f t="shared" si="18"/>
        <v/>
      </c>
      <c r="G59" s="10" t="str">
        <f t="shared" si="18"/>
        <v/>
      </c>
      <c r="H59" s="43" t="s">
        <v>25</v>
      </c>
      <c r="I59" s="43"/>
      <c r="J59" s="43" t="s">
        <v>26</v>
      </c>
      <c r="K59" s="43"/>
      <c r="L59" s="10">
        <v>0</v>
      </c>
      <c r="M59" s="10" t="s">
        <v>70</v>
      </c>
      <c r="N59" s="10" t="str">
        <f t="shared" si="18"/>
        <v/>
      </c>
      <c r="O59" s="43">
        <f ca="1">AU59</f>
        <v>4</v>
      </c>
      <c r="P59" s="43"/>
      <c r="Q59" s="10" t="str">
        <f t="shared" si="18"/>
        <v/>
      </c>
      <c r="R59" s="10" t="str">
        <f t="shared" si="18"/>
        <v/>
      </c>
      <c r="S59" t="str">
        <f t="shared" si="18"/>
        <v/>
      </c>
      <c r="T59" t="str">
        <f t="shared" si="18"/>
        <v/>
      </c>
      <c r="U59" t="str">
        <f t="shared" si="18"/>
        <v/>
      </c>
      <c r="V59" t="str">
        <f t="shared" si="18"/>
        <v/>
      </c>
      <c r="W59" t="str">
        <f t="shared" si="18"/>
        <v/>
      </c>
      <c r="X59" t="str">
        <f t="shared" si="18"/>
        <v/>
      </c>
      <c r="Y59" t="str">
        <f t="shared" si="18"/>
        <v/>
      </c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  <c r="AU59" s="14">
        <f ca="1">IF(L58="－",N58,-N58)</f>
        <v>4</v>
      </c>
    </row>
    <row r="60" spans="1:48" ht="20.149999999999999" customHeight="1" x14ac:dyDescent="0.2">
      <c r="A60" t="str">
        <f t="shared" ref="A60:AT60" si="19">IF(A23="","",A23)</f>
        <v/>
      </c>
      <c r="B60" t="str">
        <f t="shared" si="19"/>
        <v/>
      </c>
      <c r="C60" t="str">
        <f t="shared" si="19"/>
        <v/>
      </c>
      <c r="F60" t="str">
        <f t="shared" si="19"/>
        <v/>
      </c>
      <c r="G60" t="str">
        <f t="shared" si="19"/>
        <v/>
      </c>
      <c r="H60" s="10"/>
      <c r="I60" s="10"/>
      <c r="J60" s="10"/>
      <c r="K60" s="10"/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19"/>
        <v/>
      </c>
      <c r="R60" t="str">
        <f t="shared" si="19"/>
        <v/>
      </c>
      <c r="S60" t="str">
        <f t="shared" si="19"/>
        <v/>
      </c>
      <c r="T60" t="str">
        <f t="shared" si="19"/>
        <v/>
      </c>
      <c r="U60" t="str">
        <f t="shared" si="19"/>
        <v/>
      </c>
      <c r="V60" t="str">
        <f t="shared" si="19"/>
        <v/>
      </c>
      <c r="W60" t="str">
        <f t="shared" si="19"/>
        <v/>
      </c>
      <c r="X60" t="str">
        <f t="shared" si="19"/>
        <v/>
      </c>
      <c r="Y60" t="str">
        <f t="shared" si="19"/>
        <v/>
      </c>
      <c r="Z60" t="str">
        <f t="shared" si="19"/>
        <v/>
      </c>
      <c r="AA60" t="str">
        <f t="shared" si="19"/>
        <v/>
      </c>
      <c r="AB60" t="str">
        <f t="shared" si="19"/>
        <v/>
      </c>
      <c r="AC60" t="str">
        <f t="shared" si="19"/>
        <v/>
      </c>
      <c r="AD60" t="str">
        <f t="shared" si="19"/>
        <v/>
      </c>
      <c r="AE60" t="str">
        <f t="shared" si="19"/>
        <v/>
      </c>
      <c r="AF60" t="str">
        <f t="shared" si="19"/>
        <v/>
      </c>
      <c r="AG60" t="str">
        <f t="shared" si="19"/>
        <v/>
      </c>
      <c r="AH60" t="str">
        <f t="shared" si="19"/>
        <v/>
      </c>
      <c r="AI60" t="str">
        <f t="shared" si="19"/>
        <v/>
      </c>
      <c r="AJ60" t="str">
        <f t="shared" si="19"/>
        <v/>
      </c>
      <c r="AK60" t="str">
        <f t="shared" si="19"/>
        <v/>
      </c>
      <c r="AL60" t="str">
        <f t="shared" si="19"/>
        <v/>
      </c>
      <c r="AM60" t="str">
        <f t="shared" si="19"/>
        <v/>
      </c>
      <c r="AN60" t="str">
        <f t="shared" si="19"/>
        <v/>
      </c>
      <c r="AO60" t="str">
        <f t="shared" si="19"/>
        <v/>
      </c>
      <c r="AP60" t="str">
        <f t="shared" si="19"/>
        <v/>
      </c>
      <c r="AQ60" t="str">
        <f t="shared" si="19"/>
        <v/>
      </c>
      <c r="AR60" t="str">
        <f t="shared" si="19"/>
        <v/>
      </c>
      <c r="AS60" t="str">
        <f t="shared" si="19"/>
        <v/>
      </c>
      <c r="AT60" t="str">
        <f t="shared" si="19"/>
        <v/>
      </c>
    </row>
    <row r="61" spans="1:48" ht="20.149999999999999" customHeight="1" x14ac:dyDescent="0.2">
      <c r="A61" t="str">
        <f>IF(A24="","",A24)</f>
        <v/>
      </c>
      <c r="B61" t="str">
        <f>IF(B24="","",B24)</f>
        <v/>
      </c>
      <c r="C61" s="1" t="str">
        <f>IF(C24="","",C24)</f>
        <v>(6)</v>
      </c>
      <c r="F61" s="44" t="str">
        <f t="shared" ref="F61:AT61" si="20">IF(F24="","",F24)</f>
        <v>ｎ</v>
      </c>
      <c r="G61" s="44" t="str">
        <f t="shared" si="20"/>
        <v/>
      </c>
      <c r="H61" s="17">
        <f t="shared" si="20"/>
        <v>2</v>
      </c>
      <c r="I61" s="44" t="str">
        <f t="shared" si="20"/>
        <v>＝</v>
      </c>
      <c r="J61" s="44" t="str">
        <f t="shared" si="20"/>
        <v/>
      </c>
      <c r="K61">
        <f t="shared" ca="1" si="20"/>
        <v>8</v>
      </c>
      <c r="L61" s="44" t="str">
        <f t="shared" si="20"/>
        <v>ｎ</v>
      </c>
      <c r="M61" s="44" t="str">
        <f t="shared" si="20"/>
        <v/>
      </c>
      <c r="N61" t="str">
        <f t="shared" si="20"/>
        <v/>
      </c>
      <c r="O61" t="str">
        <f t="shared" si="20"/>
        <v/>
      </c>
      <c r="P61" t="str">
        <f t="shared" si="20"/>
        <v/>
      </c>
      <c r="Q61" t="str">
        <f t="shared" si="20"/>
        <v/>
      </c>
      <c r="R61" t="str">
        <f t="shared" si="20"/>
        <v/>
      </c>
      <c r="S61" t="str">
        <f t="shared" si="20"/>
        <v/>
      </c>
      <c r="T61" t="str">
        <f t="shared" si="20"/>
        <v/>
      </c>
      <c r="U61" t="str">
        <f t="shared" si="20"/>
        <v/>
      </c>
      <c r="V61" t="str">
        <f t="shared" si="20"/>
        <v/>
      </c>
      <c r="W61" t="str">
        <f t="shared" si="20"/>
        <v/>
      </c>
      <c r="X61" t="str">
        <f t="shared" si="20"/>
        <v/>
      </c>
      <c r="Y61" t="str">
        <f t="shared" si="20"/>
        <v/>
      </c>
      <c r="Z61" t="str">
        <f t="shared" si="20"/>
        <v/>
      </c>
      <c r="AA61" t="str">
        <f t="shared" si="20"/>
        <v/>
      </c>
      <c r="AB61" t="str">
        <f t="shared" si="20"/>
        <v/>
      </c>
      <c r="AC61" t="str">
        <f t="shared" si="20"/>
        <v/>
      </c>
      <c r="AD61" t="str">
        <f t="shared" si="20"/>
        <v/>
      </c>
      <c r="AE61" t="str">
        <f t="shared" si="20"/>
        <v/>
      </c>
      <c r="AF61" t="str">
        <f t="shared" si="20"/>
        <v/>
      </c>
      <c r="AG61" t="str">
        <f t="shared" si="20"/>
        <v/>
      </c>
      <c r="AH61" t="str">
        <f t="shared" si="20"/>
        <v/>
      </c>
      <c r="AI61" t="str">
        <f t="shared" si="20"/>
        <v/>
      </c>
      <c r="AJ61" t="str">
        <f t="shared" si="20"/>
        <v/>
      </c>
      <c r="AK61" t="str">
        <f t="shared" si="20"/>
        <v/>
      </c>
      <c r="AL61" t="str">
        <f t="shared" si="20"/>
        <v/>
      </c>
      <c r="AM61" t="str">
        <f t="shared" si="20"/>
        <v/>
      </c>
      <c r="AN61" t="str">
        <f t="shared" si="20"/>
        <v/>
      </c>
      <c r="AO61" t="str">
        <f t="shared" si="20"/>
        <v/>
      </c>
      <c r="AP61" t="str">
        <f t="shared" si="20"/>
        <v/>
      </c>
      <c r="AQ61" t="str">
        <f t="shared" si="20"/>
        <v/>
      </c>
      <c r="AR61" t="str">
        <f t="shared" si="20"/>
        <v/>
      </c>
      <c r="AS61" t="str">
        <f t="shared" si="20"/>
        <v/>
      </c>
      <c r="AT61" t="str">
        <f t="shared" si="20"/>
        <v/>
      </c>
    </row>
    <row r="62" spans="1:48" ht="20.149999999999999" customHeight="1" x14ac:dyDescent="0.2">
      <c r="A62" t="str">
        <f t="shared" ref="A62:AT62" si="21">IF(A25="","",A25)</f>
        <v/>
      </c>
      <c r="B62" t="str">
        <f t="shared" si="21"/>
        <v/>
      </c>
      <c r="C62" t="str">
        <f t="shared" si="21"/>
        <v/>
      </c>
      <c r="F62" s="43" t="s">
        <v>81</v>
      </c>
      <c r="G62" s="43" t="str">
        <f>IF(G25="","",G25)</f>
        <v/>
      </c>
      <c r="H62" s="28">
        <v>2</v>
      </c>
      <c r="I62" s="43" t="s">
        <v>36</v>
      </c>
      <c r="J62" s="43"/>
      <c r="K62" s="10">
        <f ca="1">K61</f>
        <v>8</v>
      </c>
      <c r="L62" s="43" t="s">
        <v>81</v>
      </c>
      <c r="M62" s="43"/>
      <c r="N62" s="43" t="s">
        <v>26</v>
      </c>
      <c r="O62" s="43"/>
      <c r="P62" s="10">
        <v>0</v>
      </c>
      <c r="Q62" s="10" t="str">
        <f t="shared" si="21"/>
        <v/>
      </c>
      <c r="R62" t="str">
        <f t="shared" si="21"/>
        <v/>
      </c>
      <c r="S62" t="str">
        <f t="shared" si="21"/>
        <v/>
      </c>
      <c r="T62" t="str">
        <f t="shared" si="21"/>
        <v/>
      </c>
      <c r="U62" t="str">
        <f t="shared" si="21"/>
        <v/>
      </c>
      <c r="V62" t="str">
        <f t="shared" si="21"/>
        <v/>
      </c>
      <c r="W62" t="str">
        <f t="shared" si="21"/>
        <v/>
      </c>
      <c r="X62" t="str">
        <f t="shared" si="21"/>
        <v/>
      </c>
      <c r="Y62" t="str">
        <f t="shared" si="21"/>
        <v/>
      </c>
      <c r="Z62" t="str">
        <f t="shared" si="21"/>
        <v/>
      </c>
      <c r="AA62" t="str">
        <f t="shared" si="21"/>
        <v/>
      </c>
      <c r="AB62" t="str">
        <f t="shared" si="21"/>
        <v/>
      </c>
      <c r="AC62" t="str">
        <f t="shared" si="21"/>
        <v/>
      </c>
      <c r="AD62" t="str">
        <f t="shared" si="21"/>
        <v/>
      </c>
      <c r="AE62" t="str">
        <f t="shared" si="21"/>
        <v/>
      </c>
      <c r="AF62" t="str">
        <f t="shared" si="21"/>
        <v/>
      </c>
      <c r="AG62" t="str">
        <f t="shared" si="21"/>
        <v/>
      </c>
      <c r="AH62" t="str">
        <f t="shared" si="21"/>
        <v/>
      </c>
      <c r="AI62" t="str">
        <f t="shared" si="21"/>
        <v/>
      </c>
      <c r="AJ62" t="str">
        <f t="shared" si="21"/>
        <v/>
      </c>
      <c r="AK62" t="str">
        <f t="shared" si="21"/>
        <v/>
      </c>
      <c r="AL62" t="str">
        <f t="shared" si="21"/>
        <v/>
      </c>
      <c r="AM62" t="str">
        <f t="shared" si="21"/>
        <v/>
      </c>
      <c r="AN62" t="str">
        <f t="shared" si="21"/>
        <v/>
      </c>
      <c r="AO62" t="str">
        <f t="shared" si="21"/>
        <v/>
      </c>
      <c r="AP62" t="str">
        <f t="shared" si="21"/>
        <v/>
      </c>
      <c r="AQ62" t="str">
        <f t="shared" si="21"/>
        <v/>
      </c>
      <c r="AR62" t="str">
        <f t="shared" si="21"/>
        <v/>
      </c>
      <c r="AS62" t="str">
        <f t="shared" si="21"/>
        <v/>
      </c>
      <c r="AT62" t="str">
        <f t="shared" si="21"/>
        <v/>
      </c>
    </row>
    <row r="63" spans="1:48" ht="20.149999999999999" customHeight="1" x14ac:dyDescent="0.2">
      <c r="A63" t="str">
        <f t="shared" ref="A63:AT63" si="22">IF(A26="","",A26)</f>
        <v/>
      </c>
      <c r="B63" t="str">
        <f t="shared" si="22"/>
        <v/>
      </c>
      <c r="C63" t="str">
        <f t="shared" si="22"/>
        <v/>
      </c>
      <c r="F63" s="43" t="s">
        <v>81</v>
      </c>
      <c r="G63" s="43"/>
      <c r="H63" s="10" t="s">
        <v>46</v>
      </c>
      <c r="I63" s="43" t="s">
        <v>81</v>
      </c>
      <c r="J63" s="43"/>
      <c r="K63" s="43" t="s">
        <v>36</v>
      </c>
      <c r="L63" s="43"/>
      <c r="M63" s="10">
        <f ca="1">K62</f>
        <v>8</v>
      </c>
      <c r="N63" s="10" t="s">
        <v>67</v>
      </c>
      <c r="O63" s="43" t="s">
        <v>26</v>
      </c>
      <c r="P63" s="43"/>
      <c r="Q63" s="10">
        <v>0</v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22"/>
        <v/>
      </c>
      <c r="W63" t="str">
        <f t="shared" si="22"/>
        <v/>
      </c>
      <c r="X63" t="str">
        <f t="shared" si="22"/>
        <v/>
      </c>
      <c r="Y63" t="str">
        <f t="shared" si="22"/>
        <v/>
      </c>
      <c r="Z63" t="str">
        <f t="shared" si="22"/>
        <v/>
      </c>
      <c r="AA63" t="str">
        <f t="shared" si="22"/>
        <v/>
      </c>
      <c r="AB63" t="str">
        <f t="shared" si="22"/>
        <v/>
      </c>
      <c r="AC63" t="str">
        <f t="shared" si="22"/>
        <v/>
      </c>
      <c r="AD63" t="str">
        <f t="shared" si="22"/>
        <v/>
      </c>
      <c r="AE63" t="str">
        <f t="shared" si="22"/>
        <v/>
      </c>
      <c r="AF63" t="str">
        <f t="shared" si="22"/>
        <v/>
      </c>
      <c r="AG63" t="str">
        <f t="shared" si="22"/>
        <v/>
      </c>
      <c r="AH63" t="str">
        <f t="shared" si="22"/>
        <v/>
      </c>
      <c r="AI63" t="str">
        <f t="shared" si="22"/>
        <v/>
      </c>
      <c r="AJ63" t="str">
        <f t="shared" si="22"/>
        <v/>
      </c>
      <c r="AK63" t="str">
        <f t="shared" si="22"/>
        <v/>
      </c>
      <c r="AL63" t="str">
        <f t="shared" si="22"/>
        <v/>
      </c>
      <c r="AM63" t="str">
        <f t="shared" si="22"/>
        <v/>
      </c>
      <c r="AN63" t="str">
        <f t="shared" si="22"/>
        <v/>
      </c>
      <c r="AO63" t="str">
        <f t="shared" si="22"/>
        <v/>
      </c>
      <c r="AP63" t="str">
        <f t="shared" si="22"/>
        <v/>
      </c>
      <c r="AQ63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8" ht="20.149999999999999" customHeight="1" x14ac:dyDescent="0.2">
      <c r="A64" t="str">
        <f>IF(A27="","",A27)</f>
        <v/>
      </c>
      <c r="B64" t="str">
        <f>IF(B27="","",B27)</f>
        <v/>
      </c>
      <c r="C64" t="str">
        <f>IF(C27="","",C27)</f>
        <v/>
      </c>
      <c r="F64" t="str">
        <f>IF(F27="","",F27)</f>
        <v/>
      </c>
      <c r="G64" t="str">
        <f>IF(G27="","",G27)</f>
        <v/>
      </c>
      <c r="H64" s="43" t="s">
        <v>81</v>
      </c>
      <c r="I64" s="43"/>
      <c r="J64" s="43" t="s">
        <v>26</v>
      </c>
      <c r="K64" s="43"/>
      <c r="L64" s="10">
        <v>0</v>
      </c>
      <c r="M64" s="10" t="s">
        <v>70</v>
      </c>
      <c r="N64" s="10" t="str">
        <f t="shared" ref="N64:AT64" si="23">IF(N27="","",N27)</f>
        <v/>
      </c>
      <c r="O64" s="43">
        <f ca="1">AU64</f>
        <v>8</v>
      </c>
      <c r="P64" s="43"/>
      <c r="Q64" s="10" t="str">
        <f t="shared" si="23"/>
        <v/>
      </c>
      <c r="R64" s="10" t="str">
        <f t="shared" si="23"/>
        <v/>
      </c>
      <c r="S64" t="str">
        <f t="shared" si="23"/>
        <v/>
      </c>
      <c r="T64" t="str">
        <f t="shared" si="23"/>
        <v/>
      </c>
      <c r="U64" t="str">
        <f t="shared" si="23"/>
        <v/>
      </c>
      <c r="V64" t="str">
        <f t="shared" si="23"/>
        <v/>
      </c>
      <c r="W64" t="str">
        <f t="shared" si="23"/>
        <v/>
      </c>
      <c r="X64" t="str">
        <f t="shared" si="23"/>
        <v/>
      </c>
      <c r="Y64" t="str">
        <f t="shared" si="23"/>
        <v/>
      </c>
      <c r="Z64" t="str">
        <f t="shared" si="23"/>
        <v/>
      </c>
      <c r="AA64" t="str">
        <f t="shared" si="23"/>
        <v/>
      </c>
      <c r="AB64" t="str">
        <f t="shared" si="23"/>
        <v/>
      </c>
      <c r="AC64" t="str">
        <f t="shared" si="23"/>
        <v/>
      </c>
      <c r="AD64" t="str">
        <f t="shared" si="23"/>
        <v/>
      </c>
      <c r="AE64" t="str">
        <f t="shared" si="23"/>
        <v/>
      </c>
      <c r="AF64" t="str">
        <f t="shared" si="23"/>
        <v/>
      </c>
      <c r="AG64" t="str">
        <f t="shared" si="23"/>
        <v/>
      </c>
      <c r="AH64" t="str">
        <f t="shared" si="23"/>
        <v/>
      </c>
      <c r="AI64" t="str">
        <f t="shared" si="23"/>
        <v/>
      </c>
      <c r="AJ64" t="str">
        <f t="shared" si="23"/>
        <v/>
      </c>
      <c r="AK64" t="str">
        <f t="shared" si="23"/>
        <v/>
      </c>
      <c r="AL64" t="str">
        <f t="shared" si="23"/>
        <v/>
      </c>
      <c r="AM64" t="str">
        <f t="shared" si="23"/>
        <v/>
      </c>
      <c r="AN64" t="str">
        <f t="shared" si="23"/>
        <v/>
      </c>
      <c r="AO64" t="str">
        <f t="shared" si="23"/>
        <v/>
      </c>
      <c r="AP64" t="str">
        <f t="shared" si="23"/>
        <v/>
      </c>
      <c r="AQ64" t="str">
        <f t="shared" si="23"/>
        <v/>
      </c>
      <c r="AR64" t="str">
        <f t="shared" si="23"/>
        <v/>
      </c>
      <c r="AS64" t="str">
        <f t="shared" si="23"/>
        <v/>
      </c>
      <c r="AT64" t="str">
        <f t="shared" si="23"/>
        <v/>
      </c>
      <c r="AU64" s="14">
        <f ca="1">IF(K63="－",M63,-M63)</f>
        <v>8</v>
      </c>
    </row>
    <row r="65" spans="1:50" ht="20.149999999999999" customHeight="1" x14ac:dyDescent="0.2">
      <c r="A65" s="1" t="str">
        <f>IF(A28="","",A28)</f>
        <v>２．</v>
      </c>
      <c r="D65" t="str">
        <f>IF(D28="","",D28)</f>
        <v>次の方程式を解きなさい。</v>
      </c>
    </row>
    <row r="66" spans="1:50" ht="20.149999999999999" customHeight="1" x14ac:dyDescent="0.2">
      <c r="A66" t="str">
        <f t="shared" ref="A66:AT67" si="24">IF(A29="","",A29)</f>
        <v/>
      </c>
      <c r="B66" t="str">
        <f t="shared" si="24"/>
        <v/>
      </c>
      <c r="C66" t="str">
        <f t="shared" si="24"/>
        <v/>
      </c>
      <c r="D66" t="str">
        <f t="shared" si="24"/>
        <v>(</v>
      </c>
      <c r="E66" s="44" t="str">
        <f t="shared" si="24"/>
        <v>ｘ</v>
      </c>
      <c r="F66" s="44" t="str">
        <f t="shared" si="24"/>
        <v/>
      </c>
      <c r="G66" s="44" t="str">
        <f t="shared" ca="1" si="24"/>
        <v>＋</v>
      </c>
      <c r="H66" s="44" t="str">
        <f t="shared" si="24"/>
        <v/>
      </c>
      <c r="I66">
        <f t="shared" ca="1" si="24"/>
        <v>3</v>
      </c>
      <c r="J66" t="str">
        <f t="shared" si="24"/>
        <v>)</v>
      </c>
      <c r="K66" t="str">
        <f t="shared" si="24"/>
        <v>(</v>
      </c>
      <c r="L66" s="44" t="str">
        <f t="shared" si="24"/>
        <v>ｘ</v>
      </c>
      <c r="M66" s="44" t="str">
        <f t="shared" si="24"/>
        <v/>
      </c>
      <c r="N66" s="44" t="str">
        <f t="shared" ca="1" si="24"/>
        <v>＋</v>
      </c>
      <c r="O66" s="44" t="str">
        <f t="shared" si="24"/>
        <v/>
      </c>
      <c r="P66">
        <f t="shared" ca="1" si="24"/>
        <v>9</v>
      </c>
      <c r="Q66" t="str">
        <f t="shared" si="24"/>
        <v>)</v>
      </c>
      <c r="R66" s="44" t="str">
        <f t="shared" si="24"/>
        <v>＝</v>
      </c>
      <c r="S66" s="44" t="str">
        <f t="shared" si="24"/>
        <v/>
      </c>
      <c r="T66" s="70">
        <f t="shared" ca="1" si="24"/>
        <v>11</v>
      </c>
      <c r="U66" s="70" t="str">
        <f t="shared" si="24"/>
        <v/>
      </c>
      <c r="V66" s="70" t="str">
        <f t="shared" si="24"/>
        <v/>
      </c>
      <c r="W66" s="44" t="str">
        <f t="shared" ca="1" si="24"/>
        <v>ｘ</v>
      </c>
      <c r="X66" s="44" t="str">
        <f t="shared" si="24"/>
        <v/>
      </c>
      <c r="Y66" s="44" t="str">
        <f t="shared" ca="1" si="24"/>
        <v>＋</v>
      </c>
      <c r="Z66" s="44" t="str">
        <f t="shared" si="24"/>
        <v/>
      </c>
      <c r="AA66" s="46">
        <f t="shared" ca="1" si="24"/>
        <v>57</v>
      </c>
      <c r="AB66" s="46"/>
      <c r="AC66" s="46"/>
      <c r="AD66" t="str">
        <f t="shared" si="24"/>
        <v/>
      </c>
      <c r="AE66" t="str">
        <f t="shared" si="24"/>
        <v/>
      </c>
      <c r="AF66" t="str">
        <f t="shared" si="24"/>
        <v/>
      </c>
      <c r="AG66" t="str">
        <f t="shared" si="24"/>
        <v/>
      </c>
      <c r="AH66" t="str">
        <f t="shared" si="24"/>
        <v/>
      </c>
      <c r="AI66" t="str">
        <f t="shared" si="24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  <c r="AR66" t="str">
        <f t="shared" si="24"/>
        <v/>
      </c>
      <c r="AS66" t="str">
        <f t="shared" si="24"/>
        <v/>
      </c>
      <c r="AT66" t="str">
        <f t="shared" si="24"/>
        <v/>
      </c>
      <c r="AU66" s="14">
        <f ca="1">IF(G66="－",-I66,I66)</f>
        <v>3</v>
      </c>
      <c r="AV66" s="14">
        <f ca="1">IF(N66="－",-P66,P66)</f>
        <v>9</v>
      </c>
    </row>
    <row r="67" spans="1:50" ht="20.149999999999999" customHeight="1" x14ac:dyDescent="0.2">
      <c r="A67" t="str">
        <f>IF(A30="","",A30)</f>
        <v/>
      </c>
      <c r="B67" t="str">
        <f>IF(B30="","",B30)</f>
        <v/>
      </c>
      <c r="C67" t="str">
        <f>IF(C30="","",C30)</f>
        <v/>
      </c>
      <c r="D67" t="str">
        <f>IF(D30="","",D30)</f>
        <v/>
      </c>
      <c r="E67" s="43" t="s">
        <v>5</v>
      </c>
      <c r="F67" s="43" t="str">
        <f>IF(F30="","",F30)</f>
        <v/>
      </c>
      <c r="G67" s="9">
        <v>2</v>
      </c>
      <c r="H67" s="43" t="str">
        <f ca="1">IF(AU67=0,"",IF(AU67&lt;0,"－","＋"))</f>
        <v>＋</v>
      </c>
      <c r="I67" s="43"/>
      <c r="J67" s="43">
        <f ca="1">IF(AU67=0,"",IF(ABS(AU67)=1,"",ABS(AU67)))</f>
        <v>12</v>
      </c>
      <c r="K67" s="43"/>
      <c r="L67" s="43" t="str">
        <f ca="1">IF(AU67=0,"","ｘ")</f>
        <v>ｘ</v>
      </c>
      <c r="M67" s="43"/>
      <c r="N67" s="43" t="str">
        <f ca="1">IF(AV67&lt;0,"－","＋")</f>
        <v>＋</v>
      </c>
      <c r="O67" s="43"/>
      <c r="P67" s="43">
        <f ca="1">ABS(AV67)</f>
        <v>27</v>
      </c>
      <c r="Q67" s="43"/>
      <c r="R67" s="43" t="s">
        <v>8</v>
      </c>
      <c r="S67" s="43"/>
      <c r="T67" s="69">
        <f ca="1">T66</f>
        <v>11</v>
      </c>
      <c r="U67" s="69" t="str">
        <f t="shared" si="24"/>
        <v/>
      </c>
      <c r="V67" s="69" t="str">
        <f t="shared" si="24"/>
        <v/>
      </c>
      <c r="W67" s="43" t="str">
        <f ca="1">W66</f>
        <v>ｘ</v>
      </c>
      <c r="X67" s="43" t="str">
        <f t="shared" si="24"/>
        <v/>
      </c>
      <c r="Y67" s="43" t="str">
        <f ca="1">Y66</f>
        <v>＋</v>
      </c>
      <c r="Z67" s="43" t="str">
        <f t="shared" si="24"/>
        <v/>
      </c>
      <c r="AA67" s="47">
        <f ca="1">AA66</f>
        <v>57</v>
      </c>
      <c r="AB67" s="47"/>
      <c r="AC67" s="47"/>
      <c r="AD67" t="str">
        <f t="shared" ref="AD67:AT67" si="25">IF(AD30="","",AD30)</f>
        <v/>
      </c>
      <c r="AE67" t="str">
        <f t="shared" si="25"/>
        <v/>
      </c>
      <c r="AF67" t="str">
        <f t="shared" si="25"/>
        <v/>
      </c>
      <c r="AG67" t="str">
        <f t="shared" si="25"/>
        <v/>
      </c>
      <c r="AH67" t="str">
        <f t="shared" si="25"/>
        <v/>
      </c>
      <c r="AI67" t="str">
        <f t="shared" si="25"/>
        <v/>
      </c>
      <c r="AJ67" t="str">
        <f t="shared" si="25"/>
        <v/>
      </c>
      <c r="AK67" t="str">
        <f t="shared" si="25"/>
        <v/>
      </c>
      <c r="AL67" t="str">
        <f t="shared" si="25"/>
        <v/>
      </c>
      <c r="AM67" t="str">
        <f t="shared" si="25"/>
        <v/>
      </c>
      <c r="AN67" t="str">
        <f t="shared" si="25"/>
        <v/>
      </c>
      <c r="AO67" t="str">
        <f t="shared" si="25"/>
        <v/>
      </c>
      <c r="AP67" t="str">
        <f t="shared" si="25"/>
        <v/>
      </c>
      <c r="AQ67" t="str">
        <f t="shared" si="25"/>
        <v/>
      </c>
      <c r="AR67" t="str">
        <f t="shared" si="25"/>
        <v/>
      </c>
      <c r="AS67" t="str">
        <f t="shared" si="25"/>
        <v/>
      </c>
      <c r="AT67" t="str">
        <f t="shared" si="25"/>
        <v/>
      </c>
      <c r="AU67" s="14">
        <f ca="1">AU66+AV66</f>
        <v>12</v>
      </c>
      <c r="AV67" s="14">
        <f ca="1">AU66*AV66</f>
        <v>27</v>
      </c>
      <c r="AW67" s="14">
        <f ca="1">AU31</f>
        <v>11</v>
      </c>
      <c r="AX67" s="14">
        <f ca="1">AV31</f>
        <v>57</v>
      </c>
    </row>
    <row r="68" spans="1:50" ht="20.149999999999999" customHeight="1" x14ac:dyDescent="0.2">
      <c r="A68" t="str">
        <f t="shared" ref="A68:AT68" si="26">IF(A31="","",A31)</f>
        <v/>
      </c>
      <c r="B68" t="str">
        <f t="shared" si="26"/>
        <v/>
      </c>
      <c r="C68" t="str">
        <f t="shared" si="26"/>
        <v/>
      </c>
      <c r="D68" t="str">
        <f t="shared" si="26"/>
        <v/>
      </c>
      <c r="E68" s="43" t="s">
        <v>5</v>
      </c>
      <c r="F68" s="43" t="str">
        <f>IF(F31="","",F31)</f>
        <v/>
      </c>
      <c r="G68" s="9">
        <v>2</v>
      </c>
      <c r="H68" s="43" t="str">
        <f ca="1">IF(AU68=0,"",IF(AU68&lt;0,"－","＋"))</f>
        <v>＋</v>
      </c>
      <c r="I68" s="43"/>
      <c r="J68" s="43" t="str">
        <f ca="1">IF(AU68=0,"",IF(ABS(AU68)=1,"",ABS(AU68)))</f>
        <v/>
      </c>
      <c r="K68" s="43"/>
      <c r="L68" s="43" t="str">
        <f ca="1">IF(AU68=0,"","ｘ")</f>
        <v>ｘ</v>
      </c>
      <c r="M68" s="43"/>
      <c r="N68" s="43" t="str">
        <f ca="1">IF(AV68=0,"",IF(AV68&lt;0,"－","＋"))</f>
        <v>－</v>
      </c>
      <c r="O68" s="43"/>
      <c r="P68" s="43">
        <f ca="1">IF(AV68=0,"",ABS(AV68))</f>
        <v>30</v>
      </c>
      <c r="Q68" s="43"/>
      <c r="R68" s="43" t="s">
        <v>8</v>
      </c>
      <c r="S68" s="43"/>
      <c r="T68" s="10">
        <v>0</v>
      </c>
      <c r="U68" s="10" t="str">
        <f t="shared" si="26"/>
        <v/>
      </c>
      <c r="V68" s="10" t="str">
        <f t="shared" si="26"/>
        <v/>
      </c>
      <c r="W68" s="10" t="str">
        <f t="shared" si="26"/>
        <v/>
      </c>
      <c r="X68" s="10" t="str">
        <f t="shared" si="26"/>
        <v/>
      </c>
      <c r="Y68" s="10" t="str">
        <f t="shared" si="26"/>
        <v/>
      </c>
      <c r="Z68" s="10" t="str">
        <f t="shared" si="26"/>
        <v/>
      </c>
      <c r="AA68" s="10" t="str">
        <f t="shared" si="26"/>
        <v/>
      </c>
      <c r="AB68" s="10" t="str">
        <f t="shared" si="26"/>
        <v/>
      </c>
      <c r="AC68" t="str">
        <f t="shared" si="26"/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  <c r="AR68" t="str">
        <f t="shared" si="26"/>
        <v/>
      </c>
      <c r="AS68" t="str">
        <f t="shared" si="26"/>
        <v/>
      </c>
      <c r="AT68" t="str">
        <f t="shared" si="26"/>
        <v/>
      </c>
      <c r="AU68" s="14">
        <f ca="1">AU67-AW67</f>
        <v>1</v>
      </c>
      <c r="AV68" s="14">
        <f ca="1">AV67-AX67</f>
        <v>-30</v>
      </c>
    </row>
    <row r="69" spans="1:50" ht="20.149999999999999" customHeight="1" x14ac:dyDescent="0.2">
      <c r="A69" t="str">
        <f t="shared" ref="A69:AT69" si="27">IF(A32="","",A32)</f>
        <v/>
      </c>
      <c r="B69" t="str">
        <f t="shared" si="27"/>
        <v/>
      </c>
      <c r="C69" t="str">
        <f t="shared" si="27"/>
        <v/>
      </c>
      <c r="D69" t="str">
        <f t="shared" si="27"/>
        <v/>
      </c>
      <c r="E69" s="10" t="s">
        <v>54</v>
      </c>
      <c r="F69" s="43" t="s">
        <v>5</v>
      </c>
      <c r="G69" s="43" t="str">
        <f>IF(G32="","",G32)</f>
        <v/>
      </c>
      <c r="H69" s="43" t="str">
        <f ca="1">IF(AU69&lt;0,"－","＋")</f>
        <v>－</v>
      </c>
      <c r="I69" s="43"/>
      <c r="J69" s="10">
        <f ca="1">ABS(AU69)</f>
        <v>5</v>
      </c>
      <c r="K69" s="10" t="s">
        <v>55</v>
      </c>
      <c r="L69" s="10" t="s">
        <v>54</v>
      </c>
      <c r="M69" s="43" t="s">
        <v>5</v>
      </c>
      <c r="N69" s="43" t="str">
        <f>IF(N32="","",N32)</f>
        <v/>
      </c>
      <c r="O69" s="43" t="str">
        <f ca="1">IF(AV69&lt;0,"－","＋")</f>
        <v>＋</v>
      </c>
      <c r="P69" s="43"/>
      <c r="Q69" s="10">
        <f ca="1">ABS(AV69)</f>
        <v>6</v>
      </c>
      <c r="R69" s="10" t="s">
        <v>55</v>
      </c>
      <c r="S69" s="43" t="s">
        <v>8</v>
      </c>
      <c r="T69" s="43" t="str">
        <f>IF(T32="","",T32)</f>
        <v/>
      </c>
      <c r="U69" s="10">
        <v>0</v>
      </c>
      <c r="V69" s="10" t="str">
        <f t="shared" si="27"/>
        <v/>
      </c>
      <c r="W69" s="10" t="str">
        <f t="shared" si="27"/>
        <v/>
      </c>
      <c r="X69" s="10" t="str">
        <f t="shared" si="27"/>
        <v/>
      </c>
      <c r="Y69" s="10" t="str">
        <f t="shared" si="27"/>
        <v/>
      </c>
      <c r="Z69" s="10" t="str">
        <f t="shared" si="27"/>
        <v/>
      </c>
      <c r="AA69" s="10" t="str">
        <f t="shared" si="27"/>
        <v/>
      </c>
      <c r="AB69" s="10" t="str">
        <f t="shared" si="27"/>
        <v/>
      </c>
      <c r="AC69" t="str">
        <f t="shared" si="27"/>
        <v/>
      </c>
      <c r="AD69" t="str">
        <f t="shared" si="27"/>
        <v/>
      </c>
      <c r="AE69" t="str">
        <f t="shared" si="27"/>
        <v/>
      </c>
      <c r="AF69" t="str">
        <f t="shared" si="27"/>
        <v/>
      </c>
      <c r="AG69" t="str">
        <f t="shared" si="27"/>
        <v/>
      </c>
      <c r="AH69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R69" t="str">
        <f t="shared" si="27"/>
        <v/>
      </c>
      <c r="AS69" t="str">
        <f t="shared" si="27"/>
        <v/>
      </c>
      <c r="AT69" t="str">
        <f t="shared" si="27"/>
        <v/>
      </c>
      <c r="AU69" s="14">
        <f ca="1">AU29</f>
        <v>-5</v>
      </c>
      <c r="AV69" s="14">
        <f ca="1">AV29</f>
        <v>6</v>
      </c>
    </row>
    <row r="70" spans="1:50" ht="20.149999999999999" customHeight="1" x14ac:dyDescent="0.2">
      <c r="A70" t="str">
        <f t="shared" ref="A70:F70" si="28">IF(A33="","",A33)</f>
        <v/>
      </c>
      <c r="B70" t="str">
        <f t="shared" si="28"/>
        <v/>
      </c>
      <c r="C70" t="str">
        <f t="shared" si="28"/>
        <v/>
      </c>
      <c r="D70" t="str">
        <f t="shared" si="28"/>
        <v/>
      </c>
      <c r="E70" t="str">
        <f t="shared" si="28"/>
        <v/>
      </c>
      <c r="F70" t="str">
        <f t="shared" si="28"/>
        <v/>
      </c>
      <c r="G70" s="43" t="s">
        <v>57</v>
      </c>
      <c r="H70" s="43" t="str">
        <f>IF(H33="","",H33)</f>
        <v/>
      </c>
      <c r="I70" s="43" t="s">
        <v>60</v>
      </c>
      <c r="J70" s="43" t="str">
        <f>IF(J33="","",J33)</f>
        <v/>
      </c>
      <c r="K70" s="43">
        <f ca="1">AU70</f>
        <v>5</v>
      </c>
      <c r="L70" s="43"/>
      <c r="M70" s="10" t="str">
        <f ca="1">IF(AU70=AV70,"",",")</f>
        <v>,</v>
      </c>
      <c r="N70" s="43">
        <f ca="1">IF(AU70=AV70,"",AV70)</f>
        <v>-6</v>
      </c>
      <c r="O70" s="43"/>
      <c r="AU70" s="14">
        <f ca="1">IF(H69="－",J69,-J69)</f>
        <v>5</v>
      </c>
      <c r="AV70" s="14">
        <f ca="1">IF(O69="－",Q69,-Q69)</f>
        <v>-6</v>
      </c>
    </row>
    <row r="71" spans="1:50" ht="20.149999999999999" customHeight="1" x14ac:dyDescent="0.2">
      <c r="A71" t="str">
        <f t="shared" ref="A71:AT71" si="29">IF(A34="","",A34)</f>
        <v/>
      </c>
      <c r="B71" t="str">
        <f t="shared" si="29"/>
        <v/>
      </c>
      <c r="C71" t="str">
        <f t="shared" si="29"/>
        <v/>
      </c>
      <c r="D71" t="str">
        <f t="shared" si="29"/>
        <v/>
      </c>
      <c r="E71" t="str">
        <f t="shared" si="29"/>
        <v/>
      </c>
      <c r="F71" t="str">
        <f t="shared" si="29"/>
        <v/>
      </c>
      <c r="G71" t="str">
        <f t="shared" si="29"/>
        <v/>
      </c>
      <c r="H71" t="str">
        <f t="shared" si="29"/>
        <v/>
      </c>
      <c r="I71" t="str">
        <f t="shared" si="29"/>
        <v/>
      </c>
      <c r="J71" t="str">
        <f t="shared" si="29"/>
        <v/>
      </c>
      <c r="K71" t="str">
        <f t="shared" si="29"/>
        <v/>
      </c>
      <c r="L71" t="str">
        <f t="shared" si="29"/>
        <v/>
      </c>
      <c r="M71" t="str">
        <f t="shared" si="29"/>
        <v/>
      </c>
      <c r="N71" t="str">
        <f t="shared" si="29"/>
        <v/>
      </c>
      <c r="O71" t="str">
        <f t="shared" si="29"/>
        <v/>
      </c>
      <c r="P71" t="str">
        <f t="shared" si="29"/>
        <v/>
      </c>
      <c r="Q71" t="str">
        <f t="shared" si="29"/>
        <v/>
      </c>
      <c r="R71" t="str">
        <f t="shared" si="29"/>
        <v/>
      </c>
      <c r="S71" t="str">
        <f t="shared" si="29"/>
        <v/>
      </c>
      <c r="T71" t="str">
        <f t="shared" si="29"/>
        <v/>
      </c>
      <c r="U71" t="str">
        <f t="shared" si="29"/>
        <v/>
      </c>
      <c r="V71" t="str">
        <f t="shared" si="29"/>
        <v/>
      </c>
      <c r="W71" t="str">
        <f t="shared" si="29"/>
        <v/>
      </c>
      <c r="X71" t="str">
        <f t="shared" si="29"/>
        <v/>
      </c>
      <c r="Y71" t="str">
        <f t="shared" si="29"/>
        <v/>
      </c>
      <c r="Z71" t="str">
        <f t="shared" si="29"/>
        <v/>
      </c>
      <c r="AA71" t="str">
        <f t="shared" si="29"/>
        <v/>
      </c>
      <c r="AB71" t="str">
        <f t="shared" si="29"/>
        <v/>
      </c>
      <c r="AC71" t="str">
        <f t="shared" si="29"/>
        <v/>
      </c>
      <c r="AD71" t="str">
        <f t="shared" si="29"/>
        <v/>
      </c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t="str">
        <f t="shared" si="29"/>
        <v/>
      </c>
      <c r="AS71" t="str">
        <f t="shared" si="29"/>
        <v/>
      </c>
      <c r="AT71" t="str">
        <f t="shared" si="29"/>
        <v/>
      </c>
    </row>
    <row r="72" spans="1:50" ht="20.149999999999999" customHeight="1" x14ac:dyDescent="0.2">
      <c r="A72" t="str">
        <f t="shared" ref="A72:AT72" si="30">IF(A35="","",A35)</f>
        <v/>
      </c>
      <c r="B72" t="str">
        <f t="shared" si="30"/>
        <v/>
      </c>
      <c r="C72" t="str">
        <f t="shared" si="30"/>
        <v/>
      </c>
      <c r="D72" t="str">
        <f t="shared" si="30"/>
        <v/>
      </c>
      <c r="E72" t="str">
        <f t="shared" si="30"/>
        <v/>
      </c>
      <c r="F72" t="str">
        <f t="shared" si="30"/>
        <v/>
      </c>
      <c r="G72" t="str">
        <f t="shared" si="30"/>
        <v/>
      </c>
      <c r="H72" t="str">
        <f t="shared" si="30"/>
        <v/>
      </c>
      <c r="I72" t="str">
        <f t="shared" si="30"/>
        <v/>
      </c>
      <c r="J72" t="str">
        <f t="shared" si="30"/>
        <v/>
      </c>
      <c r="K72" t="str">
        <f t="shared" si="30"/>
        <v/>
      </c>
      <c r="L72" t="str">
        <f t="shared" si="30"/>
        <v/>
      </c>
      <c r="M72" t="str">
        <f t="shared" si="30"/>
        <v/>
      </c>
      <c r="N72" t="str">
        <f t="shared" si="30"/>
        <v/>
      </c>
      <c r="O72" t="str">
        <f t="shared" si="30"/>
        <v/>
      </c>
      <c r="P72" t="str">
        <f t="shared" si="30"/>
        <v/>
      </c>
      <c r="Q72" t="str">
        <f t="shared" si="30"/>
        <v/>
      </c>
      <c r="R72" t="str">
        <f t="shared" si="30"/>
        <v/>
      </c>
      <c r="S72" t="str">
        <f t="shared" si="30"/>
        <v/>
      </c>
      <c r="T72" t="str">
        <f t="shared" si="30"/>
        <v/>
      </c>
      <c r="U72" t="str">
        <f t="shared" si="30"/>
        <v/>
      </c>
      <c r="V72" t="str">
        <f t="shared" si="30"/>
        <v/>
      </c>
      <c r="W72" t="str">
        <f t="shared" si="30"/>
        <v/>
      </c>
      <c r="X72" t="str">
        <f t="shared" si="30"/>
        <v/>
      </c>
      <c r="Y72" t="str">
        <f t="shared" si="30"/>
        <v/>
      </c>
      <c r="Z72" t="str">
        <f t="shared" si="30"/>
        <v/>
      </c>
      <c r="AA72" t="str">
        <f t="shared" si="30"/>
        <v/>
      </c>
      <c r="AB72" t="str">
        <f t="shared" si="30"/>
        <v/>
      </c>
      <c r="AC72" t="str">
        <f t="shared" si="30"/>
        <v/>
      </c>
      <c r="AD72" t="str">
        <f t="shared" si="30"/>
        <v/>
      </c>
      <c r="AE72" t="str">
        <f t="shared" si="30"/>
        <v/>
      </c>
      <c r="AF72" t="str">
        <f t="shared" si="30"/>
        <v/>
      </c>
      <c r="AG72" t="str">
        <f t="shared" si="30"/>
        <v/>
      </c>
      <c r="AH72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t="str">
        <f t="shared" si="30"/>
        <v/>
      </c>
      <c r="AS72" t="str">
        <f t="shared" si="30"/>
        <v/>
      </c>
      <c r="AT72" t="str">
        <f t="shared" si="30"/>
        <v/>
      </c>
    </row>
    <row r="73" spans="1:50" ht="20.149999999999999" customHeight="1" x14ac:dyDescent="0.2">
      <c r="A73" t="str">
        <f t="shared" ref="A73:AT73" si="31">IF(A36="","",A36)</f>
        <v/>
      </c>
      <c r="B73" t="str">
        <f t="shared" si="31"/>
        <v/>
      </c>
      <c r="C73" t="str">
        <f t="shared" si="31"/>
        <v/>
      </c>
      <c r="D73" t="str">
        <f t="shared" si="31"/>
        <v/>
      </c>
      <c r="E73" t="str">
        <f t="shared" si="31"/>
        <v/>
      </c>
      <c r="F73" t="str">
        <f t="shared" si="31"/>
        <v/>
      </c>
      <c r="G73" t="str">
        <f t="shared" si="31"/>
        <v/>
      </c>
      <c r="H73" t="str">
        <f t="shared" si="31"/>
        <v/>
      </c>
      <c r="I73" t="str">
        <f t="shared" si="31"/>
        <v/>
      </c>
      <c r="J73" t="str">
        <f t="shared" si="31"/>
        <v/>
      </c>
      <c r="K73" t="str">
        <f t="shared" si="31"/>
        <v/>
      </c>
      <c r="L73" t="str">
        <f t="shared" si="31"/>
        <v/>
      </c>
      <c r="M73" t="str">
        <f t="shared" si="31"/>
        <v/>
      </c>
      <c r="N73" t="str">
        <f t="shared" si="31"/>
        <v/>
      </c>
      <c r="O73" t="str">
        <f t="shared" si="31"/>
        <v/>
      </c>
      <c r="P73" t="str">
        <f t="shared" si="31"/>
        <v/>
      </c>
      <c r="Q73" t="str">
        <f t="shared" si="31"/>
        <v/>
      </c>
      <c r="R73" t="str">
        <f t="shared" si="31"/>
        <v/>
      </c>
      <c r="S73" t="str">
        <f t="shared" si="31"/>
        <v/>
      </c>
      <c r="T73" t="str">
        <f t="shared" si="31"/>
        <v/>
      </c>
      <c r="U73" t="str">
        <f t="shared" si="31"/>
        <v/>
      </c>
      <c r="V73" t="str">
        <f t="shared" si="31"/>
        <v/>
      </c>
      <c r="W73" t="str">
        <f t="shared" si="31"/>
        <v/>
      </c>
      <c r="X73" t="str">
        <f t="shared" si="31"/>
        <v/>
      </c>
      <c r="Y73" t="str">
        <f t="shared" si="31"/>
        <v/>
      </c>
      <c r="Z73" t="str">
        <f t="shared" si="31"/>
        <v/>
      </c>
      <c r="AA73" t="str">
        <f t="shared" si="31"/>
        <v/>
      </c>
      <c r="AB73" t="str">
        <f t="shared" si="31"/>
        <v/>
      </c>
      <c r="AC73" t="str">
        <f t="shared" si="31"/>
        <v/>
      </c>
      <c r="AD73" t="str">
        <f t="shared" si="31"/>
        <v/>
      </c>
      <c r="AE73" t="str">
        <f t="shared" si="31"/>
        <v/>
      </c>
      <c r="AF73" t="str">
        <f t="shared" si="31"/>
        <v/>
      </c>
      <c r="AG73" t="str">
        <f t="shared" si="31"/>
        <v/>
      </c>
      <c r="AH73" t="str">
        <f t="shared" si="31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  <c r="AN73" t="str">
        <f t="shared" si="31"/>
        <v/>
      </c>
      <c r="AO73" t="str">
        <f t="shared" si="31"/>
        <v/>
      </c>
      <c r="AP73" t="str">
        <f t="shared" si="31"/>
        <v/>
      </c>
      <c r="AQ73" t="str">
        <f t="shared" si="31"/>
        <v/>
      </c>
      <c r="AR73" t="str">
        <f t="shared" si="31"/>
        <v/>
      </c>
      <c r="AS73" t="str">
        <f t="shared" si="31"/>
        <v/>
      </c>
      <c r="AT73" t="str">
        <f t="shared" si="31"/>
        <v/>
      </c>
    </row>
    <row r="74" spans="1:50" ht="20.149999999999999" customHeight="1" x14ac:dyDescent="0.2"/>
    <row r="75" spans="1:50" ht="20.149999999999999" customHeight="1" x14ac:dyDescent="0.2"/>
    <row r="76" spans="1:50" ht="20.149999999999999" customHeight="1" x14ac:dyDescent="0.2"/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2">
    <mergeCell ref="G70:H70"/>
    <mergeCell ref="I70:J70"/>
    <mergeCell ref="K70:L70"/>
    <mergeCell ref="N70:O70"/>
    <mergeCell ref="Y66:Z66"/>
    <mergeCell ref="W67:X67"/>
    <mergeCell ref="Y67:Z67"/>
    <mergeCell ref="L67:M67"/>
    <mergeCell ref="T66:V66"/>
    <mergeCell ref="AA29:AC29"/>
    <mergeCell ref="AA66:AC66"/>
    <mergeCell ref="AA67:AC67"/>
    <mergeCell ref="P43:Q43"/>
    <mergeCell ref="T43:U43"/>
    <mergeCell ref="S42:T42"/>
    <mergeCell ref="W66:X66"/>
    <mergeCell ref="R53:S53"/>
    <mergeCell ref="O49:Q49"/>
    <mergeCell ref="I61:J61"/>
    <mergeCell ref="L61:M61"/>
    <mergeCell ref="F62:G62"/>
    <mergeCell ref="H44:I44"/>
    <mergeCell ref="J44:K44"/>
    <mergeCell ref="L44:M44"/>
    <mergeCell ref="O44:P44"/>
    <mergeCell ref="O42:P42"/>
    <mergeCell ref="Q42:R42"/>
    <mergeCell ref="G43:H43"/>
    <mergeCell ref="F42:G42"/>
    <mergeCell ref="I42:J42"/>
    <mergeCell ref="K42:L42"/>
    <mergeCell ref="R49:S49"/>
    <mergeCell ref="M42:N42"/>
    <mergeCell ref="P51:Q51"/>
    <mergeCell ref="O52:P52"/>
    <mergeCell ref="Q54:R54"/>
    <mergeCell ref="H56:I56"/>
    <mergeCell ref="G55:H55"/>
    <mergeCell ref="P57:Q57"/>
    <mergeCell ref="N57:O57"/>
    <mergeCell ref="F53:G53"/>
    <mergeCell ref="I53:J53"/>
    <mergeCell ref="K53:M53"/>
    <mergeCell ref="N53:O53"/>
    <mergeCell ref="O54:P54"/>
    <mergeCell ref="J56:K56"/>
    <mergeCell ref="L56:M56"/>
    <mergeCell ref="G57:H57"/>
    <mergeCell ref="J57:K57"/>
    <mergeCell ref="L57:M57"/>
    <mergeCell ref="T29:V29"/>
    <mergeCell ref="W29:X29"/>
    <mergeCell ref="Y29:Z29"/>
    <mergeCell ref="E29:F29"/>
    <mergeCell ref="G29:H29"/>
    <mergeCell ref="L29:M29"/>
    <mergeCell ref="N29:O29"/>
    <mergeCell ref="M49:N49"/>
    <mergeCell ref="F41:G41"/>
    <mergeCell ref="I41:J41"/>
    <mergeCell ref="K41:L41"/>
    <mergeCell ref="M41:N41"/>
    <mergeCell ref="O41:P41"/>
    <mergeCell ref="F45:G45"/>
    <mergeCell ref="I45:J45"/>
    <mergeCell ref="K45:L45"/>
    <mergeCell ref="M45:N45"/>
    <mergeCell ref="F49:G49"/>
    <mergeCell ref="I49:J49"/>
    <mergeCell ref="K49:L49"/>
    <mergeCell ref="I43:J43"/>
    <mergeCell ref="N43:O43"/>
    <mergeCell ref="R16:S16"/>
    <mergeCell ref="I8:J8"/>
    <mergeCell ref="L20:M20"/>
    <mergeCell ref="N20:O20"/>
    <mergeCell ref="P20:Q20"/>
    <mergeCell ref="F24:G24"/>
    <mergeCell ref="I24:J24"/>
    <mergeCell ref="L24:M24"/>
    <mergeCell ref="Q41:S41"/>
    <mergeCell ref="R29:S29"/>
    <mergeCell ref="AO1:AP1"/>
    <mergeCell ref="AO38:AP38"/>
    <mergeCell ref="F4:G4"/>
    <mergeCell ref="I4:J4"/>
    <mergeCell ref="K4:L4"/>
    <mergeCell ref="M4:N4"/>
    <mergeCell ref="O4:P4"/>
    <mergeCell ref="F8:G8"/>
    <mergeCell ref="G20:H20"/>
    <mergeCell ref="J20:K20"/>
    <mergeCell ref="K8:L8"/>
    <mergeCell ref="M8:N8"/>
    <mergeCell ref="F12:G12"/>
    <mergeCell ref="I12:J12"/>
    <mergeCell ref="K12:L12"/>
    <mergeCell ref="M12:N12"/>
    <mergeCell ref="F16:G16"/>
    <mergeCell ref="I16:J16"/>
    <mergeCell ref="K16:M16"/>
    <mergeCell ref="N16:O16"/>
    <mergeCell ref="Q4:S4"/>
    <mergeCell ref="O12:Q12"/>
    <mergeCell ref="R12:S12"/>
    <mergeCell ref="P16:Q16"/>
    <mergeCell ref="T46:U46"/>
    <mergeCell ref="H47:I47"/>
    <mergeCell ref="J47:K47"/>
    <mergeCell ref="L47:M47"/>
    <mergeCell ref="O47:P47"/>
    <mergeCell ref="G46:H46"/>
    <mergeCell ref="I46:J46"/>
    <mergeCell ref="N46:O46"/>
    <mergeCell ref="P46:Q46"/>
    <mergeCell ref="S54:T54"/>
    <mergeCell ref="P55:Q55"/>
    <mergeCell ref="T55:U55"/>
    <mergeCell ref="F54:G54"/>
    <mergeCell ref="I54:J54"/>
    <mergeCell ref="I55:J55"/>
    <mergeCell ref="N55:O55"/>
    <mergeCell ref="I50:J50"/>
    <mergeCell ref="K50:L50"/>
    <mergeCell ref="M50:N50"/>
    <mergeCell ref="S50:T50"/>
    <mergeCell ref="T51:U51"/>
    <mergeCell ref="K54:L54"/>
    <mergeCell ref="M54:N54"/>
    <mergeCell ref="H52:I52"/>
    <mergeCell ref="J52:K52"/>
    <mergeCell ref="L52:M52"/>
    <mergeCell ref="O50:P50"/>
    <mergeCell ref="Q50:R50"/>
    <mergeCell ref="F50:G50"/>
    <mergeCell ref="P53:Q53"/>
    <mergeCell ref="G51:H51"/>
    <mergeCell ref="I51:J51"/>
    <mergeCell ref="N51:O51"/>
    <mergeCell ref="R66:S66"/>
    <mergeCell ref="F63:G63"/>
    <mergeCell ref="I63:J63"/>
    <mergeCell ref="K63:L63"/>
    <mergeCell ref="O63:P63"/>
    <mergeCell ref="H64:I64"/>
    <mergeCell ref="J64:K64"/>
    <mergeCell ref="O64:P64"/>
    <mergeCell ref="O56:P56"/>
    <mergeCell ref="P58:Q58"/>
    <mergeCell ref="H59:I59"/>
    <mergeCell ref="J59:K59"/>
    <mergeCell ref="O59:P59"/>
    <mergeCell ref="N62:O62"/>
    <mergeCell ref="I62:J62"/>
    <mergeCell ref="L62:M62"/>
    <mergeCell ref="G58:H58"/>
    <mergeCell ref="J58:K58"/>
    <mergeCell ref="L58:M58"/>
    <mergeCell ref="E66:F66"/>
    <mergeCell ref="G66:H66"/>
    <mergeCell ref="L66:M66"/>
    <mergeCell ref="N66:O66"/>
    <mergeCell ref="F61:G61"/>
    <mergeCell ref="S69:T69"/>
    <mergeCell ref="F69:G69"/>
    <mergeCell ref="H69:I69"/>
    <mergeCell ref="M69:N69"/>
    <mergeCell ref="O69:P69"/>
    <mergeCell ref="E67:F67"/>
    <mergeCell ref="N67:O67"/>
    <mergeCell ref="E68:F68"/>
    <mergeCell ref="H68:I68"/>
    <mergeCell ref="J68:K68"/>
    <mergeCell ref="P67:Q67"/>
    <mergeCell ref="H67:I67"/>
    <mergeCell ref="J67:K67"/>
    <mergeCell ref="R68:S68"/>
    <mergeCell ref="R67:S67"/>
    <mergeCell ref="T67:V67"/>
    <mergeCell ref="L68:M68"/>
    <mergeCell ref="N68:O68"/>
    <mergeCell ref="P68:Q68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Y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4"/>
  </cols>
  <sheetData>
    <row r="1" spans="1:51" ht="23.5" x14ac:dyDescent="0.2">
      <c r="D1" s="3" t="s">
        <v>174</v>
      </c>
      <c r="AM1" s="2" t="s">
        <v>0</v>
      </c>
      <c r="AN1" s="2"/>
      <c r="AO1" s="42"/>
      <c r="AP1" s="42"/>
      <c r="AR1" s="14"/>
      <c r="AS1" s="14"/>
      <c r="AT1" s="14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W2"/>
      <c r="AX2"/>
      <c r="AY2"/>
    </row>
    <row r="3" spans="1:51" ht="20.149999999999999" customHeight="1" x14ac:dyDescent="0.2">
      <c r="A3" s="1" t="s">
        <v>87</v>
      </c>
      <c r="D3" t="s">
        <v>13</v>
      </c>
    </row>
    <row r="4" spans="1:51" ht="20.149999999999999" customHeight="1" x14ac:dyDescent="0.2">
      <c r="C4" s="1" t="s">
        <v>12</v>
      </c>
      <c r="F4" t="s">
        <v>31</v>
      </c>
      <c r="G4" s="44" t="s">
        <v>32</v>
      </c>
      <c r="H4" s="44"/>
      <c r="I4" s="44" t="str">
        <f ca="1">IF(AW4&lt;0,"－","＋")</f>
        <v>－</v>
      </c>
      <c r="J4" s="44"/>
      <c r="K4">
        <f ca="1">ABS(AW4)</f>
        <v>2</v>
      </c>
      <c r="L4" t="s">
        <v>33</v>
      </c>
      <c r="M4" t="s">
        <v>31</v>
      </c>
      <c r="N4" s="44" t="s">
        <v>32</v>
      </c>
      <c r="O4" s="44"/>
      <c r="P4" s="44" t="str">
        <f ca="1">IF(AX4&lt;0,"－","＋")</f>
        <v>＋</v>
      </c>
      <c r="Q4" s="44"/>
      <c r="R4">
        <f ca="1">ABS(AX4)</f>
        <v>8</v>
      </c>
      <c r="S4" t="s">
        <v>33</v>
      </c>
      <c r="T4" s="44" t="s">
        <v>34</v>
      </c>
      <c r="U4" s="44"/>
      <c r="V4" s="70">
        <f ca="1">IF(AU6=0,"",IF(AU6=-1,"－",IF(AU6=1,"",AU6)))</f>
        <v>-2</v>
      </c>
      <c r="W4" s="70"/>
      <c r="X4" s="70"/>
      <c r="Y4" s="44" t="str">
        <f ca="1">IF(AU6=0,"","ｘ")</f>
        <v>ｘ</v>
      </c>
      <c r="Z4" s="44"/>
      <c r="AA4" s="44" t="str">
        <f ca="1">IF(AV6=0,"",IF(AV6&lt;0,"－","＋"))</f>
        <v>－</v>
      </c>
      <c r="AB4" s="44"/>
      <c r="AC4" s="46">
        <f ca="1">IF(AV6=0,"",ABS(AV6))</f>
        <v>31</v>
      </c>
      <c r="AD4" s="46"/>
      <c r="AE4" s="46"/>
      <c r="AU4" s="14">
        <f ca="1">INT(RAND()*9+1)*(-1)^INT(RAND()*2)</f>
        <v>5</v>
      </c>
      <c r="AV4" s="14">
        <f ca="1">INT(RAND()*9+1)*(-1)^INT(RAND()*2)</f>
        <v>3</v>
      </c>
      <c r="AW4" s="14">
        <f ca="1">INT(RAND()*9+1)*(-1)^INT(RAND()*2)</f>
        <v>-2</v>
      </c>
      <c r="AX4" s="14">
        <f ca="1">INT(RAND()*9+1)*(-1)^INT(RAND()*2)</f>
        <v>8</v>
      </c>
    </row>
    <row r="5" spans="1:51" ht="20.149999999999999" customHeight="1" x14ac:dyDescent="0.2">
      <c r="AU5" s="14">
        <f ca="1">AU4+AV4</f>
        <v>8</v>
      </c>
      <c r="AV5" s="14">
        <f ca="1">AU4*AV4</f>
        <v>15</v>
      </c>
      <c r="AW5" s="14">
        <f ca="1">AW4+AX4</f>
        <v>6</v>
      </c>
      <c r="AX5" s="14">
        <f ca="1">AW4*AX4</f>
        <v>-16</v>
      </c>
    </row>
    <row r="6" spans="1:51" ht="20.149999999999999" customHeight="1" x14ac:dyDescent="0.2">
      <c r="AU6" s="14">
        <f ca="1">-(AU5-AW5)</f>
        <v>-2</v>
      </c>
      <c r="AV6" s="14">
        <f ca="1">-(AV5-AX5)</f>
        <v>-31</v>
      </c>
    </row>
    <row r="7" spans="1:51" ht="20.149999999999999" customHeight="1" x14ac:dyDescent="0.2"/>
    <row r="8" spans="1:51" ht="20.149999999999999" customHeight="1" x14ac:dyDescent="0.2"/>
    <row r="9" spans="1:51" ht="20.149999999999999" customHeight="1" x14ac:dyDescent="0.2"/>
    <row r="10" spans="1:51" ht="20.149999999999999" customHeight="1" x14ac:dyDescent="0.2"/>
    <row r="11" spans="1:51" ht="20.149999999999999" customHeight="1" x14ac:dyDescent="0.2">
      <c r="C11" s="1" t="s">
        <v>35</v>
      </c>
      <c r="F11" s="44" t="s">
        <v>32</v>
      </c>
      <c r="G11" s="44"/>
      <c r="H11" t="s">
        <v>31</v>
      </c>
      <c r="I11" s="44">
        <f ca="1">IF(AU12=0,"",IF(ABS(AU130)=1,"",ABS(AU12)))</f>
        <v>5</v>
      </c>
      <c r="J11" s="44"/>
      <c r="K11" s="44" t="s">
        <v>36</v>
      </c>
      <c r="L11" s="44"/>
      <c r="M11" s="44" t="s">
        <v>32</v>
      </c>
      <c r="N11" s="44"/>
      <c r="O11" t="s">
        <v>33</v>
      </c>
      <c r="P11" s="44" t="s">
        <v>34</v>
      </c>
      <c r="Q11" s="44"/>
      <c r="R11" s="44">
        <f ca="1">AV12</f>
        <v>4</v>
      </c>
      <c r="S11" s="44"/>
      <c r="AU11" s="14">
        <f ca="1">-INT(RAND()*5+1)</f>
        <v>-4</v>
      </c>
      <c r="AV11" s="14">
        <f ca="1">-INT(RAND()*5+1)</f>
        <v>-1</v>
      </c>
    </row>
    <row r="12" spans="1:51" ht="20.149999999999999" customHeight="1" x14ac:dyDescent="0.2">
      <c r="AU12" s="14">
        <f ca="1">AU11+AV11</f>
        <v>-5</v>
      </c>
      <c r="AV12" s="14">
        <f ca="1">AU11*AV11</f>
        <v>4</v>
      </c>
    </row>
    <row r="13" spans="1:51" ht="20.149999999999999" customHeight="1" x14ac:dyDescent="0.2"/>
    <row r="14" spans="1:51" ht="20.149999999999999" customHeight="1" x14ac:dyDescent="0.2"/>
    <row r="15" spans="1:51" ht="20.149999999999999" customHeight="1" x14ac:dyDescent="0.2"/>
    <row r="16" spans="1:51" ht="20.149999999999999" customHeight="1" x14ac:dyDescent="0.2"/>
    <row r="17" spans="3:51" ht="20.149999999999999" customHeight="1" x14ac:dyDescent="0.2">
      <c r="C17" s="1" t="s">
        <v>86</v>
      </c>
      <c r="F17" s="70" t="str">
        <f ca="1">IF(AU18=0,"",IF(AU18=-1,"－",IF(AU18=1,"",AU18)))</f>
        <v/>
      </c>
      <c r="G17" s="70"/>
      <c r="H17" s="44" t="str">
        <f ca="1">IF(AU18=0,"","ｙ")</f>
        <v>ｙ</v>
      </c>
      <c r="I17" s="44"/>
      <c r="J17" s="44" t="str">
        <f ca="1">IF(AV18&lt;0,"－",IF(AU18=0,"","＋"))</f>
        <v>＋</v>
      </c>
      <c r="K17" s="44"/>
      <c r="L17" s="44">
        <f ca="1">ABS(AV18)</f>
        <v>20</v>
      </c>
      <c r="M17" s="44"/>
      <c r="N17" s="44" t="s">
        <v>8</v>
      </c>
      <c r="O17" s="44"/>
      <c r="P17" s="44" t="s">
        <v>85</v>
      </c>
      <c r="Q17" s="44"/>
      <c r="R17" s="8">
        <v>2</v>
      </c>
      <c r="AU17" s="14">
        <f ca="1">INT(RAND()*4+1)*(-1)^INT(RAND()*2)</f>
        <v>4</v>
      </c>
      <c r="AV17" s="14">
        <f ca="1">-INT(RAND()*5+1)</f>
        <v>-5</v>
      </c>
    </row>
    <row r="18" spans="3:51" ht="20.149999999999999" customHeight="1" x14ac:dyDescent="0.2">
      <c r="AU18" s="14">
        <f ca="1">-(AU17+AV17)</f>
        <v>1</v>
      </c>
      <c r="AV18" s="14">
        <f ca="1">-(AU17*AV17)</f>
        <v>20</v>
      </c>
    </row>
    <row r="19" spans="3:51" ht="20.149999999999999" customHeight="1" x14ac:dyDescent="0.2"/>
    <row r="20" spans="3:51" ht="20.149999999999999" customHeight="1" x14ac:dyDescent="0.2"/>
    <row r="21" spans="3:51" ht="20.149999999999999" customHeight="1" x14ac:dyDescent="0.2"/>
    <row r="22" spans="3:51" ht="20.149999999999999" customHeight="1" x14ac:dyDescent="0.2"/>
    <row r="23" spans="3:51" ht="20.149999999999999" customHeight="1" x14ac:dyDescent="0.2">
      <c r="C23" s="1" t="s">
        <v>50</v>
      </c>
      <c r="F23" s="44" t="s">
        <v>32</v>
      </c>
      <c r="G23" s="44"/>
      <c r="H23" t="s">
        <v>31</v>
      </c>
      <c r="I23" s="44">
        <f ca="1">IF(AU24=0,"",IF(ABS(AU142)=1,"",ABS(AU24)))</f>
        <v>5</v>
      </c>
      <c r="J23" s="44"/>
      <c r="K23" s="44" t="s">
        <v>7</v>
      </c>
      <c r="L23" s="44"/>
      <c r="M23" s="44" t="s">
        <v>32</v>
      </c>
      <c r="N23" s="44"/>
      <c r="O23" t="s">
        <v>33</v>
      </c>
      <c r="P23" s="44" t="s">
        <v>34</v>
      </c>
      <c r="Q23" s="44"/>
      <c r="R23" s="46">
        <f ca="1">-AV24</f>
        <v>-6</v>
      </c>
      <c r="S23" s="46"/>
      <c r="T23" s="46"/>
      <c r="AU23" s="14">
        <f ca="1">INT(RAND()*5+1)</f>
        <v>3</v>
      </c>
      <c r="AV23" s="14">
        <f ca="1">INT(RAND()*5+1)</f>
        <v>2</v>
      </c>
    </row>
    <row r="24" spans="3:51" ht="20.149999999999999" customHeight="1" x14ac:dyDescent="0.2">
      <c r="AU24" s="14">
        <f ca="1">AU23+AV23</f>
        <v>5</v>
      </c>
      <c r="AV24" s="14">
        <f ca="1">AU23*AV23</f>
        <v>6</v>
      </c>
    </row>
    <row r="25" spans="3:51" ht="20.149999999999999" customHeight="1" x14ac:dyDescent="0.2"/>
    <row r="26" spans="3:51" ht="20.149999999999999" customHeight="1" x14ac:dyDescent="0.2"/>
    <row r="27" spans="3:51" ht="20.149999999999999" customHeight="1" x14ac:dyDescent="0.2"/>
    <row r="28" spans="3:51" ht="20.149999999999999" customHeight="1" x14ac:dyDescent="0.2"/>
    <row r="29" spans="3:51" ht="20.149999999999999" customHeight="1" x14ac:dyDescent="0.2">
      <c r="C29" s="1" t="s">
        <v>78</v>
      </c>
      <c r="F29" t="s">
        <v>46</v>
      </c>
      <c r="G29" s="44" t="s">
        <v>5</v>
      </c>
      <c r="H29" s="44"/>
      <c r="I29" s="44" t="str">
        <f ca="1">IF(AW29&lt;0,"－","＋")</f>
        <v>＋</v>
      </c>
      <c r="J29" s="44"/>
      <c r="K29" s="46">
        <f ca="1">ABS(AW29)</f>
        <v>6</v>
      </c>
      <c r="L29" s="46"/>
      <c r="M29" t="s">
        <v>55</v>
      </c>
      <c r="N29" t="s">
        <v>54</v>
      </c>
      <c r="O29" s="44" t="s">
        <v>5</v>
      </c>
      <c r="P29" s="44"/>
      <c r="Q29" s="44" t="str">
        <f ca="1">IF(AX29&lt;0,"－","＋")</f>
        <v>＋</v>
      </c>
      <c r="R29" s="44"/>
      <c r="S29" s="46">
        <f ca="1">ABS(AX29)</f>
        <v>5</v>
      </c>
      <c r="T29" s="46"/>
      <c r="U29" t="s">
        <v>55</v>
      </c>
      <c r="V29" s="44" t="s">
        <v>8</v>
      </c>
      <c r="W29" s="44"/>
      <c r="X29" s="46">
        <f ca="1">AY30</f>
        <v>0</v>
      </c>
      <c r="Y29" s="46"/>
      <c r="Z29" s="46"/>
      <c r="AU29" s="14">
        <f ca="1">INT(RAND()*8+2)*(-1)^INT(RAND()*2)</f>
        <v>5</v>
      </c>
      <c r="AV29" s="14">
        <f ca="1">INT(RAND()*8+2)*(-1)^INT(RAND()*2)</f>
        <v>6</v>
      </c>
      <c r="AW29" s="14">
        <f ca="1">AU29+1</f>
        <v>6</v>
      </c>
      <c r="AX29" s="14">
        <f ca="1">AV29-1</f>
        <v>5</v>
      </c>
    </row>
    <row r="30" spans="3:51" ht="20.149999999999999" customHeight="1" x14ac:dyDescent="0.2">
      <c r="AU30" s="14">
        <f ca="1">AU29+AV29</f>
        <v>11</v>
      </c>
      <c r="AV30" s="14">
        <f ca="1">AU29*AV29</f>
        <v>30</v>
      </c>
      <c r="AW30" s="14">
        <f ca="1">AW29+AX29</f>
        <v>11</v>
      </c>
      <c r="AX30" s="14">
        <f ca="1">AW29*AX29</f>
        <v>30</v>
      </c>
      <c r="AY30" s="14">
        <f ca="1">-(AV30-AX30)</f>
        <v>0</v>
      </c>
    </row>
    <row r="31" spans="3:51" ht="20.149999999999999" customHeight="1" x14ac:dyDescent="0.2"/>
    <row r="32" spans="3:51" ht="20.149999999999999" customHeight="1" x14ac:dyDescent="0.2"/>
    <row r="33" spans="1:51" ht="20.149999999999999" customHeight="1" x14ac:dyDescent="0.2"/>
    <row r="34" spans="1:51" ht="20.149999999999999" customHeight="1" x14ac:dyDescent="0.2"/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3.5" x14ac:dyDescent="0.2">
      <c r="D38" s="3" t="str">
        <f>IF(D1="","",D1)</f>
        <v>二次方程式と因数分解④</v>
      </c>
      <c r="AM38" s="2" t="str">
        <f>IF(AM1="","",AM1)</f>
        <v>№</v>
      </c>
      <c r="AN38" s="2"/>
      <c r="AO38" s="42" t="str">
        <f>IF(AO1="","",AO1)</f>
        <v/>
      </c>
      <c r="AP38" s="42" t="str">
        <f>IF(AP1="","",AP1)</f>
        <v/>
      </c>
      <c r="AR38" s="14"/>
      <c r="AS38" s="14"/>
      <c r="AT38" s="14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4"/>
      <c r="AS39" s="14"/>
      <c r="AT39" s="14"/>
      <c r="AW39"/>
      <c r="AX39"/>
      <c r="AY39"/>
    </row>
    <row r="40" spans="1:51" ht="20.149999999999999" customHeight="1" x14ac:dyDescent="0.2">
      <c r="A40" s="1" t="str">
        <f t="shared" ref="A40:A46" si="0">IF(A3="","",A3)</f>
        <v>１．</v>
      </c>
      <c r="D40" t="str">
        <f>IF(D3="","",D3)</f>
        <v>次の方程式を解きなさい。</v>
      </c>
    </row>
    <row r="41" spans="1:51" ht="20.149999999999999" customHeight="1" x14ac:dyDescent="0.2">
      <c r="A41" t="str">
        <f t="shared" si="0"/>
        <v/>
      </c>
      <c r="B41" t="str">
        <f t="shared" ref="B41:C46" si="1">IF(B4="","",B4)</f>
        <v/>
      </c>
      <c r="C41" s="1" t="str">
        <f t="shared" si="1"/>
        <v>(1)</v>
      </c>
      <c r="F41" t="str">
        <f t="shared" ref="F41:AV44" si="2">IF(F4="","",F4)</f>
        <v>(</v>
      </c>
      <c r="G41" s="44" t="str">
        <f t="shared" si="2"/>
        <v>ｘ</v>
      </c>
      <c r="H41" s="44" t="str">
        <f t="shared" si="2"/>
        <v/>
      </c>
      <c r="I41" s="44" t="str">
        <f t="shared" ca="1" si="2"/>
        <v>－</v>
      </c>
      <c r="J41" s="44" t="str">
        <f t="shared" si="2"/>
        <v/>
      </c>
      <c r="K41">
        <f t="shared" ca="1" si="2"/>
        <v>2</v>
      </c>
      <c r="L41" t="str">
        <f t="shared" si="2"/>
        <v>)</v>
      </c>
      <c r="M41" t="str">
        <f t="shared" si="2"/>
        <v>(</v>
      </c>
      <c r="N41" s="44" t="str">
        <f t="shared" si="2"/>
        <v>ｘ</v>
      </c>
      <c r="O41" s="44" t="str">
        <f t="shared" si="2"/>
        <v/>
      </c>
      <c r="P41" s="44" t="str">
        <f t="shared" ca="1" si="2"/>
        <v>＋</v>
      </c>
      <c r="Q41" s="44" t="str">
        <f t="shared" si="2"/>
        <v/>
      </c>
      <c r="R41">
        <f t="shared" ca="1" si="2"/>
        <v>8</v>
      </c>
      <c r="S41" t="str">
        <f t="shared" si="2"/>
        <v>)</v>
      </c>
      <c r="T41" s="44" t="str">
        <f t="shared" si="2"/>
        <v>＝</v>
      </c>
      <c r="U41" s="44" t="str">
        <f t="shared" si="2"/>
        <v/>
      </c>
      <c r="V41" s="70">
        <f t="shared" ca="1" si="2"/>
        <v>-2</v>
      </c>
      <c r="W41" s="70" t="str">
        <f t="shared" si="2"/>
        <v/>
      </c>
      <c r="X41" s="70" t="str">
        <f t="shared" si="2"/>
        <v/>
      </c>
      <c r="Y41" s="44" t="str">
        <f t="shared" ca="1" si="2"/>
        <v>ｘ</v>
      </c>
      <c r="Z41" s="44" t="str">
        <f t="shared" si="2"/>
        <v/>
      </c>
      <c r="AA41" s="44" t="str">
        <f t="shared" ca="1" si="2"/>
        <v>－</v>
      </c>
      <c r="AB41" s="44" t="str">
        <f t="shared" si="2"/>
        <v/>
      </c>
      <c r="AC41" s="46">
        <f t="shared" ca="1" si="2"/>
        <v>31</v>
      </c>
      <c r="AD41" s="46"/>
      <c r="AE41" s="46"/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  <c r="AU41" s="14">
        <f t="shared" ca="1" si="2"/>
        <v>5</v>
      </c>
      <c r="AV41" s="14">
        <f t="shared" ca="1" si="2"/>
        <v>3</v>
      </c>
      <c r="AW41" s="14">
        <f ca="1">IF(I41="－",-K41,K41)</f>
        <v>-2</v>
      </c>
      <c r="AX41" s="14">
        <f ca="1">IF(P41="－",-R41,R41)</f>
        <v>8</v>
      </c>
    </row>
    <row r="42" spans="1:51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>IF(F5="","",F5)</f>
        <v/>
      </c>
      <c r="G42" s="43" t="s">
        <v>5</v>
      </c>
      <c r="H42" s="43" t="str">
        <f>IF(H5="","",H5)</f>
        <v/>
      </c>
      <c r="I42" s="9">
        <v>2</v>
      </c>
      <c r="J42" s="43" t="str">
        <f ca="1">IF(AW42=0,"",IF(AW42&lt;0,"－","＋"))</f>
        <v>＋</v>
      </c>
      <c r="K42" s="43"/>
      <c r="L42" s="43">
        <f ca="1">IF(AW42=0,"",IF(ABS(AW42)=1,"",ABS(AW42)))</f>
        <v>6</v>
      </c>
      <c r="M42" s="43"/>
      <c r="N42" s="43" t="str">
        <f ca="1">IF(AW42=0,"","ｘ")</f>
        <v>ｘ</v>
      </c>
      <c r="O42" s="43"/>
      <c r="P42" s="43" t="str">
        <f ca="1">IF(AX42&lt;0,"－","＋")</f>
        <v>－</v>
      </c>
      <c r="Q42" s="43"/>
      <c r="R42" s="43">
        <f ca="1">ABS(AX42)</f>
        <v>16</v>
      </c>
      <c r="S42" s="43"/>
      <c r="T42" s="43" t="s">
        <v>8</v>
      </c>
      <c r="U42" s="43"/>
      <c r="V42" s="69">
        <f ca="1">V41</f>
        <v>-2</v>
      </c>
      <c r="W42" s="69" t="str">
        <f t="shared" si="2"/>
        <v/>
      </c>
      <c r="X42" s="69" t="str">
        <f t="shared" si="2"/>
        <v/>
      </c>
      <c r="Y42" s="43" t="str">
        <f ca="1">Y41</f>
        <v>ｘ</v>
      </c>
      <c r="Z42" s="43" t="str">
        <f t="shared" si="2"/>
        <v/>
      </c>
      <c r="AA42" s="43" t="str">
        <f ca="1">AA41</f>
        <v>－</v>
      </c>
      <c r="AB42" s="43" t="str">
        <f t="shared" si="2"/>
        <v/>
      </c>
      <c r="AC42" s="47">
        <f ca="1">AC41</f>
        <v>31</v>
      </c>
      <c r="AD42" s="47"/>
      <c r="AE42" s="47"/>
      <c r="AF42" t="str">
        <f t="shared" si="2"/>
        <v/>
      </c>
      <c r="AG42" t="str">
        <f t="shared" si="2"/>
        <v/>
      </c>
      <c r="AH42" t="str">
        <f t="shared" si="2"/>
        <v/>
      </c>
      <c r="AI42" t="str">
        <f t="shared" si="2"/>
        <v/>
      </c>
      <c r="AJ42" t="str">
        <f t="shared" si="2"/>
        <v/>
      </c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  <c r="AU42" s="14">
        <f t="shared" ca="1" si="2"/>
        <v>8</v>
      </c>
      <c r="AV42" s="14">
        <f t="shared" ca="1" si="2"/>
        <v>15</v>
      </c>
      <c r="AW42" s="14">
        <f ca="1">AW41+AX41</f>
        <v>6</v>
      </c>
      <c r="AX42" s="14">
        <f ca="1">AW41*AX41</f>
        <v>-16</v>
      </c>
    </row>
    <row r="43" spans="1:51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t="str">
        <f>IF(F6="","",F6)</f>
        <v/>
      </c>
      <c r="G43" s="43" t="s">
        <v>5</v>
      </c>
      <c r="H43" s="43" t="str">
        <f>IF(H6="","",H6)</f>
        <v/>
      </c>
      <c r="I43" s="9">
        <v>2</v>
      </c>
      <c r="J43" s="43" t="str">
        <f ca="1">IF(AU44=0,"",IF(AU44&lt;0,"－","＋"))</f>
        <v>＋</v>
      </c>
      <c r="K43" s="43"/>
      <c r="L43" s="43">
        <f ca="1">IF(AU44=0,"",IF(ABS(AU44)=1,"",ABS(AU44)))</f>
        <v>8</v>
      </c>
      <c r="M43" s="43"/>
      <c r="N43" s="43" t="str">
        <f ca="1">IF(AU44=0,"","ｘ")</f>
        <v>ｘ</v>
      </c>
      <c r="O43" s="43"/>
      <c r="P43" s="43" t="str">
        <f ca="1">IF(AV44&lt;0,"－","＋")</f>
        <v>＋</v>
      </c>
      <c r="Q43" s="43"/>
      <c r="R43" s="43">
        <f ca="1">IF(AV44=0,"",ABS(AV44))</f>
        <v>15</v>
      </c>
      <c r="S43" s="43"/>
      <c r="T43" s="43" t="s">
        <v>8</v>
      </c>
      <c r="U43" s="43"/>
      <c r="V43" s="10">
        <v>0</v>
      </c>
      <c r="W43" s="10" t="str">
        <f t="shared" si="2"/>
        <v/>
      </c>
      <c r="X43" s="10" t="str">
        <f t="shared" si="2"/>
        <v/>
      </c>
      <c r="Y43" s="10" t="str">
        <f t="shared" si="2"/>
        <v/>
      </c>
      <c r="Z43" s="10" t="str">
        <f t="shared" si="2"/>
        <v/>
      </c>
      <c r="AA43" s="10" t="str">
        <f t="shared" si="2"/>
        <v/>
      </c>
      <c r="AB43" s="10" t="str">
        <f t="shared" si="2"/>
        <v/>
      </c>
      <c r="AC43" s="10" t="str">
        <f t="shared" si="2"/>
        <v/>
      </c>
      <c r="AD43" s="10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  <c r="AU43" s="14">
        <f t="shared" ca="1" si="2"/>
        <v>-2</v>
      </c>
      <c r="AV43" s="14">
        <f t="shared" ca="1" si="2"/>
        <v>-31</v>
      </c>
    </row>
    <row r="44" spans="1:51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t="str">
        <f>IF(F7="","",F7)</f>
        <v/>
      </c>
      <c r="G44" s="10" t="s">
        <v>54</v>
      </c>
      <c r="H44" s="43" t="s">
        <v>5</v>
      </c>
      <c r="I44" s="43" t="str">
        <f>IF(I7="","",I7)</f>
        <v/>
      </c>
      <c r="J44" s="43" t="str">
        <f ca="1">IF(AU41&lt;0,"－","＋")</f>
        <v>＋</v>
      </c>
      <c r="K44" s="43"/>
      <c r="L44" s="10">
        <f ca="1">ABS(AU41)</f>
        <v>5</v>
      </c>
      <c r="M44" s="10" t="s">
        <v>55</v>
      </c>
      <c r="N44" s="10" t="s">
        <v>54</v>
      </c>
      <c r="O44" s="43" t="s">
        <v>5</v>
      </c>
      <c r="P44" s="43" t="str">
        <f>IF(P7="","",P7)</f>
        <v/>
      </c>
      <c r="Q44" s="43" t="str">
        <f ca="1">IF(AV41&lt;0,"－","＋")</f>
        <v>＋</v>
      </c>
      <c r="R44" s="43"/>
      <c r="S44" s="10">
        <f ca="1">ABS(AV41)</f>
        <v>3</v>
      </c>
      <c r="T44" s="10" t="s">
        <v>55</v>
      </c>
      <c r="U44" s="43" t="s">
        <v>8</v>
      </c>
      <c r="V44" s="43" t="str">
        <f>IF(V7="","",V7)</f>
        <v/>
      </c>
      <c r="W44" s="10">
        <v>0</v>
      </c>
      <c r="X44" s="10" t="str">
        <f t="shared" si="2"/>
        <v/>
      </c>
      <c r="Y44" s="10" t="str">
        <f t="shared" si="2"/>
        <v/>
      </c>
      <c r="Z44" s="10" t="str">
        <f t="shared" si="2"/>
        <v/>
      </c>
      <c r="AA44" s="10" t="str">
        <f t="shared" si="2"/>
        <v/>
      </c>
      <c r="AB44" s="10" t="str">
        <f t="shared" si="2"/>
        <v/>
      </c>
      <c r="AC44" s="10" t="str">
        <f t="shared" si="2"/>
        <v/>
      </c>
      <c r="AD44" s="10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  <c r="AU44" s="14">
        <f ca="1">AU42</f>
        <v>8</v>
      </c>
      <c r="AV44" s="14">
        <f ca="1">AV42</f>
        <v>15</v>
      </c>
    </row>
    <row r="45" spans="1:51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>IF(F8="","",F8)</f>
        <v/>
      </c>
      <c r="G45" t="str">
        <f>IF(G8="","",G8)</f>
        <v/>
      </c>
      <c r="H45" t="str">
        <f>IF(H8="","",H8)</f>
        <v/>
      </c>
      <c r="I45" s="43" t="s">
        <v>57</v>
      </c>
      <c r="J45" s="43" t="str">
        <f>IF(J8="","",J8)</f>
        <v/>
      </c>
      <c r="K45" s="43" t="s">
        <v>60</v>
      </c>
      <c r="L45" s="43" t="str">
        <f>IF(L8="","",L8)</f>
        <v/>
      </c>
      <c r="M45" s="43">
        <f ca="1">AU45</f>
        <v>-5</v>
      </c>
      <c r="N45" s="43"/>
      <c r="O45" s="10" t="str">
        <f ca="1">IF(AU45=AV45,"",",")</f>
        <v>,</v>
      </c>
      <c r="P45" s="43">
        <f ca="1">IF(AU45=AV45,"",AV45)</f>
        <v>-3</v>
      </c>
      <c r="Q45" s="43"/>
      <c r="AU45" s="14">
        <f ca="1">IF(J44="－",L44,-L44)</f>
        <v>-5</v>
      </c>
      <c r="AV45" s="14">
        <f ca="1">IF(Q44="－",S44,-S44)</f>
        <v>-3</v>
      </c>
    </row>
    <row r="46" spans="1:51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>IF(F9="","",F9)</f>
        <v/>
      </c>
      <c r="G46" t="str">
        <f>IF(G9="","",G9)</f>
        <v/>
      </c>
      <c r="H46" t="str">
        <f>IF(H9="","",H9)</f>
        <v/>
      </c>
      <c r="I46" t="str">
        <f>IF(I9="","",I9)</f>
        <v/>
      </c>
      <c r="J46" t="str">
        <f>IF(J9="","",J9)</f>
        <v/>
      </c>
      <c r="K46" t="str">
        <f>IF(K9="","",K9)</f>
        <v/>
      </c>
      <c r="L46" t="str">
        <f>IF(L9="","",L9)</f>
        <v/>
      </c>
      <c r="M46" t="str">
        <f t="shared" ref="M46:AV46" si="3">IF(M9="","",M9)</f>
        <v/>
      </c>
      <c r="N46" t="str">
        <f t="shared" si="3"/>
        <v/>
      </c>
      <c r="O46" t="str">
        <f t="shared" si="3"/>
        <v/>
      </c>
      <c r="P46" t="str">
        <f t="shared" si="3"/>
        <v/>
      </c>
      <c r="Q46" t="str">
        <f t="shared" si="3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  <c r="AR46" t="str">
        <f t="shared" si="3"/>
        <v/>
      </c>
      <c r="AS46" t="str">
        <f t="shared" si="3"/>
        <v/>
      </c>
      <c r="AT46" t="str">
        <f t="shared" si="3"/>
        <v/>
      </c>
      <c r="AU46" s="14" t="str">
        <f t="shared" si="3"/>
        <v/>
      </c>
      <c r="AV46" s="14" t="str">
        <f t="shared" si="3"/>
        <v/>
      </c>
    </row>
    <row r="47" spans="1:51" ht="20.149999999999999" customHeight="1" x14ac:dyDescent="0.2">
      <c r="A47" t="str">
        <f t="shared" ref="A47:AT47" si="4">IF(A10="","",A10)</f>
        <v/>
      </c>
      <c r="B47" t="str">
        <f t="shared" si="4"/>
        <v/>
      </c>
      <c r="C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  <c r="AR47" t="str">
        <f t="shared" si="4"/>
        <v/>
      </c>
      <c r="AS47" t="str">
        <f t="shared" si="4"/>
        <v/>
      </c>
      <c r="AT47" t="str">
        <f t="shared" si="4"/>
        <v/>
      </c>
    </row>
    <row r="48" spans="1:51" ht="20.149999999999999" customHeight="1" x14ac:dyDescent="0.2">
      <c r="A48" t="str">
        <f t="shared" ref="A48:AT48" si="5">IF(A11="","",A11)</f>
        <v/>
      </c>
      <c r="B48" t="str">
        <f t="shared" si="5"/>
        <v/>
      </c>
      <c r="C48" s="1" t="str">
        <f t="shared" si="5"/>
        <v>(2)</v>
      </c>
      <c r="F48" s="44" t="str">
        <f t="shared" si="5"/>
        <v>ｘ</v>
      </c>
      <c r="G48" s="44" t="str">
        <f t="shared" si="5"/>
        <v/>
      </c>
      <c r="H48" t="str">
        <f t="shared" si="5"/>
        <v>(</v>
      </c>
      <c r="I48" s="44">
        <f t="shared" ca="1" si="5"/>
        <v>5</v>
      </c>
      <c r="J48" s="44" t="str">
        <f t="shared" si="5"/>
        <v/>
      </c>
      <c r="K48" s="44" t="str">
        <f t="shared" si="5"/>
        <v>－</v>
      </c>
      <c r="L48" s="44" t="str">
        <f t="shared" si="5"/>
        <v/>
      </c>
      <c r="M48" s="44" t="str">
        <f t="shared" si="5"/>
        <v>ｘ</v>
      </c>
      <c r="N48" s="44" t="str">
        <f t="shared" si="5"/>
        <v/>
      </c>
      <c r="O48" t="str">
        <f t="shared" si="5"/>
        <v>)</v>
      </c>
      <c r="P48" s="44" t="str">
        <f t="shared" si="5"/>
        <v>＝</v>
      </c>
      <c r="Q48" s="44" t="str">
        <f t="shared" si="5"/>
        <v/>
      </c>
      <c r="R48" s="44">
        <f t="shared" ca="1" si="5"/>
        <v>4</v>
      </c>
      <c r="S48" s="44" t="str">
        <f t="shared" si="5"/>
        <v/>
      </c>
      <c r="T48" t="str">
        <f t="shared" si="5"/>
        <v/>
      </c>
      <c r="U48" t="str">
        <f t="shared" si="5"/>
        <v/>
      </c>
      <c r="V48" t="str">
        <f t="shared" si="5"/>
        <v/>
      </c>
      <c r="W48" t="str">
        <f t="shared" si="5"/>
        <v/>
      </c>
      <c r="X48" t="str">
        <f t="shared" si="5"/>
        <v/>
      </c>
      <c r="Y48" t="str">
        <f t="shared" si="5"/>
        <v/>
      </c>
      <c r="Z48" t="str">
        <f t="shared" si="5"/>
        <v/>
      </c>
      <c r="AA48" t="str">
        <f t="shared" si="5"/>
        <v/>
      </c>
      <c r="AB48" t="str">
        <f t="shared" si="5"/>
        <v/>
      </c>
      <c r="AC48" t="str">
        <f t="shared" si="5"/>
        <v/>
      </c>
      <c r="AD48" t="str">
        <f t="shared" si="5"/>
        <v/>
      </c>
      <c r="AE48" t="str">
        <f t="shared" si="5"/>
        <v/>
      </c>
      <c r="AF48" t="str">
        <f t="shared" si="5"/>
        <v/>
      </c>
      <c r="AG48" t="str">
        <f t="shared" si="5"/>
        <v/>
      </c>
      <c r="AH48" t="str">
        <f t="shared" si="5"/>
        <v/>
      </c>
      <c r="AI48" t="str">
        <f t="shared" si="5"/>
        <v/>
      </c>
      <c r="AJ48" t="str">
        <f t="shared" si="5"/>
        <v/>
      </c>
      <c r="AK48" t="str">
        <f t="shared" si="5"/>
        <v/>
      </c>
      <c r="AL48" t="str">
        <f t="shared" si="5"/>
        <v/>
      </c>
      <c r="AM48" t="str">
        <f t="shared" si="5"/>
        <v/>
      </c>
      <c r="AN48" t="str">
        <f t="shared" si="5"/>
        <v/>
      </c>
      <c r="AO48" t="str">
        <f t="shared" si="5"/>
        <v/>
      </c>
      <c r="AP48" t="str">
        <f t="shared" si="5"/>
        <v/>
      </c>
      <c r="AQ48" t="str">
        <f t="shared" si="5"/>
        <v/>
      </c>
      <c r="AR48" t="str">
        <f t="shared" si="5"/>
        <v/>
      </c>
      <c r="AS48" t="str">
        <f t="shared" si="5"/>
        <v/>
      </c>
      <c r="AT48" t="str">
        <f t="shared" si="5"/>
        <v/>
      </c>
    </row>
    <row r="49" spans="1:48" ht="20.149999999999999" customHeight="1" x14ac:dyDescent="0.2">
      <c r="A49" t="str">
        <f t="shared" ref="A49:AT49" si="6">IF(A12="","",A12)</f>
        <v/>
      </c>
      <c r="B49" t="str">
        <f t="shared" si="6"/>
        <v/>
      </c>
      <c r="C49" t="str">
        <f t="shared" si="6"/>
        <v/>
      </c>
      <c r="F49" t="str">
        <f t="shared" si="6"/>
        <v/>
      </c>
      <c r="G49" s="43">
        <f ca="1">I48</f>
        <v>5</v>
      </c>
      <c r="H49" s="43"/>
      <c r="I49" s="43" t="s">
        <v>38</v>
      </c>
      <c r="J49" s="43"/>
      <c r="K49" s="43" t="s">
        <v>44</v>
      </c>
      <c r="L49" s="43"/>
      <c r="M49" s="43" t="s">
        <v>38</v>
      </c>
      <c r="N49" s="43"/>
      <c r="O49" s="9">
        <v>2</v>
      </c>
      <c r="P49" s="43" t="s">
        <v>39</v>
      </c>
      <c r="Q49" s="43"/>
      <c r="R49" s="43">
        <f ca="1">R48</f>
        <v>4</v>
      </c>
      <c r="S49" s="43"/>
      <c r="T49" s="10"/>
      <c r="U49" s="10"/>
      <c r="V49" s="10"/>
      <c r="W49" s="10" t="str">
        <f t="shared" si="6"/>
        <v/>
      </c>
      <c r="X49" t="str">
        <f t="shared" si="6"/>
        <v/>
      </c>
      <c r="Y49" t="str">
        <f t="shared" si="6"/>
        <v/>
      </c>
      <c r="Z49" t="str">
        <f t="shared" si="6"/>
        <v/>
      </c>
      <c r="AA49" t="str">
        <f t="shared" si="6"/>
        <v/>
      </c>
      <c r="AB49" t="str">
        <f t="shared" si="6"/>
        <v/>
      </c>
      <c r="AC49" t="str">
        <f t="shared" si="6"/>
        <v/>
      </c>
      <c r="AD49" t="str">
        <f t="shared" si="6"/>
        <v/>
      </c>
      <c r="AE49" t="str">
        <f t="shared" si="6"/>
        <v/>
      </c>
      <c r="AF49" t="str">
        <f t="shared" si="6"/>
        <v/>
      </c>
      <c r="AG49" t="str">
        <f t="shared" si="6"/>
        <v/>
      </c>
      <c r="AH49" t="str">
        <f t="shared" si="6"/>
        <v/>
      </c>
      <c r="AI49" t="str">
        <f t="shared" si="6"/>
        <v/>
      </c>
      <c r="AJ49" t="str">
        <f t="shared" si="6"/>
        <v/>
      </c>
      <c r="AK49" t="str">
        <f t="shared" si="6"/>
        <v/>
      </c>
      <c r="AL49" t="str">
        <f t="shared" si="6"/>
        <v/>
      </c>
      <c r="AM49" t="str">
        <f t="shared" si="6"/>
        <v/>
      </c>
      <c r="AN49" t="str">
        <f t="shared" si="6"/>
        <v/>
      </c>
      <c r="AO49" t="str">
        <f t="shared" si="6"/>
        <v/>
      </c>
      <c r="AP49" t="str">
        <f t="shared" si="6"/>
        <v/>
      </c>
      <c r="AQ49" t="str">
        <f t="shared" si="6"/>
        <v/>
      </c>
      <c r="AR49" t="str">
        <f t="shared" si="6"/>
        <v/>
      </c>
      <c r="AS49" t="str">
        <f t="shared" si="6"/>
        <v/>
      </c>
      <c r="AT49" t="str">
        <f t="shared" si="6"/>
        <v/>
      </c>
    </row>
    <row r="50" spans="1:48" ht="20.149999999999999" customHeight="1" x14ac:dyDescent="0.2">
      <c r="A50" t="str">
        <f t="shared" ref="A50:AT50" si="7">IF(A13="","",A13)</f>
        <v/>
      </c>
      <c r="B50" t="str">
        <f t="shared" si="7"/>
        <v/>
      </c>
      <c r="C50" t="str">
        <f t="shared" si="7"/>
        <v/>
      </c>
      <c r="F50" t="str">
        <f t="shared" si="7"/>
        <v/>
      </c>
      <c r="G50" s="43" t="s">
        <v>38</v>
      </c>
      <c r="H50" s="43" t="str">
        <f>IF(H12="","",H12)</f>
        <v/>
      </c>
      <c r="I50" s="9">
        <v>2</v>
      </c>
      <c r="J50" s="43" t="s">
        <v>44</v>
      </c>
      <c r="K50" s="43"/>
      <c r="L50" s="43">
        <f ca="1">I48</f>
        <v>5</v>
      </c>
      <c r="M50" s="43"/>
      <c r="N50" s="43" t="s">
        <v>38</v>
      </c>
      <c r="O50" s="43"/>
      <c r="P50" s="43" t="s">
        <v>88</v>
      </c>
      <c r="Q50" s="43"/>
      <c r="R50" s="43">
        <f ca="1">R48</f>
        <v>4</v>
      </c>
      <c r="S50" s="43"/>
      <c r="T50" s="43" t="s">
        <v>39</v>
      </c>
      <c r="U50" s="43"/>
      <c r="V50" s="10">
        <v>0</v>
      </c>
      <c r="W50" s="10" t="str">
        <f t="shared" si="7"/>
        <v/>
      </c>
      <c r="X50" t="str">
        <f t="shared" si="7"/>
        <v/>
      </c>
      <c r="Y50" t="str">
        <f t="shared" si="7"/>
        <v/>
      </c>
      <c r="Z50" t="str">
        <f t="shared" si="7"/>
        <v/>
      </c>
      <c r="AA50" t="str">
        <f t="shared" si="7"/>
        <v/>
      </c>
      <c r="AB50" t="str">
        <f t="shared" si="7"/>
        <v/>
      </c>
      <c r="AC50" t="str">
        <f t="shared" si="7"/>
        <v/>
      </c>
      <c r="AD50" t="str">
        <f t="shared" si="7"/>
        <v/>
      </c>
      <c r="AE50" t="str">
        <f t="shared" si="7"/>
        <v/>
      </c>
      <c r="AF50" t="str">
        <f t="shared" si="7"/>
        <v/>
      </c>
      <c r="AG50" t="str">
        <f t="shared" si="7"/>
        <v/>
      </c>
      <c r="AH50" t="str">
        <f t="shared" si="7"/>
        <v/>
      </c>
      <c r="AI50" t="str">
        <f t="shared" si="7"/>
        <v/>
      </c>
      <c r="AJ50" t="str">
        <f t="shared" si="7"/>
        <v/>
      </c>
      <c r="AK50" t="str">
        <f t="shared" si="7"/>
        <v/>
      </c>
      <c r="AL50" t="str">
        <f t="shared" si="7"/>
        <v/>
      </c>
      <c r="AM50" t="str">
        <f t="shared" si="7"/>
        <v/>
      </c>
      <c r="AN50" t="str">
        <f t="shared" si="7"/>
        <v/>
      </c>
      <c r="AO50" t="str">
        <f t="shared" si="7"/>
        <v/>
      </c>
      <c r="AP50" t="str">
        <f t="shared" si="7"/>
        <v/>
      </c>
      <c r="AQ50" t="str">
        <f t="shared" si="7"/>
        <v/>
      </c>
      <c r="AR50" t="str">
        <f t="shared" si="7"/>
        <v/>
      </c>
      <c r="AS50" t="str">
        <f t="shared" si="7"/>
        <v/>
      </c>
      <c r="AT50" t="str">
        <f t="shared" si="7"/>
        <v/>
      </c>
    </row>
    <row r="51" spans="1:48" ht="20.149999999999999" customHeight="1" x14ac:dyDescent="0.2">
      <c r="A51" t="str">
        <f t="shared" ref="A51:AT51" si="8">IF(A14="","",A14)</f>
        <v/>
      </c>
      <c r="B51" t="str">
        <f t="shared" si="8"/>
        <v/>
      </c>
      <c r="C51" t="str">
        <f t="shared" si="8"/>
        <v/>
      </c>
      <c r="F51" t="str">
        <f t="shared" si="8"/>
        <v/>
      </c>
      <c r="G51" s="10" t="s">
        <v>89</v>
      </c>
      <c r="H51" s="43" t="s">
        <v>38</v>
      </c>
      <c r="I51" s="43" t="str">
        <f>IF(I14="","",I14)</f>
        <v/>
      </c>
      <c r="J51" s="43" t="s">
        <v>44</v>
      </c>
      <c r="K51" s="43"/>
      <c r="L51" s="10">
        <f ca="1">ABS(AU11)</f>
        <v>4</v>
      </c>
      <c r="M51" s="10" t="s">
        <v>90</v>
      </c>
      <c r="N51" s="10" t="s">
        <v>89</v>
      </c>
      <c r="O51" s="43" t="s">
        <v>38</v>
      </c>
      <c r="P51" s="43" t="str">
        <f>IF(P14="","",P14)</f>
        <v/>
      </c>
      <c r="Q51" s="43" t="s">
        <v>44</v>
      </c>
      <c r="R51" s="43"/>
      <c r="S51" s="10">
        <f ca="1">ABS(AV11)</f>
        <v>1</v>
      </c>
      <c r="T51" s="10" t="s">
        <v>90</v>
      </c>
      <c r="U51" s="43" t="s">
        <v>39</v>
      </c>
      <c r="V51" s="43" t="str">
        <f>IF(V14="","",V14)</f>
        <v/>
      </c>
      <c r="W51" s="10">
        <v>0</v>
      </c>
      <c r="X51" t="str">
        <f t="shared" si="8"/>
        <v/>
      </c>
      <c r="Y51" t="str">
        <f t="shared" si="8"/>
        <v/>
      </c>
      <c r="Z51" t="str">
        <f t="shared" si="8"/>
        <v/>
      </c>
      <c r="AA51" t="str">
        <f t="shared" si="8"/>
        <v/>
      </c>
      <c r="AB51" t="str">
        <f t="shared" si="8"/>
        <v/>
      </c>
      <c r="AC51" t="str">
        <f t="shared" si="8"/>
        <v/>
      </c>
      <c r="AD51" t="str">
        <f t="shared" si="8"/>
        <v/>
      </c>
      <c r="AE51" t="str">
        <f t="shared" si="8"/>
        <v/>
      </c>
      <c r="AF51" t="str">
        <f t="shared" si="8"/>
        <v/>
      </c>
      <c r="AG51" t="str">
        <f t="shared" si="8"/>
        <v/>
      </c>
      <c r="AH51" t="str">
        <f t="shared" si="8"/>
        <v/>
      </c>
      <c r="AI51" t="str">
        <f t="shared" si="8"/>
        <v/>
      </c>
      <c r="AJ51" t="str">
        <f t="shared" si="8"/>
        <v/>
      </c>
      <c r="AK51" t="str">
        <f t="shared" si="8"/>
        <v/>
      </c>
      <c r="AL51" t="str">
        <f t="shared" si="8"/>
        <v/>
      </c>
      <c r="AM51" t="str">
        <f t="shared" si="8"/>
        <v/>
      </c>
      <c r="AN51" t="str">
        <f t="shared" si="8"/>
        <v/>
      </c>
      <c r="AO51" t="str">
        <f t="shared" si="8"/>
        <v/>
      </c>
      <c r="AP51" t="str">
        <f t="shared" si="8"/>
        <v/>
      </c>
      <c r="AQ51" t="str">
        <f t="shared" si="8"/>
        <v/>
      </c>
      <c r="AR51" t="str">
        <f t="shared" si="8"/>
        <v/>
      </c>
      <c r="AS51" t="str">
        <f t="shared" si="8"/>
        <v/>
      </c>
      <c r="AT51" t="str">
        <f t="shared" si="8"/>
        <v/>
      </c>
    </row>
    <row r="52" spans="1:48" ht="20.149999999999999" customHeight="1" x14ac:dyDescent="0.2">
      <c r="A52" t="str">
        <f>IF(A15="","",A15)</f>
        <v/>
      </c>
      <c r="B52" t="str">
        <f>IF(B15="","",B15)</f>
        <v/>
      </c>
      <c r="C52" t="str">
        <f>IF(C15="","",C15)</f>
        <v/>
      </c>
      <c r="F52" t="str">
        <f>IF(F15="","",F15)</f>
        <v/>
      </c>
      <c r="G52" s="10" t="str">
        <f>IF(G15="","",G15)</f>
        <v/>
      </c>
      <c r="H52" s="10" t="str">
        <f>IF(H15="","",H15)</f>
        <v/>
      </c>
      <c r="I52" s="43" t="s">
        <v>38</v>
      </c>
      <c r="J52" s="43" t="str">
        <f>IF(J15="","",J15)</f>
        <v/>
      </c>
      <c r="K52" s="43" t="s">
        <v>39</v>
      </c>
      <c r="L52" s="43" t="str">
        <f>IF(L15="","",L15)</f>
        <v/>
      </c>
      <c r="M52" s="43">
        <f ca="1">AU52</f>
        <v>4</v>
      </c>
      <c r="N52" s="43"/>
      <c r="O52" s="10" t="str">
        <f ca="1">IF(AU52=AV52,"",",")</f>
        <v>,</v>
      </c>
      <c r="P52" s="43">
        <f ca="1">IF(AU52=AV52,"",AV52)</f>
        <v>1</v>
      </c>
      <c r="Q52" s="43"/>
      <c r="R52" s="10"/>
      <c r="S52" s="10"/>
      <c r="T52" s="10"/>
      <c r="U52" s="10"/>
      <c r="V52" s="10"/>
      <c r="W52" s="10"/>
      <c r="AU52" s="14">
        <f ca="1">IF(J51="－",L51,-L51)</f>
        <v>4</v>
      </c>
      <c r="AV52" s="14">
        <f ca="1">IF(Q51="－",S51,-S51)</f>
        <v>1</v>
      </c>
    </row>
    <row r="53" spans="1:48" ht="20.149999999999999" customHeight="1" x14ac:dyDescent="0.2">
      <c r="A53" t="str">
        <f t="shared" ref="A53:AT53" si="9">IF(A16="","",A16)</f>
        <v/>
      </c>
      <c r="B53" t="str">
        <f t="shared" si="9"/>
        <v/>
      </c>
      <c r="C53" t="str">
        <f t="shared" si="9"/>
        <v/>
      </c>
      <c r="F53" t="str">
        <f t="shared" si="9"/>
        <v/>
      </c>
      <c r="G53" t="str">
        <f t="shared" si="9"/>
        <v/>
      </c>
      <c r="H53" t="str">
        <f t="shared" si="9"/>
        <v/>
      </c>
      <c r="I53" t="str">
        <f t="shared" si="9"/>
        <v/>
      </c>
      <c r="J53" t="str">
        <f t="shared" si="9"/>
        <v/>
      </c>
      <c r="K53" t="str">
        <f t="shared" si="9"/>
        <v/>
      </c>
      <c r="L53" t="str">
        <f t="shared" si="9"/>
        <v/>
      </c>
      <c r="M53" t="str">
        <f t="shared" si="9"/>
        <v/>
      </c>
      <c r="N53" t="str">
        <f t="shared" si="9"/>
        <v/>
      </c>
      <c r="O53" t="str">
        <f t="shared" si="9"/>
        <v/>
      </c>
      <c r="P53" t="str">
        <f t="shared" si="9"/>
        <v/>
      </c>
      <c r="Q53" t="str">
        <f t="shared" si="9"/>
        <v/>
      </c>
      <c r="R53" t="str">
        <f t="shared" si="9"/>
        <v/>
      </c>
      <c r="S53" t="str">
        <f t="shared" si="9"/>
        <v/>
      </c>
      <c r="T53" t="str">
        <f t="shared" si="9"/>
        <v/>
      </c>
      <c r="U53" t="str">
        <f t="shared" si="9"/>
        <v/>
      </c>
      <c r="V53" t="str">
        <f t="shared" si="9"/>
        <v/>
      </c>
      <c r="W53" t="str">
        <f t="shared" si="9"/>
        <v/>
      </c>
      <c r="X53" t="str">
        <f t="shared" si="9"/>
        <v/>
      </c>
      <c r="Y53" t="str">
        <f t="shared" si="9"/>
        <v/>
      </c>
      <c r="Z53" t="str">
        <f t="shared" si="9"/>
        <v/>
      </c>
      <c r="AA53" t="str">
        <f t="shared" si="9"/>
        <v/>
      </c>
      <c r="AB53" t="str">
        <f t="shared" si="9"/>
        <v/>
      </c>
      <c r="AC53" t="str">
        <f t="shared" si="9"/>
        <v/>
      </c>
      <c r="AD53" t="str">
        <f t="shared" si="9"/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  <c r="AR53" t="str">
        <f t="shared" si="9"/>
        <v/>
      </c>
      <c r="AS53" t="str">
        <f t="shared" si="9"/>
        <v/>
      </c>
      <c r="AT53" t="str">
        <f t="shared" si="9"/>
        <v/>
      </c>
    </row>
    <row r="54" spans="1:48" ht="20.149999999999999" customHeight="1" x14ac:dyDescent="0.2">
      <c r="A54" t="str">
        <f t="shared" ref="A54:AT54" si="10">IF(A17="","",A17)</f>
        <v/>
      </c>
      <c r="B54" t="str">
        <f t="shared" si="10"/>
        <v/>
      </c>
      <c r="C54" s="1" t="str">
        <f t="shared" si="10"/>
        <v>(3)</v>
      </c>
      <c r="F54" s="70" t="str">
        <f t="shared" ca="1" si="10"/>
        <v/>
      </c>
      <c r="G54" s="70" t="str">
        <f t="shared" si="10"/>
        <v/>
      </c>
      <c r="H54" s="44" t="str">
        <f t="shared" ca="1" si="10"/>
        <v>ｙ</v>
      </c>
      <c r="I54" s="44" t="str">
        <f t="shared" si="10"/>
        <v/>
      </c>
      <c r="J54" s="44" t="str">
        <f t="shared" ca="1" si="10"/>
        <v>＋</v>
      </c>
      <c r="K54" s="44" t="str">
        <f t="shared" si="10"/>
        <v/>
      </c>
      <c r="L54" s="44">
        <f t="shared" ca="1" si="10"/>
        <v>20</v>
      </c>
      <c r="M54" s="44" t="str">
        <f t="shared" si="10"/>
        <v/>
      </c>
      <c r="N54" s="44" t="str">
        <f t="shared" si="10"/>
        <v>＝</v>
      </c>
      <c r="O54" s="44" t="str">
        <f t="shared" si="10"/>
        <v/>
      </c>
      <c r="P54" s="44" t="str">
        <f t="shared" si="10"/>
        <v>ｙ</v>
      </c>
      <c r="Q54" s="44" t="str">
        <f t="shared" si="10"/>
        <v/>
      </c>
      <c r="R54" s="8">
        <f t="shared" si="10"/>
        <v>2</v>
      </c>
      <c r="S54" t="str">
        <f t="shared" si="10"/>
        <v/>
      </c>
      <c r="T54" t="str">
        <f t="shared" si="10"/>
        <v/>
      </c>
      <c r="U54" t="str">
        <f t="shared" si="10"/>
        <v/>
      </c>
      <c r="V54" t="str">
        <f t="shared" si="10"/>
        <v/>
      </c>
      <c r="W54" t="str">
        <f t="shared" si="10"/>
        <v/>
      </c>
      <c r="X54" t="str">
        <f t="shared" si="10"/>
        <v/>
      </c>
      <c r="Y54" t="str">
        <f t="shared" si="10"/>
        <v/>
      </c>
      <c r="Z54" t="str">
        <f t="shared" si="10"/>
        <v/>
      </c>
      <c r="AA54" t="str">
        <f t="shared" si="10"/>
        <v/>
      </c>
      <c r="AB54" t="str">
        <f t="shared" si="10"/>
        <v/>
      </c>
      <c r="AC54" t="str">
        <f t="shared" si="10"/>
        <v/>
      </c>
      <c r="AD54" t="str">
        <f t="shared" si="10"/>
        <v/>
      </c>
      <c r="AE54" t="str">
        <f t="shared" si="10"/>
        <v/>
      </c>
      <c r="AF54" t="str">
        <f t="shared" si="10"/>
        <v/>
      </c>
      <c r="AG54" t="str">
        <f t="shared" si="10"/>
        <v/>
      </c>
      <c r="AH54" t="str">
        <f t="shared" si="10"/>
        <v/>
      </c>
      <c r="AI54" t="str">
        <f t="shared" si="10"/>
        <v/>
      </c>
      <c r="AJ54" t="str">
        <f t="shared" si="10"/>
        <v/>
      </c>
      <c r="AK54" t="str">
        <f t="shared" si="10"/>
        <v/>
      </c>
      <c r="AL54" t="str">
        <f t="shared" si="10"/>
        <v/>
      </c>
      <c r="AM54" t="str">
        <f t="shared" si="10"/>
        <v/>
      </c>
      <c r="AN54" t="str">
        <f t="shared" si="10"/>
        <v/>
      </c>
      <c r="AO54" t="str">
        <f t="shared" si="10"/>
        <v/>
      </c>
      <c r="AP54" t="str">
        <f t="shared" si="10"/>
        <v/>
      </c>
      <c r="AQ54" t="str">
        <f t="shared" si="10"/>
        <v/>
      </c>
      <c r="AR54" t="str">
        <f t="shared" si="10"/>
        <v/>
      </c>
      <c r="AS54" t="str">
        <f t="shared" si="10"/>
        <v/>
      </c>
      <c r="AT54" t="str">
        <f t="shared" si="10"/>
        <v/>
      </c>
    </row>
    <row r="55" spans="1:48" ht="20.149999999999999" customHeight="1" x14ac:dyDescent="0.2">
      <c r="A55" t="str">
        <f t="shared" ref="A55:AT55" si="11">IF(A18="","",A18)</f>
        <v/>
      </c>
      <c r="B55" t="str">
        <f t="shared" si="11"/>
        <v/>
      </c>
      <c r="C55" t="str">
        <f t="shared" si="11"/>
        <v/>
      </c>
      <c r="F55" t="str">
        <f t="shared" si="11"/>
        <v/>
      </c>
      <c r="G55" s="43" t="s">
        <v>77</v>
      </c>
      <c r="H55" s="43" t="str">
        <f ca="1">IF(H17="","",H17)</f>
        <v>ｙ</v>
      </c>
      <c r="I55" s="9">
        <v>2</v>
      </c>
      <c r="J55" s="43" t="str">
        <f ca="1">IF(AU18=0,"",IF(AU18&gt;0,"－","＋"))</f>
        <v>－</v>
      </c>
      <c r="K55" s="43"/>
      <c r="L55" s="43" t="str">
        <f ca="1">IF(AU18=0,"",IF(ABS(AU18)=1,"",ABS(AU18)))</f>
        <v/>
      </c>
      <c r="M55" s="43"/>
      <c r="N55" s="43" t="str">
        <f ca="1">IF(AU18=0,"","ｙ")</f>
        <v>ｙ</v>
      </c>
      <c r="O55" s="43"/>
      <c r="P55" s="43" t="str">
        <f ca="1">IF(AV18&lt;0,"＋","－")</f>
        <v>－</v>
      </c>
      <c r="Q55" s="43"/>
      <c r="R55" s="43">
        <f ca="1">ABS(AV18)</f>
        <v>20</v>
      </c>
      <c r="S55" s="43"/>
      <c r="T55" s="43" t="s">
        <v>26</v>
      </c>
      <c r="U55" s="43"/>
      <c r="V55" s="10">
        <v>0</v>
      </c>
      <c r="W55" t="str">
        <f t="shared" si="11"/>
        <v/>
      </c>
      <c r="X55" t="str">
        <f t="shared" si="11"/>
        <v/>
      </c>
      <c r="Y55" t="str">
        <f t="shared" si="11"/>
        <v/>
      </c>
      <c r="Z55" t="str">
        <f t="shared" si="11"/>
        <v/>
      </c>
      <c r="AA55" t="str">
        <f t="shared" si="11"/>
        <v/>
      </c>
      <c r="AB55" t="str">
        <f t="shared" si="11"/>
        <v/>
      </c>
      <c r="AC55" t="str">
        <f t="shared" si="11"/>
        <v/>
      </c>
      <c r="AD55" t="str">
        <f t="shared" si="11"/>
        <v/>
      </c>
      <c r="AE55" t="str">
        <f t="shared" si="11"/>
        <v/>
      </c>
      <c r="AF55" t="str">
        <f t="shared" si="11"/>
        <v/>
      </c>
      <c r="AG55" t="str">
        <f t="shared" si="11"/>
        <v/>
      </c>
      <c r="AH55" t="str">
        <f t="shared" si="11"/>
        <v/>
      </c>
      <c r="AI55" t="str">
        <f t="shared" si="11"/>
        <v/>
      </c>
      <c r="AJ55" t="str">
        <f t="shared" si="11"/>
        <v/>
      </c>
      <c r="AK55" t="str">
        <f t="shared" si="11"/>
        <v/>
      </c>
      <c r="AL55" t="str">
        <f t="shared" si="11"/>
        <v/>
      </c>
      <c r="AM55" t="str">
        <f t="shared" si="11"/>
        <v/>
      </c>
      <c r="AN55" t="str">
        <f t="shared" si="11"/>
        <v/>
      </c>
      <c r="AO55" t="str">
        <f t="shared" si="11"/>
        <v/>
      </c>
      <c r="AP55" t="str">
        <f t="shared" si="11"/>
        <v/>
      </c>
      <c r="AQ55" t="str">
        <f t="shared" si="11"/>
        <v/>
      </c>
      <c r="AR55" t="str">
        <f t="shared" si="11"/>
        <v/>
      </c>
      <c r="AS55" t="str">
        <f t="shared" si="11"/>
        <v/>
      </c>
      <c r="AT55" t="str">
        <f t="shared" si="11"/>
        <v/>
      </c>
    </row>
    <row r="56" spans="1:48" ht="20.149999999999999" customHeight="1" x14ac:dyDescent="0.2">
      <c r="A56" t="str">
        <f t="shared" ref="A56:AT56" si="12">IF(A19="","",A19)</f>
        <v/>
      </c>
      <c r="B56" t="str">
        <f t="shared" si="12"/>
        <v/>
      </c>
      <c r="C56" t="str">
        <f t="shared" si="12"/>
        <v/>
      </c>
      <c r="F56" t="str">
        <f t="shared" si="12"/>
        <v/>
      </c>
      <c r="G56" s="10" t="s">
        <v>89</v>
      </c>
      <c r="H56" s="43" t="s">
        <v>85</v>
      </c>
      <c r="I56" s="43" t="str">
        <f>IF(I19="","",I19)</f>
        <v/>
      </c>
      <c r="J56" s="43" t="str">
        <f ca="1">IF(AU17&lt;0,"－","＋")</f>
        <v>＋</v>
      </c>
      <c r="K56" s="43"/>
      <c r="L56" s="10">
        <f ca="1">ABS(AU17)</f>
        <v>4</v>
      </c>
      <c r="M56" s="10" t="s">
        <v>90</v>
      </c>
      <c r="N56" s="10" t="s">
        <v>89</v>
      </c>
      <c r="O56" s="43" t="s">
        <v>85</v>
      </c>
      <c r="P56" s="43" t="str">
        <f>IF(P19="","",P19)</f>
        <v/>
      </c>
      <c r="Q56" s="43" t="str">
        <f ca="1">IF(AV17&lt;0,"－","＋")</f>
        <v>－</v>
      </c>
      <c r="R56" s="43"/>
      <c r="S56" s="10">
        <f ca="1">ABS(AV17)</f>
        <v>5</v>
      </c>
      <c r="T56" s="10" t="s">
        <v>90</v>
      </c>
      <c r="U56" s="43" t="s">
        <v>39</v>
      </c>
      <c r="V56" s="43" t="str">
        <f>IF(V19="","",V19)</f>
        <v/>
      </c>
      <c r="W56" s="10">
        <v>0</v>
      </c>
      <c r="X56" t="str">
        <f t="shared" si="12"/>
        <v/>
      </c>
      <c r="Y56" t="str">
        <f t="shared" si="12"/>
        <v/>
      </c>
      <c r="Z56" t="str">
        <f t="shared" si="12"/>
        <v/>
      </c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t="str">
        <f t="shared" si="12"/>
        <v/>
      </c>
      <c r="AI56" t="str">
        <f t="shared" si="12"/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</row>
    <row r="57" spans="1:48" ht="20.149999999999999" customHeight="1" x14ac:dyDescent="0.2">
      <c r="A57" t="str">
        <f>IF(A20="","",A20)</f>
        <v/>
      </c>
      <c r="B57" t="str">
        <f>IF(B20="","",B20)</f>
        <v/>
      </c>
      <c r="C57" t="str">
        <f>IF(C20="","",C20)</f>
        <v/>
      </c>
      <c r="F57" t="str">
        <f>IF(F20="","",F20)</f>
        <v/>
      </c>
      <c r="G57" t="str">
        <f>IF(G20="","",G20)</f>
        <v/>
      </c>
      <c r="H57" t="str">
        <f>IF(H20="","",H20)</f>
        <v/>
      </c>
      <c r="I57" s="43" t="s">
        <v>77</v>
      </c>
      <c r="J57" s="43" t="str">
        <f>IF(J20="","",J20)</f>
        <v/>
      </c>
      <c r="K57" s="43" t="s">
        <v>39</v>
      </c>
      <c r="L57" s="43" t="str">
        <f>IF(L20="","",L20)</f>
        <v/>
      </c>
      <c r="M57" s="43">
        <f ca="1">AU57</f>
        <v>-4</v>
      </c>
      <c r="N57" s="43"/>
      <c r="O57" s="10" t="str">
        <f ca="1">IF(AU57=AV57,"",",")</f>
        <v>,</v>
      </c>
      <c r="P57" s="43">
        <f ca="1">IF(AU57=AV57,"",AV57)</f>
        <v>5</v>
      </c>
      <c r="Q57" s="43"/>
      <c r="R57" s="10"/>
      <c r="S57" s="10"/>
      <c r="T57" s="10"/>
      <c r="U57" s="10"/>
      <c r="V57" s="10"/>
      <c r="W57" s="10"/>
      <c r="AU57" s="14">
        <f ca="1">IF(J56="－",L56,-L56)</f>
        <v>-4</v>
      </c>
      <c r="AV57" s="14">
        <f ca="1">IF(Q56="－",S56,-S56)</f>
        <v>5</v>
      </c>
    </row>
    <row r="58" spans="1:48" ht="20.149999999999999" customHeight="1" x14ac:dyDescent="0.2">
      <c r="A58" t="str">
        <f t="shared" ref="A58:AT58" si="13">IF(A21="","",A21)</f>
        <v/>
      </c>
      <c r="B58" t="str">
        <f t="shared" si="13"/>
        <v/>
      </c>
      <c r="C58" t="str">
        <f t="shared" si="13"/>
        <v/>
      </c>
      <c r="F58" t="str">
        <f t="shared" si="13"/>
        <v/>
      </c>
      <c r="G58" t="str">
        <f t="shared" si="13"/>
        <v/>
      </c>
      <c r="H58" t="str">
        <f t="shared" si="13"/>
        <v/>
      </c>
      <c r="I58" t="str">
        <f t="shared" si="13"/>
        <v/>
      </c>
      <c r="J58" t="str">
        <f t="shared" si="13"/>
        <v/>
      </c>
      <c r="K58" t="str">
        <f t="shared" si="13"/>
        <v/>
      </c>
      <c r="L58" t="str">
        <f t="shared" si="13"/>
        <v/>
      </c>
      <c r="M58" t="str">
        <f t="shared" si="13"/>
        <v/>
      </c>
      <c r="N58" t="str">
        <f t="shared" si="13"/>
        <v/>
      </c>
      <c r="O58" t="str">
        <f t="shared" si="13"/>
        <v/>
      </c>
      <c r="P58" t="str">
        <f t="shared" si="13"/>
        <v/>
      </c>
      <c r="Q58" t="str">
        <f t="shared" si="13"/>
        <v/>
      </c>
      <c r="R58" t="str">
        <f t="shared" si="13"/>
        <v/>
      </c>
      <c r="S58" t="str">
        <f t="shared" si="13"/>
        <v/>
      </c>
      <c r="T58" t="str">
        <f t="shared" si="13"/>
        <v/>
      </c>
      <c r="U58" t="str">
        <f t="shared" si="13"/>
        <v/>
      </c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Z58" t="str">
        <f t="shared" si="13"/>
        <v/>
      </c>
      <c r="AA58" t="str">
        <f t="shared" si="13"/>
        <v/>
      </c>
      <c r="AB58" t="str">
        <f t="shared" si="13"/>
        <v/>
      </c>
      <c r="AC58" t="str">
        <f t="shared" si="13"/>
        <v/>
      </c>
      <c r="AD58" t="str">
        <f t="shared" si="13"/>
        <v/>
      </c>
      <c r="AE58" t="str">
        <f t="shared" si="13"/>
        <v/>
      </c>
      <c r="AF58" t="str">
        <f t="shared" si="13"/>
        <v/>
      </c>
      <c r="AG58" t="str">
        <f t="shared" si="13"/>
        <v/>
      </c>
      <c r="AH58" t="str">
        <f t="shared" si="13"/>
        <v/>
      </c>
      <c r="AI58" t="str">
        <f t="shared" si="13"/>
        <v/>
      </c>
      <c r="AJ58" t="str">
        <f t="shared" si="13"/>
        <v/>
      </c>
      <c r="AK58" t="str">
        <f t="shared" si="13"/>
        <v/>
      </c>
      <c r="AL58" t="str">
        <f t="shared" si="13"/>
        <v/>
      </c>
      <c r="AM58" t="str">
        <f t="shared" si="13"/>
        <v/>
      </c>
      <c r="AN58" t="str">
        <f t="shared" si="13"/>
        <v/>
      </c>
      <c r="AO58" t="str">
        <f t="shared" si="13"/>
        <v/>
      </c>
      <c r="AP58" t="str">
        <f t="shared" si="13"/>
        <v/>
      </c>
      <c r="AQ58" t="str">
        <f t="shared" si="13"/>
        <v/>
      </c>
      <c r="AR58" t="str">
        <f t="shared" si="13"/>
        <v/>
      </c>
      <c r="AS58" t="str">
        <f t="shared" si="13"/>
        <v/>
      </c>
      <c r="AT58" t="str">
        <f t="shared" si="13"/>
        <v/>
      </c>
    </row>
    <row r="59" spans="1:48" ht="20.149999999999999" customHeight="1" x14ac:dyDescent="0.2">
      <c r="A59" t="str">
        <f t="shared" ref="A59:AT59" si="14">IF(A22="","",A22)</f>
        <v/>
      </c>
      <c r="B59" t="str">
        <f t="shared" si="14"/>
        <v/>
      </c>
      <c r="C59" t="str">
        <f t="shared" si="14"/>
        <v/>
      </c>
      <c r="F59" t="str">
        <f t="shared" si="14"/>
        <v/>
      </c>
      <c r="G59" t="str">
        <f t="shared" si="14"/>
        <v/>
      </c>
      <c r="H59" t="str">
        <f t="shared" si="14"/>
        <v/>
      </c>
      <c r="I59" t="str">
        <f t="shared" si="14"/>
        <v/>
      </c>
      <c r="J59" t="str">
        <f t="shared" si="14"/>
        <v/>
      </c>
      <c r="K59" t="str">
        <f t="shared" si="14"/>
        <v/>
      </c>
      <c r="L59" t="str">
        <f t="shared" si="14"/>
        <v/>
      </c>
      <c r="M59" t="str">
        <f t="shared" si="14"/>
        <v/>
      </c>
      <c r="N59" t="str">
        <f t="shared" si="14"/>
        <v/>
      </c>
      <c r="O59" t="str">
        <f t="shared" si="14"/>
        <v/>
      </c>
      <c r="P59" t="str">
        <f t="shared" si="14"/>
        <v/>
      </c>
      <c r="Q59" t="str">
        <f t="shared" si="14"/>
        <v/>
      </c>
      <c r="R59" t="str">
        <f t="shared" si="14"/>
        <v/>
      </c>
      <c r="S59" t="str">
        <f t="shared" si="14"/>
        <v/>
      </c>
      <c r="T59" t="str">
        <f t="shared" si="14"/>
        <v/>
      </c>
      <c r="U59" t="str">
        <f t="shared" si="14"/>
        <v/>
      </c>
      <c r="V59" t="str">
        <f t="shared" si="14"/>
        <v/>
      </c>
      <c r="W59" t="str">
        <f t="shared" si="14"/>
        <v/>
      </c>
      <c r="X59" t="str">
        <f t="shared" si="14"/>
        <v/>
      </c>
      <c r="Y59" t="str">
        <f t="shared" si="14"/>
        <v/>
      </c>
      <c r="Z59" t="str">
        <f t="shared" si="14"/>
        <v/>
      </c>
      <c r="AA59" t="str">
        <f t="shared" si="14"/>
        <v/>
      </c>
      <c r="AB59" t="str">
        <f t="shared" si="14"/>
        <v/>
      </c>
      <c r="AC59" t="str">
        <f t="shared" si="14"/>
        <v/>
      </c>
      <c r="AD59" t="str">
        <f t="shared" si="14"/>
        <v/>
      </c>
      <c r="AE59" t="str">
        <f t="shared" si="14"/>
        <v/>
      </c>
      <c r="AF59" t="str">
        <f t="shared" si="14"/>
        <v/>
      </c>
      <c r="AG59" t="str">
        <f t="shared" si="14"/>
        <v/>
      </c>
      <c r="AH59" t="str">
        <f t="shared" si="14"/>
        <v/>
      </c>
      <c r="AI59" t="str">
        <f t="shared" si="14"/>
        <v/>
      </c>
      <c r="AJ59" t="str">
        <f t="shared" si="14"/>
        <v/>
      </c>
      <c r="AK59" t="str">
        <f t="shared" si="14"/>
        <v/>
      </c>
      <c r="AL59" t="str">
        <f t="shared" si="14"/>
        <v/>
      </c>
      <c r="AM59" t="str">
        <f t="shared" si="14"/>
        <v/>
      </c>
      <c r="AN59" t="str">
        <f t="shared" si="14"/>
        <v/>
      </c>
      <c r="AO59" t="str">
        <f t="shared" si="14"/>
        <v/>
      </c>
      <c r="AP59" t="str">
        <f t="shared" si="14"/>
        <v/>
      </c>
      <c r="AQ59" t="str">
        <f t="shared" si="14"/>
        <v/>
      </c>
      <c r="AR59" t="str">
        <f t="shared" si="14"/>
        <v/>
      </c>
      <c r="AS59" t="str">
        <f t="shared" si="14"/>
        <v/>
      </c>
      <c r="AT59" t="str">
        <f t="shared" si="14"/>
        <v/>
      </c>
    </row>
    <row r="60" spans="1:48" ht="20.149999999999999" customHeight="1" x14ac:dyDescent="0.2">
      <c r="A60" t="str">
        <f t="shared" ref="A60:AT60" si="15">IF(A23="","",A23)</f>
        <v/>
      </c>
      <c r="B60" t="str">
        <f t="shared" si="15"/>
        <v/>
      </c>
      <c r="C60" s="1" t="str">
        <f t="shared" si="15"/>
        <v>(4)</v>
      </c>
      <c r="F60" s="44" t="str">
        <f t="shared" si="15"/>
        <v>ｘ</v>
      </c>
      <c r="G60" s="44" t="str">
        <f t="shared" si="15"/>
        <v/>
      </c>
      <c r="H60" t="str">
        <f t="shared" si="15"/>
        <v>(</v>
      </c>
      <c r="I60" s="44">
        <f t="shared" ca="1" si="15"/>
        <v>5</v>
      </c>
      <c r="J60" s="44" t="str">
        <f t="shared" si="15"/>
        <v/>
      </c>
      <c r="K60" s="44" t="str">
        <f t="shared" si="15"/>
        <v>＋</v>
      </c>
      <c r="L60" s="44" t="str">
        <f t="shared" si="15"/>
        <v/>
      </c>
      <c r="M60" s="44" t="str">
        <f t="shared" si="15"/>
        <v>ｘ</v>
      </c>
      <c r="N60" s="44" t="str">
        <f t="shared" si="15"/>
        <v/>
      </c>
      <c r="O60" t="str">
        <f t="shared" si="15"/>
        <v>)</v>
      </c>
      <c r="P60" s="44" t="str">
        <f t="shared" si="15"/>
        <v>＝</v>
      </c>
      <c r="Q60" s="44" t="str">
        <f t="shared" si="15"/>
        <v/>
      </c>
      <c r="R60" s="46">
        <f t="shared" ca="1" si="15"/>
        <v>-6</v>
      </c>
      <c r="S60" s="46" t="str">
        <f t="shared" si="15"/>
        <v/>
      </c>
      <c r="T60" s="46" t="str">
        <f t="shared" si="15"/>
        <v/>
      </c>
      <c r="U60" t="str">
        <f t="shared" si="15"/>
        <v/>
      </c>
      <c r="V60" t="str">
        <f t="shared" si="15"/>
        <v/>
      </c>
      <c r="W60" t="str">
        <f t="shared" si="15"/>
        <v/>
      </c>
      <c r="X60" t="str">
        <f t="shared" si="15"/>
        <v/>
      </c>
      <c r="Y60" t="str">
        <f t="shared" si="15"/>
        <v/>
      </c>
      <c r="Z60" t="str">
        <f t="shared" si="15"/>
        <v/>
      </c>
      <c r="AA60" t="str">
        <f t="shared" si="15"/>
        <v/>
      </c>
      <c r="AB60" t="str">
        <f t="shared" si="15"/>
        <v/>
      </c>
      <c r="AC60" t="str">
        <f t="shared" si="15"/>
        <v/>
      </c>
      <c r="AD60" t="str">
        <f t="shared" si="15"/>
        <v/>
      </c>
      <c r="AE60" t="str">
        <f t="shared" si="15"/>
        <v/>
      </c>
      <c r="AF60" t="str">
        <f t="shared" si="15"/>
        <v/>
      </c>
      <c r="AG60" t="str">
        <f t="shared" si="15"/>
        <v/>
      </c>
      <c r="AH60" t="str">
        <f t="shared" si="15"/>
        <v/>
      </c>
      <c r="AI60" t="str">
        <f t="shared" si="15"/>
        <v/>
      </c>
      <c r="AJ60" t="str">
        <f t="shared" si="15"/>
        <v/>
      </c>
      <c r="AK60" t="str">
        <f t="shared" si="15"/>
        <v/>
      </c>
      <c r="AL60" t="str">
        <f t="shared" si="15"/>
        <v/>
      </c>
      <c r="AM60" t="str">
        <f t="shared" si="15"/>
        <v/>
      </c>
      <c r="AN60" t="str">
        <f t="shared" si="15"/>
        <v/>
      </c>
      <c r="AO60" t="str">
        <f t="shared" si="15"/>
        <v/>
      </c>
      <c r="AP60" t="str">
        <f t="shared" si="15"/>
        <v/>
      </c>
      <c r="AQ60" t="str">
        <f t="shared" si="15"/>
        <v/>
      </c>
      <c r="AR60" t="str">
        <f t="shared" si="15"/>
        <v/>
      </c>
      <c r="AS60" t="str">
        <f t="shared" si="15"/>
        <v/>
      </c>
      <c r="AT60" t="str">
        <f t="shared" si="15"/>
        <v/>
      </c>
    </row>
    <row r="61" spans="1:48" ht="20.149999999999999" customHeight="1" x14ac:dyDescent="0.2">
      <c r="A61" t="str">
        <f t="shared" ref="A61:AT61" si="16">IF(A24="","",A24)</f>
        <v/>
      </c>
      <c r="B61" t="str">
        <f t="shared" si="16"/>
        <v/>
      </c>
      <c r="C61" t="str">
        <f t="shared" si="16"/>
        <v/>
      </c>
      <c r="F61" t="str">
        <f t="shared" si="16"/>
        <v/>
      </c>
      <c r="G61" s="43">
        <f ca="1">I60</f>
        <v>5</v>
      </c>
      <c r="H61" s="43"/>
      <c r="I61" s="43" t="s">
        <v>38</v>
      </c>
      <c r="J61" s="43"/>
      <c r="K61" s="43" t="s">
        <v>91</v>
      </c>
      <c r="L61" s="43"/>
      <c r="M61" s="43" t="s">
        <v>38</v>
      </c>
      <c r="N61" s="43"/>
      <c r="O61" s="9">
        <v>2</v>
      </c>
      <c r="P61" s="43" t="s">
        <v>39</v>
      </c>
      <c r="Q61" s="43"/>
      <c r="R61" s="43">
        <f ca="1">R60</f>
        <v>-6</v>
      </c>
      <c r="S61" s="43"/>
      <c r="T61" s="43"/>
      <c r="U61" t="str">
        <f t="shared" si="16"/>
        <v/>
      </c>
      <c r="V61" t="str">
        <f t="shared" si="16"/>
        <v/>
      </c>
      <c r="W61" t="str">
        <f t="shared" si="16"/>
        <v/>
      </c>
      <c r="X61" t="str">
        <f t="shared" si="16"/>
        <v/>
      </c>
      <c r="Y61" t="str">
        <f t="shared" si="16"/>
        <v/>
      </c>
      <c r="Z61" t="str">
        <f t="shared" si="16"/>
        <v/>
      </c>
      <c r="AA61" t="str">
        <f t="shared" si="16"/>
        <v/>
      </c>
      <c r="AB61" t="str">
        <f t="shared" si="16"/>
        <v/>
      </c>
      <c r="AC61" t="str">
        <f t="shared" si="16"/>
        <v/>
      </c>
      <c r="AD61" t="str">
        <f t="shared" si="16"/>
        <v/>
      </c>
      <c r="AE61" t="str">
        <f t="shared" si="16"/>
        <v/>
      </c>
      <c r="AF61" t="str">
        <f t="shared" si="16"/>
        <v/>
      </c>
      <c r="AG61" t="str">
        <f t="shared" si="16"/>
        <v/>
      </c>
      <c r="AH61" t="str">
        <f t="shared" si="16"/>
        <v/>
      </c>
      <c r="AI61" t="str">
        <f t="shared" si="16"/>
        <v/>
      </c>
      <c r="AJ61" t="str">
        <f t="shared" si="16"/>
        <v/>
      </c>
      <c r="AK61" t="str">
        <f t="shared" si="16"/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  <c r="AQ61" t="str">
        <f t="shared" si="16"/>
        <v/>
      </c>
      <c r="AR61" t="str">
        <f t="shared" si="16"/>
        <v/>
      </c>
      <c r="AS61" t="str">
        <f t="shared" si="16"/>
        <v/>
      </c>
      <c r="AT61" t="str">
        <f t="shared" si="16"/>
        <v/>
      </c>
    </row>
    <row r="62" spans="1:48" ht="20.149999999999999" customHeight="1" x14ac:dyDescent="0.2">
      <c r="A62" t="str">
        <f>IF(A25="","",A25)</f>
        <v/>
      </c>
      <c r="B62" t="str">
        <f>IF(B25="","",B25)</f>
        <v/>
      </c>
      <c r="C62" t="str">
        <f>IF(C25="","",C25)</f>
        <v/>
      </c>
      <c r="F62" t="str">
        <f>IF(F25="","",F25)</f>
        <v/>
      </c>
      <c r="G62" s="43" t="s">
        <v>38</v>
      </c>
      <c r="H62" s="43" t="str">
        <f>IF(H24="","",H24)</f>
        <v/>
      </c>
      <c r="I62" s="9">
        <v>2</v>
      </c>
      <c r="J62" s="43" t="str">
        <f ca="1">IF(AU24=0,"",IF(AU24&lt;0,"－","＋"))</f>
        <v>＋</v>
      </c>
      <c r="K62" s="43"/>
      <c r="L62" s="43">
        <f ca="1">IF(AU24=0,"",IF(ABS(AU24)=1,"",ABS(AU24)))</f>
        <v>5</v>
      </c>
      <c r="M62" s="43"/>
      <c r="N62" s="43" t="str">
        <f ca="1">IF(AU24=0,"","ｘ")</f>
        <v>ｘ</v>
      </c>
      <c r="O62" s="43"/>
      <c r="P62" s="43" t="s">
        <v>88</v>
      </c>
      <c r="Q62" s="43"/>
      <c r="R62" s="43">
        <f ca="1">ABS(AV24)</f>
        <v>6</v>
      </c>
      <c r="S62" s="43"/>
      <c r="T62" s="43" t="s">
        <v>39</v>
      </c>
      <c r="U62" s="43"/>
      <c r="V62" s="10">
        <v>0</v>
      </c>
      <c r="W62" t="str">
        <f t="shared" ref="W62:AT62" si="17">IF(W25="","",W25)</f>
        <v/>
      </c>
      <c r="X62" t="str">
        <f t="shared" si="17"/>
        <v/>
      </c>
      <c r="Y62" t="str">
        <f t="shared" si="17"/>
        <v/>
      </c>
      <c r="Z62" t="str">
        <f t="shared" si="17"/>
        <v/>
      </c>
      <c r="AA62" t="str">
        <f t="shared" si="17"/>
        <v/>
      </c>
      <c r="AB62" t="str">
        <f t="shared" si="17"/>
        <v/>
      </c>
      <c r="AC62" t="str">
        <f t="shared" si="17"/>
        <v/>
      </c>
      <c r="AD62" t="str">
        <f t="shared" si="17"/>
        <v/>
      </c>
      <c r="AE62" t="str">
        <f t="shared" si="17"/>
        <v/>
      </c>
      <c r="AF62" t="str">
        <f t="shared" si="17"/>
        <v/>
      </c>
      <c r="AG62" t="str">
        <f t="shared" si="17"/>
        <v/>
      </c>
      <c r="AH62" t="str">
        <f t="shared" si="17"/>
        <v/>
      </c>
      <c r="AI62" t="str">
        <f t="shared" si="17"/>
        <v/>
      </c>
      <c r="AJ62" t="str">
        <f t="shared" si="17"/>
        <v/>
      </c>
      <c r="AK62" t="str">
        <f t="shared" si="17"/>
        <v/>
      </c>
      <c r="AL62" t="str">
        <f t="shared" si="17"/>
        <v/>
      </c>
      <c r="AM62" t="str">
        <f t="shared" si="17"/>
        <v/>
      </c>
      <c r="AN62" t="str">
        <f t="shared" si="17"/>
        <v/>
      </c>
      <c r="AO62" t="str">
        <f t="shared" si="17"/>
        <v/>
      </c>
      <c r="AP62" t="str">
        <f t="shared" si="17"/>
        <v/>
      </c>
      <c r="AQ62" t="str">
        <f t="shared" si="17"/>
        <v/>
      </c>
      <c r="AR62" t="str">
        <f t="shared" si="17"/>
        <v/>
      </c>
      <c r="AS62" t="str">
        <f t="shared" si="17"/>
        <v/>
      </c>
      <c r="AT62" t="str">
        <f t="shared" si="17"/>
        <v/>
      </c>
    </row>
    <row r="63" spans="1:48" ht="20.149999999999999" customHeight="1" x14ac:dyDescent="0.2">
      <c r="A63" t="str">
        <f t="shared" ref="A63:AT63" si="18">IF(A26="","",A26)</f>
        <v/>
      </c>
      <c r="B63" t="str">
        <f t="shared" si="18"/>
        <v/>
      </c>
      <c r="C63" t="str">
        <f t="shared" si="18"/>
        <v/>
      </c>
      <c r="F63" t="str">
        <f t="shared" si="18"/>
        <v/>
      </c>
      <c r="G63" s="10" t="s">
        <v>89</v>
      </c>
      <c r="H63" s="43" t="s">
        <v>38</v>
      </c>
      <c r="I63" s="43" t="str">
        <f>IF(I26="","",I26)</f>
        <v/>
      </c>
      <c r="J63" s="43" t="s">
        <v>7</v>
      </c>
      <c r="K63" s="43"/>
      <c r="L63" s="10">
        <f ca="1">ABS(AU23)</f>
        <v>3</v>
      </c>
      <c r="M63" s="10" t="s">
        <v>90</v>
      </c>
      <c r="N63" s="10" t="s">
        <v>89</v>
      </c>
      <c r="O63" s="43" t="s">
        <v>38</v>
      </c>
      <c r="P63" s="43" t="str">
        <f>IF(P26="","",P26)</f>
        <v/>
      </c>
      <c r="Q63" s="43" t="s">
        <v>7</v>
      </c>
      <c r="R63" s="43"/>
      <c r="S63" s="10">
        <f ca="1">ABS(AV23)</f>
        <v>2</v>
      </c>
      <c r="T63" s="10" t="s">
        <v>90</v>
      </c>
      <c r="U63" s="43" t="s">
        <v>39</v>
      </c>
      <c r="V63" s="43" t="str">
        <f>IF(V26="","",V26)</f>
        <v/>
      </c>
      <c r="W63" s="10">
        <v>0</v>
      </c>
      <c r="X63" t="str">
        <f>IF(X26="","",X26)</f>
        <v/>
      </c>
      <c r="Y63" t="str">
        <f t="shared" si="18"/>
        <v/>
      </c>
      <c r="Z63" t="str">
        <f t="shared" si="18"/>
        <v/>
      </c>
      <c r="AA63" t="str">
        <f t="shared" si="18"/>
        <v/>
      </c>
      <c r="AB63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 t="shared" si="18"/>
        <v/>
      </c>
      <c r="AH63" t="str">
        <f t="shared" si="18"/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  <c r="AQ63" t="str">
        <f t="shared" si="18"/>
        <v/>
      </c>
      <c r="AR63" t="str">
        <f t="shared" si="18"/>
        <v/>
      </c>
      <c r="AS63" t="str">
        <f t="shared" si="18"/>
        <v/>
      </c>
      <c r="AT63" t="str">
        <f t="shared" si="18"/>
        <v/>
      </c>
    </row>
    <row r="64" spans="1:48" ht="20.149999999999999" customHeight="1" x14ac:dyDescent="0.2">
      <c r="A64" t="str">
        <f>IF(A27="","",A27)</f>
        <v/>
      </c>
      <c r="B64" t="str">
        <f>IF(B27="","",B27)</f>
        <v/>
      </c>
      <c r="C64" t="str">
        <f>IF(C27="","",C27)</f>
        <v/>
      </c>
      <c r="F64" t="str">
        <f>IF(F27="","",F27)</f>
        <v/>
      </c>
      <c r="G64" t="str">
        <f>IF(G27="","",G27)</f>
        <v/>
      </c>
      <c r="H64" t="str">
        <f>IF(H27="","",H27)</f>
        <v/>
      </c>
      <c r="I64" s="43" t="s">
        <v>38</v>
      </c>
      <c r="J64" s="43" t="str">
        <f>IF(J27="","",J27)</f>
        <v/>
      </c>
      <c r="K64" s="43" t="s">
        <v>39</v>
      </c>
      <c r="L64" s="43" t="str">
        <f>IF(L27="","",L27)</f>
        <v/>
      </c>
      <c r="M64" s="43">
        <f ca="1">AU64</f>
        <v>-3</v>
      </c>
      <c r="N64" s="43"/>
      <c r="O64" s="10" t="str">
        <f ca="1">IF(AU64=AV64,"",",")</f>
        <v>,</v>
      </c>
      <c r="P64" s="43">
        <f ca="1">IF(AU64=AV64,"",AV64)</f>
        <v>-2</v>
      </c>
      <c r="Q64" s="43"/>
      <c r="R64" s="10"/>
      <c r="S64" s="10"/>
      <c r="T64" s="10"/>
      <c r="U64" s="10"/>
      <c r="V64" s="10"/>
      <c r="W64" s="10"/>
      <c r="AU64" s="14">
        <f ca="1">IF(J63="－",L63,-L63)</f>
        <v>-3</v>
      </c>
      <c r="AV64" s="14">
        <f ca="1">IF(Q63="－",S63,-S63)</f>
        <v>-2</v>
      </c>
    </row>
    <row r="65" spans="1:48" ht="20.149999999999999" customHeight="1" x14ac:dyDescent="0.2">
      <c r="A65" t="str">
        <f t="shared" ref="A65:AT65" si="19">IF(A28="","",A28)</f>
        <v/>
      </c>
      <c r="B65" t="str">
        <f t="shared" si="19"/>
        <v/>
      </c>
      <c r="C65" t="str">
        <f t="shared" si="19"/>
        <v/>
      </c>
      <c r="F65" t="str">
        <f t="shared" si="19"/>
        <v/>
      </c>
      <c r="G65" t="str">
        <f t="shared" si="19"/>
        <v/>
      </c>
      <c r="H65" t="str">
        <f t="shared" si="19"/>
        <v/>
      </c>
      <c r="I65" t="str">
        <f t="shared" si="19"/>
        <v/>
      </c>
      <c r="J65" t="str">
        <f t="shared" si="19"/>
        <v/>
      </c>
      <c r="K65" t="str">
        <f t="shared" si="19"/>
        <v/>
      </c>
      <c r="L65" t="str">
        <f t="shared" si="19"/>
        <v/>
      </c>
      <c r="M65" t="str">
        <f t="shared" si="19"/>
        <v/>
      </c>
      <c r="N65" t="str">
        <f t="shared" si="19"/>
        <v/>
      </c>
      <c r="O65" t="str">
        <f t="shared" si="19"/>
        <v/>
      </c>
      <c r="P65" t="str">
        <f t="shared" si="19"/>
        <v/>
      </c>
      <c r="Q65" t="str">
        <f t="shared" si="19"/>
        <v/>
      </c>
      <c r="R65" t="str">
        <f t="shared" si="19"/>
        <v/>
      </c>
      <c r="S65" t="str">
        <f t="shared" si="19"/>
        <v/>
      </c>
      <c r="T65" t="str">
        <f t="shared" si="19"/>
        <v/>
      </c>
      <c r="U65" t="str">
        <f t="shared" si="19"/>
        <v/>
      </c>
      <c r="V65" t="str">
        <f t="shared" si="19"/>
        <v/>
      </c>
      <c r="W65" t="str">
        <f t="shared" si="19"/>
        <v/>
      </c>
      <c r="X65" t="str">
        <f t="shared" si="19"/>
        <v/>
      </c>
      <c r="Y65" t="str">
        <f t="shared" si="19"/>
        <v/>
      </c>
      <c r="Z65" t="str">
        <f t="shared" si="19"/>
        <v/>
      </c>
      <c r="AA65" t="str">
        <f t="shared" si="19"/>
        <v/>
      </c>
      <c r="AB65" t="str">
        <f t="shared" si="19"/>
        <v/>
      </c>
      <c r="AC65" t="str">
        <f t="shared" si="19"/>
        <v/>
      </c>
      <c r="AD65" t="str">
        <f t="shared" si="19"/>
        <v/>
      </c>
      <c r="AE65" t="str">
        <f t="shared" si="19"/>
        <v/>
      </c>
      <c r="AF65" t="str">
        <f t="shared" si="19"/>
        <v/>
      </c>
      <c r="AG65" t="str">
        <f t="shared" si="19"/>
        <v/>
      </c>
      <c r="AH65" t="str">
        <f t="shared" si="19"/>
        <v/>
      </c>
      <c r="AI65" t="str">
        <f t="shared" si="19"/>
        <v/>
      </c>
      <c r="AJ65" t="str">
        <f t="shared" si="19"/>
        <v/>
      </c>
      <c r="AK65" t="str">
        <f t="shared" si="19"/>
        <v/>
      </c>
      <c r="AL65" t="str">
        <f t="shared" si="19"/>
        <v/>
      </c>
      <c r="AM65" t="str">
        <f t="shared" si="19"/>
        <v/>
      </c>
      <c r="AN65" t="str">
        <f t="shared" si="19"/>
        <v/>
      </c>
      <c r="AO65" t="str">
        <f t="shared" si="19"/>
        <v/>
      </c>
      <c r="AP65" t="str">
        <f t="shared" si="19"/>
        <v/>
      </c>
      <c r="AQ65" t="str">
        <f t="shared" si="19"/>
        <v/>
      </c>
      <c r="AR65" t="str">
        <f t="shared" si="19"/>
        <v/>
      </c>
      <c r="AS65" t="str">
        <f t="shared" si="19"/>
        <v/>
      </c>
      <c r="AT65" t="str">
        <f t="shared" si="19"/>
        <v/>
      </c>
    </row>
    <row r="66" spans="1:48" ht="20.149999999999999" customHeight="1" x14ac:dyDescent="0.2">
      <c r="A66" t="str">
        <f t="shared" ref="A66:AT66" si="20">IF(A29="","",A29)</f>
        <v/>
      </c>
      <c r="B66" t="str">
        <f t="shared" si="20"/>
        <v/>
      </c>
      <c r="C66" s="1" t="str">
        <f t="shared" si="20"/>
        <v>(5)</v>
      </c>
      <c r="F66" t="str">
        <f t="shared" si="20"/>
        <v>(</v>
      </c>
      <c r="G66" s="44" t="str">
        <f t="shared" si="20"/>
        <v>ｘ</v>
      </c>
      <c r="H66" s="44" t="str">
        <f t="shared" si="20"/>
        <v/>
      </c>
      <c r="I66" s="44" t="str">
        <f t="shared" ca="1" si="20"/>
        <v>＋</v>
      </c>
      <c r="J66" s="44" t="str">
        <f t="shared" si="20"/>
        <v/>
      </c>
      <c r="K66" s="46">
        <f t="shared" ca="1" si="20"/>
        <v>6</v>
      </c>
      <c r="L66" s="46" t="str">
        <f t="shared" si="20"/>
        <v/>
      </c>
      <c r="M66" t="str">
        <f t="shared" si="20"/>
        <v>)</v>
      </c>
      <c r="N66" t="str">
        <f t="shared" si="20"/>
        <v>(</v>
      </c>
      <c r="O66" s="44" t="str">
        <f t="shared" si="20"/>
        <v>ｘ</v>
      </c>
      <c r="P66" s="44" t="str">
        <f t="shared" si="20"/>
        <v/>
      </c>
      <c r="Q66" s="44" t="str">
        <f t="shared" ca="1" si="20"/>
        <v>＋</v>
      </c>
      <c r="R66" s="44" t="str">
        <f t="shared" si="20"/>
        <v/>
      </c>
      <c r="S66" s="46">
        <f t="shared" ca="1" si="20"/>
        <v>5</v>
      </c>
      <c r="T66" s="46" t="str">
        <f t="shared" si="20"/>
        <v/>
      </c>
      <c r="U66" t="str">
        <f t="shared" si="20"/>
        <v>)</v>
      </c>
      <c r="V66" s="44" t="str">
        <f t="shared" si="20"/>
        <v>＝</v>
      </c>
      <c r="W66" s="44" t="str">
        <f t="shared" si="20"/>
        <v/>
      </c>
      <c r="X66" s="46">
        <f t="shared" ca="1" si="20"/>
        <v>0</v>
      </c>
      <c r="Y66" s="46" t="str">
        <f t="shared" si="20"/>
        <v/>
      </c>
      <c r="Z66" s="46" t="str">
        <f t="shared" si="20"/>
        <v/>
      </c>
      <c r="AA66" t="str">
        <f t="shared" si="20"/>
        <v/>
      </c>
      <c r="AB66" t="str">
        <f t="shared" si="20"/>
        <v/>
      </c>
      <c r="AC66" t="str">
        <f t="shared" si="20"/>
        <v/>
      </c>
      <c r="AD66" t="str">
        <f t="shared" si="20"/>
        <v/>
      </c>
      <c r="AE66" t="str">
        <f t="shared" si="20"/>
        <v/>
      </c>
      <c r="AF66" t="str">
        <f t="shared" si="20"/>
        <v/>
      </c>
      <c r="AG66" t="str">
        <f t="shared" si="20"/>
        <v/>
      </c>
      <c r="AH66" t="str">
        <f t="shared" si="20"/>
        <v/>
      </c>
      <c r="AI66" t="str">
        <f t="shared" si="20"/>
        <v/>
      </c>
      <c r="AJ66" t="str">
        <f t="shared" si="20"/>
        <v/>
      </c>
      <c r="AK66" t="str">
        <f t="shared" si="20"/>
        <v/>
      </c>
      <c r="AL66" t="str">
        <f t="shared" si="20"/>
        <v/>
      </c>
      <c r="AM66" t="str">
        <f t="shared" si="20"/>
        <v/>
      </c>
      <c r="AN66" t="str">
        <f t="shared" si="20"/>
        <v/>
      </c>
      <c r="AO66" t="str">
        <f t="shared" si="20"/>
        <v/>
      </c>
      <c r="AP66" t="str">
        <f t="shared" si="20"/>
        <v/>
      </c>
      <c r="AQ66" t="str">
        <f t="shared" si="20"/>
        <v/>
      </c>
      <c r="AR66" t="str">
        <f t="shared" si="20"/>
        <v/>
      </c>
      <c r="AS66" t="str">
        <f t="shared" si="20"/>
        <v/>
      </c>
      <c r="AT66" t="str">
        <f t="shared" si="20"/>
        <v/>
      </c>
    </row>
    <row r="67" spans="1:48" ht="20.149999999999999" customHeight="1" x14ac:dyDescent="0.2">
      <c r="A67" t="str">
        <f t="shared" ref="A67:AT67" si="21">IF(A30="","",A30)</f>
        <v/>
      </c>
      <c r="B67" t="str">
        <f t="shared" si="21"/>
        <v/>
      </c>
      <c r="C67" t="str">
        <f t="shared" si="21"/>
        <v/>
      </c>
      <c r="F67" t="str">
        <f t="shared" si="21"/>
        <v/>
      </c>
      <c r="G67" s="43" t="s">
        <v>5</v>
      </c>
      <c r="H67" s="43" t="str">
        <f>IF(H29="","",H29)</f>
        <v/>
      </c>
      <c r="I67" s="9">
        <v>2</v>
      </c>
      <c r="J67" s="43" t="str">
        <f ca="1">IF(AW30=0,"",IF(AW30&lt;0,"－","＋"))</f>
        <v>＋</v>
      </c>
      <c r="K67" s="43"/>
      <c r="L67" s="43">
        <f ca="1">IF(AW30=0,"",IF(ABS(AW30)=1,"",ABS(AW30)))</f>
        <v>11</v>
      </c>
      <c r="M67" s="43"/>
      <c r="N67" s="43" t="str">
        <f ca="1">IF(AW30=0,"","ｘ")</f>
        <v>ｘ</v>
      </c>
      <c r="O67" s="43"/>
      <c r="P67" s="43" t="str">
        <f ca="1">IF(AX30&lt;0,"－","＋")</f>
        <v>＋</v>
      </c>
      <c r="Q67" s="43"/>
      <c r="R67" s="43">
        <f ca="1">ABS(AX30)</f>
        <v>30</v>
      </c>
      <c r="S67" s="43"/>
      <c r="T67" s="43" t="s">
        <v>8</v>
      </c>
      <c r="U67" s="43"/>
      <c r="V67" s="47">
        <f ca="1">X66</f>
        <v>0</v>
      </c>
      <c r="W67" s="47"/>
      <c r="X67" s="47"/>
      <c r="Y67" t="str">
        <f t="shared" si="21"/>
        <v/>
      </c>
      <c r="Z67" t="str">
        <f t="shared" si="21"/>
        <v/>
      </c>
      <c r="AA67" t="str">
        <f t="shared" si="21"/>
        <v/>
      </c>
      <c r="AB67" t="str">
        <f t="shared" si="21"/>
        <v/>
      </c>
      <c r="AC67" t="str">
        <f t="shared" si="21"/>
        <v/>
      </c>
      <c r="AD67" t="str">
        <f t="shared" si="21"/>
        <v/>
      </c>
      <c r="AE67" t="str">
        <f t="shared" si="21"/>
        <v/>
      </c>
      <c r="AF67" t="str">
        <f t="shared" si="21"/>
        <v/>
      </c>
      <c r="AG67" t="str">
        <f t="shared" si="21"/>
        <v/>
      </c>
      <c r="AH67" t="str">
        <f t="shared" si="21"/>
        <v/>
      </c>
      <c r="AI67" t="str">
        <f t="shared" si="21"/>
        <v/>
      </c>
      <c r="AJ67" t="str">
        <f t="shared" si="21"/>
        <v/>
      </c>
      <c r="AK67" t="str">
        <f t="shared" si="21"/>
        <v/>
      </c>
      <c r="AL67" t="str">
        <f t="shared" si="21"/>
        <v/>
      </c>
      <c r="AM67" t="str">
        <f t="shared" si="21"/>
        <v/>
      </c>
      <c r="AN67" t="str">
        <f t="shared" si="21"/>
        <v/>
      </c>
      <c r="AO67" t="str">
        <f t="shared" si="21"/>
        <v/>
      </c>
      <c r="AP67" t="str">
        <f t="shared" si="21"/>
        <v/>
      </c>
      <c r="AQ67" t="str">
        <f t="shared" si="21"/>
        <v/>
      </c>
      <c r="AR67" t="str">
        <f t="shared" si="21"/>
        <v/>
      </c>
      <c r="AS67" t="str">
        <f t="shared" si="21"/>
        <v/>
      </c>
      <c r="AT67" t="str">
        <f t="shared" si="21"/>
        <v/>
      </c>
    </row>
    <row r="68" spans="1:48" ht="20.149999999999999" customHeight="1" x14ac:dyDescent="0.2">
      <c r="A68" t="str">
        <f t="shared" ref="A68:AT68" si="22">IF(A31="","",A31)</f>
        <v/>
      </c>
      <c r="B68" t="str">
        <f t="shared" si="22"/>
        <v/>
      </c>
      <c r="C68" t="str">
        <f t="shared" si="22"/>
        <v/>
      </c>
      <c r="F68" t="str">
        <f t="shared" si="22"/>
        <v/>
      </c>
      <c r="G68" s="43" t="s">
        <v>5</v>
      </c>
      <c r="H68" s="43" t="str">
        <f>IF(H30="","",H30)</f>
        <v/>
      </c>
      <c r="I68" s="9">
        <v>2</v>
      </c>
      <c r="J68" s="43" t="str">
        <f ca="1">IF(AU30=0,"",IF(AU30&lt;0,"－","＋"))</f>
        <v>＋</v>
      </c>
      <c r="K68" s="43"/>
      <c r="L68" s="43">
        <f ca="1">IF(AU30=0,"",IF(ABS(AU30)=1,"",ABS(AU30)))</f>
        <v>11</v>
      </c>
      <c r="M68" s="43"/>
      <c r="N68" s="43" t="str">
        <f ca="1">IF(AU30=0,"","ｘ")</f>
        <v>ｘ</v>
      </c>
      <c r="O68" s="43"/>
      <c r="P68" s="43" t="str">
        <f ca="1">IF(AV30&lt;0,"－","＋")</f>
        <v>＋</v>
      </c>
      <c r="Q68" s="43"/>
      <c r="R68" s="43">
        <f ca="1">ABS(AV30)</f>
        <v>30</v>
      </c>
      <c r="S68" s="43"/>
      <c r="T68" s="43" t="s">
        <v>8</v>
      </c>
      <c r="U68" s="43"/>
      <c r="V68" s="10">
        <v>0</v>
      </c>
      <c r="W68" s="10" t="str">
        <f t="shared" si="22"/>
        <v/>
      </c>
      <c r="X68" s="10" t="str">
        <f t="shared" si="22"/>
        <v/>
      </c>
      <c r="Y68" t="str">
        <f t="shared" si="22"/>
        <v/>
      </c>
      <c r="Z68" t="str">
        <f t="shared" si="22"/>
        <v/>
      </c>
      <c r="AA68" t="str">
        <f t="shared" si="22"/>
        <v/>
      </c>
      <c r="AB68" t="str">
        <f t="shared" si="22"/>
        <v/>
      </c>
      <c r="AC68" t="str">
        <f t="shared" si="22"/>
        <v/>
      </c>
      <c r="AD68" t="str">
        <f t="shared" si="22"/>
        <v/>
      </c>
      <c r="AE68" t="str">
        <f t="shared" si="22"/>
        <v/>
      </c>
      <c r="AF68" t="str">
        <f t="shared" si="22"/>
        <v/>
      </c>
      <c r="AG68" t="str">
        <f t="shared" si="22"/>
        <v/>
      </c>
      <c r="AH68" t="str">
        <f t="shared" si="22"/>
        <v/>
      </c>
      <c r="AI68" t="str">
        <f t="shared" si="22"/>
        <v/>
      </c>
      <c r="AJ68" t="str">
        <f t="shared" si="22"/>
        <v/>
      </c>
      <c r="AK68" t="str">
        <f t="shared" si="22"/>
        <v/>
      </c>
      <c r="AL68" t="str">
        <f t="shared" si="22"/>
        <v/>
      </c>
      <c r="AM68" t="str">
        <f t="shared" si="22"/>
        <v/>
      </c>
      <c r="AN68" t="str">
        <f t="shared" si="22"/>
        <v/>
      </c>
      <c r="AO68" t="str">
        <f t="shared" si="22"/>
        <v/>
      </c>
      <c r="AP68" t="str">
        <f t="shared" si="22"/>
        <v/>
      </c>
      <c r="AQ68" t="str">
        <f t="shared" si="22"/>
        <v/>
      </c>
      <c r="AR68" t="str">
        <f t="shared" si="22"/>
        <v/>
      </c>
      <c r="AS68" t="str">
        <f t="shared" si="22"/>
        <v/>
      </c>
      <c r="AT68" t="str">
        <f t="shared" si="22"/>
        <v/>
      </c>
    </row>
    <row r="69" spans="1:48" ht="20.149999999999999" customHeight="1" x14ac:dyDescent="0.2">
      <c r="A69" t="str">
        <f t="shared" ref="A69:C70" si="23">IF(A32="","",A32)</f>
        <v/>
      </c>
      <c r="B69" t="str">
        <f t="shared" si="23"/>
        <v/>
      </c>
      <c r="C69" t="str">
        <f t="shared" si="23"/>
        <v/>
      </c>
      <c r="F69" t="str">
        <f>IF(F32="","",F32)</f>
        <v/>
      </c>
      <c r="G69" s="10" t="s">
        <v>54</v>
      </c>
      <c r="H69" s="43" t="s">
        <v>5</v>
      </c>
      <c r="I69" s="43" t="str">
        <f>IF(I32="","",I32)</f>
        <v/>
      </c>
      <c r="J69" s="43" t="str">
        <f ca="1">IF(AU29&lt;0,"－","＋")</f>
        <v>＋</v>
      </c>
      <c r="K69" s="43"/>
      <c r="L69" s="10">
        <f ca="1">ABS(AU29)</f>
        <v>5</v>
      </c>
      <c r="M69" s="10" t="s">
        <v>55</v>
      </c>
      <c r="N69" s="10" t="s">
        <v>54</v>
      </c>
      <c r="O69" s="43" t="s">
        <v>5</v>
      </c>
      <c r="P69" s="43" t="str">
        <f>IF(P32="","",P32)</f>
        <v/>
      </c>
      <c r="Q69" s="43" t="str">
        <f ca="1">IF(AV29&lt;0,"－","＋")</f>
        <v>＋</v>
      </c>
      <c r="R69" s="43"/>
      <c r="S69" s="10">
        <f ca="1">ABS(AV29)</f>
        <v>6</v>
      </c>
      <c r="T69" s="10" t="s">
        <v>55</v>
      </c>
      <c r="U69" s="43" t="s">
        <v>8</v>
      </c>
      <c r="V69" s="43" t="str">
        <f>IF(V32="","",V32)</f>
        <v/>
      </c>
      <c r="W69" s="10">
        <v>0</v>
      </c>
      <c r="X69" s="10" t="str">
        <f t="shared" ref="X69:AT69" si="24">IF(X32="","",X32)</f>
        <v/>
      </c>
      <c r="Y69" t="str">
        <f t="shared" si="24"/>
        <v/>
      </c>
      <c r="Z69" t="str">
        <f t="shared" si="24"/>
        <v/>
      </c>
      <c r="AA69" t="str">
        <f t="shared" si="24"/>
        <v/>
      </c>
      <c r="AB69" t="str">
        <f t="shared" si="24"/>
        <v/>
      </c>
      <c r="AC69" t="str">
        <f t="shared" si="24"/>
        <v/>
      </c>
      <c r="AD69" t="str">
        <f t="shared" si="24"/>
        <v/>
      </c>
      <c r="AE69" t="str">
        <f t="shared" si="24"/>
        <v/>
      </c>
      <c r="AF69" t="str">
        <f t="shared" si="24"/>
        <v/>
      </c>
      <c r="AG69" t="str">
        <f t="shared" si="24"/>
        <v/>
      </c>
      <c r="AH69" t="str">
        <f t="shared" si="24"/>
        <v/>
      </c>
      <c r="AI69" t="str">
        <f t="shared" si="24"/>
        <v/>
      </c>
      <c r="AJ69" t="str">
        <f t="shared" si="24"/>
        <v/>
      </c>
      <c r="AK69" t="str">
        <f t="shared" si="24"/>
        <v/>
      </c>
      <c r="AL69" t="str">
        <f t="shared" si="24"/>
        <v/>
      </c>
      <c r="AM69" t="str">
        <f t="shared" si="24"/>
        <v/>
      </c>
      <c r="AN69" t="str">
        <f t="shared" si="24"/>
        <v/>
      </c>
      <c r="AO69" t="str">
        <f t="shared" si="24"/>
        <v/>
      </c>
      <c r="AP69" t="str">
        <f t="shared" si="24"/>
        <v/>
      </c>
      <c r="AQ69" t="str">
        <f t="shared" si="24"/>
        <v/>
      </c>
      <c r="AR69" t="str">
        <f t="shared" si="24"/>
        <v/>
      </c>
      <c r="AS69" t="str">
        <f t="shared" si="24"/>
        <v/>
      </c>
      <c r="AT69" t="str">
        <f t="shared" si="24"/>
        <v/>
      </c>
    </row>
    <row r="70" spans="1:48" ht="20.149999999999999" customHeight="1" x14ac:dyDescent="0.2">
      <c r="A70" t="str">
        <f t="shared" si="23"/>
        <v/>
      </c>
      <c r="B70" t="str">
        <f t="shared" si="23"/>
        <v/>
      </c>
      <c r="C70" t="str">
        <f t="shared" si="23"/>
        <v/>
      </c>
      <c r="F70" t="str">
        <f>IF(F33="","",F33)</f>
        <v/>
      </c>
      <c r="G70" s="10" t="str">
        <f>IF(G33="","",G33)</f>
        <v/>
      </c>
      <c r="H70" s="10" t="str">
        <f>IF(H33="","",H33)</f>
        <v/>
      </c>
      <c r="I70" s="43" t="s">
        <v>5</v>
      </c>
      <c r="J70" s="43" t="str">
        <f>IF(J33="","",J33)</f>
        <v/>
      </c>
      <c r="K70" s="43" t="s">
        <v>8</v>
      </c>
      <c r="L70" s="43" t="str">
        <f>IF(L33="","",L33)</f>
        <v/>
      </c>
      <c r="M70" s="43">
        <f ca="1">AU70</f>
        <v>-5</v>
      </c>
      <c r="N70" s="43"/>
      <c r="O70" s="10" t="str">
        <f ca="1">IF(AU70=AV70,"",",")</f>
        <v>,</v>
      </c>
      <c r="P70" s="43">
        <f ca="1">IF(AU70=AV70,"",AV70)</f>
        <v>-6</v>
      </c>
      <c r="Q70" s="43"/>
      <c r="R70" s="10"/>
      <c r="S70" s="10"/>
      <c r="T70" s="10"/>
      <c r="U70" s="10"/>
      <c r="V70" s="10"/>
      <c r="W70" s="10"/>
      <c r="X70" s="10"/>
      <c r="AU70" s="14">
        <f ca="1">IF(J69="－",L69,-L69)</f>
        <v>-5</v>
      </c>
      <c r="AV70" s="14">
        <f ca="1">IF(Q69="－",S69,-S69)</f>
        <v>-6</v>
      </c>
    </row>
    <row r="71" spans="1:48" ht="20.149999999999999" customHeight="1" x14ac:dyDescent="0.2">
      <c r="A71" t="str">
        <f t="shared" ref="A71:AT71" si="25">IF(A34="","",A34)</f>
        <v/>
      </c>
      <c r="B71" t="str">
        <f t="shared" si="25"/>
        <v/>
      </c>
      <c r="C71" t="str">
        <f t="shared" si="25"/>
        <v/>
      </c>
      <c r="F71" t="str">
        <f t="shared" si="25"/>
        <v/>
      </c>
      <c r="G71" t="str">
        <f t="shared" si="25"/>
        <v/>
      </c>
      <c r="H71" t="str">
        <f t="shared" si="25"/>
        <v/>
      </c>
      <c r="I71" t="str">
        <f t="shared" si="25"/>
        <v/>
      </c>
      <c r="J71" t="str">
        <f t="shared" si="25"/>
        <v/>
      </c>
      <c r="K71" t="str">
        <f t="shared" si="25"/>
        <v/>
      </c>
      <c r="L71" t="str">
        <f t="shared" si="25"/>
        <v/>
      </c>
      <c r="M71" t="str">
        <f t="shared" si="25"/>
        <v/>
      </c>
      <c r="N71" t="str">
        <f t="shared" si="25"/>
        <v/>
      </c>
      <c r="O71" t="str">
        <f t="shared" si="25"/>
        <v/>
      </c>
      <c r="P71" t="str">
        <f t="shared" si="25"/>
        <v/>
      </c>
      <c r="Q71" t="str">
        <f t="shared" si="25"/>
        <v/>
      </c>
      <c r="R71" t="str">
        <f t="shared" si="25"/>
        <v/>
      </c>
      <c r="S71" t="str">
        <f t="shared" si="25"/>
        <v/>
      </c>
      <c r="T71" t="str">
        <f t="shared" si="25"/>
        <v/>
      </c>
      <c r="U71" t="str">
        <f t="shared" si="25"/>
        <v/>
      </c>
      <c r="V71" t="str">
        <f t="shared" si="25"/>
        <v/>
      </c>
      <c r="W71" t="str">
        <f t="shared" si="25"/>
        <v/>
      </c>
      <c r="X71" t="str">
        <f t="shared" si="25"/>
        <v/>
      </c>
      <c r="Y71" t="str">
        <f t="shared" si="25"/>
        <v/>
      </c>
      <c r="Z71" t="str">
        <f t="shared" si="25"/>
        <v/>
      </c>
      <c r="AA71" t="str">
        <f t="shared" si="25"/>
        <v/>
      </c>
      <c r="AB71" t="str">
        <f t="shared" si="25"/>
        <v/>
      </c>
      <c r="AC71" t="str">
        <f t="shared" si="25"/>
        <v/>
      </c>
      <c r="AD71" t="str">
        <f t="shared" si="25"/>
        <v/>
      </c>
      <c r="AE71" t="str">
        <f t="shared" si="25"/>
        <v/>
      </c>
      <c r="AF71" t="str">
        <f t="shared" si="25"/>
        <v/>
      </c>
      <c r="AG71" t="str">
        <f t="shared" si="25"/>
        <v/>
      </c>
      <c r="AH71" t="str">
        <f t="shared" si="25"/>
        <v/>
      </c>
      <c r="AI71" t="str">
        <f t="shared" si="25"/>
        <v/>
      </c>
      <c r="AJ71" t="str">
        <f t="shared" si="25"/>
        <v/>
      </c>
      <c r="AK71" t="str">
        <f t="shared" si="25"/>
        <v/>
      </c>
      <c r="AL71" t="str">
        <f t="shared" si="25"/>
        <v/>
      </c>
      <c r="AM71" t="str">
        <f t="shared" si="25"/>
        <v/>
      </c>
      <c r="AN71" t="str">
        <f t="shared" si="25"/>
        <v/>
      </c>
      <c r="AO71" t="str">
        <f t="shared" si="25"/>
        <v/>
      </c>
      <c r="AP71" t="str">
        <f t="shared" si="25"/>
        <v/>
      </c>
      <c r="AQ71" t="str">
        <f t="shared" si="25"/>
        <v/>
      </c>
      <c r="AR71" t="str">
        <f t="shared" si="25"/>
        <v/>
      </c>
      <c r="AS71" t="str">
        <f t="shared" si="25"/>
        <v/>
      </c>
      <c r="AT71" t="str">
        <f t="shared" si="25"/>
        <v/>
      </c>
    </row>
    <row r="72" spans="1:48" ht="20.149999999999999" customHeight="1" x14ac:dyDescent="0.2">
      <c r="A72" t="str">
        <f t="shared" ref="A72:AT72" si="26">IF(A35="","",A35)</f>
        <v/>
      </c>
      <c r="B72" t="str">
        <f t="shared" si="26"/>
        <v/>
      </c>
      <c r="C72" t="str">
        <f t="shared" si="26"/>
        <v/>
      </c>
      <c r="F72" t="str">
        <f t="shared" si="26"/>
        <v/>
      </c>
      <c r="G72" t="str">
        <f t="shared" si="26"/>
        <v/>
      </c>
      <c r="H72" t="str">
        <f t="shared" si="26"/>
        <v/>
      </c>
      <c r="I72" t="str">
        <f t="shared" si="26"/>
        <v/>
      </c>
      <c r="J72" t="str">
        <f t="shared" si="26"/>
        <v/>
      </c>
      <c r="K72" t="str">
        <f t="shared" si="26"/>
        <v/>
      </c>
      <c r="L72" t="str">
        <f t="shared" si="26"/>
        <v/>
      </c>
      <c r="M72" t="str">
        <f t="shared" si="26"/>
        <v/>
      </c>
      <c r="N72" t="str">
        <f t="shared" si="26"/>
        <v/>
      </c>
      <c r="O72" t="str">
        <f t="shared" si="26"/>
        <v/>
      </c>
      <c r="P72" t="str">
        <f t="shared" si="26"/>
        <v/>
      </c>
      <c r="Q72" t="str">
        <f t="shared" si="26"/>
        <v/>
      </c>
      <c r="R72" t="str">
        <f t="shared" si="26"/>
        <v/>
      </c>
      <c r="S72" t="str">
        <f t="shared" si="26"/>
        <v/>
      </c>
      <c r="T72" t="str">
        <f t="shared" si="26"/>
        <v/>
      </c>
      <c r="U72" t="str">
        <f t="shared" si="26"/>
        <v/>
      </c>
      <c r="V72" t="str">
        <f t="shared" si="26"/>
        <v/>
      </c>
      <c r="W72" t="str">
        <f t="shared" si="26"/>
        <v/>
      </c>
      <c r="X72" t="str">
        <f t="shared" si="26"/>
        <v/>
      </c>
      <c r="Y72" t="str">
        <f t="shared" si="26"/>
        <v/>
      </c>
      <c r="Z72" t="str">
        <f t="shared" si="26"/>
        <v/>
      </c>
      <c r="AA72" t="str">
        <f t="shared" si="26"/>
        <v/>
      </c>
      <c r="AB72" t="str">
        <f t="shared" si="26"/>
        <v/>
      </c>
      <c r="AC72" t="str">
        <f t="shared" si="26"/>
        <v/>
      </c>
      <c r="AD72" t="str">
        <f t="shared" si="26"/>
        <v/>
      </c>
      <c r="AE72" t="str">
        <f t="shared" si="26"/>
        <v/>
      </c>
      <c r="AF72" t="str">
        <f t="shared" si="26"/>
        <v/>
      </c>
      <c r="AG72" t="str">
        <f t="shared" si="26"/>
        <v/>
      </c>
      <c r="AH72" t="str">
        <f t="shared" si="26"/>
        <v/>
      </c>
      <c r="AI72" t="str">
        <f t="shared" si="26"/>
        <v/>
      </c>
      <c r="AJ72" t="str">
        <f t="shared" si="26"/>
        <v/>
      </c>
      <c r="AK72" t="str">
        <f t="shared" si="26"/>
        <v/>
      </c>
      <c r="AL72" t="str">
        <f t="shared" si="26"/>
        <v/>
      </c>
      <c r="AM72" t="str">
        <f t="shared" si="26"/>
        <v/>
      </c>
      <c r="AN72" t="str">
        <f t="shared" si="26"/>
        <v/>
      </c>
      <c r="AO72" t="str">
        <f t="shared" si="26"/>
        <v/>
      </c>
      <c r="AP72" t="str">
        <f t="shared" si="26"/>
        <v/>
      </c>
      <c r="AQ72" t="str">
        <f t="shared" si="26"/>
        <v/>
      </c>
      <c r="AR72" t="str">
        <f t="shared" si="26"/>
        <v/>
      </c>
      <c r="AS72" t="str">
        <f t="shared" si="26"/>
        <v/>
      </c>
      <c r="AT72" t="str">
        <f t="shared" si="26"/>
        <v/>
      </c>
    </row>
    <row r="73" spans="1:48" ht="20.149999999999999" customHeight="1" x14ac:dyDescent="0.2">
      <c r="A73" t="str">
        <f t="shared" ref="A73:AT73" si="27">IF(A36="","",A36)</f>
        <v/>
      </c>
      <c r="B73" t="str">
        <f t="shared" si="27"/>
        <v/>
      </c>
      <c r="C73" t="str">
        <f t="shared" si="27"/>
        <v/>
      </c>
      <c r="F73" t="str">
        <f t="shared" si="27"/>
        <v/>
      </c>
      <c r="G73" t="str">
        <f t="shared" si="27"/>
        <v/>
      </c>
      <c r="H73" t="str">
        <f t="shared" si="27"/>
        <v/>
      </c>
      <c r="I73" t="str">
        <f t="shared" si="27"/>
        <v/>
      </c>
      <c r="J73" t="str">
        <f t="shared" si="27"/>
        <v/>
      </c>
      <c r="K73" t="str">
        <f t="shared" si="27"/>
        <v/>
      </c>
      <c r="L73" t="str">
        <f t="shared" si="27"/>
        <v/>
      </c>
      <c r="M73" t="str">
        <f t="shared" si="27"/>
        <v/>
      </c>
      <c r="N73" t="str">
        <f t="shared" si="27"/>
        <v/>
      </c>
      <c r="O73" t="str">
        <f t="shared" si="27"/>
        <v/>
      </c>
      <c r="P73" t="str">
        <f t="shared" si="27"/>
        <v/>
      </c>
      <c r="Q73" t="str">
        <f t="shared" si="27"/>
        <v/>
      </c>
      <c r="R73" t="str">
        <f t="shared" si="27"/>
        <v/>
      </c>
      <c r="S73" t="str">
        <f t="shared" si="27"/>
        <v/>
      </c>
      <c r="T73" t="str">
        <f t="shared" si="27"/>
        <v/>
      </c>
      <c r="U73" t="str">
        <f t="shared" si="27"/>
        <v/>
      </c>
      <c r="V73" t="str">
        <f t="shared" si="27"/>
        <v/>
      </c>
      <c r="W73" t="str">
        <f t="shared" si="27"/>
        <v/>
      </c>
      <c r="X73" t="str">
        <f t="shared" si="27"/>
        <v/>
      </c>
      <c r="Y73" t="str">
        <f t="shared" si="27"/>
        <v/>
      </c>
      <c r="Z73" t="str">
        <f t="shared" si="27"/>
        <v/>
      </c>
      <c r="AA73" t="str">
        <f t="shared" si="27"/>
        <v/>
      </c>
      <c r="AB73" t="str">
        <f t="shared" si="27"/>
        <v/>
      </c>
      <c r="AC73" t="str">
        <f t="shared" si="27"/>
        <v/>
      </c>
      <c r="AD73" t="str">
        <f t="shared" si="27"/>
        <v/>
      </c>
      <c r="AE73" t="str">
        <f t="shared" si="27"/>
        <v/>
      </c>
      <c r="AF73" t="str">
        <f t="shared" si="27"/>
        <v/>
      </c>
      <c r="AG73" t="str">
        <f t="shared" si="27"/>
        <v/>
      </c>
      <c r="AH73" t="str">
        <f t="shared" si="27"/>
        <v/>
      </c>
      <c r="AI73" t="str">
        <f t="shared" si="27"/>
        <v/>
      </c>
      <c r="AJ73" t="str">
        <f t="shared" si="27"/>
        <v/>
      </c>
      <c r="AK73" t="str">
        <f t="shared" si="27"/>
        <v/>
      </c>
      <c r="AL73" t="str">
        <f t="shared" si="27"/>
        <v/>
      </c>
      <c r="AM73" t="str">
        <f t="shared" si="27"/>
        <v/>
      </c>
      <c r="AN73" t="str">
        <f t="shared" si="27"/>
        <v/>
      </c>
      <c r="AO73" t="str">
        <f t="shared" si="27"/>
        <v/>
      </c>
      <c r="AP73" t="str">
        <f t="shared" si="27"/>
        <v/>
      </c>
      <c r="AQ73" t="str">
        <f t="shared" si="27"/>
        <v/>
      </c>
      <c r="AR73" t="str">
        <f t="shared" si="27"/>
        <v/>
      </c>
      <c r="AS73" t="str">
        <f t="shared" si="27"/>
        <v/>
      </c>
      <c r="AT73" t="str">
        <f t="shared" si="27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83">
    <mergeCell ref="R61:T61"/>
    <mergeCell ref="F54:G54"/>
    <mergeCell ref="H54:I54"/>
    <mergeCell ref="AA42:AB42"/>
    <mergeCell ref="U44:V44"/>
    <mergeCell ref="I45:J45"/>
    <mergeCell ref="K45:L45"/>
    <mergeCell ref="M45:N45"/>
    <mergeCell ref="P45:Q45"/>
    <mergeCell ref="H44:I44"/>
    <mergeCell ref="J44:K44"/>
    <mergeCell ref="O44:P44"/>
    <mergeCell ref="Q44:R44"/>
    <mergeCell ref="I61:J61"/>
    <mergeCell ref="K61:L61"/>
    <mergeCell ref="G66:H66"/>
    <mergeCell ref="I66:J66"/>
    <mergeCell ref="K66:L66"/>
    <mergeCell ref="G42:H42"/>
    <mergeCell ref="J42:K42"/>
    <mergeCell ref="L42:M42"/>
    <mergeCell ref="N42:O42"/>
    <mergeCell ref="G43:H43"/>
    <mergeCell ref="J43:K43"/>
    <mergeCell ref="L43:M43"/>
    <mergeCell ref="N43:O43"/>
    <mergeCell ref="O66:P66"/>
    <mergeCell ref="AA41:AB41"/>
    <mergeCell ref="AC41:AE41"/>
    <mergeCell ref="F48:G48"/>
    <mergeCell ref="I48:J48"/>
    <mergeCell ref="K48:L48"/>
    <mergeCell ref="M48:N48"/>
    <mergeCell ref="P48:Q48"/>
    <mergeCell ref="R48:S48"/>
    <mergeCell ref="Y42:Z42"/>
    <mergeCell ref="AC42:AE42"/>
    <mergeCell ref="T42:U42"/>
    <mergeCell ref="V42:X42"/>
    <mergeCell ref="P42:Q42"/>
    <mergeCell ref="R42:S42"/>
    <mergeCell ref="O29:P29"/>
    <mergeCell ref="Q29:R29"/>
    <mergeCell ref="T41:U41"/>
    <mergeCell ref="V41:X41"/>
    <mergeCell ref="Y41:Z41"/>
    <mergeCell ref="L54:M54"/>
    <mergeCell ref="N54:O54"/>
    <mergeCell ref="P54:Q54"/>
    <mergeCell ref="P43:Q43"/>
    <mergeCell ref="R43:S43"/>
    <mergeCell ref="T43:U43"/>
    <mergeCell ref="P49:Q49"/>
    <mergeCell ref="AO1:AP1"/>
    <mergeCell ref="AO38:AP38"/>
    <mergeCell ref="G4:H4"/>
    <mergeCell ref="I4:J4"/>
    <mergeCell ref="N4:O4"/>
    <mergeCell ref="P4:Q4"/>
    <mergeCell ref="AC4:AE4"/>
    <mergeCell ref="P23:Q23"/>
    <mergeCell ref="P11:Q11"/>
    <mergeCell ref="R11:S11"/>
    <mergeCell ref="X29:Z29"/>
    <mergeCell ref="S29:T29"/>
    <mergeCell ref="R23:T23"/>
    <mergeCell ref="T4:U4"/>
    <mergeCell ref="V4:X4"/>
    <mergeCell ref="Y4:Z4"/>
    <mergeCell ref="I23:J23"/>
    <mergeCell ref="F23:G23"/>
    <mergeCell ref="K29:L29"/>
    <mergeCell ref="V29:W29"/>
    <mergeCell ref="N17:O17"/>
    <mergeCell ref="P17:Q17"/>
    <mergeCell ref="F17:G17"/>
    <mergeCell ref="H17:I17"/>
    <mergeCell ref="AA4:AB4"/>
    <mergeCell ref="R49:S49"/>
    <mergeCell ref="G50:H50"/>
    <mergeCell ref="J50:K50"/>
    <mergeCell ref="L50:M50"/>
    <mergeCell ref="N50:O50"/>
    <mergeCell ref="G49:H49"/>
    <mergeCell ref="I49:J49"/>
    <mergeCell ref="K49:L49"/>
    <mergeCell ref="M49:N49"/>
    <mergeCell ref="F11:G11"/>
    <mergeCell ref="I11:J11"/>
    <mergeCell ref="K11:L11"/>
    <mergeCell ref="M11:N11"/>
    <mergeCell ref="J17:K17"/>
    <mergeCell ref="L17:M17"/>
    <mergeCell ref="G41:H41"/>
    <mergeCell ref="I41:J41"/>
    <mergeCell ref="N41:O41"/>
    <mergeCell ref="P41:Q41"/>
    <mergeCell ref="K23:L23"/>
    <mergeCell ref="M23:N23"/>
    <mergeCell ref="G29:H29"/>
    <mergeCell ref="I29:J29"/>
    <mergeCell ref="I52:J52"/>
    <mergeCell ref="K52:L52"/>
    <mergeCell ref="M52:N52"/>
    <mergeCell ref="P52:Q52"/>
    <mergeCell ref="R55:S55"/>
    <mergeCell ref="T55:U55"/>
    <mergeCell ref="J54:K54"/>
    <mergeCell ref="P50:Q50"/>
    <mergeCell ref="R50:S50"/>
    <mergeCell ref="T50:U50"/>
    <mergeCell ref="U51:V51"/>
    <mergeCell ref="H51:I51"/>
    <mergeCell ref="J51:K51"/>
    <mergeCell ref="O51:P51"/>
    <mergeCell ref="Q51:R51"/>
    <mergeCell ref="L55:M55"/>
    <mergeCell ref="N55:O55"/>
    <mergeCell ref="P60:Q60"/>
    <mergeCell ref="L62:M62"/>
    <mergeCell ref="N62:O62"/>
    <mergeCell ref="M61:N61"/>
    <mergeCell ref="P61:Q61"/>
    <mergeCell ref="P62:Q62"/>
    <mergeCell ref="Q56:R56"/>
    <mergeCell ref="U56:V56"/>
    <mergeCell ref="G55:H55"/>
    <mergeCell ref="J55:K55"/>
    <mergeCell ref="P55:Q55"/>
    <mergeCell ref="I57:J57"/>
    <mergeCell ref="K57:L57"/>
    <mergeCell ref="M57:N57"/>
    <mergeCell ref="P57:Q57"/>
    <mergeCell ref="R60:T60"/>
    <mergeCell ref="F60:G60"/>
    <mergeCell ref="I60:J60"/>
    <mergeCell ref="K60:L60"/>
    <mergeCell ref="M60:N60"/>
    <mergeCell ref="H56:I56"/>
    <mergeCell ref="J56:K56"/>
    <mergeCell ref="O56:P56"/>
    <mergeCell ref="G61:H61"/>
    <mergeCell ref="T67:U67"/>
    <mergeCell ref="V67:X67"/>
    <mergeCell ref="R62:S62"/>
    <mergeCell ref="T62:U62"/>
    <mergeCell ref="H63:I63"/>
    <mergeCell ref="J63:K63"/>
    <mergeCell ref="O63:P63"/>
    <mergeCell ref="Q63:R63"/>
    <mergeCell ref="U63:V63"/>
    <mergeCell ref="G62:H62"/>
    <mergeCell ref="J62:K62"/>
    <mergeCell ref="Q66:R66"/>
    <mergeCell ref="S66:T66"/>
    <mergeCell ref="V66:W66"/>
    <mergeCell ref="X66:Z66"/>
    <mergeCell ref="G67:H67"/>
    <mergeCell ref="J67:K67"/>
    <mergeCell ref="L67:M67"/>
    <mergeCell ref="N67:O67"/>
    <mergeCell ref="P67:Q67"/>
    <mergeCell ref="R67:S67"/>
    <mergeCell ref="I64:J64"/>
    <mergeCell ref="K64:L64"/>
    <mergeCell ref="M64:N64"/>
    <mergeCell ref="P64:Q64"/>
    <mergeCell ref="P70:Q70"/>
    <mergeCell ref="L68:M68"/>
    <mergeCell ref="N68:O68"/>
    <mergeCell ref="I70:J70"/>
    <mergeCell ref="K70:L70"/>
    <mergeCell ref="M70:N70"/>
    <mergeCell ref="P68:Q68"/>
    <mergeCell ref="R68:S68"/>
    <mergeCell ref="T68:U68"/>
    <mergeCell ref="H69:I69"/>
    <mergeCell ref="J69:K69"/>
    <mergeCell ref="O69:P69"/>
    <mergeCell ref="Q69:R69"/>
    <mergeCell ref="U69:V69"/>
    <mergeCell ref="G68:H68"/>
    <mergeCell ref="J68:K68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95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4"/>
    <col min="52" max="53" width="9" style="23"/>
  </cols>
  <sheetData>
    <row r="1" spans="1:53" ht="23.5" x14ac:dyDescent="0.2">
      <c r="D1" s="3" t="s">
        <v>175</v>
      </c>
      <c r="AM1" s="2" t="s">
        <v>136</v>
      </c>
      <c r="AN1" s="2"/>
      <c r="AO1" s="42"/>
      <c r="AP1" s="42"/>
      <c r="AR1" s="14"/>
      <c r="AS1" s="14"/>
      <c r="AT1" s="14"/>
      <c r="AW1" s="23"/>
      <c r="AX1" s="23"/>
      <c r="AY1"/>
      <c r="AZ1"/>
      <c r="BA1"/>
    </row>
    <row r="2" spans="1:5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4"/>
      <c r="AS2" s="14"/>
      <c r="AT2" s="14"/>
      <c r="AW2" s="23"/>
      <c r="AX2" s="23"/>
      <c r="AY2"/>
      <c r="AZ2"/>
      <c r="BA2"/>
    </row>
    <row r="3" spans="1:53" ht="22" customHeight="1" x14ac:dyDescent="0.2">
      <c r="A3" s="1" t="s">
        <v>29</v>
      </c>
      <c r="B3" s="1"/>
      <c r="C3" s="1"/>
      <c r="D3" t="s">
        <v>137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4">
        <f ca="1">INT(RAND()*6+1)</f>
        <v>3</v>
      </c>
      <c r="AV3" s="14">
        <f ca="1">AU3+1</f>
        <v>4</v>
      </c>
    </row>
    <row r="4" spans="1:53" ht="22" customHeight="1" x14ac:dyDescent="0.2">
      <c r="A4" s="1"/>
      <c r="B4" s="1"/>
      <c r="C4" s="1"/>
      <c r="D4" t="s">
        <v>138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2">
        <f ca="1">AU4+AV4</f>
        <v>25</v>
      </c>
      <c r="V4" s="72"/>
      <c r="W4" t="s">
        <v>139</v>
      </c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4">
        <f ca="1">AU3^2</f>
        <v>9</v>
      </c>
      <c r="AV4" s="14">
        <f ca="1">AV3^2</f>
        <v>16</v>
      </c>
    </row>
    <row r="5" spans="1:53" ht="22" customHeight="1" x14ac:dyDescent="0.2">
      <c r="A5" s="1"/>
      <c r="B5" s="1"/>
      <c r="C5" s="1"/>
      <c r="D5" t="s">
        <v>140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</row>
    <row r="6" spans="1:53" ht="22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53" ht="22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53" ht="22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53" ht="22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53" ht="22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53" ht="22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53" ht="22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53" ht="22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53" ht="22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53" ht="22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53" ht="22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9" ht="22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9" ht="22" customHeight="1" x14ac:dyDescent="0.2">
      <c r="A18" s="1" t="s">
        <v>37</v>
      </c>
      <c r="B18" s="1"/>
      <c r="C18" s="1"/>
      <c r="D18" t="s">
        <v>141</v>
      </c>
      <c r="E18" s="1"/>
      <c r="F18" s="1"/>
      <c r="G18" s="1"/>
      <c r="H18" s="1"/>
      <c r="I18" s="1"/>
      <c r="J18" s="1"/>
      <c r="K18" s="1"/>
      <c r="L18" s="1">
        <f ca="1">INT(RAND()*5+2)</f>
        <v>5</v>
      </c>
      <c r="M18" t="s">
        <v>142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72">
        <f ca="1">AW18</f>
        <v>84</v>
      </c>
      <c r="AG18" s="72"/>
      <c r="AH18" s="72"/>
      <c r="AI18" t="s">
        <v>143</v>
      </c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4">
        <f ca="1">INT(RAND()*7+3)</f>
        <v>7</v>
      </c>
      <c r="AV18" s="14">
        <f ca="1">AU18+L18</f>
        <v>12</v>
      </c>
      <c r="AW18" s="14">
        <f ca="1">AU18*AV18</f>
        <v>84</v>
      </c>
    </row>
    <row r="19" spans="1:49" ht="22" customHeight="1" x14ac:dyDescent="0.2">
      <c r="A19" s="1"/>
      <c r="B19" s="1"/>
      <c r="C19" s="1"/>
      <c r="D19" t="s">
        <v>144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9" ht="22" customHeight="1" x14ac:dyDescent="0.2">
      <c r="A20" s="1"/>
      <c r="B20" s="1"/>
      <c r="C20" s="1"/>
      <c r="D20" t="s">
        <v>145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49" ht="22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49" ht="22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49" ht="22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49" ht="22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49" ht="22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49" ht="22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49" ht="22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49" ht="22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49" ht="22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49" ht="22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49" ht="22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</row>
    <row r="32" spans="1:49" ht="22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</row>
    <row r="33" spans="1:55" ht="22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55" ht="22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55" ht="23.5" x14ac:dyDescent="0.2">
      <c r="D35" s="3" t="str">
        <f>IF(D1="","",D1)</f>
        <v>二次方程式の利用①</v>
      </c>
      <c r="AM35" s="2" t="str">
        <f>IF(AM1="","",AM1)</f>
        <v>№</v>
      </c>
      <c r="AN35" s="2"/>
      <c r="AO35" s="42" t="str">
        <f>IF(AO1="","",AO1)</f>
        <v/>
      </c>
      <c r="AP35" s="42" t="str">
        <f>IF(AP1="","",AP1)</f>
        <v/>
      </c>
      <c r="AR35" s="14"/>
      <c r="AS35" s="14"/>
      <c r="AT35" s="14"/>
      <c r="AW35" s="23"/>
      <c r="AX35" s="23"/>
      <c r="AY35"/>
      <c r="AZ35"/>
      <c r="BA35"/>
    </row>
    <row r="36" spans="1:55" ht="23.5" x14ac:dyDescent="0.2">
      <c r="E36" s="5" t="s">
        <v>2</v>
      </c>
      <c r="Q36" s="6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14"/>
      <c r="AS36" s="14"/>
      <c r="AT36" s="14"/>
      <c r="AW36" s="23"/>
      <c r="AX36" s="23"/>
      <c r="AY36"/>
      <c r="AZ36"/>
      <c r="BA36"/>
    </row>
    <row r="37" spans="1:55" ht="22" customHeight="1" x14ac:dyDescent="0.2">
      <c r="A37" s="1" t="str">
        <f>IF(A3="","",A3)</f>
        <v>１．</v>
      </c>
      <c r="B37" s="1"/>
      <c r="C37" s="1"/>
      <c r="D37" s="1" t="str">
        <f>IF(D3="","",D3)</f>
        <v>連続した２つの正の整数があります。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55" ht="22" customHeight="1" x14ac:dyDescent="0.2">
      <c r="A38" s="1" t="str">
        <f>IF(A4="","",A4)</f>
        <v/>
      </c>
      <c r="B38" s="1" t="str">
        <f>IF(B4="","",B4)</f>
        <v/>
      </c>
      <c r="C38" s="1" t="str">
        <f>IF(C4="","",C4)</f>
        <v/>
      </c>
      <c r="D38" s="1" t="str">
        <f>IF(D4="","",D4)</f>
        <v>それぞれを２乗した数の和が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72">
        <f ca="1">IF(U4="","",U4)</f>
        <v>25</v>
      </c>
      <c r="V38" s="72"/>
      <c r="W38" s="1" t="str">
        <f>IF(W4="","",W4)</f>
        <v>になるとき，</v>
      </c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</row>
    <row r="39" spans="1:55" ht="22" customHeight="1" x14ac:dyDescent="0.2">
      <c r="A39" s="1" t="str">
        <f>IF(A5="","",A5)</f>
        <v/>
      </c>
      <c r="B39" s="1" t="str">
        <f>IF(B5="","",B5)</f>
        <v/>
      </c>
      <c r="C39" s="1" t="str">
        <f>IF(C5="","",C5)</f>
        <v/>
      </c>
      <c r="D39" s="1" t="str">
        <f>IF(D5="","",D5)</f>
        <v>２つの整数を求めなさい。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55" ht="22" customHeight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</row>
    <row r="41" spans="1:55" ht="22" customHeight="1" x14ac:dyDescent="0.2">
      <c r="A41" s="1" t="str">
        <f>IF(A7="","",A7)</f>
        <v/>
      </c>
      <c r="B41" s="1" t="str">
        <f>IF(B7="","",B7)</f>
        <v/>
      </c>
      <c r="C41" s="1" t="str">
        <f>IF(C7="","",C7)</f>
        <v/>
      </c>
      <c r="D41" s="10" t="s">
        <v>146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1"/>
      <c r="AT41" s="1"/>
    </row>
    <row r="42" spans="1:55" ht="22" customHeight="1" x14ac:dyDescent="0.2">
      <c r="A42" s="1" t="str">
        <f>IF(A8="","",A8)</f>
        <v/>
      </c>
      <c r="B42" s="1"/>
      <c r="C42" s="1"/>
      <c r="D42" s="24" t="str">
        <f>IF(B8="","",B8)</f>
        <v/>
      </c>
      <c r="E42" s="24" t="str">
        <f>IF(C8="","",C8)</f>
        <v/>
      </c>
      <c r="F42" s="43" t="s">
        <v>152</v>
      </c>
      <c r="G42" s="71"/>
      <c r="H42" s="25">
        <v>2</v>
      </c>
      <c r="I42" s="43" t="s">
        <v>83</v>
      </c>
      <c r="J42" s="71"/>
      <c r="K42" s="10" t="s">
        <v>46</v>
      </c>
      <c r="L42" s="43" t="s">
        <v>25</v>
      </c>
      <c r="M42" s="71"/>
      <c r="N42" s="43" t="s">
        <v>83</v>
      </c>
      <c r="O42" s="71"/>
      <c r="P42" s="24">
        <v>1</v>
      </c>
      <c r="Q42" s="10" t="s">
        <v>67</v>
      </c>
      <c r="R42" s="25">
        <v>2</v>
      </c>
      <c r="S42" s="24"/>
      <c r="T42" s="43" t="s">
        <v>26</v>
      </c>
      <c r="U42" s="71"/>
      <c r="V42" s="71">
        <f ca="1">U38</f>
        <v>25</v>
      </c>
      <c r="W42" s="71"/>
      <c r="X42" s="24" t="str">
        <f t="shared" ref="X42:AV42" si="0">IF(V8="","",V8)</f>
        <v/>
      </c>
      <c r="Y42" s="24" t="str">
        <f t="shared" si="0"/>
        <v/>
      </c>
      <c r="Z42" s="24" t="str">
        <f t="shared" si="0"/>
        <v/>
      </c>
      <c r="AA42" s="24" t="str">
        <f t="shared" si="0"/>
        <v/>
      </c>
      <c r="AB42" s="24" t="str">
        <f t="shared" si="0"/>
        <v/>
      </c>
      <c r="AC42" s="24" t="str">
        <f t="shared" si="0"/>
        <v/>
      </c>
      <c r="AD42" s="24" t="str">
        <f t="shared" si="0"/>
        <v/>
      </c>
      <c r="AE42" s="24" t="str">
        <f t="shared" si="0"/>
        <v/>
      </c>
      <c r="AF42" s="24" t="str">
        <f t="shared" si="0"/>
        <v/>
      </c>
      <c r="AG42" s="24" t="str">
        <f t="shared" si="0"/>
        <v/>
      </c>
      <c r="AH42" s="24" t="str">
        <f t="shared" si="0"/>
        <v/>
      </c>
      <c r="AI42" s="24" t="str">
        <f t="shared" si="0"/>
        <v/>
      </c>
      <c r="AJ42" s="24" t="str">
        <f t="shared" si="0"/>
        <v/>
      </c>
      <c r="AK42" s="24" t="str">
        <f t="shared" si="0"/>
        <v/>
      </c>
      <c r="AL42" s="24" t="str">
        <f t="shared" si="0"/>
        <v/>
      </c>
      <c r="AM42" s="24" t="str">
        <f t="shared" si="0"/>
        <v/>
      </c>
      <c r="AN42" s="24" t="str">
        <f t="shared" si="0"/>
        <v/>
      </c>
      <c r="AO42" s="24" t="str">
        <f t="shared" si="0"/>
        <v/>
      </c>
      <c r="AP42" s="24" t="str">
        <f t="shared" si="0"/>
        <v/>
      </c>
      <c r="AQ42" s="24" t="str">
        <f t="shared" si="0"/>
        <v/>
      </c>
      <c r="AR42" s="24" t="str">
        <f t="shared" si="0"/>
        <v/>
      </c>
      <c r="AS42" s="1" t="str">
        <f t="shared" si="0"/>
        <v/>
      </c>
      <c r="AT42" s="1" t="str">
        <f t="shared" si="0"/>
        <v/>
      </c>
      <c r="AU42" s="27" t="str">
        <f t="shared" si="0"/>
        <v/>
      </c>
      <c r="AV42" s="27" t="str">
        <f t="shared" si="0"/>
        <v/>
      </c>
      <c r="BB42" s="23"/>
      <c r="BC42" s="23"/>
    </row>
    <row r="43" spans="1:55" ht="22" customHeight="1" x14ac:dyDescent="0.2">
      <c r="A43" s="1" t="str">
        <f>IF(A9="","",A9)</f>
        <v/>
      </c>
      <c r="B43" s="1" t="str">
        <f>IF(B9="","",B9)</f>
        <v/>
      </c>
      <c r="C43" s="1" t="str">
        <f>IF(C9="","",C9)</f>
        <v/>
      </c>
      <c r="D43" s="43" t="s">
        <v>25</v>
      </c>
      <c r="E43" s="71"/>
      <c r="F43" s="25">
        <v>2</v>
      </c>
      <c r="G43" s="43" t="s">
        <v>83</v>
      </c>
      <c r="H43" s="71"/>
      <c r="I43" s="43" t="s">
        <v>25</v>
      </c>
      <c r="J43" s="71"/>
      <c r="K43" s="25">
        <v>2</v>
      </c>
      <c r="L43" s="43" t="s">
        <v>83</v>
      </c>
      <c r="M43" s="71"/>
      <c r="N43" s="24">
        <f>P42*2</f>
        <v>2</v>
      </c>
      <c r="O43" s="43" t="s">
        <v>25</v>
      </c>
      <c r="P43" s="71"/>
      <c r="Q43" s="43" t="s">
        <v>83</v>
      </c>
      <c r="R43" s="71"/>
      <c r="S43" s="24">
        <f>P42^2</f>
        <v>1</v>
      </c>
      <c r="T43" s="43" t="s">
        <v>26</v>
      </c>
      <c r="U43" s="71"/>
      <c r="V43" s="71">
        <f ca="1">V42</f>
        <v>25</v>
      </c>
      <c r="W43" s="71"/>
      <c r="X43" s="24" t="str">
        <f t="shared" ref="X43:AT43" si="1">IF(X9="","",X9)</f>
        <v/>
      </c>
      <c r="Y43" s="24" t="str">
        <f t="shared" si="1"/>
        <v/>
      </c>
      <c r="Z43" s="24" t="str">
        <f t="shared" si="1"/>
        <v/>
      </c>
      <c r="AA43" s="24" t="str">
        <f t="shared" si="1"/>
        <v/>
      </c>
      <c r="AB43" s="24" t="str">
        <f t="shared" si="1"/>
        <v/>
      </c>
      <c r="AC43" s="24" t="str">
        <f t="shared" si="1"/>
        <v/>
      </c>
      <c r="AD43" s="24" t="str">
        <f t="shared" si="1"/>
        <v/>
      </c>
      <c r="AE43" s="24" t="str">
        <f t="shared" si="1"/>
        <v/>
      </c>
      <c r="AF43" s="24" t="str">
        <f t="shared" si="1"/>
        <v/>
      </c>
      <c r="AG43" s="24" t="str">
        <f t="shared" si="1"/>
        <v/>
      </c>
      <c r="AH43" s="24" t="str">
        <f t="shared" si="1"/>
        <v/>
      </c>
      <c r="AI43" s="24" t="str">
        <f t="shared" si="1"/>
        <v/>
      </c>
      <c r="AJ43" s="24" t="str">
        <f t="shared" si="1"/>
        <v/>
      </c>
      <c r="AK43" s="24" t="str">
        <f t="shared" si="1"/>
        <v/>
      </c>
      <c r="AL43" s="24" t="str">
        <f t="shared" si="1"/>
        <v/>
      </c>
      <c r="AM43" s="24" t="str">
        <f t="shared" si="1"/>
        <v/>
      </c>
      <c r="AN43" s="24" t="str">
        <f t="shared" si="1"/>
        <v/>
      </c>
      <c r="AO43" s="24" t="str">
        <f t="shared" si="1"/>
        <v/>
      </c>
      <c r="AP43" s="24" t="str">
        <f t="shared" si="1"/>
        <v/>
      </c>
      <c r="AQ43" s="24" t="str">
        <f t="shared" si="1"/>
        <v/>
      </c>
      <c r="AR43" s="24" t="str">
        <f t="shared" si="1"/>
        <v/>
      </c>
      <c r="AS43" s="1" t="str">
        <f t="shared" si="1"/>
        <v/>
      </c>
      <c r="AT43" s="1" t="str">
        <f t="shared" si="1"/>
        <v/>
      </c>
    </row>
    <row r="44" spans="1:55" ht="22" customHeight="1" x14ac:dyDescent="0.2">
      <c r="D44" s="24" t="str">
        <f>IF(A10="","",A10)</f>
        <v/>
      </c>
      <c r="E44" s="24" t="str">
        <f>IF(B10="","",B10)</f>
        <v/>
      </c>
      <c r="F44" s="24" t="str">
        <f>IF(C10="","",C10)</f>
        <v/>
      </c>
      <c r="G44" s="24">
        <v>2</v>
      </c>
      <c r="H44" s="43" t="s">
        <v>25</v>
      </c>
      <c r="I44" s="71"/>
      <c r="J44" s="25">
        <v>2</v>
      </c>
      <c r="K44" s="43" t="s">
        <v>83</v>
      </c>
      <c r="L44" s="71"/>
      <c r="M44" s="24">
        <f>N43</f>
        <v>2</v>
      </c>
      <c r="N44" s="43" t="s">
        <v>25</v>
      </c>
      <c r="O44" s="71"/>
      <c r="P44" s="43" t="str">
        <f ca="1">IF(AU44&lt;0,"－","＋")</f>
        <v>－</v>
      </c>
      <c r="Q44" s="71"/>
      <c r="R44" s="71">
        <f ca="1">ABS(AU44)</f>
        <v>24</v>
      </c>
      <c r="S44" s="71"/>
      <c r="T44" s="43" t="s">
        <v>26</v>
      </c>
      <c r="U44" s="71"/>
      <c r="V44" s="24">
        <v>0</v>
      </c>
      <c r="W44" s="24" t="str">
        <f>IF(T10="","",T10)</f>
        <v/>
      </c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1"/>
      <c r="AT44" s="1"/>
      <c r="AU44" s="14">
        <f ca="1">S43-V43</f>
        <v>-24</v>
      </c>
    </row>
    <row r="45" spans="1:55" ht="22" customHeight="1" x14ac:dyDescent="0.2">
      <c r="A45" s="1" t="str">
        <f t="shared" ref="A45:H45" si="2">IF(A11="","",A11)</f>
        <v/>
      </c>
      <c r="B45" s="1" t="str">
        <f t="shared" si="2"/>
        <v/>
      </c>
      <c r="C45" s="1" t="str">
        <f t="shared" si="2"/>
        <v/>
      </c>
      <c r="D45" s="24" t="str">
        <f t="shared" si="2"/>
        <v/>
      </c>
      <c r="E45" s="24" t="str">
        <f t="shared" si="2"/>
        <v/>
      </c>
      <c r="F45" s="24" t="str">
        <f t="shared" si="2"/>
        <v/>
      </c>
      <c r="G45" s="24" t="str">
        <f t="shared" si="2"/>
        <v/>
      </c>
      <c r="H45" s="24" t="str">
        <f t="shared" si="2"/>
        <v/>
      </c>
      <c r="I45" s="43" t="s">
        <v>25</v>
      </c>
      <c r="J45" s="71"/>
      <c r="K45" s="25">
        <v>2</v>
      </c>
      <c r="L45" s="43" t="s">
        <v>83</v>
      </c>
      <c r="M45" s="71"/>
      <c r="N45" s="43" t="s">
        <v>25</v>
      </c>
      <c r="O45" s="71"/>
      <c r="P45" s="43" t="str">
        <f ca="1">P44</f>
        <v>－</v>
      </c>
      <c r="Q45" s="71"/>
      <c r="R45" s="71">
        <f ca="1">R44/2</f>
        <v>12</v>
      </c>
      <c r="S45" s="71"/>
      <c r="T45" s="43" t="s">
        <v>26</v>
      </c>
      <c r="U45" s="71"/>
      <c r="V45" s="24">
        <v>0</v>
      </c>
      <c r="W45" s="24" t="str">
        <f t="shared" ref="W45:AT45" si="3">IF(W11="","",W11)</f>
        <v/>
      </c>
      <c r="X45" s="24" t="str">
        <f t="shared" si="3"/>
        <v/>
      </c>
      <c r="Y45" s="24" t="str">
        <f t="shared" si="3"/>
        <v/>
      </c>
      <c r="Z45" s="24" t="str">
        <f t="shared" si="3"/>
        <v/>
      </c>
      <c r="AA45" s="24" t="str">
        <f t="shared" si="3"/>
        <v/>
      </c>
      <c r="AB45" s="24" t="str">
        <f t="shared" si="3"/>
        <v/>
      </c>
      <c r="AC45" s="24" t="str">
        <f t="shared" si="3"/>
        <v/>
      </c>
      <c r="AD45" s="24" t="str">
        <f t="shared" si="3"/>
        <v/>
      </c>
      <c r="AE45" s="24" t="str">
        <f t="shared" si="3"/>
        <v/>
      </c>
      <c r="AF45" s="24" t="str">
        <f t="shared" si="3"/>
        <v/>
      </c>
      <c r="AG45" s="24" t="str">
        <f t="shared" si="3"/>
        <v/>
      </c>
      <c r="AH45" s="24" t="str">
        <f t="shared" si="3"/>
        <v/>
      </c>
      <c r="AI45" s="24" t="str">
        <f t="shared" si="3"/>
        <v/>
      </c>
      <c r="AJ45" s="24" t="str">
        <f t="shared" si="3"/>
        <v/>
      </c>
      <c r="AK45" s="24" t="str">
        <f t="shared" si="3"/>
        <v/>
      </c>
      <c r="AL45" s="24" t="str">
        <f t="shared" si="3"/>
        <v/>
      </c>
      <c r="AM45" s="24" t="str">
        <f t="shared" si="3"/>
        <v/>
      </c>
      <c r="AN45" s="24" t="str">
        <f t="shared" si="3"/>
        <v/>
      </c>
      <c r="AO45" s="24" t="str">
        <f t="shared" si="3"/>
        <v/>
      </c>
      <c r="AP45" s="24" t="str">
        <f t="shared" si="3"/>
        <v/>
      </c>
      <c r="AQ45" s="24" t="str">
        <f t="shared" si="3"/>
        <v/>
      </c>
      <c r="AR45" s="24" t="str">
        <f t="shared" si="3"/>
        <v/>
      </c>
      <c r="AS45" s="1" t="str">
        <f t="shared" si="3"/>
        <v/>
      </c>
      <c r="AT45" s="1" t="str">
        <f t="shared" si="3"/>
        <v/>
      </c>
    </row>
    <row r="46" spans="1:55" ht="22" customHeight="1" x14ac:dyDescent="0.2">
      <c r="A46" s="1"/>
      <c r="B46" s="1"/>
      <c r="C46" s="1"/>
      <c r="D46" s="24"/>
      <c r="E46" s="24"/>
      <c r="F46" s="10" t="s">
        <v>46</v>
      </c>
      <c r="G46" s="43" t="s">
        <v>25</v>
      </c>
      <c r="H46" s="71"/>
      <c r="I46" s="43" t="s">
        <v>83</v>
      </c>
      <c r="J46" s="71"/>
      <c r="K46" s="24">
        <f ca="1">R45/R46</f>
        <v>4</v>
      </c>
      <c r="L46" s="10" t="s">
        <v>67</v>
      </c>
      <c r="M46" s="10" t="s">
        <v>46</v>
      </c>
      <c r="N46" s="43" t="s">
        <v>25</v>
      </c>
      <c r="O46" s="71"/>
      <c r="P46" s="43" t="s">
        <v>36</v>
      </c>
      <c r="Q46" s="71"/>
      <c r="R46" s="24">
        <f ca="1">AU3</f>
        <v>3</v>
      </c>
      <c r="S46" s="10" t="s">
        <v>67</v>
      </c>
      <c r="T46" s="43" t="s">
        <v>26</v>
      </c>
      <c r="U46" s="71"/>
      <c r="V46" s="24">
        <v>0</v>
      </c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1"/>
      <c r="AT46" s="1"/>
    </row>
    <row r="47" spans="1:55" ht="22" customHeight="1" x14ac:dyDescent="0.2">
      <c r="A47" s="1"/>
      <c r="B47" s="1"/>
      <c r="C47" s="1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43" t="s">
        <v>25</v>
      </c>
      <c r="S47" s="71"/>
      <c r="T47" s="43" t="s">
        <v>26</v>
      </c>
      <c r="U47" s="71"/>
      <c r="V47" s="71">
        <f ca="1">K46*(-1)</f>
        <v>-4</v>
      </c>
      <c r="W47" s="71"/>
      <c r="X47" s="10" t="s">
        <v>70</v>
      </c>
      <c r="Y47" s="24">
        <f ca="1">R46</f>
        <v>3</v>
      </c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1"/>
      <c r="AT47" s="1"/>
    </row>
    <row r="48" spans="1:55" ht="22" customHeight="1" x14ac:dyDescent="0.2">
      <c r="A48" s="1"/>
      <c r="B48" s="1"/>
      <c r="C48" s="1"/>
      <c r="D48" s="10" t="s">
        <v>147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71">
        <f ca="1">V47</f>
        <v>-4</v>
      </c>
      <c r="AG48" s="71"/>
      <c r="AH48" s="10" t="s">
        <v>148</v>
      </c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1"/>
      <c r="AT48" s="1"/>
    </row>
    <row r="49" spans="1:59" ht="22" customHeight="1" x14ac:dyDescent="0.2">
      <c r="A49" s="1"/>
      <c r="B49" s="1"/>
      <c r="C49" s="1"/>
      <c r="D49" s="10" t="s">
        <v>153</v>
      </c>
      <c r="E49" s="24"/>
      <c r="F49" s="24"/>
      <c r="G49" s="24">
        <f ca="1">Y47</f>
        <v>3</v>
      </c>
      <c r="H49" s="10" t="s">
        <v>149</v>
      </c>
      <c r="I49" s="24"/>
      <c r="J49" s="24"/>
      <c r="K49" s="24"/>
      <c r="L49" s="24"/>
      <c r="M49" s="24"/>
      <c r="N49" s="24"/>
      <c r="O49" s="24"/>
      <c r="P49" s="24"/>
      <c r="Q49" s="24">
        <f ca="1">G49</f>
        <v>3</v>
      </c>
      <c r="R49" s="10" t="s">
        <v>154</v>
      </c>
      <c r="S49" s="24"/>
      <c r="T49" s="24">
        <f ca="1">Q49+1</f>
        <v>4</v>
      </c>
      <c r="U49" s="10" t="s">
        <v>150</v>
      </c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1"/>
      <c r="AT49" s="1"/>
    </row>
    <row r="50" spans="1:59" ht="22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3" t="s">
        <v>151</v>
      </c>
      <c r="X50" s="26"/>
      <c r="Y50" s="26"/>
      <c r="Z50" s="26"/>
      <c r="AA50" s="26"/>
      <c r="AB50" s="26"/>
      <c r="AC50" s="26"/>
      <c r="AD50" s="26"/>
      <c r="AE50" s="26"/>
      <c r="AF50" s="26">
        <f ca="1">Q49</f>
        <v>3</v>
      </c>
      <c r="AG50" s="13" t="s">
        <v>155</v>
      </c>
      <c r="AH50" s="26">
        <f ca="1">T49</f>
        <v>4</v>
      </c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59" ht="22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59" ht="22" customHeight="1" x14ac:dyDescent="0.2">
      <c r="A52" s="1" t="str">
        <f>IF(A18="","",A18)</f>
        <v>２．</v>
      </c>
      <c r="B52" s="1"/>
      <c r="C52" s="1"/>
      <c r="D52" s="1" t="str">
        <f>IF(D18="","",D18)</f>
        <v>横が縦より，</v>
      </c>
      <c r="E52" s="1"/>
      <c r="F52" s="1"/>
      <c r="G52" s="1"/>
      <c r="H52" s="1"/>
      <c r="I52" s="1"/>
      <c r="J52" s="1"/>
      <c r="K52" s="1"/>
      <c r="L52" s="1">
        <f ca="1">IF(L18="","",L18)</f>
        <v>5</v>
      </c>
      <c r="M52" s="1" t="str">
        <f>IF(M18="","",M18)</f>
        <v>㎝長い長方形を作り，その面積が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72">
        <f ca="1">IF(AF18="","",AF18)</f>
        <v>84</v>
      </c>
      <c r="AG52" s="72"/>
      <c r="AH52" s="72"/>
      <c r="AI52" s="1" t="str">
        <f>IF(AI18="","",AI18)</f>
        <v>㎠ に</v>
      </c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59" ht="22" customHeight="1" x14ac:dyDescent="0.2">
      <c r="A53" s="1" t="str">
        <f>IF(A19="","",A19)</f>
        <v/>
      </c>
      <c r="B53" s="1" t="str">
        <f>IF(B19="","",B19)</f>
        <v/>
      </c>
      <c r="C53" s="1" t="str">
        <f>IF(C19="","",C19)</f>
        <v/>
      </c>
      <c r="D53" s="1" t="str">
        <f>IF(D19="","",D19)</f>
        <v>なるようにします。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59" ht="22" customHeight="1" x14ac:dyDescent="0.2">
      <c r="A54" s="1" t="str">
        <f>IF(A20="","",A20)</f>
        <v/>
      </c>
      <c r="B54" s="1" t="str">
        <f>IF(B20="","",B20)</f>
        <v/>
      </c>
      <c r="C54" s="1" t="str">
        <f>IF(C20="","",C20)</f>
        <v/>
      </c>
      <c r="D54" s="1" t="str">
        <f>IF(D20="","",D20)</f>
        <v>縦と横の長さをどれだけにすればよいでしょうか。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59" ht="22" customHeight="1" x14ac:dyDescent="0.2">
      <c r="A55" s="1" t="str">
        <f t="shared" ref="A55:P55" si="4">IF(A21="","",A21)</f>
        <v/>
      </c>
      <c r="B55" s="1" t="str">
        <f t="shared" si="4"/>
        <v/>
      </c>
      <c r="C55" s="1" t="str">
        <f t="shared" si="4"/>
        <v/>
      </c>
      <c r="D55" s="1" t="str">
        <f t="shared" si="4"/>
        <v/>
      </c>
      <c r="E55" s="1" t="str">
        <f t="shared" si="4"/>
        <v/>
      </c>
      <c r="F55" s="1" t="str">
        <f t="shared" si="4"/>
        <v/>
      </c>
      <c r="G55" s="1" t="str">
        <f t="shared" si="4"/>
        <v/>
      </c>
      <c r="H55" s="1" t="str">
        <f t="shared" si="4"/>
        <v/>
      </c>
      <c r="I55" s="1" t="str">
        <f t="shared" si="4"/>
        <v/>
      </c>
      <c r="J55" s="1" t="str">
        <f t="shared" si="4"/>
        <v/>
      </c>
      <c r="K55" s="1" t="str">
        <f t="shared" si="4"/>
        <v/>
      </c>
      <c r="L55" s="1" t="str">
        <f t="shared" si="4"/>
        <v/>
      </c>
      <c r="M55" s="1" t="str">
        <f t="shared" si="4"/>
        <v/>
      </c>
      <c r="N55" s="1" t="str">
        <f t="shared" si="4"/>
        <v/>
      </c>
      <c r="O55" s="1" t="str">
        <f t="shared" si="4"/>
        <v/>
      </c>
      <c r="P55" s="1" t="str">
        <f t="shared" si="4"/>
        <v/>
      </c>
      <c r="Q55" s="1" t="str">
        <f t="shared" ref="Q55:AT55" si="5">IF(Q21="","",Q21)</f>
        <v/>
      </c>
      <c r="R55" s="1" t="str">
        <f t="shared" si="5"/>
        <v/>
      </c>
      <c r="S55" s="1" t="str">
        <f t="shared" si="5"/>
        <v/>
      </c>
      <c r="T55" s="1" t="str">
        <f t="shared" si="5"/>
        <v/>
      </c>
      <c r="U55" s="1" t="str">
        <f t="shared" si="5"/>
        <v/>
      </c>
      <c r="V55" s="1" t="str">
        <f t="shared" si="5"/>
        <v/>
      </c>
      <c r="W55" s="1" t="str">
        <f t="shared" si="5"/>
        <v/>
      </c>
      <c r="X55" s="1" t="str">
        <f t="shared" si="5"/>
        <v/>
      </c>
      <c r="Y55" s="1" t="str">
        <f t="shared" si="5"/>
        <v/>
      </c>
      <c r="Z55" s="1" t="str">
        <f t="shared" si="5"/>
        <v/>
      </c>
      <c r="AA55" s="1" t="str">
        <f t="shared" si="5"/>
        <v/>
      </c>
      <c r="AB55" s="1" t="str">
        <f t="shared" si="5"/>
        <v/>
      </c>
      <c r="AC55" s="1" t="str">
        <f t="shared" si="5"/>
        <v/>
      </c>
      <c r="AD55" s="1" t="str">
        <f t="shared" si="5"/>
        <v/>
      </c>
      <c r="AE55" s="1" t="str">
        <f t="shared" si="5"/>
        <v/>
      </c>
      <c r="AF55" s="1" t="str">
        <f t="shared" si="5"/>
        <v/>
      </c>
      <c r="AG55" s="1" t="str">
        <f t="shared" si="5"/>
        <v/>
      </c>
      <c r="AH55" s="1" t="str">
        <f t="shared" si="5"/>
        <v/>
      </c>
      <c r="AI55" s="1" t="str">
        <f t="shared" si="5"/>
        <v/>
      </c>
      <c r="AJ55" s="1" t="str">
        <f t="shared" si="5"/>
        <v/>
      </c>
      <c r="AK55" s="1" t="str">
        <f t="shared" si="5"/>
        <v/>
      </c>
      <c r="AL55" s="1" t="str">
        <f t="shared" si="5"/>
        <v/>
      </c>
      <c r="AM55" s="1" t="str">
        <f t="shared" si="5"/>
        <v/>
      </c>
      <c r="AN55" s="1" t="str">
        <f t="shared" si="5"/>
        <v/>
      </c>
      <c r="AO55" s="1" t="str">
        <f t="shared" si="5"/>
        <v/>
      </c>
      <c r="AP55" s="1" t="str">
        <f t="shared" si="5"/>
        <v/>
      </c>
      <c r="AQ55" s="1" t="str">
        <f t="shared" si="5"/>
        <v/>
      </c>
      <c r="AR55" s="1" t="str">
        <f t="shared" si="5"/>
        <v/>
      </c>
      <c r="AS55" s="1" t="str">
        <f t="shared" si="5"/>
        <v/>
      </c>
      <c r="AT55" s="1" t="str">
        <f t="shared" si="5"/>
        <v/>
      </c>
    </row>
    <row r="56" spans="1:59" ht="22" customHeight="1" x14ac:dyDescent="0.2">
      <c r="A56" s="1" t="str">
        <f>IF(A22="","",A22)</f>
        <v/>
      </c>
      <c r="B56" s="1" t="str">
        <f>IF(B22="","",B22)</f>
        <v/>
      </c>
      <c r="C56" s="1" t="str">
        <f>IF(C22="","",C22)</f>
        <v/>
      </c>
      <c r="D56" s="10" t="s">
        <v>156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>
        <f ca="1">L52</f>
        <v>5</v>
      </c>
      <c r="AD56" s="10" t="s">
        <v>163</v>
      </c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1"/>
      <c r="AS56" s="1"/>
      <c r="AT56" s="1"/>
    </row>
    <row r="57" spans="1:59" ht="22" customHeight="1" x14ac:dyDescent="0.2">
      <c r="D57" s="10"/>
      <c r="E57" s="10"/>
      <c r="F57" s="10"/>
      <c r="G57" s="24" t="str">
        <f>IF(A23="","",A23)</f>
        <v/>
      </c>
      <c r="H57" s="24" t="str">
        <f>IF(B23="","",B23)</f>
        <v/>
      </c>
      <c r="I57" s="24" t="str">
        <f>IF(C23="","",C23)</f>
        <v/>
      </c>
      <c r="J57" s="43" t="s">
        <v>111</v>
      </c>
      <c r="K57" s="43"/>
      <c r="L57" s="10" t="s">
        <v>109</v>
      </c>
      <c r="M57" s="43" t="s">
        <v>111</v>
      </c>
      <c r="N57" s="43"/>
      <c r="O57" s="43" t="s">
        <v>115</v>
      </c>
      <c r="P57" s="43"/>
      <c r="Q57" s="24">
        <f ca="1">AC56</f>
        <v>5</v>
      </c>
      <c r="R57" s="10" t="s">
        <v>112</v>
      </c>
      <c r="S57" s="43" t="s">
        <v>114</v>
      </c>
      <c r="T57" s="71"/>
      <c r="U57" s="73">
        <f ca="1">AF52</f>
        <v>84</v>
      </c>
      <c r="V57" s="73"/>
      <c r="W57" s="73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1"/>
      <c r="AS57" s="1"/>
      <c r="AT57" s="1"/>
      <c r="AU57" s="27"/>
      <c r="AV57" s="27"/>
      <c r="AW57" s="27"/>
      <c r="AX57" s="27"/>
      <c r="AY57" s="27"/>
      <c r="AZ57" s="1"/>
      <c r="BB57" s="23"/>
      <c r="BC57" s="23"/>
      <c r="BD57" s="23"/>
      <c r="BE57" s="23"/>
      <c r="BF57" s="23"/>
      <c r="BG57" s="23"/>
    </row>
    <row r="58" spans="1:59" ht="22" customHeight="1" x14ac:dyDescent="0.2">
      <c r="C58" s="1" t="str">
        <f>IF(A24="","",A24)</f>
        <v/>
      </c>
      <c r="D58" s="24" t="str">
        <f>IF(B24="","",B24)</f>
        <v/>
      </c>
      <c r="E58" s="24" t="str">
        <f>IF(C24="","",C24)</f>
        <v/>
      </c>
      <c r="F58" s="43" t="s">
        <v>111</v>
      </c>
      <c r="G58" s="43"/>
      <c r="H58" s="25">
        <v>2</v>
      </c>
      <c r="I58" s="43" t="s">
        <v>115</v>
      </c>
      <c r="J58" s="43"/>
      <c r="K58" s="24">
        <f ca="1">Q57</f>
        <v>5</v>
      </c>
      <c r="L58" s="43" t="s">
        <v>111</v>
      </c>
      <c r="M58" s="43"/>
      <c r="N58" s="43" t="s">
        <v>110</v>
      </c>
      <c r="O58" s="71"/>
      <c r="P58" s="71">
        <f ca="1">U57</f>
        <v>84</v>
      </c>
      <c r="Q58" s="71"/>
      <c r="R58" s="71"/>
      <c r="S58" s="43" t="s">
        <v>114</v>
      </c>
      <c r="T58" s="71"/>
      <c r="U58" s="24">
        <v>0</v>
      </c>
      <c r="V58" s="24" t="str">
        <f t="shared" ref="V58:AV58" si="6">IF(T24="","",T24)</f>
        <v/>
      </c>
      <c r="W58" s="24" t="str">
        <f t="shared" si="6"/>
        <v/>
      </c>
      <c r="X58" s="24" t="str">
        <f t="shared" si="6"/>
        <v/>
      </c>
      <c r="Y58" s="24" t="str">
        <f t="shared" si="6"/>
        <v/>
      </c>
      <c r="Z58" s="24" t="str">
        <f t="shared" si="6"/>
        <v/>
      </c>
      <c r="AA58" s="24" t="str">
        <f t="shared" si="6"/>
        <v/>
      </c>
      <c r="AB58" s="24" t="str">
        <f t="shared" si="6"/>
        <v/>
      </c>
      <c r="AC58" s="24" t="str">
        <f t="shared" si="6"/>
        <v/>
      </c>
      <c r="AD58" s="24" t="str">
        <f t="shared" si="6"/>
        <v/>
      </c>
      <c r="AE58" s="24" t="str">
        <f t="shared" si="6"/>
        <v/>
      </c>
      <c r="AF58" s="24" t="str">
        <f t="shared" si="6"/>
        <v/>
      </c>
      <c r="AG58" s="24" t="str">
        <f t="shared" si="6"/>
        <v/>
      </c>
      <c r="AH58" s="24" t="str">
        <f t="shared" si="6"/>
        <v/>
      </c>
      <c r="AI58" s="24" t="str">
        <f t="shared" si="6"/>
        <v/>
      </c>
      <c r="AJ58" s="24" t="str">
        <f t="shared" si="6"/>
        <v/>
      </c>
      <c r="AK58" s="24" t="str">
        <f t="shared" si="6"/>
        <v/>
      </c>
      <c r="AL58" s="24" t="str">
        <f t="shared" si="6"/>
        <v/>
      </c>
      <c r="AM58" s="24" t="str">
        <f t="shared" si="6"/>
        <v/>
      </c>
      <c r="AN58" s="24" t="str">
        <f t="shared" si="6"/>
        <v/>
      </c>
      <c r="AO58" s="24" t="str">
        <f t="shared" si="6"/>
        <v/>
      </c>
      <c r="AP58" s="24" t="str">
        <f t="shared" si="6"/>
        <v/>
      </c>
      <c r="AQ58" s="24" t="str">
        <f t="shared" si="6"/>
        <v/>
      </c>
      <c r="AR58" s="1" t="str">
        <f t="shared" si="6"/>
        <v/>
      </c>
      <c r="AS58" s="1" t="str">
        <f t="shared" si="6"/>
        <v/>
      </c>
      <c r="AT58" s="1" t="str">
        <f t="shared" si="6"/>
        <v/>
      </c>
      <c r="AU58" s="27" t="str">
        <f t="shared" si="6"/>
        <v/>
      </c>
      <c r="AV58" s="27" t="str">
        <f t="shared" si="6"/>
        <v/>
      </c>
      <c r="BB58" s="23"/>
      <c r="BC58" s="23"/>
    </row>
    <row r="59" spans="1:59" ht="22" customHeight="1" x14ac:dyDescent="0.2">
      <c r="D59" s="10" t="s">
        <v>109</v>
      </c>
      <c r="E59" s="43" t="s">
        <v>111</v>
      </c>
      <c r="F59" s="71"/>
      <c r="G59" s="43" t="s">
        <v>115</v>
      </c>
      <c r="H59" s="71"/>
      <c r="I59" s="75">
        <f ca="1">P58/Q59</f>
        <v>12</v>
      </c>
      <c r="J59" s="75"/>
      <c r="K59" s="10" t="s">
        <v>112</v>
      </c>
      <c r="L59" s="10" t="s">
        <v>109</v>
      </c>
      <c r="M59" s="43" t="s">
        <v>111</v>
      </c>
      <c r="N59" s="43"/>
      <c r="O59" s="43" t="s">
        <v>110</v>
      </c>
      <c r="P59" s="71"/>
      <c r="Q59" s="24">
        <f ca="1">AU18</f>
        <v>7</v>
      </c>
      <c r="R59" s="10" t="s">
        <v>112</v>
      </c>
      <c r="S59" s="43" t="s">
        <v>114</v>
      </c>
      <c r="T59" s="71"/>
      <c r="U59" s="24">
        <v>0</v>
      </c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1"/>
      <c r="AS59" s="1"/>
      <c r="AT59" s="1"/>
      <c r="AU59" s="27"/>
      <c r="AV59" s="27"/>
      <c r="AW59" s="27"/>
      <c r="BB59" s="23"/>
      <c r="BC59" s="23"/>
      <c r="BD59" s="23"/>
    </row>
    <row r="60" spans="1:59" ht="22" customHeight="1" x14ac:dyDescent="0.2">
      <c r="A60" s="1" t="str">
        <f t="shared" ref="A60:P60" si="7">IF(A26="","",A26)</f>
        <v/>
      </c>
      <c r="B60" s="1" t="str">
        <f t="shared" si="7"/>
        <v/>
      </c>
      <c r="C60" s="1" t="str">
        <f t="shared" si="7"/>
        <v/>
      </c>
      <c r="D60" s="24" t="str">
        <f t="shared" si="7"/>
        <v/>
      </c>
      <c r="E60" s="24" t="str">
        <f t="shared" si="7"/>
        <v/>
      </c>
      <c r="F60" s="24" t="str">
        <f t="shared" si="7"/>
        <v/>
      </c>
      <c r="G60" s="24" t="str">
        <f t="shared" si="7"/>
        <v/>
      </c>
      <c r="H60" s="24" t="str">
        <f t="shared" si="7"/>
        <v/>
      </c>
      <c r="I60" s="24" t="str">
        <f t="shared" si="7"/>
        <v/>
      </c>
      <c r="J60" s="24" t="str">
        <f t="shared" si="7"/>
        <v/>
      </c>
      <c r="K60" s="24" t="str">
        <f t="shared" si="7"/>
        <v/>
      </c>
      <c r="L60" s="24" t="str">
        <f t="shared" si="7"/>
        <v/>
      </c>
      <c r="M60" s="24" t="str">
        <f t="shared" si="7"/>
        <v/>
      </c>
      <c r="N60" s="24" t="str">
        <f t="shared" si="7"/>
        <v/>
      </c>
      <c r="O60" s="24" t="str">
        <f t="shared" si="7"/>
        <v/>
      </c>
      <c r="P60" s="24" t="str">
        <f t="shared" si="7"/>
        <v/>
      </c>
      <c r="Q60" s="43" t="s">
        <v>111</v>
      </c>
      <c r="R60" s="71"/>
      <c r="S60" s="43" t="s">
        <v>114</v>
      </c>
      <c r="T60" s="71"/>
      <c r="U60" s="71">
        <f ca="1">I59*(-1)</f>
        <v>-12</v>
      </c>
      <c r="V60" s="71"/>
      <c r="W60" s="71"/>
      <c r="X60" s="10" t="s">
        <v>117</v>
      </c>
      <c r="Y60" s="24">
        <f ca="1">Q59</f>
        <v>7</v>
      </c>
      <c r="Z60" s="24" t="str">
        <f t="shared" ref="Z60:AT60" si="8">IF(Z26="","",Z26)</f>
        <v/>
      </c>
      <c r="AA60" s="24" t="str">
        <f t="shared" si="8"/>
        <v/>
      </c>
      <c r="AB60" s="24" t="str">
        <f t="shared" si="8"/>
        <v/>
      </c>
      <c r="AC60" s="24" t="str">
        <f t="shared" si="8"/>
        <v/>
      </c>
      <c r="AD60" s="24" t="str">
        <f t="shared" si="8"/>
        <v/>
      </c>
      <c r="AE60" s="24" t="str">
        <f t="shared" si="8"/>
        <v/>
      </c>
      <c r="AF60" s="24" t="str">
        <f t="shared" si="8"/>
        <v/>
      </c>
      <c r="AG60" s="24" t="str">
        <f t="shared" si="8"/>
        <v/>
      </c>
      <c r="AH60" s="24" t="str">
        <f t="shared" si="8"/>
        <v/>
      </c>
      <c r="AI60" s="24" t="str">
        <f t="shared" si="8"/>
        <v/>
      </c>
      <c r="AJ60" s="24" t="str">
        <f t="shared" si="8"/>
        <v/>
      </c>
      <c r="AK60" s="24" t="str">
        <f t="shared" si="8"/>
        <v/>
      </c>
      <c r="AL60" s="24" t="str">
        <f t="shared" si="8"/>
        <v/>
      </c>
      <c r="AM60" s="24" t="str">
        <f t="shared" si="8"/>
        <v/>
      </c>
      <c r="AN60" s="24" t="str">
        <f t="shared" si="8"/>
        <v/>
      </c>
      <c r="AO60" s="24" t="str">
        <f t="shared" si="8"/>
        <v/>
      </c>
      <c r="AP60" s="24" t="str">
        <f t="shared" si="8"/>
        <v/>
      </c>
      <c r="AQ60" s="24" t="str">
        <f t="shared" si="8"/>
        <v/>
      </c>
      <c r="AR60" s="1" t="str">
        <f t="shared" si="8"/>
        <v/>
      </c>
      <c r="AS60" s="1" t="str">
        <f t="shared" si="8"/>
        <v/>
      </c>
      <c r="AT60" s="1" t="str">
        <f t="shared" si="8"/>
        <v/>
      </c>
    </row>
    <row r="61" spans="1:59" ht="22" customHeight="1" x14ac:dyDescent="0.2">
      <c r="A61" s="1" t="str">
        <f t="shared" ref="A61:C63" si="9">IF(A27="","",A27)</f>
        <v/>
      </c>
      <c r="B61" s="1" t="str">
        <f t="shared" si="9"/>
        <v/>
      </c>
      <c r="C61" s="1" t="str">
        <f t="shared" si="9"/>
        <v/>
      </c>
      <c r="D61" s="10" t="s">
        <v>157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73">
        <f ca="1">U60</f>
        <v>-12</v>
      </c>
      <c r="AI61" s="73"/>
      <c r="AJ61" s="73"/>
      <c r="AK61" s="10"/>
      <c r="AL61" s="24"/>
      <c r="AM61" s="24"/>
      <c r="AN61" s="24"/>
      <c r="AO61" s="24"/>
      <c r="AP61" s="24"/>
      <c r="AQ61" s="24"/>
      <c r="AR61" s="1"/>
      <c r="AS61" s="1"/>
      <c r="AT61" s="1"/>
      <c r="AU61" s="27"/>
      <c r="AV61" s="27"/>
      <c r="AW61" s="27"/>
      <c r="BB61" s="23"/>
      <c r="BC61" s="23"/>
      <c r="BD61" s="23"/>
    </row>
    <row r="62" spans="1:59" ht="22" customHeight="1" x14ac:dyDescent="0.2">
      <c r="A62" s="1" t="str">
        <f t="shared" si="9"/>
        <v/>
      </c>
      <c r="B62" s="1" t="str">
        <f t="shared" si="9"/>
        <v/>
      </c>
      <c r="C62" s="1" t="str">
        <f t="shared" si="9"/>
        <v/>
      </c>
      <c r="D62" s="10" t="s">
        <v>148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1"/>
      <c r="AS62" s="1"/>
      <c r="AT62" s="1"/>
    </row>
    <row r="63" spans="1:59" ht="22" customHeight="1" x14ac:dyDescent="0.2">
      <c r="A63" s="1" t="str">
        <f t="shared" si="9"/>
        <v/>
      </c>
      <c r="B63" s="1" t="str">
        <f t="shared" si="9"/>
        <v/>
      </c>
      <c r="C63" s="1" t="str">
        <f t="shared" si="9"/>
        <v/>
      </c>
      <c r="D63" s="10" t="s">
        <v>159</v>
      </c>
      <c r="E63" s="24"/>
      <c r="F63" s="24"/>
      <c r="G63" s="24"/>
      <c r="H63" s="24"/>
      <c r="I63" s="24"/>
      <c r="J63" s="24"/>
      <c r="K63" s="24">
        <f ca="1">Y60</f>
        <v>7</v>
      </c>
      <c r="L63" s="10" t="s">
        <v>158</v>
      </c>
      <c r="M63" s="24"/>
      <c r="N63" s="24"/>
      <c r="O63" s="24"/>
      <c r="P63" s="24"/>
      <c r="Q63" s="24"/>
      <c r="R63" s="24"/>
      <c r="S63" s="24"/>
      <c r="T63" s="24"/>
      <c r="U63" s="71">
        <f ca="1">L52+K63</f>
        <v>12</v>
      </c>
      <c r="V63" s="71"/>
      <c r="W63" s="10" t="s">
        <v>160</v>
      </c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1"/>
      <c r="AS63" s="1"/>
      <c r="AT63" s="1"/>
    </row>
    <row r="64" spans="1:59" ht="22" customHeight="1" x14ac:dyDescent="0.2">
      <c r="A64" s="1" t="str">
        <f t="shared" ref="A64:P64" si="10">IF(A30="","",A30)</f>
        <v/>
      </c>
      <c r="B64" s="1" t="str">
        <f t="shared" si="10"/>
        <v/>
      </c>
      <c r="C64" s="1" t="str">
        <f t="shared" si="10"/>
        <v/>
      </c>
      <c r="D64" s="24" t="str">
        <f t="shared" si="10"/>
        <v/>
      </c>
      <c r="E64" s="24" t="str">
        <f t="shared" si="10"/>
        <v/>
      </c>
      <c r="F64" s="24" t="str">
        <f t="shared" si="10"/>
        <v/>
      </c>
      <c r="G64" s="24" t="str">
        <f t="shared" si="10"/>
        <v/>
      </c>
      <c r="H64" s="24" t="str">
        <f t="shared" si="10"/>
        <v/>
      </c>
      <c r="I64" s="24" t="str">
        <f t="shared" si="10"/>
        <v/>
      </c>
      <c r="J64" s="24" t="str">
        <f t="shared" si="10"/>
        <v/>
      </c>
      <c r="K64" s="24" t="str">
        <f t="shared" si="10"/>
        <v/>
      </c>
      <c r="L64" s="24" t="str">
        <f t="shared" si="10"/>
        <v/>
      </c>
      <c r="M64" s="24" t="str">
        <f t="shared" si="10"/>
        <v/>
      </c>
      <c r="N64" s="24" t="str">
        <f t="shared" si="10"/>
        <v/>
      </c>
      <c r="O64" s="24" t="str">
        <f t="shared" si="10"/>
        <v/>
      </c>
      <c r="P64" s="24" t="str">
        <f t="shared" si="10"/>
        <v/>
      </c>
      <c r="Q64" s="24" t="str">
        <f t="shared" ref="Q64:V64" si="11">IF(Q30="","",Q30)</f>
        <v/>
      </c>
      <c r="R64" s="24" t="str">
        <f t="shared" si="11"/>
        <v/>
      </c>
      <c r="S64" s="24" t="str">
        <f t="shared" si="11"/>
        <v/>
      </c>
      <c r="T64" s="24" t="str">
        <f t="shared" si="11"/>
        <v/>
      </c>
      <c r="U64" s="24" t="str">
        <f t="shared" si="11"/>
        <v/>
      </c>
      <c r="V64" s="24" t="str">
        <f t="shared" si="11"/>
        <v/>
      </c>
      <c r="W64" s="13" t="s">
        <v>161</v>
      </c>
      <c r="X64" s="26"/>
      <c r="Y64" s="26"/>
      <c r="Z64" s="26"/>
      <c r="AA64" s="26"/>
      <c r="AB64" s="26"/>
      <c r="AC64" s="26">
        <f ca="1">K63</f>
        <v>7</v>
      </c>
      <c r="AD64" s="13" t="s">
        <v>162</v>
      </c>
      <c r="AE64" s="26"/>
      <c r="AF64" s="26"/>
      <c r="AG64" s="26"/>
      <c r="AH64" s="26"/>
      <c r="AI64" s="26"/>
      <c r="AJ64" s="26"/>
      <c r="AK64" s="26"/>
      <c r="AL64" s="74">
        <f ca="1">U63</f>
        <v>12</v>
      </c>
      <c r="AM64" s="74"/>
      <c r="AN64" s="13" t="s">
        <v>118</v>
      </c>
      <c r="AO64" s="26"/>
      <c r="AP64" s="24"/>
      <c r="AQ64" s="24"/>
      <c r="AR64" s="1"/>
      <c r="AS64" s="1"/>
      <c r="AT64" s="1"/>
    </row>
    <row r="65" spans="1:46" ht="22" customHeight="1" x14ac:dyDescent="0.2">
      <c r="A65" s="1" t="str">
        <f t="shared" ref="A65:P65" si="12">IF(A31="","",A31)</f>
        <v/>
      </c>
      <c r="B65" s="1" t="str">
        <f t="shared" si="12"/>
        <v/>
      </c>
      <c r="C65" s="1" t="str">
        <f t="shared" si="12"/>
        <v/>
      </c>
      <c r="D65" s="1" t="str">
        <f t="shared" si="12"/>
        <v/>
      </c>
      <c r="E65" s="1" t="str">
        <f t="shared" si="12"/>
        <v/>
      </c>
      <c r="F65" s="1" t="str">
        <f t="shared" si="12"/>
        <v/>
      </c>
      <c r="G65" s="1" t="str">
        <f t="shared" si="12"/>
        <v/>
      </c>
      <c r="H65" s="1" t="str">
        <f t="shared" si="12"/>
        <v/>
      </c>
      <c r="I65" s="1" t="str">
        <f t="shared" si="12"/>
        <v/>
      </c>
      <c r="J65" s="1" t="str">
        <f t="shared" si="12"/>
        <v/>
      </c>
      <c r="K65" s="1" t="str">
        <f t="shared" si="12"/>
        <v/>
      </c>
      <c r="L65" s="1" t="str">
        <f t="shared" si="12"/>
        <v/>
      </c>
      <c r="M65" s="1" t="str">
        <f t="shared" si="12"/>
        <v/>
      </c>
      <c r="N65" s="1" t="str">
        <f t="shared" si="12"/>
        <v/>
      </c>
      <c r="O65" s="1" t="str">
        <f t="shared" si="12"/>
        <v/>
      </c>
      <c r="P65" s="1" t="str">
        <f t="shared" si="12"/>
        <v/>
      </c>
      <c r="Q65" s="1" t="str">
        <f t="shared" ref="Q65:AT65" si="13">IF(Q31="","",Q31)</f>
        <v/>
      </c>
      <c r="R65" s="1" t="str">
        <f t="shared" si="13"/>
        <v/>
      </c>
      <c r="S65" s="1" t="str">
        <f t="shared" si="13"/>
        <v/>
      </c>
      <c r="T65" s="1" t="str">
        <f t="shared" si="13"/>
        <v/>
      </c>
      <c r="U65" s="1" t="str">
        <f t="shared" si="13"/>
        <v/>
      </c>
      <c r="V65" s="1" t="str">
        <f t="shared" si="13"/>
        <v/>
      </c>
      <c r="W65" s="1" t="str">
        <f t="shared" si="13"/>
        <v/>
      </c>
      <c r="X65" s="1" t="str">
        <f t="shared" si="13"/>
        <v/>
      </c>
      <c r="Y65" s="1" t="str">
        <f t="shared" si="13"/>
        <v/>
      </c>
      <c r="Z65" s="1" t="str">
        <f t="shared" si="13"/>
        <v/>
      </c>
      <c r="AA65" s="1" t="str">
        <f t="shared" si="13"/>
        <v/>
      </c>
      <c r="AB65" s="1" t="str">
        <f t="shared" si="13"/>
        <v/>
      </c>
      <c r="AC65" s="1" t="str">
        <f t="shared" si="13"/>
        <v/>
      </c>
      <c r="AD65" s="1" t="str">
        <f t="shared" si="13"/>
        <v/>
      </c>
      <c r="AE65" s="1" t="str">
        <f t="shared" si="13"/>
        <v/>
      </c>
      <c r="AF65" s="1" t="str">
        <f t="shared" si="13"/>
        <v/>
      </c>
      <c r="AG65" s="1" t="str">
        <f t="shared" si="13"/>
        <v/>
      </c>
      <c r="AH65" s="1" t="str">
        <f t="shared" si="13"/>
        <v/>
      </c>
      <c r="AI65" s="1" t="str">
        <f t="shared" si="13"/>
        <v/>
      </c>
      <c r="AJ65" s="1" t="str">
        <f t="shared" si="13"/>
        <v/>
      </c>
      <c r="AK65" s="1" t="str">
        <f t="shared" si="13"/>
        <v/>
      </c>
      <c r="AL65" s="1" t="str">
        <f t="shared" si="13"/>
        <v/>
      </c>
      <c r="AM65" s="1" t="str">
        <f t="shared" si="13"/>
        <v/>
      </c>
      <c r="AN65" s="1" t="str">
        <f t="shared" si="13"/>
        <v/>
      </c>
      <c r="AO65" s="1" t="str">
        <f t="shared" si="13"/>
        <v/>
      </c>
      <c r="AP65" s="1" t="str">
        <f t="shared" si="13"/>
        <v/>
      </c>
      <c r="AQ65" s="1" t="str">
        <f t="shared" si="13"/>
        <v/>
      </c>
      <c r="AR65" s="1" t="str">
        <f t="shared" si="13"/>
        <v/>
      </c>
      <c r="AS65" s="1" t="str">
        <f t="shared" si="13"/>
        <v/>
      </c>
      <c r="AT65" s="1" t="str">
        <f t="shared" si="13"/>
        <v/>
      </c>
    </row>
    <row r="66" spans="1:46" ht="22" customHeight="1" x14ac:dyDescent="0.2">
      <c r="A66" s="1" t="str">
        <f t="shared" ref="A66:P66" si="14">IF(A32="","",A32)</f>
        <v/>
      </c>
      <c r="B66" s="1" t="str">
        <f t="shared" si="14"/>
        <v/>
      </c>
      <c r="C66" s="1" t="str">
        <f t="shared" si="14"/>
        <v/>
      </c>
      <c r="D66" s="1" t="str">
        <f t="shared" si="14"/>
        <v/>
      </c>
      <c r="E66" s="1" t="str">
        <f t="shared" si="14"/>
        <v/>
      </c>
      <c r="F66" s="1" t="str">
        <f t="shared" si="14"/>
        <v/>
      </c>
      <c r="G66" s="1" t="str">
        <f t="shared" si="14"/>
        <v/>
      </c>
      <c r="H66" s="1" t="str">
        <f t="shared" si="14"/>
        <v/>
      </c>
      <c r="I66" s="1" t="str">
        <f t="shared" si="14"/>
        <v/>
      </c>
      <c r="J66" s="1" t="str">
        <f t="shared" si="14"/>
        <v/>
      </c>
      <c r="K66" s="1" t="str">
        <f t="shared" si="14"/>
        <v/>
      </c>
      <c r="L66" s="1" t="str">
        <f t="shared" si="14"/>
        <v/>
      </c>
      <c r="M66" s="1" t="str">
        <f t="shared" si="14"/>
        <v/>
      </c>
      <c r="N66" s="1" t="str">
        <f t="shared" si="14"/>
        <v/>
      </c>
      <c r="O66" s="1" t="str">
        <f t="shared" si="14"/>
        <v/>
      </c>
      <c r="P66" s="1" t="str">
        <f t="shared" si="14"/>
        <v/>
      </c>
      <c r="Q66" s="1" t="str">
        <f t="shared" ref="Q66:AT66" si="15">IF(Q32="","",Q32)</f>
        <v/>
      </c>
      <c r="R66" s="1" t="str">
        <f t="shared" si="15"/>
        <v/>
      </c>
      <c r="S66" s="1" t="str">
        <f t="shared" si="15"/>
        <v/>
      </c>
      <c r="T66" s="1" t="str">
        <f t="shared" si="15"/>
        <v/>
      </c>
      <c r="U66" s="1" t="str">
        <f t="shared" si="15"/>
        <v/>
      </c>
      <c r="V66" s="1" t="str">
        <f t="shared" si="15"/>
        <v/>
      </c>
      <c r="W66" s="1" t="str">
        <f t="shared" si="15"/>
        <v/>
      </c>
      <c r="X66" s="1" t="str">
        <f t="shared" si="15"/>
        <v/>
      </c>
      <c r="Y66" s="1" t="str">
        <f t="shared" si="15"/>
        <v/>
      </c>
      <c r="Z66" s="1" t="str">
        <f t="shared" si="15"/>
        <v/>
      </c>
      <c r="AA66" s="1" t="str">
        <f t="shared" si="15"/>
        <v/>
      </c>
      <c r="AB66" s="1" t="str">
        <f t="shared" si="15"/>
        <v/>
      </c>
      <c r="AC66" s="1" t="str">
        <f t="shared" si="15"/>
        <v/>
      </c>
      <c r="AD66" s="1" t="str">
        <f t="shared" si="15"/>
        <v/>
      </c>
      <c r="AE66" s="1" t="str">
        <f t="shared" si="15"/>
        <v/>
      </c>
      <c r="AF66" s="1" t="str">
        <f t="shared" si="15"/>
        <v/>
      </c>
      <c r="AG66" s="1" t="str">
        <f t="shared" si="15"/>
        <v/>
      </c>
      <c r="AH66" s="1" t="str">
        <f t="shared" si="15"/>
        <v/>
      </c>
      <c r="AI66" s="1" t="str">
        <f t="shared" si="15"/>
        <v/>
      </c>
      <c r="AJ66" s="1" t="str">
        <f t="shared" si="15"/>
        <v/>
      </c>
      <c r="AK66" s="1" t="str">
        <f t="shared" si="15"/>
        <v/>
      </c>
      <c r="AL66" s="1" t="str">
        <f t="shared" si="15"/>
        <v/>
      </c>
      <c r="AM66" s="1" t="str">
        <f t="shared" si="15"/>
        <v/>
      </c>
      <c r="AN66" s="1" t="str">
        <f t="shared" si="15"/>
        <v/>
      </c>
      <c r="AO66" s="1" t="str">
        <f t="shared" si="15"/>
        <v/>
      </c>
      <c r="AP66" s="1" t="str">
        <f t="shared" si="15"/>
        <v/>
      </c>
      <c r="AQ66" s="1" t="str">
        <f t="shared" si="15"/>
        <v/>
      </c>
      <c r="AR66" s="1" t="str">
        <f t="shared" si="15"/>
        <v/>
      </c>
      <c r="AS66" s="1" t="str">
        <f t="shared" si="15"/>
        <v/>
      </c>
      <c r="AT66" s="1" t="str">
        <f t="shared" si="15"/>
        <v/>
      </c>
    </row>
    <row r="67" spans="1:46" ht="22" customHeight="1" x14ac:dyDescent="0.2">
      <c r="A67" s="1" t="str">
        <f t="shared" ref="A67:P67" si="16">IF(A33="","",A33)</f>
        <v/>
      </c>
      <c r="B67" s="1" t="str">
        <f t="shared" si="16"/>
        <v/>
      </c>
      <c r="C67" s="1" t="str">
        <f t="shared" si="16"/>
        <v/>
      </c>
      <c r="D67" s="1" t="str">
        <f t="shared" si="16"/>
        <v/>
      </c>
      <c r="E67" s="1" t="str">
        <f t="shared" si="16"/>
        <v/>
      </c>
      <c r="F67" s="1" t="str">
        <f t="shared" si="16"/>
        <v/>
      </c>
      <c r="G67" s="1" t="str">
        <f t="shared" si="16"/>
        <v/>
      </c>
      <c r="H67" s="1" t="str">
        <f t="shared" si="16"/>
        <v/>
      </c>
      <c r="I67" s="1" t="str">
        <f t="shared" si="16"/>
        <v/>
      </c>
      <c r="J67" s="1" t="str">
        <f t="shared" si="16"/>
        <v/>
      </c>
      <c r="K67" s="1" t="str">
        <f t="shared" si="16"/>
        <v/>
      </c>
      <c r="L67" s="1" t="str">
        <f t="shared" si="16"/>
        <v/>
      </c>
      <c r="M67" s="1" t="str">
        <f t="shared" si="16"/>
        <v/>
      </c>
      <c r="N67" s="1" t="str">
        <f t="shared" si="16"/>
        <v/>
      </c>
      <c r="O67" s="1" t="str">
        <f t="shared" si="16"/>
        <v/>
      </c>
      <c r="P67" s="1" t="str">
        <f t="shared" si="16"/>
        <v/>
      </c>
      <c r="Q67" s="1" t="str">
        <f t="shared" ref="Q67:AT67" si="17">IF(Q33="","",Q33)</f>
        <v/>
      </c>
      <c r="R67" s="1" t="str">
        <f t="shared" si="17"/>
        <v/>
      </c>
      <c r="S67" s="1" t="str">
        <f t="shared" si="17"/>
        <v/>
      </c>
      <c r="T67" s="1" t="str">
        <f t="shared" si="17"/>
        <v/>
      </c>
      <c r="U67" s="1" t="str">
        <f t="shared" si="17"/>
        <v/>
      </c>
      <c r="V67" s="1" t="str">
        <f t="shared" si="17"/>
        <v/>
      </c>
      <c r="W67" s="1" t="str">
        <f t="shared" si="17"/>
        <v/>
      </c>
      <c r="X67" s="1" t="str">
        <f t="shared" si="17"/>
        <v/>
      </c>
      <c r="Y67" s="1" t="str">
        <f t="shared" si="17"/>
        <v/>
      </c>
      <c r="Z67" s="1" t="str">
        <f t="shared" si="17"/>
        <v/>
      </c>
      <c r="AA67" s="1" t="str">
        <f t="shared" si="17"/>
        <v/>
      </c>
      <c r="AB67" s="1" t="str">
        <f t="shared" si="17"/>
        <v/>
      </c>
      <c r="AC67" s="1" t="str">
        <f t="shared" si="17"/>
        <v/>
      </c>
      <c r="AD67" s="1" t="str">
        <f t="shared" si="17"/>
        <v/>
      </c>
      <c r="AE67" s="1" t="str">
        <f t="shared" si="17"/>
        <v/>
      </c>
      <c r="AF67" s="1" t="str">
        <f t="shared" si="17"/>
        <v/>
      </c>
      <c r="AG67" s="1" t="str">
        <f t="shared" si="17"/>
        <v/>
      </c>
      <c r="AH67" s="1" t="str">
        <f t="shared" si="17"/>
        <v/>
      </c>
      <c r="AI67" s="1" t="str">
        <f t="shared" si="17"/>
        <v/>
      </c>
      <c r="AJ67" s="1" t="str">
        <f t="shared" si="17"/>
        <v/>
      </c>
      <c r="AK67" s="1" t="str">
        <f t="shared" si="17"/>
        <v/>
      </c>
      <c r="AL67" s="1" t="str">
        <f t="shared" si="17"/>
        <v/>
      </c>
      <c r="AM67" s="1" t="str">
        <f t="shared" si="17"/>
        <v/>
      </c>
      <c r="AN67" s="1" t="str">
        <f t="shared" si="17"/>
        <v/>
      </c>
      <c r="AO67" s="1" t="str">
        <f t="shared" si="17"/>
        <v/>
      </c>
      <c r="AP67" s="1" t="str">
        <f t="shared" si="17"/>
        <v/>
      </c>
      <c r="AQ67" s="1" t="str">
        <f t="shared" si="17"/>
        <v/>
      </c>
      <c r="AR67" s="1" t="str">
        <f t="shared" si="17"/>
        <v/>
      </c>
      <c r="AS67" s="1" t="str">
        <f t="shared" si="17"/>
        <v/>
      </c>
      <c r="AT67" s="1" t="str">
        <f t="shared" si="17"/>
        <v/>
      </c>
    </row>
    <row r="68" spans="1:46" ht="22" customHeight="1" x14ac:dyDescent="0.2">
      <c r="A68" s="1" t="str">
        <f t="shared" ref="A68:P68" si="18">IF(A34="","",A34)</f>
        <v/>
      </c>
      <c r="B68" s="1" t="str">
        <f t="shared" si="18"/>
        <v/>
      </c>
      <c r="C68" s="1" t="str">
        <f t="shared" si="18"/>
        <v/>
      </c>
      <c r="D68" s="1" t="str">
        <f t="shared" si="18"/>
        <v/>
      </c>
      <c r="E68" s="1" t="str">
        <f t="shared" si="18"/>
        <v/>
      </c>
      <c r="F68" s="1" t="str">
        <f t="shared" si="18"/>
        <v/>
      </c>
      <c r="G68" s="1" t="str">
        <f t="shared" si="18"/>
        <v/>
      </c>
      <c r="H68" s="1" t="str">
        <f t="shared" si="18"/>
        <v/>
      </c>
      <c r="I68" s="1" t="str">
        <f t="shared" si="18"/>
        <v/>
      </c>
      <c r="J68" s="1" t="str">
        <f t="shared" si="18"/>
        <v/>
      </c>
      <c r="K68" s="1" t="str">
        <f t="shared" si="18"/>
        <v/>
      </c>
      <c r="L68" s="1" t="str">
        <f t="shared" si="18"/>
        <v/>
      </c>
      <c r="M68" s="1" t="str">
        <f t="shared" si="18"/>
        <v/>
      </c>
      <c r="N68" s="1" t="str">
        <f t="shared" si="18"/>
        <v/>
      </c>
      <c r="O68" s="1" t="str">
        <f t="shared" si="18"/>
        <v/>
      </c>
      <c r="P68" s="1" t="str">
        <f t="shared" si="18"/>
        <v/>
      </c>
      <c r="Q68" s="1" t="str">
        <f t="shared" ref="Q68:AT68" si="19">IF(Q34="","",Q34)</f>
        <v/>
      </c>
      <c r="R68" s="1" t="str">
        <f t="shared" si="19"/>
        <v/>
      </c>
      <c r="S68" s="1" t="str">
        <f t="shared" si="19"/>
        <v/>
      </c>
      <c r="T68" s="1" t="str">
        <f t="shared" si="19"/>
        <v/>
      </c>
      <c r="U68" s="1" t="str">
        <f t="shared" si="19"/>
        <v/>
      </c>
      <c r="V68" s="1" t="str">
        <f t="shared" si="19"/>
        <v/>
      </c>
      <c r="W68" s="1" t="str">
        <f t="shared" si="19"/>
        <v/>
      </c>
      <c r="X68" s="1" t="str">
        <f t="shared" si="19"/>
        <v/>
      </c>
      <c r="Y68" s="1" t="str">
        <f t="shared" si="19"/>
        <v/>
      </c>
      <c r="Z68" s="1" t="str">
        <f t="shared" si="19"/>
        <v/>
      </c>
      <c r="AA68" s="1" t="str">
        <f t="shared" si="19"/>
        <v/>
      </c>
      <c r="AB68" s="1" t="str">
        <f t="shared" si="19"/>
        <v/>
      </c>
      <c r="AC68" s="1" t="str">
        <f t="shared" si="19"/>
        <v/>
      </c>
      <c r="AD68" s="1" t="str">
        <f t="shared" si="19"/>
        <v/>
      </c>
      <c r="AE68" s="1" t="str">
        <f t="shared" si="19"/>
        <v/>
      </c>
      <c r="AF68" s="1" t="str">
        <f t="shared" si="19"/>
        <v/>
      </c>
      <c r="AG68" s="1" t="str">
        <f t="shared" si="19"/>
        <v/>
      </c>
      <c r="AH68" s="1" t="str">
        <f t="shared" si="19"/>
        <v/>
      </c>
      <c r="AI68" s="1" t="str">
        <f t="shared" si="19"/>
        <v/>
      </c>
      <c r="AJ68" s="1" t="str">
        <f t="shared" si="19"/>
        <v/>
      </c>
      <c r="AK68" s="1" t="str">
        <f t="shared" si="19"/>
        <v/>
      </c>
      <c r="AL68" s="1" t="str">
        <f t="shared" si="19"/>
        <v/>
      </c>
      <c r="AM68" s="1" t="str">
        <f t="shared" si="19"/>
        <v/>
      </c>
      <c r="AN68" s="1" t="str">
        <f t="shared" si="19"/>
        <v/>
      </c>
      <c r="AO68" s="1" t="str">
        <f t="shared" si="19"/>
        <v/>
      </c>
      <c r="AP68" s="1" t="str">
        <f t="shared" si="19"/>
        <v/>
      </c>
      <c r="AQ68" s="1" t="str">
        <f t="shared" si="19"/>
        <v/>
      </c>
      <c r="AR68" s="1" t="str">
        <f t="shared" si="19"/>
        <v/>
      </c>
      <c r="AS68" s="1" t="str">
        <f t="shared" si="19"/>
        <v/>
      </c>
      <c r="AT68" s="1" t="str">
        <f t="shared" si="19"/>
        <v/>
      </c>
    </row>
    <row r="69" spans="1:46" ht="20.149999999999999" customHeight="1" x14ac:dyDescent="0.2"/>
    <row r="70" spans="1:46" ht="20.149999999999999" customHeight="1" x14ac:dyDescent="0.2"/>
    <row r="71" spans="1:46" ht="20.149999999999999" customHeight="1" x14ac:dyDescent="0.2"/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</sheetData>
  <mergeCells count="64">
    <mergeCell ref="AH61:AJ61"/>
    <mergeCell ref="U63:V63"/>
    <mergeCell ref="AL64:AM64"/>
    <mergeCell ref="E59:F59"/>
    <mergeCell ref="Q60:R60"/>
    <mergeCell ref="S60:T60"/>
    <mergeCell ref="U60:W60"/>
    <mergeCell ref="O59:P59"/>
    <mergeCell ref="M59:N59"/>
    <mergeCell ref="I59:J59"/>
    <mergeCell ref="AF48:AG48"/>
    <mergeCell ref="G59:H59"/>
    <mergeCell ref="S59:T59"/>
    <mergeCell ref="U57:W57"/>
    <mergeCell ref="P58:R58"/>
    <mergeCell ref="S58:T58"/>
    <mergeCell ref="F58:G58"/>
    <mergeCell ref="I58:J58"/>
    <mergeCell ref="L58:M58"/>
    <mergeCell ref="N58:O58"/>
    <mergeCell ref="AF52:AH52"/>
    <mergeCell ref="J57:K57"/>
    <mergeCell ref="M57:N57"/>
    <mergeCell ref="O57:P57"/>
    <mergeCell ref="S57:T57"/>
    <mergeCell ref="AF18:AH18"/>
    <mergeCell ref="L45:M45"/>
    <mergeCell ref="AO1:AP1"/>
    <mergeCell ref="AO35:AP35"/>
    <mergeCell ref="T43:U43"/>
    <mergeCell ref="V43:W43"/>
    <mergeCell ref="U38:V38"/>
    <mergeCell ref="T42:U42"/>
    <mergeCell ref="V42:W42"/>
    <mergeCell ref="U4:V4"/>
    <mergeCell ref="V47:W47"/>
    <mergeCell ref="T46:U46"/>
    <mergeCell ref="P46:Q46"/>
    <mergeCell ref="N46:O46"/>
    <mergeCell ref="I46:J46"/>
    <mergeCell ref="G46:H46"/>
    <mergeCell ref="R47:S47"/>
    <mergeCell ref="T47:U47"/>
    <mergeCell ref="D43:E43"/>
    <mergeCell ref="G43:H43"/>
    <mergeCell ref="I43:J43"/>
    <mergeCell ref="L43:M43"/>
    <mergeCell ref="T44:U44"/>
    <mergeCell ref="I45:J45"/>
    <mergeCell ref="R44:S44"/>
    <mergeCell ref="Q43:R43"/>
    <mergeCell ref="N45:O45"/>
    <mergeCell ref="P45:Q45"/>
    <mergeCell ref="R45:S45"/>
    <mergeCell ref="T45:U45"/>
    <mergeCell ref="F42:G42"/>
    <mergeCell ref="I42:J42"/>
    <mergeCell ref="L42:M42"/>
    <mergeCell ref="N42:O42"/>
    <mergeCell ref="P44:Q44"/>
    <mergeCell ref="O43:P43"/>
    <mergeCell ref="H44:I44"/>
    <mergeCell ref="K44:L44"/>
    <mergeCell ref="N44:O44"/>
  </mergeCells>
  <phoneticPr fontId="2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&amp;L二次方程式&amp;R数学ドリル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二次方程式①</vt:lpstr>
      <vt:lpstr>二次方程式②</vt:lpstr>
      <vt:lpstr>二次方程式③</vt:lpstr>
      <vt:lpstr>二次方程式④</vt:lpstr>
      <vt:lpstr>二次方程式⑤</vt:lpstr>
      <vt:lpstr>二次方程式⑥</vt:lpstr>
      <vt:lpstr>二次方程式⑦</vt:lpstr>
      <vt:lpstr>二次方程式⑧</vt:lpstr>
      <vt:lpstr>二次方程式⑨</vt:lpstr>
      <vt:lpstr>二次方程式⑩</vt:lpstr>
      <vt:lpstr>二次方程式①!Print_Area</vt:lpstr>
      <vt:lpstr>二次方程式②!Print_Area</vt:lpstr>
      <vt:lpstr>二次方程式③!Print_Area</vt:lpstr>
      <vt:lpstr>二次方程式④!Print_Area</vt:lpstr>
      <vt:lpstr>二次方程式⑤!Print_Area</vt:lpstr>
      <vt:lpstr>二次方程式⑥!Print_Area</vt:lpstr>
      <vt:lpstr>二次方程式⑦!Print_Area</vt:lpstr>
      <vt:lpstr>二次方程式⑧!Print_Area</vt:lpstr>
      <vt:lpstr>二次方程式⑨!Print_Area</vt:lpstr>
      <vt:lpstr>二次方程式⑩!Print_Area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2012-12-30T10:22:19Z</cp:lastPrinted>
  <dcterms:created xsi:type="dcterms:W3CDTF">2001-12-02T07:51:06Z</dcterms:created>
  <dcterms:modified xsi:type="dcterms:W3CDTF">2025-05-06T01:13:35Z</dcterms:modified>
</cp:coreProperties>
</file>