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1nen_drill\"/>
    </mc:Choice>
  </mc:AlternateContent>
  <xr:revisionPtr revIDLastSave="0" documentId="13_ncr:1_{64897738-BAB9-4555-A140-F1E5B126F387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正の数・負の数①" sheetId="2" r:id="rId1"/>
    <sheet name="正の数・負の数②" sheetId="3" r:id="rId2"/>
    <sheet name="正の数・負の数③" sheetId="4" r:id="rId3"/>
    <sheet name="正の数・負の数④" sheetId="5" r:id="rId4"/>
    <sheet name="正の数・負の数⑤" sheetId="6" r:id="rId5"/>
    <sheet name="正の数・負の数⑥" sheetId="7" r:id="rId6"/>
    <sheet name="正の数・負の数⑦" sheetId="8" r:id="rId7"/>
    <sheet name="正の数・負の数⑧" sheetId="14" r:id="rId8"/>
    <sheet name="正の数・負の数⑨" sheetId="11" r:id="rId9"/>
    <sheet name="正の数・負の数⑩" sheetId="12" r:id="rId10"/>
    <sheet name="正の数・負の数⑪" sheetId="13" r:id="rId11"/>
    <sheet name="正の数・負の数⑫" sheetId="15" r:id="rId12"/>
    <sheet name="正の数・負の数⑬" sheetId="16" r:id="rId13"/>
    <sheet name="正の数・負の数⑭" sheetId="17" r:id="rId14"/>
    <sheet name="正の数・負の数⑮" sheetId="18" r:id="rId15"/>
    <sheet name="正の数・負の数⑯" sheetId="19" r:id="rId16"/>
    <sheet name="正の数・負の数⑰" sheetId="20" r:id="rId17"/>
    <sheet name="正の数・負の数⑱" sheetId="21" r:id="rId18"/>
  </sheets>
  <definedNames>
    <definedName name="_xlnm.Print_Area" localSheetId="0">正の数・負の数①!$A$1:$AQ$64</definedName>
    <definedName name="_xlnm.Print_Area" localSheetId="1">正の数・負の数②!$A$1:$AQ$77</definedName>
    <definedName name="_xlnm.Print_Area" localSheetId="2">正の数・負の数③!$A$1:$AQ$76</definedName>
    <definedName name="_xlnm.Print_Area" localSheetId="3">正の数・負の数④!$A$1:$AQ$60</definedName>
    <definedName name="_xlnm.Print_Area" localSheetId="4">正の数・負の数⑤!$A$1:$AQ$59</definedName>
    <definedName name="_xlnm.Print_Area" localSheetId="5">正の数・負の数⑥!$A$1:$AQ$73</definedName>
    <definedName name="_xlnm.Print_Area" localSheetId="6">正の数・負の数⑦!$A$1:$AQ$54</definedName>
    <definedName name="_xlnm.Print_Area" localSheetId="7">正の数・負の数⑧!$A$1:$AQ$68</definedName>
    <definedName name="_xlnm.Print_Area" localSheetId="8">正の数・負の数⑨!$A$1:$AQ$62</definedName>
    <definedName name="_xlnm.Print_Area" localSheetId="9">正の数・負の数⑩!$A$1:$AQ$54</definedName>
    <definedName name="_xlnm.Print_Area" localSheetId="10">正の数・負の数⑪!$A$1:$AQ$77</definedName>
    <definedName name="_xlnm.Print_Area" localSheetId="11">正の数・負の数⑫!$A$1:$AQ$73</definedName>
    <definedName name="_xlnm.Print_Area" localSheetId="12">正の数・負の数⑬!$A$1:$AQ$77</definedName>
    <definedName name="_xlnm.Print_Area" localSheetId="13">正の数・負の数⑭!$A$1:$AQ$70</definedName>
    <definedName name="_xlnm.Print_Area" localSheetId="14">正の数・負の数⑮!$A$1:$AQ$75</definedName>
    <definedName name="_xlnm.Print_Area" localSheetId="15">正の数・負の数⑯!$B$1:$AQ$76</definedName>
    <definedName name="_xlnm.Print_Area" localSheetId="16">正の数・負の数⑰!$A$1:$AQ$76</definedName>
    <definedName name="_xlnm.Print_Area" localSheetId="17">正の数・負の数⑱!$A$1:$AQ$68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21" l="1"/>
  <c r="AS6" i="21"/>
  <c r="AT6" i="21"/>
  <c r="O6" i="21" s="1"/>
  <c r="O40" i="21" s="1"/>
  <c r="L44" i="21" s="1"/>
  <c r="AU6" i="21"/>
  <c r="R6" i="21" s="1"/>
  <c r="R40" i="21" s="1"/>
  <c r="AV6" i="21"/>
  <c r="U6" i="21" s="1"/>
  <c r="U40" i="21" s="1"/>
  <c r="AW6" i="21"/>
  <c r="X6" i="21" s="1"/>
  <c r="X40" i="21" s="1"/>
  <c r="AX6" i="21"/>
  <c r="AA6" i="21" s="1"/>
  <c r="AA40" i="21" s="1"/>
  <c r="AY6" i="21"/>
  <c r="AD6" i="21" s="1"/>
  <c r="AD40" i="21" s="1"/>
  <c r="J19" i="21"/>
  <c r="D21" i="21" s="1"/>
  <c r="D55" i="21" s="1"/>
  <c r="Q21" i="21"/>
  <c r="Q55" i="21" s="1"/>
  <c r="F63" i="21" s="1"/>
  <c r="BC23" i="21"/>
  <c r="AT24" i="21"/>
  <c r="AU24" i="21"/>
  <c r="AV24" i="21"/>
  <c r="D35" i="21"/>
  <c r="AM35" i="21"/>
  <c r="AO35" i="21"/>
  <c r="AP35" i="21"/>
  <c r="Q36" i="21"/>
  <c r="V36" i="21"/>
  <c r="A37" i="21"/>
  <c r="D37" i="21"/>
  <c r="Z37" i="21"/>
  <c r="E47" i="21" s="1"/>
  <c r="AC37" i="21"/>
  <c r="A38" i="21"/>
  <c r="B38" i="21"/>
  <c r="C38" i="21"/>
  <c r="D38" i="21"/>
  <c r="A39" i="21"/>
  <c r="B39" i="21"/>
  <c r="C39" i="21"/>
  <c r="D39" i="21"/>
  <c r="E39" i="21"/>
  <c r="F39" i="21"/>
  <c r="G39" i="21"/>
  <c r="H39" i="21"/>
  <c r="I39" i="21"/>
  <c r="J39" i="21"/>
  <c r="K39" i="21"/>
  <c r="L39" i="21"/>
  <c r="M39" i="21"/>
  <c r="N39" i="21"/>
  <c r="O39" i="21"/>
  <c r="P39" i="21"/>
  <c r="Q39" i="21"/>
  <c r="R39" i="21"/>
  <c r="S39" i="21"/>
  <c r="T39" i="21"/>
  <c r="U39" i="21"/>
  <c r="V39" i="21"/>
  <c r="W39" i="21"/>
  <c r="X39" i="21"/>
  <c r="Y39" i="21"/>
  <c r="Z39" i="21"/>
  <c r="AA39" i="21"/>
  <c r="AB39" i="21"/>
  <c r="AC39" i="21"/>
  <c r="AD39" i="21"/>
  <c r="AE39" i="21"/>
  <c r="AF39" i="21"/>
  <c r="AG39" i="21"/>
  <c r="AH39" i="21"/>
  <c r="AI39" i="21"/>
  <c r="AJ39" i="21"/>
  <c r="AK39" i="21"/>
  <c r="AL39" i="21"/>
  <c r="AM39" i="21"/>
  <c r="AN39" i="21"/>
  <c r="AO39" i="21"/>
  <c r="AP39" i="21"/>
  <c r="AQ39" i="21"/>
  <c r="A40" i="21"/>
  <c r="B40" i="21"/>
  <c r="C40" i="21"/>
  <c r="D40" i="21"/>
  <c r="E40" i="21"/>
  <c r="F40" i="21"/>
  <c r="G40" i="21"/>
  <c r="H40" i="21"/>
  <c r="I40" i="21"/>
  <c r="J40" i="21"/>
  <c r="K40" i="21"/>
  <c r="M40" i="21"/>
  <c r="N40" i="21"/>
  <c r="P40" i="21"/>
  <c r="Q40" i="21"/>
  <c r="S40" i="21"/>
  <c r="T40" i="21"/>
  <c r="V40" i="21"/>
  <c r="W40" i="21"/>
  <c r="Y40" i="21"/>
  <c r="Z40" i="21"/>
  <c r="AB40" i="21"/>
  <c r="AC40" i="21"/>
  <c r="AE40" i="21"/>
  <c r="AF40" i="21"/>
  <c r="AG40" i="21"/>
  <c r="AH40" i="21"/>
  <c r="AI40" i="21"/>
  <c r="AJ40" i="21"/>
  <c r="AK40" i="21"/>
  <c r="AL40" i="21"/>
  <c r="AM40" i="21"/>
  <c r="AN40" i="21"/>
  <c r="AO40" i="21"/>
  <c r="AP40" i="21"/>
  <c r="AQ40" i="21"/>
  <c r="A41" i="21"/>
  <c r="B41" i="21"/>
  <c r="C41" i="21"/>
  <c r="D41" i="21"/>
  <c r="A42" i="21"/>
  <c r="B42" i="21"/>
  <c r="C42" i="21"/>
  <c r="D42" i="21"/>
  <c r="A53" i="21"/>
  <c r="D53" i="21"/>
  <c r="L53" i="21"/>
  <c r="A54" i="21"/>
  <c r="B54" i="21"/>
  <c r="C54" i="21"/>
  <c r="D54" i="21"/>
  <c r="A55" i="21"/>
  <c r="B55" i="21"/>
  <c r="C55" i="21"/>
  <c r="F55" i="21"/>
  <c r="S55" i="21"/>
  <c r="A56" i="21"/>
  <c r="B56" i="21"/>
  <c r="C56" i="21"/>
  <c r="D56" i="21"/>
  <c r="A57" i="21"/>
  <c r="B57" i="21"/>
  <c r="C57" i="21"/>
  <c r="D57" i="21"/>
  <c r="E57" i="21"/>
  <c r="F57" i="21"/>
  <c r="G57" i="21"/>
  <c r="H57" i="21"/>
  <c r="I57" i="21"/>
  <c r="J57" i="21"/>
  <c r="K57" i="21"/>
  <c r="L57" i="21"/>
  <c r="M57" i="21"/>
  <c r="N57" i="21"/>
  <c r="O57" i="21"/>
  <c r="P57" i="21"/>
  <c r="Q57" i="21"/>
  <c r="R57" i="21"/>
  <c r="S57" i="21"/>
  <c r="T57" i="21"/>
  <c r="U57" i="21"/>
  <c r="V57" i="21"/>
  <c r="W57" i="21"/>
  <c r="X57" i="21"/>
  <c r="Y57" i="21"/>
  <c r="Z57" i="21"/>
  <c r="AA57" i="21"/>
  <c r="AB57" i="21"/>
  <c r="AC57" i="21"/>
  <c r="AD57" i="21"/>
  <c r="AF57" i="21"/>
  <c r="AG57" i="21"/>
  <c r="AH57" i="21"/>
  <c r="AJ57" i="21"/>
  <c r="AK57" i="21"/>
  <c r="AL57" i="21"/>
  <c r="AN57" i="21"/>
  <c r="AO57" i="21"/>
  <c r="AP57" i="21"/>
  <c r="AQ57" i="21"/>
  <c r="A58" i="21"/>
  <c r="B58" i="21"/>
  <c r="C58" i="21"/>
  <c r="D58" i="21"/>
  <c r="E58" i="21"/>
  <c r="F58" i="21"/>
  <c r="G58" i="21"/>
  <c r="H58" i="21"/>
  <c r="I58" i="21"/>
  <c r="J58" i="21"/>
  <c r="L58" i="21"/>
  <c r="M58" i="21"/>
  <c r="N58" i="21"/>
  <c r="P58" i="21"/>
  <c r="Q58" i="21"/>
  <c r="R58" i="21"/>
  <c r="T58" i="21"/>
  <c r="U58" i="21"/>
  <c r="V58" i="21"/>
  <c r="X58" i="21"/>
  <c r="Y58" i="21"/>
  <c r="Z58" i="21"/>
  <c r="AB58" i="21"/>
  <c r="AC58" i="21"/>
  <c r="AD58" i="21"/>
  <c r="AF58" i="21"/>
  <c r="AG58" i="21"/>
  <c r="AH58" i="21"/>
  <c r="AJ58" i="21"/>
  <c r="AK58" i="21"/>
  <c r="AL58" i="21"/>
  <c r="AN58" i="21"/>
  <c r="AO58" i="21"/>
  <c r="AP58" i="21"/>
  <c r="AQ58" i="21"/>
  <c r="A59" i="21"/>
  <c r="B59" i="21"/>
  <c r="C59" i="21"/>
  <c r="D59" i="21"/>
  <c r="E59" i="21"/>
  <c r="F59" i="21"/>
  <c r="G59" i="21"/>
  <c r="H59" i="21"/>
  <c r="I59" i="21"/>
  <c r="J59" i="21"/>
  <c r="K59" i="21"/>
  <c r="L59" i="21"/>
  <c r="M59" i="21"/>
  <c r="N59" i="21"/>
  <c r="O59" i="21"/>
  <c r="P59" i="21"/>
  <c r="Q59" i="21"/>
  <c r="R59" i="21"/>
  <c r="S59" i="21"/>
  <c r="T59" i="21"/>
  <c r="U59" i="21"/>
  <c r="V59" i="21"/>
  <c r="W59" i="21"/>
  <c r="X59" i="21"/>
  <c r="Y59" i="21"/>
  <c r="Z59" i="21"/>
  <c r="AA59" i="21"/>
  <c r="AB59" i="21"/>
  <c r="AC59" i="21"/>
  <c r="AD59" i="21"/>
  <c r="AE59" i="21"/>
  <c r="AF59" i="21"/>
  <c r="AG59" i="21"/>
  <c r="AH59" i="21"/>
  <c r="AI59" i="21"/>
  <c r="AJ59" i="21"/>
  <c r="AK59" i="21"/>
  <c r="AL59" i="21"/>
  <c r="AM59" i="21"/>
  <c r="AN59" i="21"/>
  <c r="AO59" i="21"/>
  <c r="AP59" i="21"/>
  <c r="AQ59" i="21"/>
  <c r="A60" i="21"/>
  <c r="B60" i="21"/>
  <c r="C60" i="21"/>
  <c r="AM60" i="21"/>
  <c r="AN60" i="21"/>
  <c r="AO60" i="21"/>
  <c r="AP60" i="21"/>
  <c r="AQ60" i="21"/>
  <c r="A61" i="21"/>
  <c r="B61" i="21"/>
  <c r="C61" i="21"/>
  <c r="D61" i="21"/>
  <c r="E61" i="21"/>
  <c r="F61" i="21"/>
  <c r="AI61" i="21"/>
  <c r="AJ61" i="21"/>
  <c r="AK61" i="21"/>
  <c r="AL61" i="21"/>
  <c r="AR61" i="21"/>
  <c r="A62" i="21"/>
  <c r="B62" i="21"/>
  <c r="C62" i="21"/>
  <c r="D62" i="21"/>
  <c r="E62" i="21"/>
  <c r="A63" i="21"/>
  <c r="B63" i="21"/>
  <c r="C63" i="21"/>
  <c r="D63" i="21"/>
  <c r="E63" i="21"/>
  <c r="A64" i="21"/>
  <c r="B64" i="21"/>
  <c r="C64" i="21"/>
  <c r="D64" i="21"/>
  <c r="E64" i="21"/>
  <c r="F64" i="21"/>
  <c r="G64" i="21"/>
  <c r="H64" i="21"/>
  <c r="I64" i="21"/>
  <c r="J64" i="21"/>
  <c r="K64" i="21"/>
  <c r="L64" i="21"/>
  <c r="M64" i="21"/>
  <c r="N64" i="21"/>
  <c r="O64" i="21"/>
  <c r="P64" i="21"/>
  <c r="Q64" i="21"/>
  <c r="R64" i="21"/>
  <c r="S64" i="21"/>
  <c r="T64" i="21"/>
  <c r="U64" i="21"/>
  <c r="V64" i="21"/>
  <c r="W64" i="21"/>
  <c r="X64" i="21"/>
  <c r="Y64" i="21"/>
  <c r="Z64" i="21"/>
  <c r="AA64" i="21"/>
  <c r="AB64" i="21"/>
  <c r="AC64" i="21"/>
  <c r="AD64" i="21"/>
  <c r="AE64" i="21"/>
  <c r="AF64" i="21"/>
  <c r="AG64" i="21"/>
  <c r="AH64" i="21"/>
  <c r="AI64" i="21"/>
  <c r="AJ64" i="21"/>
  <c r="AK64" i="21"/>
  <c r="AL64" i="21"/>
  <c r="AM64" i="21"/>
  <c r="AN64" i="21"/>
  <c r="AO64" i="21"/>
  <c r="AP64" i="21"/>
  <c r="AQ64" i="21"/>
  <c r="A65" i="21"/>
  <c r="B65" i="21"/>
  <c r="C65" i="21"/>
  <c r="D65" i="21"/>
  <c r="E65" i="21"/>
  <c r="F65" i="21"/>
  <c r="G65" i="21"/>
  <c r="H65" i="21"/>
  <c r="I65" i="21"/>
  <c r="J65" i="21"/>
  <c r="K65" i="21"/>
  <c r="L65" i="21"/>
  <c r="M65" i="21"/>
  <c r="N65" i="21"/>
  <c r="O65" i="21"/>
  <c r="P65" i="21"/>
  <c r="Q65" i="21"/>
  <c r="R65" i="21"/>
  <c r="S65" i="21"/>
  <c r="T65" i="21"/>
  <c r="U65" i="21"/>
  <c r="V65" i="21"/>
  <c r="W65" i="21"/>
  <c r="X65" i="21"/>
  <c r="Y65" i="21"/>
  <c r="Z65" i="21"/>
  <c r="AA65" i="21"/>
  <c r="AB65" i="21"/>
  <c r="AC65" i="21"/>
  <c r="AD65" i="21"/>
  <c r="AE65" i="21"/>
  <c r="AF65" i="21"/>
  <c r="AG65" i="21"/>
  <c r="AH65" i="21"/>
  <c r="AI65" i="21"/>
  <c r="AJ65" i="21"/>
  <c r="AK65" i="21"/>
  <c r="AL65" i="21"/>
  <c r="AM65" i="21"/>
  <c r="AN65" i="21"/>
  <c r="AO65" i="21"/>
  <c r="AP65" i="21"/>
  <c r="AQ65" i="21"/>
  <c r="A66" i="21"/>
  <c r="B66" i="21"/>
  <c r="C66" i="21"/>
  <c r="D66" i="21"/>
  <c r="E66" i="21"/>
  <c r="F66" i="21"/>
  <c r="G66" i="21"/>
  <c r="H66" i="21"/>
  <c r="I66" i="21"/>
  <c r="J66" i="21"/>
  <c r="K66" i="21"/>
  <c r="L66" i="21"/>
  <c r="M66" i="21"/>
  <c r="N66" i="21"/>
  <c r="O66" i="21"/>
  <c r="P66" i="21"/>
  <c r="Q66" i="21"/>
  <c r="R66" i="21"/>
  <c r="S66" i="21"/>
  <c r="T66" i="21"/>
  <c r="U66" i="21"/>
  <c r="V66" i="21"/>
  <c r="W66" i="21"/>
  <c r="X66" i="21"/>
  <c r="Y66" i="21"/>
  <c r="Z66" i="21"/>
  <c r="AA66" i="21"/>
  <c r="AB66" i="21"/>
  <c r="AC66" i="21"/>
  <c r="AD66" i="21"/>
  <c r="AE66" i="21"/>
  <c r="AF66" i="21"/>
  <c r="AG66" i="21"/>
  <c r="AH66" i="21"/>
  <c r="AI66" i="21"/>
  <c r="AJ66" i="21"/>
  <c r="AK66" i="21"/>
  <c r="AL66" i="21"/>
  <c r="AM66" i="21"/>
  <c r="AN66" i="21"/>
  <c r="AO66" i="21"/>
  <c r="AP66" i="21"/>
  <c r="AQ66" i="21"/>
  <c r="A67" i="21"/>
  <c r="B67" i="21"/>
  <c r="C67" i="21"/>
  <c r="D67" i="21"/>
  <c r="E67" i="21"/>
  <c r="F67" i="21"/>
  <c r="G67" i="21"/>
  <c r="H67" i="21"/>
  <c r="I67" i="21"/>
  <c r="J67" i="21"/>
  <c r="K67" i="21"/>
  <c r="L67" i="21"/>
  <c r="M67" i="21"/>
  <c r="N67" i="21"/>
  <c r="O67" i="21"/>
  <c r="P67" i="21"/>
  <c r="Q67" i="21"/>
  <c r="R67" i="21"/>
  <c r="S67" i="21"/>
  <c r="T67" i="21"/>
  <c r="U67" i="21"/>
  <c r="V67" i="21"/>
  <c r="W67" i="21"/>
  <c r="X67" i="21"/>
  <c r="Y67" i="21"/>
  <c r="Z67" i="21"/>
  <c r="AA67" i="21"/>
  <c r="AB67" i="21"/>
  <c r="AC67" i="21"/>
  <c r="AD67" i="21"/>
  <c r="AE67" i="21"/>
  <c r="AF67" i="21"/>
  <c r="AG67" i="21"/>
  <c r="AH67" i="21"/>
  <c r="AI67" i="21"/>
  <c r="AJ67" i="21"/>
  <c r="AK67" i="21"/>
  <c r="AL67" i="21"/>
  <c r="AM67" i="21"/>
  <c r="AN67" i="21"/>
  <c r="AO67" i="21"/>
  <c r="AP67" i="21"/>
  <c r="AQ67" i="21"/>
  <c r="AS33" i="20"/>
  <c r="D33" i="20" s="1"/>
  <c r="AQ62" i="20"/>
  <c r="AP62" i="20"/>
  <c r="AO62" i="20"/>
  <c r="AN62" i="20"/>
  <c r="AM62" i="20"/>
  <c r="AL62" i="20"/>
  <c r="AK62" i="20"/>
  <c r="AJ62" i="20"/>
  <c r="AI62" i="20"/>
  <c r="AH62" i="20"/>
  <c r="AG62" i="20"/>
  <c r="AF62" i="20"/>
  <c r="AE62" i="20"/>
  <c r="AD62" i="20"/>
  <c r="AC62" i="20"/>
  <c r="AB62" i="20"/>
  <c r="AA62" i="20"/>
  <c r="I62" i="20"/>
  <c r="H62" i="20"/>
  <c r="G62" i="20"/>
  <c r="AV60" i="20"/>
  <c r="AU60" i="20"/>
  <c r="AT60" i="20"/>
  <c r="AS60" i="20"/>
  <c r="AV23" i="20"/>
  <c r="AV24" i="20" s="1"/>
  <c r="AV62" i="20" s="1"/>
  <c r="AU23" i="20"/>
  <c r="AU24" i="20" s="1"/>
  <c r="AU62" i="20" s="1"/>
  <c r="AT23" i="20"/>
  <c r="AT24" i="20" s="1"/>
  <c r="AT62" i="20" s="1"/>
  <c r="AS23" i="20"/>
  <c r="AS24" i="20" s="1"/>
  <c r="AS62" i="20" s="1"/>
  <c r="AQ56" i="20"/>
  <c r="AP56" i="20"/>
  <c r="AO56" i="20"/>
  <c r="AN56" i="20"/>
  <c r="AM56" i="20"/>
  <c r="AL56" i="20"/>
  <c r="AK56" i="20"/>
  <c r="AJ56" i="20"/>
  <c r="AI56" i="20"/>
  <c r="AH56" i="20"/>
  <c r="AG56" i="20"/>
  <c r="AF56" i="20"/>
  <c r="AE56" i="20"/>
  <c r="AD56" i="20"/>
  <c r="AC56" i="20"/>
  <c r="AB56" i="20"/>
  <c r="AA56" i="20"/>
  <c r="AQ53" i="20"/>
  <c r="AP53" i="20"/>
  <c r="AO53" i="20"/>
  <c r="AN53" i="20"/>
  <c r="AM53" i="20"/>
  <c r="AL53" i="20"/>
  <c r="AK53" i="20"/>
  <c r="AJ53" i="20"/>
  <c r="AI53" i="20"/>
  <c r="AH53" i="20"/>
  <c r="AG53" i="20"/>
  <c r="AF53" i="20"/>
  <c r="AE53" i="20"/>
  <c r="AD53" i="20"/>
  <c r="AC53" i="20"/>
  <c r="AB53" i="20"/>
  <c r="AA53" i="20"/>
  <c r="AV57" i="20"/>
  <c r="AU57" i="20"/>
  <c r="AT57" i="20"/>
  <c r="AS57" i="20"/>
  <c r="AV55" i="20"/>
  <c r="AU55" i="20"/>
  <c r="AT55" i="20"/>
  <c r="AS55" i="20"/>
  <c r="AV54" i="20"/>
  <c r="AU54" i="20"/>
  <c r="AT54" i="20"/>
  <c r="AS54" i="20"/>
  <c r="AV52" i="20"/>
  <c r="AU52" i="20"/>
  <c r="AT52" i="20"/>
  <c r="AS52" i="20"/>
  <c r="AV51" i="20"/>
  <c r="AU51" i="20"/>
  <c r="AT51" i="20"/>
  <c r="AS51" i="20"/>
  <c r="AV49" i="20"/>
  <c r="AU49" i="20"/>
  <c r="AT49" i="20"/>
  <c r="AS49" i="20"/>
  <c r="AX57" i="20"/>
  <c r="AW57" i="20"/>
  <c r="Z57" i="20"/>
  <c r="Y57" i="20"/>
  <c r="X57" i="20"/>
  <c r="W57" i="20"/>
  <c r="V57" i="20"/>
  <c r="U57" i="20"/>
  <c r="T57" i="20"/>
  <c r="S57" i="20"/>
  <c r="R57" i="20"/>
  <c r="Q57" i="20"/>
  <c r="P57" i="20"/>
  <c r="O57" i="20"/>
  <c r="N57" i="20"/>
  <c r="M57" i="20"/>
  <c r="L57" i="20"/>
  <c r="K57" i="20"/>
  <c r="J57" i="20"/>
  <c r="AX56" i="20"/>
  <c r="AW56" i="20"/>
  <c r="AX55" i="20"/>
  <c r="AW55" i="20"/>
  <c r="Z55" i="20"/>
  <c r="Y55" i="20"/>
  <c r="X55" i="20"/>
  <c r="W55" i="20"/>
  <c r="V55" i="20"/>
  <c r="U55" i="20"/>
  <c r="T55" i="20"/>
  <c r="S55" i="20"/>
  <c r="R55" i="20"/>
  <c r="Q55" i="20"/>
  <c r="P55" i="20"/>
  <c r="O55" i="20"/>
  <c r="N55" i="20"/>
  <c r="M55" i="20"/>
  <c r="K55" i="20"/>
  <c r="J55" i="20"/>
  <c r="AX54" i="20"/>
  <c r="AW54" i="20"/>
  <c r="Z54" i="20"/>
  <c r="Y54" i="20"/>
  <c r="X54" i="20"/>
  <c r="W54" i="20"/>
  <c r="V54" i="20"/>
  <c r="U54" i="20"/>
  <c r="T54" i="20"/>
  <c r="S54" i="20"/>
  <c r="R54" i="20"/>
  <c r="Q54" i="20"/>
  <c r="P54" i="20"/>
  <c r="O54" i="20"/>
  <c r="N54" i="20"/>
  <c r="M54" i="20"/>
  <c r="K54" i="20"/>
  <c r="J54" i="20"/>
  <c r="AX53" i="20"/>
  <c r="AW53" i="20"/>
  <c r="AX52" i="20"/>
  <c r="AW52" i="20"/>
  <c r="AR52" i="20"/>
  <c r="AQ52" i="20"/>
  <c r="AP52" i="20"/>
  <c r="AO52" i="20"/>
  <c r="AN52" i="20"/>
  <c r="AM52" i="20"/>
  <c r="AL52" i="20"/>
  <c r="AK52" i="20"/>
  <c r="AJ52" i="20"/>
  <c r="AI52" i="20"/>
  <c r="AH52" i="20"/>
  <c r="AG52" i="20"/>
  <c r="AF52" i="20"/>
  <c r="AE52" i="20"/>
  <c r="AD52" i="20"/>
  <c r="AC52" i="20"/>
  <c r="AB52" i="20"/>
  <c r="AA52" i="20"/>
  <c r="Z52" i="20"/>
  <c r="Y52" i="20"/>
  <c r="X52" i="20"/>
  <c r="W52" i="20"/>
  <c r="V52" i="20"/>
  <c r="U52" i="20"/>
  <c r="T52" i="20"/>
  <c r="S52" i="20"/>
  <c r="R52" i="20"/>
  <c r="Q52" i="20"/>
  <c r="P52" i="20"/>
  <c r="O52" i="20"/>
  <c r="N52" i="20"/>
  <c r="M52" i="20"/>
  <c r="K52" i="20"/>
  <c r="J52" i="20"/>
  <c r="AX51" i="20"/>
  <c r="AW51" i="20"/>
  <c r="AR51" i="20"/>
  <c r="AQ51" i="20"/>
  <c r="AP51" i="20"/>
  <c r="AO51" i="20"/>
  <c r="AN51" i="20"/>
  <c r="AM51" i="20"/>
  <c r="AL51" i="20"/>
  <c r="AK51" i="20"/>
  <c r="AJ51" i="20"/>
  <c r="AI51" i="20"/>
  <c r="AH51" i="20"/>
  <c r="AG51" i="20"/>
  <c r="AF51" i="20"/>
  <c r="AE51" i="20"/>
  <c r="AD51" i="20"/>
  <c r="AC51" i="20"/>
  <c r="AB51" i="20"/>
  <c r="AA51" i="20"/>
  <c r="Z51" i="20"/>
  <c r="Y51" i="20"/>
  <c r="X51" i="20"/>
  <c r="W51" i="20"/>
  <c r="V51" i="20"/>
  <c r="U51" i="20"/>
  <c r="T51" i="20"/>
  <c r="S51" i="20"/>
  <c r="R51" i="20"/>
  <c r="Q51" i="20"/>
  <c r="P51" i="20"/>
  <c r="O51" i="20"/>
  <c r="N51" i="20"/>
  <c r="M51" i="20"/>
  <c r="K51" i="20"/>
  <c r="J51" i="20"/>
  <c r="AX50" i="20"/>
  <c r="AW50" i="20"/>
  <c r="AR50" i="20"/>
  <c r="AQ50" i="20"/>
  <c r="AP50" i="20"/>
  <c r="AO50" i="20"/>
  <c r="AN50" i="20"/>
  <c r="AM50" i="20"/>
  <c r="AL50" i="20"/>
  <c r="AK50" i="20"/>
  <c r="AJ50" i="20"/>
  <c r="AI50" i="20"/>
  <c r="AH50" i="20"/>
  <c r="AG50" i="20"/>
  <c r="AF50" i="20"/>
  <c r="AE50" i="20"/>
  <c r="AD50" i="20"/>
  <c r="AC50" i="20"/>
  <c r="AB50" i="20"/>
  <c r="AA50" i="20"/>
  <c r="AX49" i="20"/>
  <c r="AW49" i="20"/>
  <c r="AW60" i="20"/>
  <c r="AW59" i="20"/>
  <c r="AV59" i="20"/>
  <c r="AU59" i="20"/>
  <c r="AT59" i="20"/>
  <c r="AS59" i="20"/>
  <c r="AW58" i="20"/>
  <c r="AV58" i="20"/>
  <c r="AU58" i="20"/>
  <c r="AT58" i="20"/>
  <c r="AS58" i="20"/>
  <c r="L44" i="20"/>
  <c r="K44" i="20"/>
  <c r="AU18" i="20"/>
  <c r="AU56" i="20" s="1"/>
  <c r="AU15" i="20"/>
  <c r="AU53" i="20" s="1"/>
  <c r="AU12" i="20"/>
  <c r="AU50" i="20" s="1"/>
  <c r="A48" i="20"/>
  <c r="B48" i="20"/>
  <c r="C48" i="20"/>
  <c r="D48" i="20"/>
  <c r="E48" i="20"/>
  <c r="F48" i="20"/>
  <c r="G48" i="20"/>
  <c r="H48" i="20"/>
  <c r="I48" i="20"/>
  <c r="J48" i="20"/>
  <c r="K48" i="20"/>
  <c r="L48" i="20"/>
  <c r="M48" i="20"/>
  <c r="N48" i="20"/>
  <c r="O48" i="20"/>
  <c r="P48" i="20"/>
  <c r="Q48" i="20"/>
  <c r="R48" i="20"/>
  <c r="S48" i="20"/>
  <c r="T48" i="20"/>
  <c r="U48" i="20"/>
  <c r="V48" i="20"/>
  <c r="W48" i="20"/>
  <c r="X48" i="20"/>
  <c r="Y48" i="20"/>
  <c r="Z48" i="20"/>
  <c r="AA48" i="20"/>
  <c r="AB48" i="20"/>
  <c r="AC48" i="20"/>
  <c r="AD48" i="20"/>
  <c r="AE48" i="20"/>
  <c r="AF48" i="20"/>
  <c r="AG48" i="20"/>
  <c r="AH48" i="20"/>
  <c r="AI48" i="20"/>
  <c r="AJ48" i="20"/>
  <c r="AK48" i="20"/>
  <c r="AL48" i="20"/>
  <c r="AM48" i="20"/>
  <c r="AN48" i="20"/>
  <c r="AO48" i="20"/>
  <c r="AP48" i="20"/>
  <c r="AQ48" i="20"/>
  <c r="A49" i="20"/>
  <c r="D49" i="20"/>
  <c r="A50" i="20"/>
  <c r="B50" i="20"/>
  <c r="C50" i="20"/>
  <c r="G50" i="20"/>
  <c r="H50" i="20"/>
  <c r="I50" i="20"/>
  <c r="A51" i="20"/>
  <c r="B51" i="20"/>
  <c r="C51" i="20"/>
  <c r="F51" i="20"/>
  <c r="G51" i="20"/>
  <c r="H51" i="20"/>
  <c r="I51" i="20"/>
  <c r="A52" i="20"/>
  <c r="B52" i="20"/>
  <c r="C52" i="20"/>
  <c r="F52" i="20"/>
  <c r="G52" i="20"/>
  <c r="H52" i="20"/>
  <c r="I52" i="20"/>
  <c r="A53" i="20"/>
  <c r="B53" i="20"/>
  <c r="C53" i="20"/>
  <c r="G53" i="20"/>
  <c r="H53" i="20"/>
  <c r="I53" i="20"/>
  <c r="A54" i="20"/>
  <c r="B54" i="20"/>
  <c r="C54" i="20"/>
  <c r="F54" i="20"/>
  <c r="G54" i="20"/>
  <c r="H54" i="20"/>
  <c r="I54" i="20"/>
  <c r="A55" i="20"/>
  <c r="B55" i="20"/>
  <c r="C55" i="20"/>
  <c r="F55" i="20"/>
  <c r="G55" i="20"/>
  <c r="H55" i="20"/>
  <c r="I55" i="20"/>
  <c r="A56" i="20"/>
  <c r="B56" i="20"/>
  <c r="C56" i="20"/>
  <c r="G56" i="20"/>
  <c r="H56" i="20"/>
  <c r="I56" i="20"/>
  <c r="A57" i="20"/>
  <c r="B57" i="20"/>
  <c r="C57" i="20"/>
  <c r="D57" i="20"/>
  <c r="E57" i="20"/>
  <c r="F57" i="20"/>
  <c r="G57" i="20"/>
  <c r="H57" i="20"/>
  <c r="I57" i="20"/>
  <c r="A58" i="20"/>
  <c r="B58" i="20"/>
  <c r="C58" i="20"/>
  <c r="D58" i="20"/>
  <c r="E58" i="20"/>
  <c r="F58" i="20"/>
  <c r="G58" i="20"/>
  <c r="H58" i="20"/>
  <c r="I58" i="20"/>
  <c r="J58" i="20"/>
  <c r="K58" i="20"/>
  <c r="L58" i="20"/>
  <c r="M58" i="20"/>
  <c r="N58" i="20"/>
  <c r="O58" i="20"/>
  <c r="P58" i="20"/>
  <c r="Q58" i="20"/>
  <c r="R58" i="20"/>
  <c r="S58" i="20"/>
  <c r="T58" i="20"/>
  <c r="U58" i="20"/>
  <c r="V58" i="20"/>
  <c r="W58" i="20"/>
  <c r="X58" i="20"/>
  <c r="Y58" i="20"/>
  <c r="Z58" i="20"/>
  <c r="AA58" i="20"/>
  <c r="AB58" i="20"/>
  <c r="AC58" i="20"/>
  <c r="AD58" i="20"/>
  <c r="AE58" i="20"/>
  <c r="AF58" i="20"/>
  <c r="AG58" i="20"/>
  <c r="AH58" i="20"/>
  <c r="AI58" i="20"/>
  <c r="AJ58" i="20"/>
  <c r="AK58" i="20"/>
  <c r="AL58" i="20"/>
  <c r="AM58" i="20"/>
  <c r="AN58" i="20"/>
  <c r="AO58" i="20"/>
  <c r="AP58" i="20"/>
  <c r="AQ58" i="20"/>
  <c r="A59" i="20"/>
  <c r="B59" i="20"/>
  <c r="C59" i="20"/>
  <c r="D59" i="20"/>
  <c r="E59" i="20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V59" i="20"/>
  <c r="W59" i="20"/>
  <c r="X59" i="20"/>
  <c r="Y59" i="20"/>
  <c r="Z59" i="20"/>
  <c r="AA59" i="20"/>
  <c r="AB59" i="20"/>
  <c r="AC59" i="20"/>
  <c r="AD59" i="20"/>
  <c r="AE59" i="20"/>
  <c r="AF59" i="20"/>
  <c r="AG59" i="20"/>
  <c r="AH59" i="20"/>
  <c r="AI59" i="20"/>
  <c r="AJ59" i="20"/>
  <c r="AK59" i="20"/>
  <c r="AL59" i="20"/>
  <c r="AM59" i="20"/>
  <c r="AN59" i="20"/>
  <c r="AO59" i="20"/>
  <c r="AP59" i="20"/>
  <c r="AQ59" i="20"/>
  <c r="A60" i="20"/>
  <c r="H60" i="20"/>
  <c r="A61" i="20"/>
  <c r="B61" i="20"/>
  <c r="C61" i="20"/>
  <c r="D61" i="20"/>
  <c r="A62" i="20"/>
  <c r="B62" i="20"/>
  <c r="C62" i="20"/>
  <c r="A63" i="20"/>
  <c r="B63" i="20"/>
  <c r="C63" i="20"/>
  <c r="D63" i="20"/>
  <c r="E63" i="20"/>
  <c r="F63" i="20"/>
  <c r="G63" i="20"/>
  <c r="H63" i="20"/>
  <c r="I63" i="20"/>
  <c r="N63" i="20"/>
  <c r="R63" i="20"/>
  <c r="V63" i="20"/>
  <c r="AK63" i="20"/>
  <c r="AL63" i="20"/>
  <c r="AM63" i="20"/>
  <c r="AN63" i="20"/>
  <c r="AO63" i="20"/>
  <c r="AP63" i="20"/>
  <c r="AQ63" i="20"/>
  <c r="AR63" i="20"/>
  <c r="A64" i="20"/>
  <c r="B64" i="20"/>
  <c r="C64" i="20"/>
  <c r="D64" i="20"/>
  <c r="E64" i="20"/>
  <c r="U64" i="20"/>
  <c r="V64" i="20"/>
  <c r="W64" i="20"/>
  <c r="X64" i="20"/>
  <c r="Y64" i="20"/>
  <c r="Z64" i="20"/>
  <c r="AA64" i="20"/>
  <c r="AB64" i="20"/>
  <c r="AC64" i="20"/>
  <c r="AD64" i="20"/>
  <c r="AE64" i="20"/>
  <c r="AF64" i="20"/>
  <c r="AG64" i="20"/>
  <c r="AH64" i="20"/>
  <c r="AI64" i="20"/>
  <c r="AJ64" i="20"/>
  <c r="AK64" i="20"/>
  <c r="AL64" i="20"/>
  <c r="AM64" i="20"/>
  <c r="AN64" i="20"/>
  <c r="AO64" i="20"/>
  <c r="AP64" i="20"/>
  <c r="AQ64" i="20"/>
  <c r="A65" i="20"/>
  <c r="B65" i="20"/>
  <c r="C65" i="20"/>
  <c r="D65" i="20"/>
  <c r="E65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V65" i="20"/>
  <c r="W65" i="20"/>
  <c r="X65" i="20"/>
  <c r="A66" i="20"/>
  <c r="B66" i="20"/>
  <c r="C66" i="20"/>
  <c r="D66" i="20"/>
  <c r="E66" i="20"/>
  <c r="F66" i="20"/>
  <c r="G66" i="20"/>
  <c r="H66" i="20"/>
  <c r="I66" i="20"/>
  <c r="J66" i="20"/>
  <c r="K66" i="20"/>
  <c r="L66" i="20"/>
  <c r="M66" i="20"/>
  <c r="N66" i="20"/>
  <c r="O66" i="20"/>
  <c r="P66" i="20"/>
  <c r="Q66" i="20"/>
  <c r="R66" i="20"/>
  <c r="S66" i="20"/>
  <c r="T66" i="20"/>
  <c r="U66" i="20"/>
  <c r="V66" i="20"/>
  <c r="W66" i="20"/>
  <c r="X66" i="20"/>
  <c r="Y66" i="20"/>
  <c r="Z66" i="20"/>
  <c r="AA66" i="20"/>
  <c r="AB66" i="20"/>
  <c r="AC66" i="20"/>
  <c r="AD66" i="20"/>
  <c r="AE66" i="20"/>
  <c r="AF66" i="20"/>
  <c r="AG66" i="20"/>
  <c r="AH66" i="20"/>
  <c r="AI66" i="20"/>
  <c r="AJ66" i="20"/>
  <c r="AK66" i="20"/>
  <c r="AL66" i="20"/>
  <c r="AM66" i="20"/>
  <c r="AN66" i="20"/>
  <c r="AO66" i="20"/>
  <c r="AP66" i="20"/>
  <c r="AQ66" i="20"/>
  <c r="A67" i="20"/>
  <c r="B67" i="20"/>
  <c r="C67" i="20"/>
  <c r="D67" i="20"/>
  <c r="E67" i="20"/>
  <c r="F67" i="20"/>
  <c r="G67" i="20"/>
  <c r="H67" i="20"/>
  <c r="I67" i="20"/>
  <c r="J67" i="20"/>
  <c r="K67" i="20"/>
  <c r="L67" i="20"/>
  <c r="M67" i="20"/>
  <c r="N67" i="20"/>
  <c r="O67" i="20"/>
  <c r="P67" i="20"/>
  <c r="Q67" i="20"/>
  <c r="R67" i="20"/>
  <c r="S67" i="20"/>
  <c r="T67" i="20"/>
  <c r="U67" i="20"/>
  <c r="V67" i="20"/>
  <c r="W67" i="20"/>
  <c r="X67" i="20"/>
  <c r="Y67" i="20"/>
  <c r="Z67" i="20"/>
  <c r="AA67" i="20"/>
  <c r="AB67" i="20"/>
  <c r="AC67" i="20"/>
  <c r="AD67" i="20"/>
  <c r="AE67" i="20"/>
  <c r="AF67" i="20"/>
  <c r="AG67" i="20"/>
  <c r="AH67" i="20"/>
  <c r="AI67" i="20"/>
  <c r="AJ67" i="20"/>
  <c r="AK67" i="20"/>
  <c r="AL67" i="20"/>
  <c r="AM67" i="20"/>
  <c r="AN67" i="20"/>
  <c r="AO67" i="20"/>
  <c r="AP67" i="20"/>
  <c r="AQ67" i="20"/>
  <c r="A68" i="20"/>
  <c r="B68" i="20"/>
  <c r="C68" i="20"/>
  <c r="D68" i="20"/>
  <c r="E68" i="20"/>
  <c r="F68" i="20"/>
  <c r="G68" i="20"/>
  <c r="H68" i="20"/>
  <c r="I68" i="20"/>
  <c r="J68" i="20"/>
  <c r="K68" i="20"/>
  <c r="L68" i="20"/>
  <c r="M68" i="20"/>
  <c r="N68" i="20"/>
  <c r="O68" i="20"/>
  <c r="P68" i="20"/>
  <c r="Q68" i="20"/>
  <c r="R68" i="20"/>
  <c r="S68" i="20"/>
  <c r="T68" i="20"/>
  <c r="U68" i="20"/>
  <c r="V68" i="20"/>
  <c r="W68" i="20"/>
  <c r="X68" i="20"/>
  <c r="Y68" i="20"/>
  <c r="Z68" i="20"/>
  <c r="AA68" i="20"/>
  <c r="AB68" i="20"/>
  <c r="AC68" i="20"/>
  <c r="AD68" i="20"/>
  <c r="AE68" i="20"/>
  <c r="AF68" i="20"/>
  <c r="AG68" i="20"/>
  <c r="AH68" i="20"/>
  <c r="AI68" i="20"/>
  <c r="AJ68" i="20"/>
  <c r="AK68" i="20"/>
  <c r="AL68" i="20"/>
  <c r="AM68" i="20"/>
  <c r="AN68" i="20"/>
  <c r="AO68" i="20"/>
  <c r="AP68" i="20"/>
  <c r="AQ68" i="20"/>
  <c r="A69" i="20"/>
  <c r="D69" i="20"/>
  <c r="A70" i="20"/>
  <c r="B70" i="20"/>
  <c r="C70" i="20"/>
  <c r="D70" i="20"/>
  <c r="A71" i="20"/>
  <c r="B71" i="20"/>
  <c r="C71" i="20"/>
  <c r="H71" i="20"/>
  <c r="I71" i="20"/>
  <c r="N71" i="20"/>
  <c r="S71" i="20"/>
  <c r="T71" i="20"/>
  <c r="U71" i="20"/>
  <c r="V71" i="20"/>
  <c r="W71" i="20"/>
  <c r="X71" i="20"/>
  <c r="Y71" i="20"/>
  <c r="Z71" i="20"/>
  <c r="AA71" i="20"/>
  <c r="AB71" i="20"/>
  <c r="AC71" i="20"/>
  <c r="AD71" i="20"/>
  <c r="AE71" i="20"/>
  <c r="AF71" i="20"/>
  <c r="AG71" i="20"/>
  <c r="AH71" i="20"/>
  <c r="AI71" i="20"/>
  <c r="AJ71" i="20"/>
  <c r="AK71" i="20"/>
  <c r="AL71" i="20"/>
  <c r="AM71" i="20"/>
  <c r="AN71" i="20"/>
  <c r="AO71" i="20"/>
  <c r="AP71" i="20"/>
  <c r="AQ71" i="20"/>
  <c r="A72" i="20"/>
  <c r="B72" i="20"/>
  <c r="C72" i="20"/>
  <c r="D72" i="20"/>
  <c r="E72" i="20"/>
  <c r="F72" i="20"/>
  <c r="G72" i="20"/>
  <c r="H72" i="20"/>
  <c r="I72" i="20"/>
  <c r="J72" i="20"/>
  <c r="K72" i="20"/>
  <c r="L72" i="20"/>
  <c r="M72" i="20"/>
  <c r="N72" i="20"/>
  <c r="O72" i="20"/>
  <c r="P72" i="20"/>
  <c r="Q72" i="20"/>
  <c r="R72" i="20"/>
  <c r="S72" i="20"/>
  <c r="T72" i="20"/>
  <c r="U72" i="20"/>
  <c r="V72" i="20"/>
  <c r="W72" i="20"/>
  <c r="X72" i="20"/>
  <c r="Y72" i="20"/>
  <c r="Z72" i="20"/>
  <c r="AA72" i="20"/>
  <c r="AB72" i="20"/>
  <c r="AC72" i="20"/>
  <c r="AD72" i="20"/>
  <c r="AE72" i="20"/>
  <c r="AF72" i="20"/>
  <c r="AG72" i="20"/>
  <c r="AH72" i="20"/>
  <c r="AI72" i="20"/>
  <c r="AJ72" i="20"/>
  <c r="AK72" i="20"/>
  <c r="AL72" i="20"/>
  <c r="AM72" i="20"/>
  <c r="AN72" i="20"/>
  <c r="AO72" i="20"/>
  <c r="AP72" i="20"/>
  <c r="AQ72" i="20"/>
  <c r="A73" i="20"/>
  <c r="B73" i="20"/>
  <c r="C73" i="20"/>
  <c r="A74" i="20"/>
  <c r="B74" i="20"/>
  <c r="C74" i="20"/>
  <c r="D74" i="20"/>
  <c r="E74" i="20"/>
  <c r="F74" i="20"/>
  <c r="G74" i="20"/>
  <c r="H74" i="20"/>
  <c r="I74" i="20"/>
  <c r="J74" i="20"/>
  <c r="K74" i="20"/>
  <c r="L74" i="20"/>
  <c r="M74" i="20"/>
  <c r="N74" i="20"/>
  <c r="O74" i="20"/>
  <c r="P74" i="20"/>
  <c r="Q74" i="20"/>
  <c r="R74" i="20"/>
  <c r="S74" i="20"/>
  <c r="T74" i="20"/>
  <c r="U74" i="20"/>
  <c r="V74" i="20"/>
  <c r="W74" i="20"/>
  <c r="X74" i="20"/>
  <c r="Y74" i="20"/>
  <c r="Z74" i="20"/>
  <c r="AA74" i="20"/>
  <c r="AB74" i="20"/>
  <c r="AC74" i="20"/>
  <c r="AD74" i="20"/>
  <c r="AE74" i="20"/>
  <c r="AF74" i="20"/>
  <c r="AG74" i="20"/>
  <c r="AH74" i="20"/>
  <c r="AI74" i="20"/>
  <c r="AJ74" i="20"/>
  <c r="AK74" i="20"/>
  <c r="AL74" i="20"/>
  <c r="AM74" i="20"/>
  <c r="AN74" i="20"/>
  <c r="AO74" i="20"/>
  <c r="AP74" i="20"/>
  <c r="AQ74" i="20"/>
  <c r="A75" i="20"/>
  <c r="B75" i="20"/>
  <c r="C75" i="20"/>
  <c r="D75" i="20"/>
  <c r="E75" i="20"/>
  <c r="F75" i="20"/>
  <c r="G75" i="20"/>
  <c r="H75" i="20"/>
  <c r="I75" i="20"/>
  <c r="J75" i="20"/>
  <c r="K75" i="20"/>
  <c r="L75" i="20"/>
  <c r="M75" i="20"/>
  <c r="N75" i="20"/>
  <c r="O75" i="20"/>
  <c r="P75" i="20"/>
  <c r="Q75" i="20"/>
  <c r="R75" i="20"/>
  <c r="S75" i="20"/>
  <c r="T75" i="20"/>
  <c r="U75" i="20"/>
  <c r="V75" i="20"/>
  <c r="W75" i="20"/>
  <c r="X75" i="20"/>
  <c r="Y75" i="20"/>
  <c r="Z75" i="20"/>
  <c r="AA75" i="20"/>
  <c r="AB75" i="20"/>
  <c r="AC75" i="20"/>
  <c r="AD75" i="20"/>
  <c r="AE75" i="20"/>
  <c r="AF75" i="20"/>
  <c r="AG75" i="20"/>
  <c r="AH75" i="20"/>
  <c r="AI75" i="20"/>
  <c r="AJ75" i="20"/>
  <c r="AK75" i="20"/>
  <c r="AL75" i="20"/>
  <c r="AM75" i="20"/>
  <c r="AN75" i="20"/>
  <c r="AO75" i="20"/>
  <c r="AP75" i="20"/>
  <c r="AQ75" i="20"/>
  <c r="A76" i="20"/>
  <c r="B76" i="20"/>
  <c r="C76" i="20"/>
  <c r="D76" i="20"/>
  <c r="E76" i="20"/>
  <c r="F76" i="20"/>
  <c r="G76" i="20"/>
  <c r="H76" i="20"/>
  <c r="I76" i="20"/>
  <c r="J76" i="20"/>
  <c r="K76" i="20"/>
  <c r="L76" i="20"/>
  <c r="M76" i="20"/>
  <c r="N76" i="20"/>
  <c r="O76" i="20"/>
  <c r="P76" i="20"/>
  <c r="Q76" i="20"/>
  <c r="R76" i="20"/>
  <c r="S76" i="20"/>
  <c r="T76" i="20"/>
  <c r="U76" i="20"/>
  <c r="V76" i="20"/>
  <c r="W76" i="20"/>
  <c r="X76" i="20"/>
  <c r="Y76" i="20"/>
  <c r="Z76" i="20"/>
  <c r="AA76" i="20"/>
  <c r="AB76" i="20"/>
  <c r="AC76" i="20"/>
  <c r="AD76" i="20"/>
  <c r="AE76" i="20"/>
  <c r="AF76" i="20"/>
  <c r="AG76" i="20"/>
  <c r="AH76" i="20"/>
  <c r="AI76" i="20"/>
  <c r="AJ76" i="20"/>
  <c r="AK76" i="20"/>
  <c r="AL76" i="20"/>
  <c r="AM76" i="20"/>
  <c r="AN76" i="20"/>
  <c r="AO76" i="20"/>
  <c r="AP76" i="20"/>
  <c r="AQ76" i="20"/>
  <c r="B47" i="20"/>
  <c r="C47" i="20"/>
  <c r="D47" i="20"/>
  <c r="E47" i="20"/>
  <c r="F47" i="20"/>
  <c r="G47" i="20"/>
  <c r="H47" i="20"/>
  <c r="I47" i="20"/>
  <c r="J47" i="20"/>
  <c r="K47" i="20"/>
  <c r="L47" i="20"/>
  <c r="M47" i="20"/>
  <c r="N47" i="20"/>
  <c r="O47" i="20"/>
  <c r="P47" i="20"/>
  <c r="Q47" i="20"/>
  <c r="R47" i="20"/>
  <c r="S47" i="20"/>
  <c r="T47" i="20"/>
  <c r="U47" i="20"/>
  <c r="V47" i="20"/>
  <c r="W47" i="20"/>
  <c r="X47" i="20"/>
  <c r="Y47" i="20"/>
  <c r="Z47" i="20"/>
  <c r="AA47" i="20"/>
  <c r="AB47" i="20"/>
  <c r="AC47" i="20"/>
  <c r="AD47" i="20"/>
  <c r="AE47" i="20"/>
  <c r="AF47" i="20"/>
  <c r="AG47" i="20"/>
  <c r="AH47" i="20"/>
  <c r="AI47" i="20"/>
  <c r="AJ47" i="20"/>
  <c r="AK47" i="20"/>
  <c r="AL47" i="20"/>
  <c r="AM47" i="20"/>
  <c r="AN47" i="20"/>
  <c r="AO47" i="20"/>
  <c r="AP47" i="20"/>
  <c r="AQ47" i="20"/>
  <c r="AV18" i="20"/>
  <c r="AV56" i="20" s="1"/>
  <c r="AT18" i="20"/>
  <c r="AT56" i="20" s="1"/>
  <c r="R56" i="20" s="1"/>
  <c r="AS18" i="20"/>
  <c r="AS56" i="20" s="1"/>
  <c r="AV15" i="20"/>
  <c r="AV53" i="20" s="1"/>
  <c r="AT15" i="20"/>
  <c r="AT53" i="20" s="1"/>
  <c r="AS15" i="20"/>
  <c r="AS53" i="20" s="1"/>
  <c r="AV12" i="20"/>
  <c r="AV50" i="20" s="1"/>
  <c r="AT12" i="20"/>
  <c r="AT50" i="20" s="1"/>
  <c r="AS12" i="20"/>
  <c r="AS50" i="20" s="1"/>
  <c r="AT9" i="20"/>
  <c r="AU9" i="20"/>
  <c r="AV9" i="20"/>
  <c r="AS9" i="20"/>
  <c r="AT5" i="20"/>
  <c r="AU5" i="20"/>
  <c r="AV5" i="20"/>
  <c r="AW5" i="20"/>
  <c r="AX5" i="20"/>
  <c r="AY5" i="20"/>
  <c r="AZ5" i="20"/>
  <c r="BA5" i="20"/>
  <c r="BB5" i="20"/>
  <c r="BC5" i="20"/>
  <c r="BD5" i="20"/>
  <c r="BE5" i="20"/>
  <c r="BF5" i="20"/>
  <c r="BG5" i="20"/>
  <c r="BH5" i="20"/>
  <c r="BI5" i="20"/>
  <c r="BJ5" i="20"/>
  <c r="BK5" i="20"/>
  <c r="BL5" i="20"/>
  <c r="BM5" i="20"/>
  <c r="BN5" i="20"/>
  <c r="BO5" i="20"/>
  <c r="BP5" i="20"/>
  <c r="BQ5" i="20"/>
  <c r="BR5" i="20"/>
  <c r="BS5" i="20"/>
  <c r="BT5" i="20"/>
  <c r="BU5" i="20"/>
  <c r="BV5" i="20"/>
  <c r="BW5" i="20"/>
  <c r="BX5" i="20"/>
  <c r="BY5" i="20"/>
  <c r="BZ5" i="20"/>
  <c r="CA5" i="20"/>
  <c r="CB5" i="20"/>
  <c r="CC5" i="20"/>
  <c r="CD5" i="20"/>
  <c r="CE5" i="20"/>
  <c r="CF5" i="20"/>
  <c r="CG5" i="20"/>
  <c r="CH5" i="20"/>
  <c r="CI5" i="20"/>
  <c r="CJ5" i="20"/>
  <c r="CK5" i="20"/>
  <c r="CL5" i="20"/>
  <c r="CM5" i="20"/>
  <c r="CN5" i="20"/>
  <c r="CO5" i="20"/>
  <c r="CP5" i="20"/>
  <c r="CQ5" i="20"/>
  <c r="CR5" i="20"/>
  <c r="CS5" i="20"/>
  <c r="CT5" i="20"/>
  <c r="CU5" i="20"/>
  <c r="CV5" i="20"/>
  <c r="CW5" i="20"/>
  <c r="CX5" i="20"/>
  <c r="CY5" i="20"/>
  <c r="CZ5" i="20"/>
  <c r="DA5" i="20"/>
  <c r="DB5" i="20"/>
  <c r="DC5" i="20"/>
  <c r="DD5" i="20"/>
  <c r="DE5" i="20"/>
  <c r="AS5" i="20"/>
  <c r="AT2" i="20"/>
  <c r="AU2" i="20"/>
  <c r="AV2" i="20"/>
  <c r="AW2" i="20"/>
  <c r="AX2" i="20"/>
  <c r="AY2" i="20"/>
  <c r="AZ2" i="20"/>
  <c r="BA2" i="20"/>
  <c r="BB2" i="20"/>
  <c r="BC2" i="20"/>
  <c r="BD2" i="20"/>
  <c r="BE2" i="20"/>
  <c r="BF2" i="20"/>
  <c r="BG2" i="20"/>
  <c r="BH2" i="20"/>
  <c r="BI2" i="20"/>
  <c r="BJ2" i="20"/>
  <c r="BK2" i="20"/>
  <c r="BL2" i="20"/>
  <c r="BM2" i="20"/>
  <c r="BN2" i="20"/>
  <c r="BO2" i="20"/>
  <c r="BP2" i="20"/>
  <c r="BQ2" i="20"/>
  <c r="AS2" i="20"/>
  <c r="A43" i="20"/>
  <c r="B43" i="20"/>
  <c r="C43" i="20"/>
  <c r="D43" i="20"/>
  <c r="E43" i="20"/>
  <c r="F43" i="20"/>
  <c r="H43" i="20"/>
  <c r="I43" i="20"/>
  <c r="J43" i="20"/>
  <c r="K43" i="20"/>
  <c r="L43" i="20"/>
  <c r="M43" i="20"/>
  <c r="N43" i="20"/>
  <c r="O43" i="20"/>
  <c r="Q43" i="20"/>
  <c r="R43" i="20"/>
  <c r="S43" i="20"/>
  <c r="T43" i="20"/>
  <c r="U43" i="20"/>
  <c r="V43" i="20"/>
  <c r="W43" i="20"/>
  <c r="Y43" i="20"/>
  <c r="Z43" i="20"/>
  <c r="AA43" i="20"/>
  <c r="AB43" i="20"/>
  <c r="AC43" i="20"/>
  <c r="AD43" i="20"/>
  <c r="AE43" i="20"/>
  <c r="AG43" i="20"/>
  <c r="AH43" i="20"/>
  <c r="AI43" i="20"/>
  <c r="AJ43" i="20"/>
  <c r="AK43" i="20"/>
  <c r="AL43" i="20"/>
  <c r="AM43" i="20"/>
  <c r="AN43" i="20"/>
  <c r="AO43" i="20"/>
  <c r="AP43" i="20"/>
  <c r="AQ43" i="20"/>
  <c r="A44" i="20"/>
  <c r="B44" i="20"/>
  <c r="C44" i="20"/>
  <c r="AK44" i="20"/>
  <c r="AL44" i="20"/>
  <c r="AM44" i="20"/>
  <c r="AN44" i="20"/>
  <c r="AO44" i="20"/>
  <c r="AP44" i="20"/>
  <c r="AQ44" i="20"/>
  <c r="A45" i="20"/>
  <c r="B45" i="20"/>
  <c r="C45" i="20"/>
  <c r="D45" i="20"/>
  <c r="E45" i="20"/>
  <c r="F45" i="20"/>
  <c r="G45" i="20"/>
  <c r="H45" i="20"/>
  <c r="I45" i="20"/>
  <c r="J45" i="20"/>
  <c r="K45" i="20"/>
  <c r="L45" i="20"/>
  <c r="M45" i="20"/>
  <c r="N45" i="20"/>
  <c r="O45" i="20"/>
  <c r="P45" i="20"/>
  <c r="Q45" i="20"/>
  <c r="R45" i="20"/>
  <c r="S45" i="20"/>
  <c r="T45" i="20"/>
  <c r="U45" i="20"/>
  <c r="V45" i="20"/>
  <c r="W45" i="20"/>
  <c r="X45" i="20"/>
  <c r="Y45" i="20"/>
  <c r="Z45" i="20"/>
  <c r="AA45" i="20"/>
  <c r="AB45" i="20"/>
  <c r="AC45" i="20"/>
  <c r="AD45" i="20"/>
  <c r="AE45" i="20"/>
  <c r="AF45" i="20"/>
  <c r="AG45" i="20"/>
  <c r="AH45" i="20"/>
  <c r="AI45" i="20"/>
  <c r="AJ45" i="20"/>
  <c r="AK45" i="20"/>
  <c r="AL45" i="20"/>
  <c r="AM45" i="20"/>
  <c r="AN45" i="20"/>
  <c r="AO45" i="20"/>
  <c r="AP45" i="20"/>
  <c r="AQ45" i="20"/>
  <c r="A46" i="20"/>
  <c r="B46" i="20"/>
  <c r="C46" i="20"/>
  <c r="D46" i="20"/>
  <c r="E46" i="20"/>
  <c r="F46" i="20"/>
  <c r="G46" i="20"/>
  <c r="H46" i="20"/>
  <c r="I46" i="20"/>
  <c r="J46" i="20"/>
  <c r="K46" i="20"/>
  <c r="L46" i="20"/>
  <c r="M46" i="20"/>
  <c r="N46" i="20"/>
  <c r="O46" i="20"/>
  <c r="P46" i="20"/>
  <c r="Q46" i="20"/>
  <c r="R46" i="20"/>
  <c r="S46" i="20"/>
  <c r="T46" i="20"/>
  <c r="U46" i="20"/>
  <c r="V46" i="20"/>
  <c r="W46" i="20"/>
  <c r="X46" i="20"/>
  <c r="Y46" i="20"/>
  <c r="Z46" i="20"/>
  <c r="AA46" i="20"/>
  <c r="AB46" i="20"/>
  <c r="AC46" i="20"/>
  <c r="AD46" i="20"/>
  <c r="AE46" i="20"/>
  <c r="AF46" i="20"/>
  <c r="AG46" i="20"/>
  <c r="AH46" i="20"/>
  <c r="AI46" i="20"/>
  <c r="AJ46" i="20"/>
  <c r="AK46" i="20"/>
  <c r="AL46" i="20"/>
  <c r="AM46" i="20"/>
  <c r="AN46" i="20"/>
  <c r="AO46" i="20"/>
  <c r="AP46" i="20"/>
  <c r="AQ46" i="20"/>
  <c r="A47" i="20"/>
  <c r="B42" i="20"/>
  <c r="C42" i="20"/>
  <c r="D42" i="20"/>
  <c r="H42" i="20"/>
  <c r="I42" i="20"/>
  <c r="J42" i="20"/>
  <c r="K42" i="20"/>
  <c r="L42" i="20"/>
  <c r="M42" i="20"/>
  <c r="Q42" i="20"/>
  <c r="R42" i="20"/>
  <c r="S42" i="20"/>
  <c r="T42" i="20"/>
  <c r="U42" i="20"/>
  <c r="Y42" i="20"/>
  <c r="Z42" i="20"/>
  <c r="AA42" i="20"/>
  <c r="AB42" i="20"/>
  <c r="AC42" i="20"/>
  <c r="AG42" i="20"/>
  <c r="AH42" i="20"/>
  <c r="AI42" i="20"/>
  <c r="AJ42" i="20"/>
  <c r="AK42" i="20"/>
  <c r="AL42" i="20"/>
  <c r="AM42" i="20"/>
  <c r="AN42" i="20"/>
  <c r="AO42" i="20"/>
  <c r="AP42" i="20"/>
  <c r="AQ42" i="20"/>
  <c r="A42" i="20"/>
  <c r="D41" i="20"/>
  <c r="A41" i="20"/>
  <c r="V40" i="20"/>
  <c r="Q40" i="20"/>
  <c r="AP39" i="20"/>
  <c r="AO39" i="20"/>
  <c r="AM39" i="20"/>
  <c r="D39" i="20"/>
  <c r="L44" i="6"/>
  <c r="K44" i="6"/>
  <c r="G44" i="6"/>
  <c r="F44" i="6"/>
  <c r="C44" i="6"/>
  <c r="B44" i="6"/>
  <c r="A44" i="6"/>
  <c r="AQ42" i="6"/>
  <c r="AP42" i="6"/>
  <c r="AO42" i="6"/>
  <c r="AN42" i="6"/>
  <c r="AM42" i="6"/>
  <c r="AL42" i="6"/>
  <c r="AK42" i="6"/>
  <c r="AJ42" i="6"/>
  <c r="AI42" i="6"/>
  <c r="AH42" i="6"/>
  <c r="AG42" i="6"/>
  <c r="AF42" i="6"/>
  <c r="AE42" i="6"/>
  <c r="AD42" i="6"/>
  <c r="AC42" i="6"/>
  <c r="AB42" i="6"/>
  <c r="AA42" i="6"/>
  <c r="Z42" i="6"/>
  <c r="Y42" i="6"/>
  <c r="X42" i="6"/>
  <c r="W42" i="6"/>
  <c r="V42" i="6"/>
  <c r="U42" i="6"/>
  <c r="L42" i="6"/>
  <c r="K42" i="6"/>
  <c r="G42" i="6"/>
  <c r="F42" i="6"/>
  <c r="C42" i="6"/>
  <c r="B42" i="6"/>
  <c r="A42" i="6"/>
  <c r="AQ40" i="6"/>
  <c r="AP40" i="6"/>
  <c r="AO40" i="6"/>
  <c r="AN40" i="6"/>
  <c r="AM40" i="6"/>
  <c r="AL40" i="6"/>
  <c r="AK40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L40" i="6"/>
  <c r="K40" i="6"/>
  <c r="G40" i="6"/>
  <c r="F40" i="6"/>
  <c r="C40" i="6"/>
  <c r="B40" i="6"/>
  <c r="A40" i="6"/>
  <c r="AQ39" i="6"/>
  <c r="AP39" i="6"/>
  <c r="AO39" i="6"/>
  <c r="AN39" i="6"/>
  <c r="AM39" i="6"/>
  <c r="AL39" i="6"/>
  <c r="AK39" i="6"/>
  <c r="AJ39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C39" i="6"/>
  <c r="B39" i="6"/>
  <c r="A39" i="6"/>
  <c r="AQ38" i="6"/>
  <c r="AP38" i="6"/>
  <c r="AO38" i="6"/>
  <c r="AN38" i="6"/>
  <c r="AM38" i="6"/>
  <c r="AL38" i="6"/>
  <c r="AK38" i="6"/>
  <c r="AJ38" i="6"/>
  <c r="AI38" i="6"/>
  <c r="AH38" i="6"/>
  <c r="AG38" i="6"/>
  <c r="AF38" i="6"/>
  <c r="AE38" i="6"/>
  <c r="AD38" i="6"/>
  <c r="AC38" i="6"/>
  <c r="AB38" i="6"/>
  <c r="AA38" i="6"/>
  <c r="Z38" i="6"/>
  <c r="Y38" i="6"/>
  <c r="X38" i="6"/>
  <c r="W38" i="6"/>
  <c r="V38" i="6"/>
  <c r="U38" i="6"/>
  <c r="T38" i="6"/>
  <c r="S38" i="6"/>
  <c r="R38" i="6"/>
  <c r="Q38" i="6"/>
  <c r="K38" i="6"/>
  <c r="I38" i="6"/>
  <c r="H38" i="6"/>
  <c r="G38" i="6"/>
  <c r="F38" i="6"/>
  <c r="C38" i="6"/>
  <c r="B38" i="6"/>
  <c r="A38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K36" i="6"/>
  <c r="I36" i="6"/>
  <c r="H36" i="6"/>
  <c r="G36" i="6"/>
  <c r="C36" i="6"/>
  <c r="B36" i="6"/>
  <c r="A36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H34" i="6"/>
  <c r="C34" i="6"/>
  <c r="B34" i="6"/>
  <c r="A34" i="6"/>
  <c r="O14" i="6"/>
  <c r="N44" i="6" s="1"/>
  <c r="I14" i="6"/>
  <c r="I44" i="6" s="1"/>
  <c r="N12" i="6"/>
  <c r="N42" i="6" s="1"/>
  <c r="I12" i="6"/>
  <c r="I42" i="6" s="1"/>
  <c r="N10" i="6"/>
  <c r="N40" i="6" s="1"/>
  <c r="I10" i="6"/>
  <c r="I40" i="6" s="1"/>
  <c r="J8" i="6"/>
  <c r="J38" i="6" s="1"/>
  <c r="N38" i="6" s="1"/>
  <c r="F6" i="6"/>
  <c r="J6" i="6" s="1"/>
  <c r="J36" i="6" s="1"/>
  <c r="F4" i="6"/>
  <c r="F34" i="6" s="1"/>
  <c r="AQ58" i="5"/>
  <c r="AP58" i="5"/>
  <c r="AO58" i="5"/>
  <c r="AN58" i="5"/>
  <c r="AM58" i="5"/>
  <c r="AL58" i="5"/>
  <c r="AK58" i="5"/>
  <c r="AJ58" i="5"/>
  <c r="AI58" i="5"/>
  <c r="S58" i="5"/>
  <c r="R58" i="5"/>
  <c r="P58" i="5"/>
  <c r="O58" i="5"/>
  <c r="N58" i="5"/>
  <c r="M58" i="5"/>
  <c r="L58" i="5"/>
  <c r="K58" i="5"/>
  <c r="J58" i="5"/>
  <c r="H58" i="5"/>
  <c r="G58" i="5"/>
  <c r="F58" i="5"/>
  <c r="C58" i="5"/>
  <c r="B58" i="5"/>
  <c r="A58" i="5"/>
  <c r="AQ57" i="5"/>
  <c r="AP57" i="5"/>
  <c r="AO57" i="5"/>
  <c r="AN57" i="5"/>
  <c r="AM57" i="5"/>
  <c r="AL57" i="5"/>
  <c r="AK57" i="5"/>
  <c r="AJ57" i="5"/>
  <c r="AI57" i="5"/>
  <c r="AH57" i="5"/>
  <c r="AG57" i="5"/>
  <c r="AF57" i="5"/>
  <c r="AE57" i="5"/>
  <c r="AD57" i="5"/>
  <c r="AC57" i="5"/>
  <c r="AB57" i="5"/>
  <c r="AA57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C57" i="5"/>
  <c r="B57" i="5"/>
  <c r="A57" i="5"/>
  <c r="AQ56" i="5"/>
  <c r="AP56" i="5"/>
  <c r="AO56" i="5"/>
  <c r="AN56" i="5"/>
  <c r="AM56" i="5"/>
  <c r="AL56" i="5"/>
  <c r="AK56" i="5"/>
  <c r="AJ56" i="5"/>
  <c r="AI56" i="5"/>
  <c r="AH56" i="5"/>
  <c r="AG56" i="5"/>
  <c r="AF56" i="5"/>
  <c r="AE56" i="5"/>
  <c r="AD56" i="5"/>
  <c r="AC56" i="5"/>
  <c r="O56" i="5"/>
  <c r="N56" i="5"/>
  <c r="L56" i="5"/>
  <c r="K56" i="5"/>
  <c r="J56" i="5"/>
  <c r="I56" i="5"/>
  <c r="H56" i="5"/>
  <c r="G56" i="5"/>
  <c r="C56" i="5"/>
  <c r="B56" i="5"/>
  <c r="A56" i="5"/>
  <c r="AQ54" i="5"/>
  <c r="AP54" i="5"/>
  <c r="AO54" i="5"/>
  <c r="AN54" i="5"/>
  <c r="AM54" i="5"/>
  <c r="AL54" i="5"/>
  <c r="AK54" i="5"/>
  <c r="AJ54" i="5"/>
  <c r="AI54" i="5"/>
  <c r="AH54" i="5"/>
  <c r="AG54" i="5"/>
  <c r="AF54" i="5"/>
  <c r="AE54" i="5"/>
  <c r="AD54" i="5"/>
  <c r="AC54" i="5"/>
  <c r="O54" i="5"/>
  <c r="N54" i="5"/>
  <c r="L54" i="5"/>
  <c r="K54" i="5"/>
  <c r="J54" i="5"/>
  <c r="I54" i="5"/>
  <c r="H54" i="5"/>
  <c r="G54" i="5"/>
  <c r="C54" i="5"/>
  <c r="B54" i="5"/>
  <c r="A54" i="5"/>
  <c r="AQ53" i="5"/>
  <c r="AP53" i="5"/>
  <c r="AO53" i="5"/>
  <c r="AN53" i="5"/>
  <c r="AM53" i="5"/>
  <c r="AL53" i="5"/>
  <c r="AK53" i="5"/>
  <c r="AJ53" i="5"/>
  <c r="AI53" i="5"/>
  <c r="AH53" i="5"/>
  <c r="AG53" i="5"/>
  <c r="AF53" i="5"/>
  <c r="AE53" i="5"/>
  <c r="AD53" i="5"/>
  <c r="AC53" i="5"/>
  <c r="AB53" i="5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C53" i="5"/>
  <c r="B53" i="5"/>
  <c r="A53" i="5"/>
  <c r="AQ52" i="5"/>
  <c r="AP52" i="5"/>
  <c r="AO52" i="5"/>
  <c r="AN52" i="5"/>
  <c r="AM52" i="5"/>
  <c r="AL52" i="5"/>
  <c r="AK52" i="5"/>
  <c r="AJ52" i="5"/>
  <c r="AI52" i="5"/>
  <c r="S52" i="5"/>
  <c r="R52" i="5"/>
  <c r="P52" i="5"/>
  <c r="O52" i="5"/>
  <c r="N52" i="5"/>
  <c r="M52" i="5"/>
  <c r="L52" i="5"/>
  <c r="K52" i="5"/>
  <c r="J52" i="5"/>
  <c r="H52" i="5"/>
  <c r="G52" i="5"/>
  <c r="F52" i="5"/>
  <c r="C52" i="5"/>
  <c r="B52" i="5"/>
  <c r="A52" i="5"/>
  <c r="AQ51" i="5"/>
  <c r="AP51" i="5"/>
  <c r="AO51" i="5"/>
  <c r="AN51" i="5"/>
  <c r="AM51" i="5"/>
  <c r="AL51" i="5"/>
  <c r="AK51" i="5"/>
  <c r="AJ51" i="5"/>
  <c r="AI51" i="5"/>
  <c r="AH51" i="5"/>
  <c r="AG51" i="5"/>
  <c r="AF51" i="5"/>
  <c r="AE51" i="5"/>
  <c r="AD51" i="5"/>
  <c r="AC51" i="5"/>
  <c r="AB51" i="5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C51" i="5"/>
  <c r="B51" i="5"/>
  <c r="A51" i="5"/>
  <c r="AQ50" i="5"/>
  <c r="AP50" i="5"/>
  <c r="AO50" i="5"/>
  <c r="AN50" i="5"/>
  <c r="AM50" i="5"/>
  <c r="AL50" i="5"/>
  <c r="AK50" i="5"/>
  <c r="AJ50" i="5"/>
  <c r="AI50" i="5"/>
  <c r="AH50" i="5"/>
  <c r="AG50" i="5"/>
  <c r="AF50" i="5"/>
  <c r="AE50" i="5"/>
  <c r="AD50" i="5"/>
  <c r="AC50" i="5"/>
  <c r="O50" i="5"/>
  <c r="N50" i="5"/>
  <c r="L50" i="5"/>
  <c r="K50" i="5"/>
  <c r="J50" i="5"/>
  <c r="I50" i="5"/>
  <c r="H50" i="5"/>
  <c r="G50" i="5"/>
  <c r="F50" i="5"/>
  <c r="R50" i="5"/>
  <c r="C50" i="5"/>
  <c r="B50" i="5"/>
  <c r="A50" i="5"/>
  <c r="AQ48" i="5"/>
  <c r="AP48" i="5"/>
  <c r="AO48" i="5"/>
  <c r="AN48" i="5"/>
  <c r="AM48" i="5"/>
  <c r="AL48" i="5"/>
  <c r="AK48" i="5"/>
  <c r="AJ48" i="5"/>
  <c r="AI48" i="5"/>
  <c r="AH48" i="5"/>
  <c r="AG48" i="5"/>
  <c r="AF48" i="5"/>
  <c r="AE48" i="5"/>
  <c r="AD48" i="5"/>
  <c r="AC48" i="5"/>
  <c r="O48" i="5"/>
  <c r="N48" i="5"/>
  <c r="L48" i="5"/>
  <c r="K48" i="5"/>
  <c r="J48" i="5"/>
  <c r="I48" i="5"/>
  <c r="H48" i="5"/>
  <c r="G48" i="5"/>
  <c r="C48" i="5"/>
  <c r="B48" i="5"/>
  <c r="A48" i="5"/>
  <c r="Q28" i="5"/>
  <c r="Q58" i="5" s="1"/>
  <c r="AB58" i="5" s="1"/>
  <c r="I28" i="5"/>
  <c r="I58" i="5" s="1"/>
  <c r="X58" i="5" s="1"/>
  <c r="M26" i="5"/>
  <c r="M56" i="5" s="1"/>
  <c r="V56" i="5" s="1"/>
  <c r="F26" i="5"/>
  <c r="F56" i="5" s="1"/>
  <c r="R56" i="5" s="1"/>
  <c r="F24" i="5"/>
  <c r="F54" i="5" s="1"/>
  <c r="R54" i="5" s="1"/>
  <c r="Q22" i="5"/>
  <c r="Q52" i="5" s="1"/>
  <c r="AB52" i="5" s="1"/>
  <c r="I22" i="5"/>
  <c r="I52" i="5" s="1"/>
  <c r="X52" i="5" s="1"/>
  <c r="M20" i="5"/>
  <c r="M50" i="5" s="1"/>
  <c r="V50" i="5" s="1"/>
  <c r="Z50" i="5" s="1"/>
  <c r="M18" i="5"/>
  <c r="M48" i="5" s="1"/>
  <c r="V48" i="5" s="1"/>
  <c r="F18" i="5"/>
  <c r="F48" i="5" s="1"/>
  <c r="R48" i="5" s="1"/>
  <c r="AR42" i="19"/>
  <c r="AS42" i="19"/>
  <c r="AT42" i="19"/>
  <c r="AR43" i="19"/>
  <c r="AS43" i="19"/>
  <c r="AT43" i="19"/>
  <c r="AR44" i="19"/>
  <c r="AS44" i="19"/>
  <c r="AT44" i="19"/>
  <c r="AR45" i="19"/>
  <c r="AS45" i="19"/>
  <c r="AT45" i="19"/>
  <c r="AR46" i="19"/>
  <c r="AS46" i="19"/>
  <c r="AT46" i="19"/>
  <c r="AR47" i="19"/>
  <c r="AS47" i="19"/>
  <c r="AT47" i="19"/>
  <c r="AR48" i="19"/>
  <c r="AS48" i="19"/>
  <c r="AT48" i="19"/>
  <c r="AR50" i="19"/>
  <c r="AS50" i="19"/>
  <c r="AT50" i="19"/>
  <c r="AR51" i="19"/>
  <c r="AS51" i="19"/>
  <c r="AT51" i="19"/>
  <c r="AR52" i="19"/>
  <c r="AS52" i="19"/>
  <c r="AT52" i="19"/>
  <c r="AR53" i="19"/>
  <c r="AS53" i="19"/>
  <c r="AT53" i="19"/>
  <c r="AR54" i="19"/>
  <c r="AS54" i="19"/>
  <c r="AT54" i="19"/>
  <c r="AR55" i="19"/>
  <c r="AS55" i="19"/>
  <c r="AT55" i="19"/>
  <c r="AR56" i="19"/>
  <c r="AS56" i="19"/>
  <c r="AT56" i="19"/>
  <c r="AR57" i="19"/>
  <c r="AS57" i="19"/>
  <c r="AT57" i="19"/>
  <c r="AR58" i="19"/>
  <c r="AS58" i="19"/>
  <c r="AT58" i="19"/>
  <c r="AR59" i="19"/>
  <c r="AS59" i="19"/>
  <c r="AT59" i="19"/>
  <c r="AR60" i="19"/>
  <c r="AS60" i="19"/>
  <c r="AT60" i="19"/>
  <c r="AT61" i="19"/>
  <c r="AT62" i="19"/>
  <c r="AT63" i="19"/>
  <c r="AT64" i="19"/>
  <c r="AS65" i="19"/>
  <c r="AT65" i="19"/>
  <c r="AS66" i="19"/>
  <c r="AT66" i="19"/>
  <c r="AS67" i="19"/>
  <c r="AT67" i="19"/>
  <c r="AR68" i="19"/>
  <c r="AS68" i="19"/>
  <c r="AT68" i="19"/>
  <c r="AR69" i="19"/>
  <c r="AS69" i="19"/>
  <c r="AT69" i="19"/>
  <c r="AR70" i="19"/>
  <c r="AS70" i="19"/>
  <c r="AT70" i="19"/>
  <c r="AR71" i="19"/>
  <c r="AS71" i="19"/>
  <c r="AT71" i="19"/>
  <c r="AR72" i="19"/>
  <c r="AS72" i="19"/>
  <c r="AT72" i="19"/>
  <c r="AR73" i="19"/>
  <c r="AS73" i="19"/>
  <c r="AT73" i="19"/>
  <c r="AR74" i="19"/>
  <c r="AS74" i="19"/>
  <c r="AT74" i="19"/>
  <c r="H10" i="4"/>
  <c r="H49" i="4" s="1"/>
  <c r="H51" i="4" s="1"/>
  <c r="AR37" i="13"/>
  <c r="AR36" i="13" s="1"/>
  <c r="J36" i="13" s="1"/>
  <c r="J75" i="13" s="1"/>
  <c r="AS37" i="13"/>
  <c r="AR33" i="13"/>
  <c r="AR32" i="13" s="1"/>
  <c r="J32" i="13" s="1"/>
  <c r="J71" i="13" s="1"/>
  <c r="AS33" i="13"/>
  <c r="AR29" i="13"/>
  <c r="AR28" i="13" s="1"/>
  <c r="AS29" i="13"/>
  <c r="AS28" i="13" s="1"/>
  <c r="N28" i="13" s="1"/>
  <c r="N67" i="13" s="1"/>
  <c r="AR25" i="13"/>
  <c r="AR24" i="13" s="1"/>
  <c r="AS25" i="13"/>
  <c r="AS24" i="13" s="1"/>
  <c r="T24" i="13" s="1"/>
  <c r="T63" i="13" s="1"/>
  <c r="AR21" i="13"/>
  <c r="AR20" i="13" s="1"/>
  <c r="J20" i="13" s="1"/>
  <c r="J59" i="13" s="1"/>
  <c r="AS21" i="13"/>
  <c r="AS20" i="13" s="1"/>
  <c r="P20" i="13" s="1"/>
  <c r="P59" i="13" s="1"/>
  <c r="AR17" i="13"/>
  <c r="AR16" i="13" s="1"/>
  <c r="AS17" i="13"/>
  <c r="M35" i="19"/>
  <c r="X35" i="19" s="1"/>
  <c r="X73" i="19" s="1"/>
  <c r="AO73" i="19" s="1"/>
  <c r="AH75" i="19" s="1"/>
  <c r="AB76" i="19" s="1"/>
  <c r="AP74" i="19"/>
  <c r="AO74" i="19"/>
  <c r="AN74" i="19"/>
  <c r="AM74" i="19"/>
  <c r="AL74" i="19"/>
  <c r="AN73" i="19"/>
  <c r="AH74" i="19"/>
  <c r="AH73" i="19"/>
  <c r="AD74" i="19"/>
  <c r="AD73" i="19"/>
  <c r="F31" i="19"/>
  <c r="P31" i="19" s="1"/>
  <c r="P69" i="19" s="1"/>
  <c r="K31" i="19"/>
  <c r="K69" i="19" s="1"/>
  <c r="AF69" i="19" s="1"/>
  <c r="AD70" i="19"/>
  <c r="AB70" i="19"/>
  <c r="AA70" i="19"/>
  <c r="AD69" i="19"/>
  <c r="AB69" i="19"/>
  <c r="AA69" i="19"/>
  <c r="F27" i="19"/>
  <c r="F65" i="19" s="1"/>
  <c r="H66" i="19" s="1"/>
  <c r="H67" i="19" s="1"/>
  <c r="N27" i="19"/>
  <c r="Y27" i="19" s="1"/>
  <c r="Y65" i="19" s="1"/>
  <c r="S66" i="19" s="1"/>
  <c r="S23" i="19"/>
  <c r="S61" i="19" s="1"/>
  <c r="AA62" i="19" s="1"/>
  <c r="J23" i="19"/>
  <c r="J61" i="19" s="1"/>
  <c r="S62" i="19" s="1"/>
  <c r="AU61" i="19" s="1"/>
  <c r="AW61" i="19" s="1"/>
  <c r="L63" i="19" s="1"/>
  <c r="L23" i="19"/>
  <c r="L61" i="19" s="1"/>
  <c r="U62" i="19" s="1"/>
  <c r="AB62" i="19"/>
  <c r="Z62" i="19"/>
  <c r="W62" i="19"/>
  <c r="Q62" i="19"/>
  <c r="O62" i="19"/>
  <c r="L62" i="19"/>
  <c r="P19" i="19"/>
  <c r="P57" i="19" s="1"/>
  <c r="AF57" i="19" s="1"/>
  <c r="J19" i="19"/>
  <c r="J57" i="19" s="1"/>
  <c r="AA57" i="19" s="1"/>
  <c r="X58" i="19" s="1"/>
  <c r="L19" i="19"/>
  <c r="L57" i="19" s="1"/>
  <c r="AC57" i="19" s="1"/>
  <c r="F14" i="19"/>
  <c r="F52" i="19" s="1"/>
  <c r="AU15" i="19"/>
  <c r="AV15" i="19"/>
  <c r="AV14" i="19" s="1"/>
  <c r="O14" i="19"/>
  <c r="O52" i="19" s="1"/>
  <c r="AV53" i="19" s="1"/>
  <c r="AU10" i="19"/>
  <c r="AU9" i="19" s="1"/>
  <c r="I9" i="19" s="1"/>
  <c r="I47" i="19" s="1"/>
  <c r="X47" i="19" s="1"/>
  <c r="AV10" i="19"/>
  <c r="AV9" i="19" s="1"/>
  <c r="K9" i="19"/>
  <c r="K47" i="19" s="1"/>
  <c r="AD47" i="19" s="1"/>
  <c r="Z49" i="19" s="1"/>
  <c r="G47" i="19"/>
  <c r="V47" i="19"/>
  <c r="AU5" i="19"/>
  <c r="AU4" i="19" s="1"/>
  <c r="G4" i="19" s="1"/>
  <c r="G42" i="19" s="1"/>
  <c r="T42" i="19" s="1"/>
  <c r="AV5" i="19"/>
  <c r="AV4" i="19" s="1"/>
  <c r="I4" i="19"/>
  <c r="I42" i="19" s="1"/>
  <c r="Z42" i="19" s="1"/>
  <c r="V44" i="19" s="1"/>
  <c r="A43" i="19"/>
  <c r="B43" i="19"/>
  <c r="C43" i="19"/>
  <c r="F43" i="19"/>
  <c r="H43" i="19"/>
  <c r="I43" i="19"/>
  <c r="J43" i="19"/>
  <c r="L43" i="19"/>
  <c r="M43" i="19"/>
  <c r="N43" i="19"/>
  <c r="O43" i="19"/>
  <c r="P43" i="19"/>
  <c r="Q43" i="19"/>
  <c r="AH43" i="19"/>
  <c r="AI43" i="19"/>
  <c r="AJ43" i="19"/>
  <c r="AK43" i="19"/>
  <c r="AL43" i="19"/>
  <c r="AM43" i="19"/>
  <c r="AN43" i="19"/>
  <c r="AO43" i="19"/>
  <c r="AP43" i="19"/>
  <c r="AQ43" i="19"/>
  <c r="A44" i="19"/>
  <c r="B44" i="19"/>
  <c r="C44" i="19"/>
  <c r="F44" i="19"/>
  <c r="G44" i="19"/>
  <c r="H44" i="19"/>
  <c r="I44" i="19"/>
  <c r="J44" i="19"/>
  <c r="K44" i="19"/>
  <c r="L44" i="19"/>
  <c r="M44" i="19"/>
  <c r="N44" i="19"/>
  <c r="O44" i="19"/>
  <c r="P44" i="19"/>
  <c r="Q44" i="19"/>
  <c r="Z44" i="19"/>
  <c r="AA44" i="19"/>
  <c r="AB44" i="19"/>
  <c r="AC44" i="19"/>
  <c r="AD44" i="19"/>
  <c r="AE44" i="19"/>
  <c r="AF44" i="19"/>
  <c r="AG44" i="19"/>
  <c r="AH44" i="19"/>
  <c r="AI44" i="19"/>
  <c r="AJ44" i="19"/>
  <c r="AK44" i="19"/>
  <c r="AL44" i="19"/>
  <c r="AM44" i="19"/>
  <c r="AN44" i="19"/>
  <c r="AO44" i="19"/>
  <c r="AP44" i="19"/>
  <c r="AQ44" i="19"/>
  <c r="A45" i="19"/>
  <c r="B45" i="19"/>
  <c r="C45" i="19"/>
  <c r="F45" i="19"/>
  <c r="G45" i="19"/>
  <c r="H45" i="19"/>
  <c r="I45" i="19"/>
  <c r="J45" i="19"/>
  <c r="K45" i="19"/>
  <c r="L45" i="19"/>
  <c r="M45" i="19"/>
  <c r="N45" i="19"/>
  <c r="O45" i="19"/>
  <c r="P45" i="19"/>
  <c r="Q45" i="19"/>
  <c r="W45" i="19"/>
  <c r="X45" i="19"/>
  <c r="Y45" i="19"/>
  <c r="Z45" i="19"/>
  <c r="AA45" i="19"/>
  <c r="AB45" i="19"/>
  <c r="AC45" i="19"/>
  <c r="AD45" i="19"/>
  <c r="AE45" i="19"/>
  <c r="AF45" i="19"/>
  <c r="AG45" i="19"/>
  <c r="AH45" i="19"/>
  <c r="AI45" i="19"/>
  <c r="AJ45" i="19"/>
  <c r="AK45" i="19"/>
  <c r="AL45" i="19"/>
  <c r="AM45" i="19"/>
  <c r="AN45" i="19"/>
  <c r="AO45" i="19"/>
  <c r="AP45" i="19"/>
  <c r="AQ45" i="19"/>
  <c r="A46" i="19"/>
  <c r="B46" i="19"/>
  <c r="C46" i="19"/>
  <c r="F46" i="19"/>
  <c r="G46" i="19"/>
  <c r="H46" i="19"/>
  <c r="I46" i="19"/>
  <c r="J46" i="19"/>
  <c r="K46" i="19"/>
  <c r="L46" i="19"/>
  <c r="M46" i="19"/>
  <c r="N46" i="19"/>
  <c r="O46" i="19"/>
  <c r="P46" i="19"/>
  <c r="Q46" i="19"/>
  <c r="R46" i="19"/>
  <c r="S46" i="19"/>
  <c r="T46" i="19"/>
  <c r="U46" i="19"/>
  <c r="V46" i="19"/>
  <c r="W46" i="19"/>
  <c r="X46" i="19"/>
  <c r="Y46" i="19"/>
  <c r="Z46" i="19"/>
  <c r="AA46" i="19"/>
  <c r="AB46" i="19"/>
  <c r="AC46" i="19"/>
  <c r="AD46" i="19"/>
  <c r="AE46" i="19"/>
  <c r="AF46" i="19"/>
  <c r="AG46" i="19"/>
  <c r="AH46" i="19"/>
  <c r="AI46" i="19"/>
  <c r="AJ46" i="19"/>
  <c r="AK46" i="19"/>
  <c r="AL46" i="19"/>
  <c r="AM46" i="19"/>
  <c r="AN46" i="19"/>
  <c r="AO46" i="19"/>
  <c r="AP46" i="19"/>
  <c r="AQ46" i="19"/>
  <c r="A47" i="19"/>
  <c r="B47" i="19"/>
  <c r="C47" i="19"/>
  <c r="F47" i="19"/>
  <c r="H47" i="19"/>
  <c r="J47" i="19"/>
  <c r="L47" i="19"/>
  <c r="N47" i="19"/>
  <c r="O47" i="19"/>
  <c r="P47" i="19"/>
  <c r="Q47" i="19"/>
  <c r="S47" i="19"/>
  <c r="AG47" i="19"/>
  <c r="AI47" i="19"/>
  <c r="AK47" i="19"/>
  <c r="AL47" i="19"/>
  <c r="AM47" i="19"/>
  <c r="AN47" i="19"/>
  <c r="AO47" i="19"/>
  <c r="AP47" i="19"/>
  <c r="AQ47" i="19"/>
  <c r="A48" i="19"/>
  <c r="B48" i="19"/>
  <c r="C48" i="19"/>
  <c r="F48" i="19"/>
  <c r="G48" i="19"/>
  <c r="H48" i="19"/>
  <c r="J48" i="19"/>
  <c r="K48" i="19"/>
  <c r="L48" i="19"/>
  <c r="N48" i="19"/>
  <c r="O48" i="19"/>
  <c r="P48" i="19"/>
  <c r="Q48" i="19"/>
  <c r="R48" i="19"/>
  <c r="S48" i="19"/>
  <c r="AG48" i="19"/>
  <c r="AH48" i="19"/>
  <c r="AI48" i="19"/>
  <c r="AJ48" i="19"/>
  <c r="AK48" i="19"/>
  <c r="AL48" i="19"/>
  <c r="AM48" i="19"/>
  <c r="AN48" i="19"/>
  <c r="AO48" i="19"/>
  <c r="AP48" i="19"/>
  <c r="AQ48" i="19"/>
  <c r="A49" i="19"/>
  <c r="B49" i="19"/>
  <c r="C49" i="19"/>
  <c r="F49" i="19"/>
  <c r="G49" i="19"/>
  <c r="H49" i="19"/>
  <c r="I49" i="19"/>
  <c r="J49" i="19"/>
  <c r="K49" i="19"/>
  <c r="L49" i="19"/>
  <c r="M49" i="19"/>
  <c r="N49" i="19"/>
  <c r="O49" i="19"/>
  <c r="P49" i="19"/>
  <c r="Q49" i="19"/>
  <c r="R49" i="19"/>
  <c r="S49" i="19"/>
  <c r="AE49" i="19"/>
  <c r="AF49" i="19"/>
  <c r="A50" i="19"/>
  <c r="B50" i="19"/>
  <c r="C50" i="19"/>
  <c r="F50" i="19"/>
  <c r="G50" i="19"/>
  <c r="H50" i="19"/>
  <c r="I50" i="19"/>
  <c r="J50" i="19"/>
  <c r="K50" i="19"/>
  <c r="L50" i="19"/>
  <c r="M50" i="19"/>
  <c r="N50" i="19"/>
  <c r="O50" i="19"/>
  <c r="P50" i="19"/>
  <c r="Q50" i="19"/>
  <c r="R50" i="19"/>
  <c r="S50" i="19"/>
  <c r="Y50" i="19"/>
  <c r="Z50" i="19"/>
  <c r="AA50" i="19"/>
  <c r="AB50" i="19"/>
  <c r="AC50" i="19"/>
  <c r="AD50" i="19"/>
  <c r="AE50" i="19"/>
  <c r="AF50" i="19"/>
  <c r="AG50" i="19"/>
  <c r="AH50" i="19"/>
  <c r="AI50" i="19"/>
  <c r="AJ50" i="19"/>
  <c r="AK50" i="19"/>
  <c r="AL50" i="19"/>
  <c r="AM50" i="19"/>
  <c r="AN50" i="19"/>
  <c r="AO50" i="19"/>
  <c r="AP50" i="19"/>
  <c r="AQ50" i="19"/>
  <c r="A51" i="19"/>
  <c r="B51" i="19"/>
  <c r="C51" i="19"/>
  <c r="F51" i="19"/>
  <c r="G51" i="19"/>
  <c r="H51" i="19"/>
  <c r="I51" i="19"/>
  <c r="J51" i="19"/>
  <c r="K51" i="19"/>
  <c r="L51" i="19"/>
  <c r="M51" i="19"/>
  <c r="N51" i="19"/>
  <c r="O51" i="19"/>
  <c r="P51" i="19"/>
  <c r="Q51" i="19"/>
  <c r="R51" i="19"/>
  <c r="S51" i="19"/>
  <c r="T51" i="19"/>
  <c r="U51" i="19"/>
  <c r="V51" i="19"/>
  <c r="W51" i="19"/>
  <c r="X51" i="19"/>
  <c r="Y51" i="19"/>
  <c r="Z51" i="19"/>
  <c r="AA51" i="19"/>
  <c r="AB51" i="19"/>
  <c r="AC51" i="19"/>
  <c r="AD51" i="19"/>
  <c r="AE51" i="19"/>
  <c r="AF51" i="19"/>
  <c r="AG51" i="19"/>
  <c r="AH51" i="19"/>
  <c r="AI51" i="19"/>
  <c r="AJ51" i="19"/>
  <c r="AK51" i="19"/>
  <c r="AL51" i="19"/>
  <c r="AM51" i="19"/>
  <c r="AN51" i="19"/>
  <c r="AO51" i="19"/>
  <c r="AP51" i="19"/>
  <c r="AQ51" i="19"/>
  <c r="A52" i="19"/>
  <c r="B52" i="19"/>
  <c r="C52" i="19"/>
  <c r="G52" i="19"/>
  <c r="I52" i="19"/>
  <c r="J52" i="19"/>
  <c r="K52" i="19"/>
  <c r="L52" i="19"/>
  <c r="N52" i="19"/>
  <c r="P52" i="19"/>
  <c r="R52" i="19"/>
  <c r="S52" i="19"/>
  <c r="AK52" i="19"/>
  <c r="AL52" i="19"/>
  <c r="AM52" i="19"/>
  <c r="AN52" i="19"/>
  <c r="AO52" i="19"/>
  <c r="AP52" i="19"/>
  <c r="AQ52" i="19"/>
  <c r="A53" i="19"/>
  <c r="B53" i="19"/>
  <c r="C53" i="19"/>
  <c r="F53" i="19"/>
  <c r="G53" i="19"/>
  <c r="H53" i="19"/>
  <c r="I53" i="19"/>
  <c r="J53" i="19"/>
  <c r="K53" i="19"/>
  <c r="L53" i="19"/>
  <c r="N53" i="19"/>
  <c r="O53" i="19"/>
  <c r="P53" i="19"/>
  <c r="R53" i="19"/>
  <c r="S53" i="19"/>
  <c r="AK53" i="19"/>
  <c r="AL53" i="19"/>
  <c r="AM53" i="19"/>
  <c r="AN53" i="19"/>
  <c r="AO53" i="19"/>
  <c r="AP53" i="19"/>
  <c r="AQ53" i="19"/>
  <c r="A54" i="19"/>
  <c r="B54" i="19"/>
  <c r="C54" i="19"/>
  <c r="F54" i="19"/>
  <c r="G54" i="19"/>
  <c r="H54" i="19"/>
  <c r="I54" i="19"/>
  <c r="J54" i="19"/>
  <c r="K54" i="19"/>
  <c r="L54" i="19"/>
  <c r="M54" i="19"/>
  <c r="N54" i="19"/>
  <c r="O54" i="19"/>
  <c r="P54" i="19"/>
  <c r="Q54" i="19"/>
  <c r="R54" i="19"/>
  <c r="S54" i="19"/>
  <c r="AD54" i="19"/>
  <c r="AE54" i="19"/>
  <c r="AF54" i="19"/>
  <c r="AG54" i="19"/>
  <c r="AH54" i="19"/>
  <c r="AI54" i="19"/>
  <c r="AJ54" i="19"/>
  <c r="AK54" i="19"/>
  <c r="AL54" i="19"/>
  <c r="AM54" i="19"/>
  <c r="AN54" i="19"/>
  <c r="AO54" i="19"/>
  <c r="AP54" i="19"/>
  <c r="AQ54" i="19"/>
  <c r="A55" i="19"/>
  <c r="B55" i="19"/>
  <c r="C55" i="19"/>
  <c r="F55" i="19"/>
  <c r="G55" i="19"/>
  <c r="H55" i="19"/>
  <c r="I55" i="19"/>
  <c r="J55" i="19"/>
  <c r="K55" i="19"/>
  <c r="L55" i="19"/>
  <c r="M55" i="19"/>
  <c r="N55" i="19"/>
  <c r="O55" i="19"/>
  <c r="P55" i="19"/>
  <c r="Q55" i="19"/>
  <c r="R55" i="19"/>
  <c r="S55" i="19"/>
  <c r="Y55" i="19"/>
  <c r="Z55" i="19"/>
  <c r="AA55" i="19"/>
  <c r="AB55" i="19"/>
  <c r="AC55" i="19"/>
  <c r="AD55" i="19"/>
  <c r="AE55" i="19"/>
  <c r="AF55" i="19"/>
  <c r="AG55" i="19"/>
  <c r="AH55" i="19"/>
  <c r="AI55" i="19"/>
  <c r="AJ55" i="19"/>
  <c r="AK55" i="19"/>
  <c r="AL55" i="19"/>
  <c r="AM55" i="19"/>
  <c r="AN55" i="19"/>
  <c r="AO55" i="19"/>
  <c r="AP55" i="19"/>
  <c r="AQ55" i="19"/>
  <c r="A56" i="19"/>
  <c r="B56" i="19"/>
  <c r="C56" i="19"/>
  <c r="F56" i="19"/>
  <c r="G56" i="19"/>
  <c r="H56" i="19"/>
  <c r="I56" i="19"/>
  <c r="J56" i="19"/>
  <c r="K56" i="19"/>
  <c r="L56" i="19"/>
  <c r="M56" i="19"/>
  <c r="N56" i="19"/>
  <c r="O56" i="19"/>
  <c r="P56" i="19"/>
  <c r="Q56" i="19"/>
  <c r="R56" i="19"/>
  <c r="S56" i="19"/>
  <c r="T56" i="19"/>
  <c r="U56" i="19"/>
  <c r="V56" i="19"/>
  <c r="W56" i="19"/>
  <c r="X56" i="19"/>
  <c r="Y56" i="19"/>
  <c r="Z56" i="19"/>
  <c r="AA56" i="19"/>
  <c r="AB56" i="19"/>
  <c r="AC56" i="19"/>
  <c r="AD56" i="19"/>
  <c r="AE56" i="19"/>
  <c r="AF56" i="19"/>
  <c r="AG56" i="19"/>
  <c r="AH56" i="19"/>
  <c r="AI56" i="19"/>
  <c r="AJ56" i="19"/>
  <c r="AK56" i="19"/>
  <c r="AL56" i="19"/>
  <c r="AM56" i="19"/>
  <c r="AN56" i="19"/>
  <c r="AO56" i="19"/>
  <c r="AP56" i="19"/>
  <c r="AQ56" i="19"/>
  <c r="A57" i="19"/>
  <c r="B57" i="19"/>
  <c r="C57" i="19"/>
  <c r="F57" i="19"/>
  <c r="G57" i="19"/>
  <c r="T57" i="19"/>
  <c r="H57" i="19"/>
  <c r="I57" i="19"/>
  <c r="K57" i="19"/>
  <c r="M57" i="19"/>
  <c r="N57" i="19"/>
  <c r="O57" i="19"/>
  <c r="Q57" i="19"/>
  <c r="AH57" i="19"/>
  <c r="AI57" i="19"/>
  <c r="AJ57" i="19"/>
  <c r="AK57" i="19"/>
  <c r="AL57" i="19"/>
  <c r="AM57" i="19"/>
  <c r="AN57" i="19"/>
  <c r="AO57" i="19"/>
  <c r="AP57" i="19"/>
  <c r="AQ57" i="19"/>
  <c r="A58" i="19"/>
  <c r="B58" i="19"/>
  <c r="C58" i="19"/>
  <c r="F58" i="19"/>
  <c r="G58" i="19"/>
  <c r="H58" i="19"/>
  <c r="I58" i="19"/>
  <c r="J58" i="19"/>
  <c r="K58" i="19"/>
  <c r="L58" i="19"/>
  <c r="M58" i="19"/>
  <c r="N58" i="19"/>
  <c r="O58" i="19"/>
  <c r="P58" i="19"/>
  <c r="Q58" i="19"/>
  <c r="AB58" i="19"/>
  <c r="AC58" i="19"/>
  <c r="AD58" i="19"/>
  <c r="AE58" i="19"/>
  <c r="AF58" i="19"/>
  <c r="AG58" i="19"/>
  <c r="AH58" i="19"/>
  <c r="AI58" i="19"/>
  <c r="AJ58" i="19"/>
  <c r="AK58" i="19"/>
  <c r="AL58" i="19"/>
  <c r="AM58" i="19"/>
  <c r="AN58" i="19"/>
  <c r="AO58" i="19"/>
  <c r="AP58" i="19"/>
  <c r="AQ58" i="19"/>
  <c r="A59" i="19"/>
  <c r="B59" i="19"/>
  <c r="C59" i="19"/>
  <c r="F59" i="19"/>
  <c r="G59" i="19"/>
  <c r="H59" i="19"/>
  <c r="I59" i="19"/>
  <c r="J59" i="19"/>
  <c r="K59" i="19"/>
  <c r="L59" i="19"/>
  <c r="M59" i="19"/>
  <c r="N59" i="19"/>
  <c r="O59" i="19"/>
  <c r="P59" i="19"/>
  <c r="Q59" i="19"/>
  <c r="X59" i="19"/>
  <c r="Y59" i="19"/>
  <c r="Z59" i="19"/>
  <c r="AA59" i="19"/>
  <c r="AB59" i="19"/>
  <c r="AC59" i="19"/>
  <c r="AD59" i="19"/>
  <c r="AE59" i="19"/>
  <c r="AF59" i="19"/>
  <c r="AG59" i="19"/>
  <c r="AH59" i="19"/>
  <c r="AI59" i="19"/>
  <c r="AJ59" i="19"/>
  <c r="AK59" i="19"/>
  <c r="AL59" i="19"/>
  <c r="AM59" i="19"/>
  <c r="AN59" i="19"/>
  <c r="AO59" i="19"/>
  <c r="AP59" i="19"/>
  <c r="AQ59" i="19"/>
  <c r="A60" i="19"/>
  <c r="B60" i="19"/>
  <c r="C60" i="19"/>
  <c r="F60" i="19"/>
  <c r="G60" i="19"/>
  <c r="H60" i="19"/>
  <c r="I60" i="19"/>
  <c r="J60" i="19"/>
  <c r="K60" i="19"/>
  <c r="L60" i="19"/>
  <c r="M60" i="19"/>
  <c r="N60" i="19"/>
  <c r="O60" i="19"/>
  <c r="P60" i="19"/>
  <c r="Q60" i="19"/>
  <c r="R60" i="19"/>
  <c r="S60" i="19"/>
  <c r="T60" i="19"/>
  <c r="U60" i="19"/>
  <c r="V60" i="19"/>
  <c r="W60" i="19"/>
  <c r="X60" i="19"/>
  <c r="Y60" i="19"/>
  <c r="Z60" i="19"/>
  <c r="AA60" i="19"/>
  <c r="AB60" i="19"/>
  <c r="AC60" i="19"/>
  <c r="AD60" i="19"/>
  <c r="AE60" i="19"/>
  <c r="AF60" i="19"/>
  <c r="AG60" i="19"/>
  <c r="AH60" i="19"/>
  <c r="AI60" i="19"/>
  <c r="AJ60" i="19"/>
  <c r="AK60" i="19"/>
  <c r="AL60" i="19"/>
  <c r="AM60" i="19"/>
  <c r="AN60" i="19"/>
  <c r="AO60" i="19"/>
  <c r="AP60" i="19"/>
  <c r="AQ60" i="19"/>
  <c r="A61" i="19"/>
  <c r="B61" i="19"/>
  <c r="C61" i="19"/>
  <c r="F61" i="19"/>
  <c r="G61" i="19"/>
  <c r="H62" i="19"/>
  <c r="H61" i="19"/>
  <c r="I61" i="19"/>
  <c r="K61" i="19"/>
  <c r="M61" i="19"/>
  <c r="N61" i="19"/>
  <c r="O61" i="19"/>
  <c r="P61" i="19"/>
  <c r="Q61" i="19"/>
  <c r="N62" i="19"/>
  <c r="R61" i="19"/>
  <c r="T61" i="19"/>
  <c r="U61" i="19"/>
  <c r="A62" i="19"/>
  <c r="B62" i="19"/>
  <c r="C62" i="19"/>
  <c r="A63" i="19"/>
  <c r="B63" i="19"/>
  <c r="C63" i="19"/>
  <c r="L64" i="19"/>
  <c r="M64" i="19"/>
  <c r="N64" i="19"/>
  <c r="O64" i="19"/>
  <c r="P63" i="19"/>
  <c r="Q63" i="19"/>
  <c r="R63" i="19"/>
  <c r="S63" i="19"/>
  <c r="T63" i="19"/>
  <c r="U63" i="19"/>
  <c r="V63" i="19"/>
  <c r="W63" i="19"/>
  <c r="X63" i="19"/>
  <c r="Y63" i="19"/>
  <c r="Z63" i="19"/>
  <c r="AA63" i="19"/>
  <c r="AB63" i="19"/>
  <c r="AC63" i="19"/>
  <c r="A64" i="19"/>
  <c r="B64" i="19"/>
  <c r="C64" i="19"/>
  <c r="P64" i="19"/>
  <c r="Q64" i="19"/>
  <c r="R64" i="19"/>
  <c r="S64" i="19"/>
  <c r="T64" i="19"/>
  <c r="U64" i="19"/>
  <c r="V64" i="19"/>
  <c r="W64" i="19"/>
  <c r="X64" i="19"/>
  <c r="Y64" i="19"/>
  <c r="Z64" i="19"/>
  <c r="AA64" i="19"/>
  <c r="AB64" i="19"/>
  <c r="AC64" i="19"/>
  <c r="A65" i="19"/>
  <c r="B65" i="19"/>
  <c r="C65" i="19"/>
  <c r="G65" i="19"/>
  <c r="H65" i="19"/>
  <c r="I65" i="19"/>
  <c r="J65" i="19"/>
  <c r="K65" i="19"/>
  <c r="L65" i="19"/>
  <c r="M65" i="19"/>
  <c r="O65" i="19"/>
  <c r="P65" i="19"/>
  <c r="Q65" i="19"/>
  <c r="R65" i="19"/>
  <c r="Q66" i="19"/>
  <c r="S65" i="19"/>
  <c r="U65" i="19"/>
  <c r="V65" i="19"/>
  <c r="W65" i="19"/>
  <c r="X65" i="19"/>
  <c r="Z65" i="19"/>
  <c r="AA65" i="19"/>
  <c r="A66" i="19"/>
  <c r="B66" i="19"/>
  <c r="C66" i="19"/>
  <c r="W66" i="19"/>
  <c r="X66" i="19"/>
  <c r="Y66" i="19"/>
  <c r="Z66" i="19"/>
  <c r="AA66" i="19"/>
  <c r="N67" i="19"/>
  <c r="O67" i="19"/>
  <c r="P67" i="19"/>
  <c r="Q67" i="19"/>
  <c r="R67" i="19"/>
  <c r="S67" i="19"/>
  <c r="T67" i="19"/>
  <c r="U67" i="19"/>
  <c r="V67" i="19"/>
  <c r="A67" i="19"/>
  <c r="B67" i="19"/>
  <c r="C67" i="19"/>
  <c r="W67" i="19"/>
  <c r="X67" i="19"/>
  <c r="Y67" i="19"/>
  <c r="Z67" i="19"/>
  <c r="AA67" i="19"/>
  <c r="L68" i="19"/>
  <c r="M68" i="19"/>
  <c r="N68" i="19"/>
  <c r="O68" i="19"/>
  <c r="P68" i="19"/>
  <c r="Q68" i="19"/>
  <c r="R68" i="19"/>
  <c r="S68" i="19"/>
  <c r="T68" i="19"/>
  <c r="U68" i="19"/>
  <c r="V68" i="19"/>
  <c r="A68" i="19"/>
  <c r="B68" i="19"/>
  <c r="C68" i="19"/>
  <c r="W68" i="19"/>
  <c r="X68" i="19"/>
  <c r="Y68" i="19"/>
  <c r="Z68" i="19"/>
  <c r="AA68" i="19"/>
  <c r="AB68" i="19"/>
  <c r="AC68" i="19"/>
  <c r="AD68" i="19"/>
  <c r="AE68" i="19"/>
  <c r="AF68" i="19"/>
  <c r="AG68" i="19"/>
  <c r="AH68" i="19"/>
  <c r="AI68" i="19"/>
  <c r="AJ68" i="19"/>
  <c r="AK68" i="19"/>
  <c r="AL68" i="19"/>
  <c r="AM68" i="19"/>
  <c r="AN68" i="19"/>
  <c r="AO68" i="19"/>
  <c r="AP68" i="19"/>
  <c r="AQ68" i="19"/>
  <c r="A69" i="19"/>
  <c r="B69" i="19"/>
  <c r="C69" i="19"/>
  <c r="G69" i="19"/>
  <c r="H69" i="19"/>
  <c r="I69" i="19"/>
  <c r="J69" i="19"/>
  <c r="L69" i="19"/>
  <c r="M69" i="19"/>
  <c r="N69" i="19"/>
  <c r="O69" i="19"/>
  <c r="Q69" i="19"/>
  <c r="R69" i="19"/>
  <c r="S69" i="19"/>
  <c r="T69" i="19"/>
  <c r="V69" i="19"/>
  <c r="W69" i="19"/>
  <c r="AO69" i="19"/>
  <c r="AP69" i="19"/>
  <c r="AQ69" i="19"/>
  <c r="A70" i="19"/>
  <c r="B70" i="19"/>
  <c r="C70" i="19"/>
  <c r="F70" i="19"/>
  <c r="G70" i="19"/>
  <c r="H70" i="19"/>
  <c r="I70" i="19"/>
  <c r="J70" i="19"/>
  <c r="K70" i="19"/>
  <c r="L70" i="19"/>
  <c r="M70" i="19"/>
  <c r="N70" i="19"/>
  <c r="O70" i="19"/>
  <c r="P70" i="19"/>
  <c r="Q70" i="19"/>
  <c r="R70" i="19"/>
  <c r="S70" i="19"/>
  <c r="T70" i="19"/>
  <c r="U70" i="19"/>
  <c r="V70" i="19"/>
  <c r="W70" i="19"/>
  <c r="AJ70" i="19"/>
  <c r="AK70" i="19"/>
  <c r="AL70" i="19"/>
  <c r="AM70" i="19"/>
  <c r="AN70" i="19"/>
  <c r="AO70" i="19"/>
  <c r="AP70" i="19"/>
  <c r="AQ70" i="19"/>
  <c r="A71" i="19"/>
  <c r="B71" i="19"/>
  <c r="C71" i="19"/>
  <c r="F71" i="19"/>
  <c r="G71" i="19"/>
  <c r="H71" i="19"/>
  <c r="I71" i="19"/>
  <c r="J71" i="19"/>
  <c r="K71" i="19"/>
  <c r="L71" i="19"/>
  <c r="M71" i="19"/>
  <c r="N71" i="19"/>
  <c r="O71" i="19"/>
  <c r="P71" i="19"/>
  <c r="Q71" i="19"/>
  <c r="R71" i="19"/>
  <c r="S71" i="19"/>
  <c r="T71" i="19"/>
  <c r="U71" i="19"/>
  <c r="V71" i="19"/>
  <c r="W71" i="19"/>
  <c r="AD71" i="19"/>
  <c r="AE71" i="19"/>
  <c r="AF71" i="19"/>
  <c r="AG71" i="19"/>
  <c r="AH71" i="19"/>
  <c r="AI71" i="19"/>
  <c r="AJ71" i="19"/>
  <c r="AK71" i="19"/>
  <c r="AL71" i="19"/>
  <c r="AM71" i="19"/>
  <c r="AN71" i="19"/>
  <c r="AO71" i="19"/>
  <c r="AP71" i="19"/>
  <c r="AQ71" i="19"/>
  <c r="A72" i="19"/>
  <c r="B72" i="19"/>
  <c r="C72" i="19"/>
  <c r="F72" i="19"/>
  <c r="G72" i="19"/>
  <c r="H72" i="19"/>
  <c r="I72" i="19"/>
  <c r="J72" i="19"/>
  <c r="K72" i="19"/>
  <c r="L72" i="19"/>
  <c r="M72" i="19"/>
  <c r="N72" i="19"/>
  <c r="O72" i="19"/>
  <c r="P72" i="19"/>
  <c r="Q72" i="19"/>
  <c r="R72" i="19"/>
  <c r="S72" i="19"/>
  <c r="T72" i="19"/>
  <c r="U72" i="19"/>
  <c r="V72" i="19"/>
  <c r="W72" i="19"/>
  <c r="X72" i="19"/>
  <c r="Y72" i="19"/>
  <c r="Z72" i="19"/>
  <c r="AA72" i="19"/>
  <c r="AB72" i="19"/>
  <c r="AC72" i="19"/>
  <c r="AD72" i="19"/>
  <c r="AE72" i="19"/>
  <c r="AF72" i="19"/>
  <c r="AG72" i="19"/>
  <c r="AH72" i="19"/>
  <c r="AI72" i="19"/>
  <c r="AJ72" i="19"/>
  <c r="AK72" i="19"/>
  <c r="AL72" i="19"/>
  <c r="AM72" i="19"/>
  <c r="AN72" i="19"/>
  <c r="AO72" i="19"/>
  <c r="AP72" i="19"/>
  <c r="AQ72" i="19"/>
  <c r="A73" i="19"/>
  <c r="B73" i="19"/>
  <c r="C73" i="19"/>
  <c r="G73" i="19"/>
  <c r="H73" i="19"/>
  <c r="I73" i="19"/>
  <c r="J73" i="19"/>
  <c r="K73" i="19"/>
  <c r="L73" i="19"/>
  <c r="N73" i="19"/>
  <c r="O73" i="19"/>
  <c r="P73" i="19"/>
  <c r="R73" i="19"/>
  <c r="S73" i="19"/>
  <c r="T73" i="19"/>
  <c r="U73" i="19"/>
  <c r="V73" i="19"/>
  <c r="W73" i="19"/>
  <c r="Y73" i="19"/>
  <c r="AQ73" i="19"/>
  <c r="A74" i="19"/>
  <c r="B74" i="19"/>
  <c r="C74" i="19"/>
  <c r="G74" i="19"/>
  <c r="H74" i="19"/>
  <c r="I74" i="19"/>
  <c r="J74" i="19"/>
  <c r="K74" i="19"/>
  <c r="L74" i="19"/>
  <c r="M74" i="19"/>
  <c r="N74" i="19"/>
  <c r="O74" i="19"/>
  <c r="P74" i="19"/>
  <c r="R74" i="19"/>
  <c r="S74" i="19"/>
  <c r="T74" i="19"/>
  <c r="U74" i="19"/>
  <c r="V74" i="19"/>
  <c r="W74" i="19"/>
  <c r="X74" i="19"/>
  <c r="Y74" i="19"/>
  <c r="AQ74" i="19"/>
  <c r="B42" i="19"/>
  <c r="C42" i="19"/>
  <c r="F42" i="19"/>
  <c r="H42" i="19"/>
  <c r="J42" i="19"/>
  <c r="L42" i="19"/>
  <c r="M42" i="19"/>
  <c r="N42" i="19"/>
  <c r="O42" i="19"/>
  <c r="Q42" i="19"/>
  <c r="AH42" i="19"/>
  <c r="AI42" i="19"/>
  <c r="AJ42" i="19"/>
  <c r="AK42" i="19"/>
  <c r="AL42" i="19"/>
  <c r="AM42" i="19"/>
  <c r="AN42" i="19"/>
  <c r="AO42" i="19"/>
  <c r="AP42" i="19"/>
  <c r="AQ42" i="19"/>
  <c r="A42" i="19"/>
  <c r="D39" i="19"/>
  <c r="AM39" i="19"/>
  <c r="AO39" i="19"/>
  <c r="AP39" i="19"/>
  <c r="Q40" i="19"/>
  <c r="V40" i="19"/>
  <c r="A41" i="19"/>
  <c r="D41" i="19"/>
  <c r="R7" i="8"/>
  <c r="R34" i="8" s="1"/>
  <c r="N7" i="8"/>
  <c r="N34" i="8" s="1"/>
  <c r="J7" i="8"/>
  <c r="J34" i="8" s="1"/>
  <c r="J4" i="8"/>
  <c r="J31" i="8" s="1"/>
  <c r="R4" i="8"/>
  <c r="R31" i="8" s="1"/>
  <c r="N4" i="8"/>
  <c r="N31" i="8" s="1"/>
  <c r="AR32" i="15"/>
  <c r="AS32" i="15"/>
  <c r="AS31" i="15" s="1"/>
  <c r="AR27" i="15"/>
  <c r="AR26" i="15" s="1"/>
  <c r="J26" i="15" s="1"/>
  <c r="J63" i="15" s="1"/>
  <c r="J65" i="15" s="1"/>
  <c r="AS27" i="15"/>
  <c r="AS26" i="15" s="1"/>
  <c r="R26" i="15" s="1"/>
  <c r="R63" i="15" s="1"/>
  <c r="AR64" i="15" s="1"/>
  <c r="R66" i="15" s="1"/>
  <c r="AR21" i="15"/>
  <c r="AR20" i="15" s="1"/>
  <c r="J20" i="15" s="1"/>
  <c r="J57" i="15" s="1"/>
  <c r="J59" i="15" s="1"/>
  <c r="AS21" i="15"/>
  <c r="AS20" i="15" s="1"/>
  <c r="AR16" i="15"/>
  <c r="AR15" i="15" s="1"/>
  <c r="J15" i="15" s="1"/>
  <c r="J52" i="15" s="1"/>
  <c r="J54" i="15" s="1"/>
  <c r="AS16" i="15"/>
  <c r="AS15" i="15" s="1"/>
  <c r="P15" i="15" s="1"/>
  <c r="P52" i="15" s="1"/>
  <c r="AR53" i="15" s="1"/>
  <c r="P55" i="15" s="1"/>
  <c r="V4" i="12"/>
  <c r="V31" i="12" s="1"/>
  <c r="N24" i="2"/>
  <c r="N56" i="2" s="1"/>
  <c r="S24" i="2"/>
  <c r="S56" i="2" s="1"/>
  <c r="AR21" i="7"/>
  <c r="AR20" i="7" s="1"/>
  <c r="AS21" i="7"/>
  <c r="W12" i="3"/>
  <c r="AA16" i="3" s="1"/>
  <c r="N35" i="7"/>
  <c r="N72" i="7" s="1"/>
  <c r="AC72" i="7" s="1"/>
  <c r="AB72" i="7"/>
  <c r="AD72" i="7"/>
  <c r="I35" i="7"/>
  <c r="I72" i="7" s="1"/>
  <c r="U72" i="7" s="1"/>
  <c r="Q33" i="7"/>
  <c r="Q70" i="7" s="1"/>
  <c r="AD70" i="7" s="1"/>
  <c r="I33" i="7"/>
  <c r="I70" i="7" s="1"/>
  <c r="Y70" i="7" s="1"/>
  <c r="J31" i="7"/>
  <c r="J68" i="7" s="1"/>
  <c r="U68" i="7" s="1"/>
  <c r="F31" i="7"/>
  <c r="F68" i="7" s="1"/>
  <c r="N68" i="7" s="1"/>
  <c r="I28" i="6"/>
  <c r="I58" i="6" s="1"/>
  <c r="X58" i="6" s="1"/>
  <c r="Q28" i="6"/>
  <c r="Q58" i="6" s="1"/>
  <c r="AB58" i="6" s="1"/>
  <c r="I24" i="6"/>
  <c r="Q24" i="6" s="1"/>
  <c r="Q54" i="6" s="1"/>
  <c r="AB54" i="6" s="1"/>
  <c r="I20" i="6"/>
  <c r="I50" i="6" s="1"/>
  <c r="X50" i="6" s="1"/>
  <c r="Q20" i="6"/>
  <c r="Q50" i="6" s="1"/>
  <c r="AB50" i="6" s="1"/>
  <c r="F26" i="6"/>
  <c r="F56" i="6" s="1"/>
  <c r="S56" i="6" s="1"/>
  <c r="N26" i="6"/>
  <c r="N56" i="6" s="1"/>
  <c r="W56" i="6" s="1"/>
  <c r="F52" i="6"/>
  <c r="R52" i="6"/>
  <c r="M22" i="6"/>
  <c r="M52" i="6" s="1"/>
  <c r="V52" i="6" s="1"/>
  <c r="Z52" i="6" s="1"/>
  <c r="F18" i="6"/>
  <c r="F48" i="6" s="1"/>
  <c r="R48" i="6" s="1"/>
  <c r="M18" i="6"/>
  <c r="M48" i="6" s="1"/>
  <c r="V48" i="6" s="1"/>
  <c r="I24" i="2"/>
  <c r="G24" i="2" s="1"/>
  <c r="G56" i="2" s="1"/>
  <c r="V32" i="6"/>
  <c r="V32" i="5"/>
  <c r="V41" i="4"/>
  <c r="V41" i="3"/>
  <c r="V34" i="2"/>
  <c r="I35" i="18"/>
  <c r="I73" i="18" s="1"/>
  <c r="L35" i="18"/>
  <c r="L73" i="18" s="1"/>
  <c r="P35" i="18"/>
  <c r="P73" i="18" s="1"/>
  <c r="Q35" i="18"/>
  <c r="Q73" i="18" s="1"/>
  <c r="T35" i="18"/>
  <c r="T73" i="18" s="1"/>
  <c r="G31" i="18"/>
  <c r="G69" i="18" s="1"/>
  <c r="L31" i="18"/>
  <c r="L69" i="18" s="1"/>
  <c r="P31" i="18"/>
  <c r="P69" i="18" s="1"/>
  <c r="V31" i="18"/>
  <c r="V69" i="18" s="1"/>
  <c r="F27" i="18"/>
  <c r="F65" i="18" s="1"/>
  <c r="M27" i="18"/>
  <c r="M65" i="18" s="1"/>
  <c r="R27" i="18"/>
  <c r="R65" i="18" s="1"/>
  <c r="Y27" i="18"/>
  <c r="Y65" i="18" s="1"/>
  <c r="H23" i="18"/>
  <c r="H61" i="18" s="1"/>
  <c r="S23" i="18"/>
  <c r="L23" i="18" s="1"/>
  <c r="L61" i="18" s="1"/>
  <c r="I17" i="18"/>
  <c r="I55" i="18" s="1"/>
  <c r="L17" i="18"/>
  <c r="L55" i="18" s="1"/>
  <c r="AE55" i="18" s="1"/>
  <c r="AR18" i="18"/>
  <c r="AR17" i="18" s="1"/>
  <c r="AS18" i="18"/>
  <c r="AS17" i="18" s="1"/>
  <c r="Z18" i="18" s="1"/>
  <c r="Z56" i="18" s="1"/>
  <c r="AT13" i="18"/>
  <c r="AS13" i="18"/>
  <c r="AS12" i="18" s="1"/>
  <c r="N12" i="18" s="1"/>
  <c r="N50" i="18" s="1"/>
  <c r="AR13" i="18"/>
  <c r="AR12" i="18" s="1"/>
  <c r="I13" i="18" s="1"/>
  <c r="I51" i="18" s="1"/>
  <c r="Q8" i="18"/>
  <c r="V8" i="18"/>
  <c r="V46" i="18" s="1"/>
  <c r="Y4" i="18"/>
  <c r="I4" i="18" s="1"/>
  <c r="I42" i="18" s="1"/>
  <c r="Q4" i="18"/>
  <c r="Q42" i="18" s="1"/>
  <c r="A42" i="18"/>
  <c r="B42" i="18"/>
  <c r="C42" i="18"/>
  <c r="F42" i="18"/>
  <c r="G42" i="18"/>
  <c r="K42" i="18"/>
  <c r="L42" i="18"/>
  <c r="N42" i="18"/>
  <c r="O42" i="18"/>
  <c r="S42" i="18"/>
  <c r="T42" i="18"/>
  <c r="V42" i="18"/>
  <c r="W42" i="18"/>
  <c r="AA42" i="18"/>
  <c r="AH42" i="18"/>
  <c r="AI42" i="18"/>
  <c r="AJ42" i="18"/>
  <c r="AK42" i="18"/>
  <c r="AL42" i="18"/>
  <c r="AM42" i="18"/>
  <c r="AN42" i="18"/>
  <c r="AO42" i="18"/>
  <c r="AP42" i="18"/>
  <c r="AQ42" i="18"/>
  <c r="A43" i="18"/>
  <c r="B43" i="18"/>
  <c r="C43" i="18"/>
  <c r="F43" i="18"/>
  <c r="G43" i="18"/>
  <c r="H43" i="18"/>
  <c r="I43" i="18"/>
  <c r="J43" i="18"/>
  <c r="K43" i="18"/>
  <c r="L43" i="18"/>
  <c r="M43" i="18"/>
  <c r="N43" i="18"/>
  <c r="O43" i="18"/>
  <c r="P43" i="18"/>
  <c r="Q43" i="18"/>
  <c r="R43" i="18"/>
  <c r="S43" i="18"/>
  <c r="T43" i="18"/>
  <c r="U43" i="18"/>
  <c r="V43" i="18"/>
  <c r="W43" i="18"/>
  <c r="X43" i="18"/>
  <c r="Y43" i="18"/>
  <c r="Z43" i="18"/>
  <c r="AA43" i="18"/>
  <c r="AB43" i="18"/>
  <c r="AC43" i="18"/>
  <c r="AD43" i="18"/>
  <c r="AE43" i="18"/>
  <c r="AF43" i="18"/>
  <c r="AG43" i="18"/>
  <c r="AH43" i="18"/>
  <c r="AI43" i="18"/>
  <c r="AJ43" i="18"/>
  <c r="AK43" i="18"/>
  <c r="AL43" i="18"/>
  <c r="AM43" i="18"/>
  <c r="AN43" i="18"/>
  <c r="AO43" i="18"/>
  <c r="AP43" i="18"/>
  <c r="AQ43" i="18"/>
  <c r="A44" i="18"/>
  <c r="B44" i="18"/>
  <c r="C44" i="18"/>
  <c r="F44" i="18"/>
  <c r="G44" i="18"/>
  <c r="H44" i="18"/>
  <c r="I44" i="18"/>
  <c r="J44" i="18"/>
  <c r="K44" i="18"/>
  <c r="L44" i="18"/>
  <c r="M44" i="18"/>
  <c r="N44" i="18"/>
  <c r="O44" i="18"/>
  <c r="P44" i="18"/>
  <c r="Q44" i="18"/>
  <c r="R44" i="18"/>
  <c r="S44" i="18"/>
  <c r="T44" i="18"/>
  <c r="U44" i="18"/>
  <c r="V44" i="18"/>
  <c r="W44" i="18"/>
  <c r="X44" i="18"/>
  <c r="Y44" i="18"/>
  <c r="Z44" i="18"/>
  <c r="AA44" i="18"/>
  <c r="AB44" i="18"/>
  <c r="AC44" i="18"/>
  <c r="AD44" i="18"/>
  <c r="AE44" i="18"/>
  <c r="AF44" i="18"/>
  <c r="AG44" i="18"/>
  <c r="AH44" i="18"/>
  <c r="AI44" i="18"/>
  <c r="AJ44" i="18"/>
  <c r="AK44" i="18"/>
  <c r="AL44" i="18"/>
  <c r="AM44" i="18"/>
  <c r="AN44" i="18"/>
  <c r="AO44" i="18"/>
  <c r="AP44" i="18"/>
  <c r="AQ44" i="18"/>
  <c r="A45" i="18"/>
  <c r="B45" i="18"/>
  <c r="C45" i="18"/>
  <c r="F45" i="18"/>
  <c r="G45" i="18"/>
  <c r="H45" i="18"/>
  <c r="I45" i="18"/>
  <c r="J45" i="18"/>
  <c r="K45" i="18"/>
  <c r="L45" i="18"/>
  <c r="M45" i="18"/>
  <c r="N45" i="18"/>
  <c r="O45" i="18"/>
  <c r="P45" i="18"/>
  <c r="Q45" i="18"/>
  <c r="R45" i="18"/>
  <c r="S45" i="18"/>
  <c r="T45" i="18"/>
  <c r="U45" i="18"/>
  <c r="V45" i="18"/>
  <c r="W45" i="18"/>
  <c r="X45" i="18"/>
  <c r="Y45" i="18"/>
  <c r="Z45" i="18"/>
  <c r="AA45" i="18"/>
  <c r="AB45" i="18"/>
  <c r="AC45" i="18"/>
  <c r="AD45" i="18"/>
  <c r="AE45" i="18"/>
  <c r="AF45" i="18"/>
  <c r="AG45" i="18"/>
  <c r="AH45" i="18"/>
  <c r="AI45" i="18"/>
  <c r="AJ45" i="18"/>
  <c r="AK45" i="18"/>
  <c r="AL45" i="18"/>
  <c r="AM45" i="18"/>
  <c r="AN45" i="18"/>
  <c r="AO45" i="18"/>
  <c r="AP45" i="18"/>
  <c r="AQ45" i="18"/>
  <c r="A46" i="18"/>
  <c r="B46" i="18"/>
  <c r="C46" i="18"/>
  <c r="F46" i="18"/>
  <c r="G46" i="18"/>
  <c r="K46" i="18"/>
  <c r="L46" i="18"/>
  <c r="N46" i="18"/>
  <c r="O46" i="18"/>
  <c r="S46" i="18"/>
  <c r="T46" i="18"/>
  <c r="AH46" i="18"/>
  <c r="AI46" i="18"/>
  <c r="AJ46" i="18"/>
  <c r="AK46" i="18"/>
  <c r="AL46" i="18"/>
  <c r="AM46" i="18"/>
  <c r="AN46" i="18"/>
  <c r="AO46" i="18"/>
  <c r="AP46" i="18"/>
  <c r="AQ46" i="18"/>
  <c r="A47" i="18"/>
  <c r="B47" i="18"/>
  <c r="C47" i="18"/>
  <c r="AH47" i="18"/>
  <c r="AI47" i="18"/>
  <c r="AJ47" i="18"/>
  <c r="AK47" i="18"/>
  <c r="AL47" i="18"/>
  <c r="AM47" i="18"/>
  <c r="AN47" i="18"/>
  <c r="AO47" i="18"/>
  <c r="AP47" i="18"/>
  <c r="AQ47" i="18"/>
  <c r="A48" i="18"/>
  <c r="B48" i="18"/>
  <c r="C48" i="18"/>
  <c r="F48" i="18"/>
  <c r="G48" i="18"/>
  <c r="H48" i="18"/>
  <c r="I48" i="18"/>
  <c r="J48" i="18"/>
  <c r="K48" i="18"/>
  <c r="L48" i="18"/>
  <c r="M48" i="18"/>
  <c r="N48" i="18"/>
  <c r="O48" i="18"/>
  <c r="P48" i="18"/>
  <c r="Q48" i="18"/>
  <c r="R48" i="18"/>
  <c r="S48" i="18"/>
  <c r="T48" i="18"/>
  <c r="U48" i="18"/>
  <c r="V48" i="18"/>
  <c r="W48" i="18"/>
  <c r="X48" i="18"/>
  <c r="Y48" i="18"/>
  <c r="Z48" i="18"/>
  <c r="AA48" i="18"/>
  <c r="AB48" i="18"/>
  <c r="AC48" i="18"/>
  <c r="AD48" i="18"/>
  <c r="AE48" i="18"/>
  <c r="AF48" i="18"/>
  <c r="AG48" i="18"/>
  <c r="AH48" i="18"/>
  <c r="AI48" i="18"/>
  <c r="AJ48" i="18"/>
  <c r="AK48" i="18"/>
  <c r="AL48" i="18"/>
  <c r="AM48" i="18"/>
  <c r="AN48" i="18"/>
  <c r="AO48" i="18"/>
  <c r="AP48" i="18"/>
  <c r="AQ48" i="18"/>
  <c r="A49" i="18"/>
  <c r="B49" i="18"/>
  <c r="C49" i="18"/>
  <c r="F49" i="18"/>
  <c r="G49" i="18"/>
  <c r="H49" i="18"/>
  <c r="I49" i="18"/>
  <c r="J49" i="18"/>
  <c r="K49" i="18"/>
  <c r="L49" i="18"/>
  <c r="M49" i="18"/>
  <c r="N49" i="18"/>
  <c r="O49" i="18"/>
  <c r="P49" i="18"/>
  <c r="Q49" i="18"/>
  <c r="R49" i="18"/>
  <c r="S49" i="18"/>
  <c r="T49" i="18"/>
  <c r="U49" i="18"/>
  <c r="V49" i="18"/>
  <c r="W49" i="18"/>
  <c r="X49" i="18"/>
  <c r="Y49" i="18"/>
  <c r="Z49" i="18"/>
  <c r="AA49" i="18"/>
  <c r="AB49" i="18"/>
  <c r="AC49" i="18"/>
  <c r="AD49" i="18"/>
  <c r="AE49" i="18"/>
  <c r="AF49" i="18"/>
  <c r="AG49" i="18"/>
  <c r="AH49" i="18"/>
  <c r="AI49" i="18"/>
  <c r="AJ49" i="18"/>
  <c r="AK49" i="18"/>
  <c r="AL49" i="18"/>
  <c r="AM49" i="18"/>
  <c r="AN49" i="18"/>
  <c r="AO49" i="18"/>
  <c r="AP49" i="18"/>
  <c r="AQ49" i="18"/>
  <c r="A50" i="18"/>
  <c r="B50" i="18"/>
  <c r="C50" i="18"/>
  <c r="F50" i="18"/>
  <c r="G50" i="18"/>
  <c r="K50" i="18"/>
  <c r="L50" i="18"/>
  <c r="P50" i="18"/>
  <c r="R50" i="18"/>
  <c r="S50" i="18"/>
  <c r="W50" i="18"/>
  <c r="AH50" i="18"/>
  <c r="AI50" i="18"/>
  <c r="AJ50" i="18"/>
  <c r="AK50" i="18"/>
  <c r="AL50" i="18"/>
  <c r="AM50" i="18"/>
  <c r="AN50" i="18"/>
  <c r="AO50" i="18"/>
  <c r="AP50" i="18"/>
  <c r="AQ50" i="18"/>
  <c r="A51" i="18"/>
  <c r="B51" i="18"/>
  <c r="C51" i="18"/>
  <c r="AH51" i="18"/>
  <c r="AI51" i="18"/>
  <c r="AJ51" i="18"/>
  <c r="AK51" i="18"/>
  <c r="AL51" i="18"/>
  <c r="AM51" i="18"/>
  <c r="AN51" i="18"/>
  <c r="AO51" i="18"/>
  <c r="AP51" i="18"/>
  <c r="AQ51" i="18"/>
  <c r="A52" i="18"/>
  <c r="B52" i="18"/>
  <c r="C52" i="18"/>
  <c r="F52" i="18"/>
  <c r="G52" i="18"/>
  <c r="H52" i="18"/>
  <c r="I52" i="18"/>
  <c r="J52" i="18"/>
  <c r="K52" i="18"/>
  <c r="L52" i="18"/>
  <c r="M52" i="18"/>
  <c r="N52" i="18"/>
  <c r="O52" i="18"/>
  <c r="P52" i="18"/>
  <c r="Q52" i="18"/>
  <c r="R52" i="18"/>
  <c r="S52" i="18"/>
  <c r="T52" i="18"/>
  <c r="U52" i="18"/>
  <c r="V52" i="18"/>
  <c r="W52" i="18"/>
  <c r="X52" i="18"/>
  <c r="Y52" i="18"/>
  <c r="Z52" i="18"/>
  <c r="AA52" i="18"/>
  <c r="AB52" i="18"/>
  <c r="AC52" i="18"/>
  <c r="AD52" i="18"/>
  <c r="AE52" i="18"/>
  <c r="AF52" i="18"/>
  <c r="AG52" i="18"/>
  <c r="AH52" i="18"/>
  <c r="AI52" i="18"/>
  <c r="AJ52" i="18"/>
  <c r="AK52" i="18"/>
  <c r="AL52" i="18"/>
  <c r="AM52" i="18"/>
  <c r="AN52" i="18"/>
  <c r="AO52" i="18"/>
  <c r="AP52" i="18"/>
  <c r="AQ52" i="18"/>
  <c r="A53" i="18"/>
  <c r="B53" i="18"/>
  <c r="C53" i="18"/>
  <c r="F53" i="18"/>
  <c r="G53" i="18"/>
  <c r="H53" i="18"/>
  <c r="I53" i="18"/>
  <c r="J53" i="18"/>
  <c r="K53" i="18"/>
  <c r="L53" i="18"/>
  <c r="M53" i="18"/>
  <c r="N53" i="18"/>
  <c r="O53" i="18"/>
  <c r="P53" i="18"/>
  <c r="Q53" i="18"/>
  <c r="R53" i="18"/>
  <c r="S53" i="18"/>
  <c r="T53" i="18"/>
  <c r="U53" i="18"/>
  <c r="V53" i="18"/>
  <c r="W53" i="18"/>
  <c r="X53" i="18"/>
  <c r="Y53" i="18"/>
  <c r="Z53" i="18"/>
  <c r="AA53" i="18"/>
  <c r="AB53" i="18"/>
  <c r="AC53" i="18"/>
  <c r="AD53" i="18"/>
  <c r="AE53" i="18"/>
  <c r="AF53" i="18"/>
  <c r="AG53" i="18"/>
  <c r="AH53" i="18"/>
  <c r="AI53" i="18"/>
  <c r="AJ53" i="18"/>
  <c r="AK53" i="18"/>
  <c r="AL53" i="18"/>
  <c r="AM53" i="18"/>
  <c r="AN53" i="18"/>
  <c r="AO53" i="18"/>
  <c r="AP53" i="18"/>
  <c r="AQ53" i="18"/>
  <c r="A54" i="18"/>
  <c r="B54" i="18"/>
  <c r="C54" i="18"/>
  <c r="F54" i="18"/>
  <c r="G54" i="18"/>
  <c r="H54" i="18"/>
  <c r="I54" i="18"/>
  <c r="J54" i="18"/>
  <c r="K54" i="18"/>
  <c r="L54" i="18"/>
  <c r="M54" i="18"/>
  <c r="N54" i="18"/>
  <c r="O54" i="18"/>
  <c r="P54" i="18"/>
  <c r="Q54" i="18"/>
  <c r="R54" i="18"/>
  <c r="S54" i="18"/>
  <c r="T54" i="18"/>
  <c r="U54" i="18"/>
  <c r="V54" i="18"/>
  <c r="W54" i="18"/>
  <c r="X54" i="18"/>
  <c r="Y54" i="18"/>
  <c r="Z54" i="18"/>
  <c r="AA54" i="18"/>
  <c r="AB54" i="18"/>
  <c r="AC54" i="18"/>
  <c r="AD54" i="18"/>
  <c r="AE54" i="18"/>
  <c r="AF54" i="18"/>
  <c r="AG54" i="18"/>
  <c r="AH54" i="18"/>
  <c r="AI54" i="18"/>
  <c r="AJ54" i="18"/>
  <c r="AK54" i="18"/>
  <c r="AL54" i="18"/>
  <c r="AM54" i="18"/>
  <c r="AN54" i="18"/>
  <c r="AO54" i="18"/>
  <c r="AP54" i="18"/>
  <c r="AQ54" i="18"/>
  <c r="A55" i="18"/>
  <c r="B55" i="18"/>
  <c r="C55" i="18"/>
  <c r="F55" i="18"/>
  <c r="G55" i="18"/>
  <c r="K55" i="18"/>
  <c r="M55" i="18"/>
  <c r="O55" i="18"/>
  <c r="P55" i="18"/>
  <c r="T55" i="18"/>
  <c r="U55" i="18"/>
  <c r="W55" i="18"/>
  <c r="X55" i="18"/>
  <c r="AB55" i="18"/>
  <c r="AQ55" i="18"/>
  <c r="A56" i="18"/>
  <c r="B56" i="18"/>
  <c r="C56" i="18"/>
  <c r="L56" i="18"/>
  <c r="AQ56" i="18"/>
  <c r="A57" i="18"/>
  <c r="B57" i="18"/>
  <c r="C57" i="18"/>
  <c r="F57" i="18"/>
  <c r="G57" i="18"/>
  <c r="H57" i="18"/>
  <c r="I57" i="18"/>
  <c r="J57" i="18"/>
  <c r="K57" i="18"/>
  <c r="L57" i="18"/>
  <c r="M57" i="18"/>
  <c r="N57" i="18"/>
  <c r="O57" i="18"/>
  <c r="P57" i="18"/>
  <c r="Q57" i="18"/>
  <c r="R57" i="18"/>
  <c r="S57" i="18"/>
  <c r="T57" i="18"/>
  <c r="U57" i="18"/>
  <c r="V57" i="18"/>
  <c r="W57" i="18"/>
  <c r="X57" i="18"/>
  <c r="Y57" i="18"/>
  <c r="Z57" i="18"/>
  <c r="AA57" i="18"/>
  <c r="AB57" i="18"/>
  <c r="AC57" i="18"/>
  <c r="AD57" i="18"/>
  <c r="AE57" i="18"/>
  <c r="AF57" i="18"/>
  <c r="AG57" i="18"/>
  <c r="AH57" i="18"/>
  <c r="AI57" i="18"/>
  <c r="AJ57" i="18"/>
  <c r="AK57" i="18"/>
  <c r="AL57" i="18"/>
  <c r="AM57" i="18"/>
  <c r="AN57" i="18"/>
  <c r="AO57" i="18"/>
  <c r="AP57" i="18"/>
  <c r="AQ57" i="18"/>
  <c r="A58" i="18"/>
  <c r="B58" i="18"/>
  <c r="C58" i="18"/>
  <c r="F58" i="18"/>
  <c r="G58" i="18"/>
  <c r="H58" i="18"/>
  <c r="I58" i="18"/>
  <c r="J58" i="18"/>
  <c r="K58" i="18"/>
  <c r="L58" i="18"/>
  <c r="M58" i="18"/>
  <c r="N58" i="18"/>
  <c r="O58" i="18"/>
  <c r="P58" i="18"/>
  <c r="Q58" i="18"/>
  <c r="R58" i="18"/>
  <c r="S58" i="18"/>
  <c r="T58" i="18"/>
  <c r="U58" i="18"/>
  <c r="V58" i="18"/>
  <c r="W58" i="18"/>
  <c r="X58" i="18"/>
  <c r="Y58" i="18"/>
  <c r="Z58" i="18"/>
  <c r="AA58" i="18"/>
  <c r="AB58" i="18"/>
  <c r="AC58" i="18"/>
  <c r="AD58" i="18"/>
  <c r="AE58" i="18"/>
  <c r="AF58" i="18"/>
  <c r="AG58" i="18"/>
  <c r="AH58" i="18"/>
  <c r="AI58" i="18"/>
  <c r="AJ58" i="18"/>
  <c r="AK58" i="18"/>
  <c r="AL58" i="18"/>
  <c r="AM58" i="18"/>
  <c r="AN58" i="18"/>
  <c r="AO58" i="18"/>
  <c r="AP58" i="18"/>
  <c r="AQ58" i="18"/>
  <c r="A59" i="18"/>
  <c r="B59" i="18"/>
  <c r="C59" i="18"/>
  <c r="F59" i="18"/>
  <c r="G59" i="18"/>
  <c r="H59" i="18"/>
  <c r="I59" i="18"/>
  <c r="J59" i="18"/>
  <c r="K59" i="18"/>
  <c r="L59" i="18"/>
  <c r="M59" i="18"/>
  <c r="N59" i="18"/>
  <c r="O59" i="18"/>
  <c r="P59" i="18"/>
  <c r="Q59" i="18"/>
  <c r="R59" i="18"/>
  <c r="S59" i="18"/>
  <c r="T59" i="18"/>
  <c r="U59" i="18"/>
  <c r="V59" i="18"/>
  <c r="W59" i="18"/>
  <c r="X59" i="18"/>
  <c r="Y59" i="18"/>
  <c r="Z59" i="18"/>
  <c r="AA59" i="18"/>
  <c r="AB59" i="18"/>
  <c r="AC59" i="18"/>
  <c r="AD59" i="18"/>
  <c r="AE59" i="18"/>
  <c r="AF59" i="18"/>
  <c r="AG59" i="18"/>
  <c r="AH59" i="18"/>
  <c r="AI59" i="18"/>
  <c r="AJ59" i="18"/>
  <c r="AK59" i="18"/>
  <c r="AL59" i="18"/>
  <c r="AM59" i="18"/>
  <c r="AN59" i="18"/>
  <c r="AO59" i="18"/>
  <c r="AP59" i="18"/>
  <c r="AQ59" i="18"/>
  <c r="A60" i="18"/>
  <c r="D60" i="18"/>
  <c r="A61" i="18"/>
  <c r="B61" i="18"/>
  <c r="C61" i="18"/>
  <c r="F61" i="18"/>
  <c r="J61" i="18"/>
  <c r="N61" i="18"/>
  <c r="P61" i="18"/>
  <c r="Q61" i="18"/>
  <c r="U61" i="18"/>
  <c r="AB61" i="18"/>
  <c r="AC61" i="18"/>
  <c r="AD61" i="18"/>
  <c r="AE61" i="18"/>
  <c r="AF61" i="18"/>
  <c r="AG61" i="18"/>
  <c r="AH61" i="18"/>
  <c r="AI61" i="18"/>
  <c r="AJ61" i="18"/>
  <c r="AK61" i="18"/>
  <c r="AL61" i="18"/>
  <c r="AM61" i="18"/>
  <c r="AN61" i="18"/>
  <c r="AO61" i="18"/>
  <c r="AP61" i="18"/>
  <c r="AQ61" i="18"/>
  <c r="A62" i="18"/>
  <c r="B62" i="18"/>
  <c r="C62" i="18"/>
  <c r="F62" i="18"/>
  <c r="G62" i="18"/>
  <c r="H62" i="18"/>
  <c r="I62" i="18"/>
  <c r="J62" i="18"/>
  <c r="K62" i="18"/>
  <c r="L62" i="18"/>
  <c r="M62" i="18"/>
  <c r="N62" i="18"/>
  <c r="O62" i="18"/>
  <c r="P62" i="18"/>
  <c r="Q62" i="18"/>
  <c r="R62" i="18"/>
  <c r="S62" i="18"/>
  <c r="T62" i="18"/>
  <c r="U62" i="18"/>
  <c r="V62" i="18"/>
  <c r="W62" i="18"/>
  <c r="X62" i="18"/>
  <c r="Y62" i="18"/>
  <c r="Z62" i="18"/>
  <c r="AA62" i="18"/>
  <c r="AB62" i="18"/>
  <c r="AC62" i="18"/>
  <c r="AD62" i="18"/>
  <c r="AE62" i="18"/>
  <c r="AF62" i="18"/>
  <c r="AG62" i="18"/>
  <c r="AH62" i="18"/>
  <c r="AI62" i="18"/>
  <c r="AJ62" i="18"/>
  <c r="AK62" i="18"/>
  <c r="AL62" i="18"/>
  <c r="AM62" i="18"/>
  <c r="AN62" i="18"/>
  <c r="AO62" i="18"/>
  <c r="AP62" i="18"/>
  <c r="AQ62" i="18"/>
  <c r="A63" i="18"/>
  <c r="B63" i="18"/>
  <c r="C63" i="18"/>
  <c r="F63" i="18"/>
  <c r="G63" i="18"/>
  <c r="H63" i="18"/>
  <c r="I63" i="18"/>
  <c r="J63" i="18"/>
  <c r="K63" i="18"/>
  <c r="L63" i="18"/>
  <c r="M63" i="18"/>
  <c r="N63" i="18"/>
  <c r="O63" i="18"/>
  <c r="P63" i="18"/>
  <c r="Q63" i="18"/>
  <c r="R63" i="18"/>
  <c r="S63" i="18"/>
  <c r="T63" i="18"/>
  <c r="U63" i="18"/>
  <c r="V63" i="18"/>
  <c r="W63" i="18"/>
  <c r="X63" i="18"/>
  <c r="Y63" i="18"/>
  <c r="Z63" i="18"/>
  <c r="AA63" i="18"/>
  <c r="AB63" i="18"/>
  <c r="AC63" i="18"/>
  <c r="AD63" i="18"/>
  <c r="AE63" i="18"/>
  <c r="AF63" i="18"/>
  <c r="AG63" i="18"/>
  <c r="AH63" i="18"/>
  <c r="AI63" i="18"/>
  <c r="AJ63" i="18"/>
  <c r="AK63" i="18"/>
  <c r="AL63" i="18"/>
  <c r="AM63" i="18"/>
  <c r="AN63" i="18"/>
  <c r="AO63" i="18"/>
  <c r="AP63" i="18"/>
  <c r="AQ63" i="18"/>
  <c r="A64" i="18"/>
  <c r="B64" i="18"/>
  <c r="C64" i="18"/>
  <c r="F64" i="18"/>
  <c r="G64" i="18"/>
  <c r="H64" i="18"/>
  <c r="I64" i="18"/>
  <c r="J64" i="18"/>
  <c r="K64" i="18"/>
  <c r="L64" i="18"/>
  <c r="M64" i="18"/>
  <c r="N64" i="18"/>
  <c r="O64" i="18"/>
  <c r="P64" i="18"/>
  <c r="Q64" i="18"/>
  <c r="R64" i="18"/>
  <c r="S64" i="18"/>
  <c r="T64" i="18"/>
  <c r="U64" i="18"/>
  <c r="V64" i="18"/>
  <c r="W64" i="18"/>
  <c r="X64" i="18"/>
  <c r="Y64" i="18"/>
  <c r="Z64" i="18"/>
  <c r="AA64" i="18"/>
  <c r="AB64" i="18"/>
  <c r="AC64" i="18"/>
  <c r="AD64" i="18"/>
  <c r="AE64" i="18"/>
  <c r="AF64" i="18"/>
  <c r="AG64" i="18"/>
  <c r="AH64" i="18"/>
  <c r="AI64" i="18"/>
  <c r="AJ64" i="18"/>
  <c r="AK64" i="18"/>
  <c r="AL64" i="18"/>
  <c r="AM64" i="18"/>
  <c r="AN64" i="18"/>
  <c r="AO64" i="18"/>
  <c r="AP64" i="18"/>
  <c r="AQ64" i="18"/>
  <c r="A65" i="18"/>
  <c r="B65" i="18"/>
  <c r="C65" i="18"/>
  <c r="H65" i="18"/>
  <c r="J65" i="18"/>
  <c r="K65" i="18"/>
  <c r="O65" i="18"/>
  <c r="P65" i="18"/>
  <c r="T65" i="18"/>
  <c r="V65" i="18"/>
  <c r="W65" i="18"/>
  <c r="AA65" i="18"/>
  <c r="AH65" i="18"/>
  <c r="AI65" i="18"/>
  <c r="AJ65" i="18"/>
  <c r="AK65" i="18"/>
  <c r="AL65" i="18"/>
  <c r="AM65" i="18"/>
  <c r="AN65" i="18"/>
  <c r="AO65" i="18"/>
  <c r="AP65" i="18"/>
  <c r="AQ65" i="18"/>
  <c r="A66" i="18"/>
  <c r="B66" i="18"/>
  <c r="C66" i="18"/>
  <c r="F66" i="18"/>
  <c r="G66" i="18"/>
  <c r="H66" i="18"/>
  <c r="I66" i="18"/>
  <c r="J66" i="18"/>
  <c r="K66" i="18"/>
  <c r="L66" i="18"/>
  <c r="M66" i="18"/>
  <c r="N66" i="18"/>
  <c r="O66" i="18"/>
  <c r="P66" i="18"/>
  <c r="Q66" i="18"/>
  <c r="R66" i="18"/>
  <c r="S66" i="18"/>
  <c r="T66" i="18"/>
  <c r="U66" i="18"/>
  <c r="V66" i="18"/>
  <c r="W66" i="18"/>
  <c r="X66" i="18"/>
  <c r="Y66" i="18"/>
  <c r="Z66" i="18"/>
  <c r="AA66" i="18"/>
  <c r="AB66" i="18"/>
  <c r="AC66" i="18"/>
  <c r="AD66" i="18"/>
  <c r="AE66" i="18"/>
  <c r="AF66" i="18"/>
  <c r="AG66" i="18"/>
  <c r="AH66" i="18"/>
  <c r="AI66" i="18"/>
  <c r="AJ66" i="18"/>
  <c r="AK66" i="18"/>
  <c r="AL66" i="18"/>
  <c r="AM66" i="18"/>
  <c r="AN66" i="18"/>
  <c r="AO66" i="18"/>
  <c r="AP66" i="18"/>
  <c r="AQ66" i="18"/>
  <c r="A67" i="18"/>
  <c r="B67" i="18"/>
  <c r="C67" i="18"/>
  <c r="F67" i="18"/>
  <c r="G67" i="18"/>
  <c r="H67" i="18"/>
  <c r="I67" i="18"/>
  <c r="J67" i="18"/>
  <c r="K67" i="18"/>
  <c r="L67" i="18"/>
  <c r="M67" i="18"/>
  <c r="N67" i="18"/>
  <c r="O67" i="18"/>
  <c r="P67" i="18"/>
  <c r="Q67" i="18"/>
  <c r="R67" i="18"/>
  <c r="S67" i="18"/>
  <c r="T67" i="18"/>
  <c r="U67" i="18"/>
  <c r="V67" i="18"/>
  <c r="W67" i="18"/>
  <c r="X67" i="18"/>
  <c r="Y67" i="18"/>
  <c r="Z67" i="18"/>
  <c r="AA67" i="18"/>
  <c r="AB67" i="18"/>
  <c r="AC67" i="18"/>
  <c r="AD67" i="18"/>
  <c r="AE67" i="18"/>
  <c r="AF67" i="18"/>
  <c r="AG67" i="18"/>
  <c r="AH67" i="18"/>
  <c r="AI67" i="18"/>
  <c r="AJ67" i="18"/>
  <c r="AK67" i="18"/>
  <c r="AL67" i="18"/>
  <c r="AM67" i="18"/>
  <c r="AN67" i="18"/>
  <c r="AO67" i="18"/>
  <c r="AP67" i="18"/>
  <c r="AQ67" i="18"/>
  <c r="A69" i="18"/>
  <c r="B69" i="18"/>
  <c r="C69" i="18"/>
  <c r="F69" i="18"/>
  <c r="I69" i="18"/>
  <c r="K69" i="18"/>
  <c r="N69" i="18"/>
  <c r="R69" i="18"/>
  <c r="S69" i="18"/>
  <c r="T69" i="18"/>
  <c r="AD69" i="18"/>
  <c r="AE69" i="18"/>
  <c r="AF69" i="18"/>
  <c r="AG69" i="18"/>
  <c r="AH69" i="18"/>
  <c r="AI69" i="18"/>
  <c r="AJ69" i="18"/>
  <c r="AK69" i="18"/>
  <c r="AL69" i="18"/>
  <c r="AM69" i="18"/>
  <c r="AN69" i="18"/>
  <c r="AO69" i="18"/>
  <c r="AP69" i="18"/>
  <c r="AQ69" i="18"/>
  <c r="A70" i="18"/>
  <c r="B70" i="18"/>
  <c r="C70" i="18"/>
  <c r="F70" i="18"/>
  <c r="G70" i="18"/>
  <c r="H70" i="18"/>
  <c r="I70" i="18"/>
  <c r="J70" i="18"/>
  <c r="K70" i="18"/>
  <c r="L70" i="18"/>
  <c r="M70" i="18"/>
  <c r="N70" i="18"/>
  <c r="O70" i="18"/>
  <c r="P70" i="18"/>
  <c r="Q70" i="18"/>
  <c r="R70" i="18"/>
  <c r="S70" i="18"/>
  <c r="T70" i="18"/>
  <c r="U70" i="18"/>
  <c r="V70" i="18"/>
  <c r="W70" i="18"/>
  <c r="X70" i="18"/>
  <c r="Y70" i="18"/>
  <c r="Z70" i="18"/>
  <c r="AA70" i="18"/>
  <c r="AB70" i="18"/>
  <c r="AC70" i="18"/>
  <c r="AD70" i="18"/>
  <c r="AE70" i="18"/>
  <c r="AF70" i="18"/>
  <c r="AG70" i="18"/>
  <c r="AH70" i="18"/>
  <c r="AI70" i="18"/>
  <c r="AJ70" i="18"/>
  <c r="AK70" i="18"/>
  <c r="AL70" i="18"/>
  <c r="AM70" i="18"/>
  <c r="AN70" i="18"/>
  <c r="AO70" i="18"/>
  <c r="AP70" i="18"/>
  <c r="AQ70" i="18"/>
  <c r="A71" i="18"/>
  <c r="B71" i="18"/>
  <c r="C71" i="18"/>
  <c r="F71" i="18"/>
  <c r="G71" i="18"/>
  <c r="H71" i="18"/>
  <c r="I71" i="18"/>
  <c r="J71" i="18"/>
  <c r="K71" i="18"/>
  <c r="L71" i="18"/>
  <c r="M71" i="18"/>
  <c r="N71" i="18"/>
  <c r="O71" i="18"/>
  <c r="P71" i="18"/>
  <c r="Q71" i="18"/>
  <c r="R71" i="18"/>
  <c r="S71" i="18"/>
  <c r="T71" i="18"/>
  <c r="U71" i="18"/>
  <c r="V71" i="18"/>
  <c r="W71" i="18"/>
  <c r="X71" i="18"/>
  <c r="Y71" i="18"/>
  <c r="Z71" i="18"/>
  <c r="AA71" i="18"/>
  <c r="AB71" i="18"/>
  <c r="AC71" i="18"/>
  <c r="AD71" i="18"/>
  <c r="AE71" i="18"/>
  <c r="AF71" i="18"/>
  <c r="AG71" i="18"/>
  <c r="AH71" i="18"/>
  <c r="AI71" i="18"/>
  <c r="AJ71" i="18"/>
  <c r="AK71" i="18"/>
  <c r="AL71" i="18"/>
  <c r="AM71" i="18"/>
  <c r="AN71" i="18"/>
  <c r="AO71" i="18"/>
  <c r="AP71" i="18"/>
  <c r="AQ71" i="18"/>
  <c r="A72" i="18"/>
  <c r="B72" i="18"/>
  <c r="C72" i="18"/>
  <c r="F72" i="18"/>
  <c r="G72" i="18"/>
  <c r="H72" i="18"/>
  <c r="I72" i="18"/>
  <c r="J72" i="18"/>
  <c r="K72" i="18"/>
  <c r="L72" i="18"/>
  <c r="M72" i="18"/>
  <c r="N72" i="18"/>
  <c r="O72" i="18"/>
  <c r="P72" i="18"/>
  <c r="Q72" i="18"/>
  <c r="R72" i="18"/>
  <c r="S72" i="18"/>
  <c r="T72" i="18"/>
  <c r="U72" i="18"/>
  <c r="V72" i="18"/>
  <c r="W72" i="18"/>
  <c r="X72" i="18"/>
  <c r="Y72" i="18"/>
  <c r="Z72" i="18"/>
  <c r="AA72" i="18"/>
  <c r="AB72" i="18"/>
  <c r="AC72" i="18"/>
  <c r="AD72" i="18"/>
  <c r="AE72" i="18"/>
  <c r="AF72" i="18"/>
  <c r="AG72" i="18"/>
  <c r="AH72" i="18"/>
  <c r="AI72" i="18"/>
  <c r="AJ72" i="18"/>
  <c r="AK72" i="18"/>
  <c r="AL72" i="18"/>
  <c r="AM72" i="18"/>
  <c r="AN72" i="18"/>
  <c r="AO72" i="18"/>
  <c r="AP72" i="18"/>
  <c r="AQ72" i="18"/>
  <c r="A73" i="18"/>
  <c r="B73" i="18"/>
  <c r="C73" i="18"/>
  <c r="F73" i="18"/>
  <c r="G73" i="18"/>
  <c r="K73" i="18"/>
  <c r="M73" i="18"/>
  <c r="O73" i="18"/>
  <c r="R73" i="18"/>
  <c r="V73" i="18"/>
  <c r="AC73" i="18"/>
  <c r="AD73" i="18"/>
  <c r="AE73" i="18"/>
  <c r="AF73" i="18"/>
  <c r="AG73" i="18"/>
  <c r="AH73" i="18"/>
  <c r="AI73" i="18"/>
  <c r="AJ73" i="18"/>
  <c r="AK73" i="18"/>
  <c r="AL73" i="18"/>
  <c r="AM73" i="18"/>
  <c r="AN73" i="18"/>
  <c r="AO73" i="18"/>
  <c r="AP73" i="18"/>
  <c r="AQ73" i="18"/>
  <c r="A74" i="18"/>
  <c r="B74" i="18"/>
  <c r="C74" i="18"/>
  <c r="F74" i="18"/>
  <c r="G74" i="18"/>
  <c r="H74" i="18"/>
  <c r="I74" i="18"/>
  <c r="J74" i="18"/>
  <c r="K74" i="18"/>
  <c r="L74" i="18"/>
  <c r="M74" i="18"/>
  <c r="N74" i="18"/>
  <c r="O74" i="18"/>
  <c r="P74" i="18"/>
  <c r="Q74" i="18"/>
  <c r="R74" i="18"/>
  <c r="S74" i="18"/>
  <c r="T74" i="18"/>
  <c r="U74" i="18"/>
  <c r="V74" i="18"/>
  <c r="W74" i="18"/>
  <c r="X74" i="18"/>
  <c r="Y74" i="18"/>
  <c r="Z74" i="18"/>
  <c r="AA74" i="18"/>
  <c r="AB74" i="18"/>
  <c r="AC74" i="18"/>
  <c r="AD74" i="18"/>
  <c r="AE74" i="18"/>
  <c r="AF74" i="18"/>
  <c r="AG74" i="18"/>
  <c r="AH74" i="18"/>
  <c r="AI74" i="18"/>
  <c r="AJ74" i="18"/>
  <c r="AK74" i="18"/>
  <c r="AL74" i="18"/>
  <c r="AM74" i="18"/>
  <c r="AN74" i="18"/>
  <c r="AO74" i="18"/>
  <c r="AP74" i="18"/>
  <c r="AQ74" i="18"/>
  <c r="A75" i="18"/>
  <c r="B75" i="18"/>
  <c r="C75" i="18"/>
  <c r="F75" i="18"/>
  <c r="G75" i="18"/>
  <c r="H75" i="18"/>
  <c r="I75" i="18"/>
  <c r="J75" i="18"/>
  <c r="K75" i="18"/>
  <c r="L75" i="18"/>
  <c r="M75" i="18"/>
  <c r="N75" i="18"/>
  <c r="O75" i="18"/>
  <c r="P75" i="18"/>
  <c r="Q75" i="18"/>
  <c r="R75" i="18"/>
  <c r="S75" i="18"/>
  <c r="T75" i="18"/>
  <c r="U75" i="18"/>
  <c r="V75" i="18"/>
  <c r="W75" i="18"/>
  <c r="X75" i="18"/>
  <c r="Y75" i="18"/>
  <c r="Z75" i="18"/>
  <c r="AA75" i="18"/>
  <c r="AB75" i="18"/>
  <c r="AC75" i="18"/>
  <c r="AD75" i="18"/>
  <c r="AE75" i="18"/>
  <c r="AF75" i="18"/>
  <c r="AG75" i="18"/>
  <c r="AH75" i="18"/>
  <c r="AI75" i="18"/>
  <c r="AJ75" i="18"/>
  <c r="AK75" i="18"/>
  <c r="AL75" i="18"/>
  <c r="AM75" i="18"/>
  <c r="AN75" i="18"/>
  <c r="AO75" i="18"/>
  <c r="AP75" i="18"/>
  <c r="AQ75" i="18"/>
  <c r="D41" i="18"/>
  <c r="D39" i="18"/>
  <c r="AM39" i="18"/>
  <c r="AO39" i="18"/>
  <c r="AP39" i="18"/>
  <c r="Q40" i="18"/>
  <c r="V40" i="18"/>
  <c r="A41" i="18"/>
  <c r="AR36" i="16"/>
  <c r="AR35" i="16" s="1"/>
  <c r="H35" i="16" s="1"/>
  <c r="H75" i="16" s="1"/>
  <c r="P35" i="16"/>
  <c r="P75" i="16" s="1"/>
  <c r="AN77" i="16"/>
  <c r="AL76" i="16"/>
  <c r="AL75" i="16"/>
  <c r="AN74" i="16"/>
  <c r="AN73" i="16"/>
  <c r="AN72" i="16"/>
  <c r="AN69" i="16"/>
  <c r="AN68" i="16"/>
  <c r="AN67" i="16"/>
  <c r="AN66" i="16"/>
  <c r="AN65" i="16"/>
  <c r="AN64" i="16"/>
  <c r="AN63" i="16"/>
  <c r="AN62" i="16"/>
  <c r="AN61" i="16"/>
  <c r="AN60" i="16"/>
  <c r="AN59" i="16"/>
  <c r="AN58" i="16"/>
  <c r="AN57" i="16"/>
  <c r="AN56" i="16"/>
  <c r="AN55" i="16"/>
  <c r="AN54" i="16"/>
  <c r="AN53" i="16"/>
  <c r="AN52" i="16"/>
  <c r="AN51" i="16"/>
  <c r="AN50" i="16"/>
  <c r="AN49" i="16"/>
  <c r="AN48" i="16"/>
  <c r="AN47" i="16"/>
  <c r="AN46" i="16"/>
  <c r="AN45" i="16"/>
  <c r="AN44" i="16"/>
  <c r="AR31" i="16"/>
  <c r="AR30" i="16" s="1"/>
  <c r="P30" i="16"/>
  <c r="P70" i="16" s="1"/>
  <c r="AR26" i="16"/>
  <c r="AR25" i="16" s="1"/>
  <c r="P25" i="16"/>
  <c r="P65" i="16" s="1"/>
  <c r="AR21" i="16"/>
  <c r="AR20" i="16" s="1"/>
  <c r="P20" i="16"/>
  <c r="P60" i="16" s="1"/>
  <c r="Y16" i="16"/>
  <c r="Y56" i="16" s="1"/>
  <c r="O16" i="16"/>
  <c r="O56" i="16" s="1"/>
  <c r="U12" i="16"/>
  <c r="U52" i="16" s="1"/>
  <c r="O12" i="16"/>
  <c r="F12" i="16" s="1"/>
  <c r="F52" i="16" s="1"/>
  <c r="AD8" i="16"/>
  <c r="AD48" i="16" s="1"/>
  <c r="T8" i="16"/>
  <c r="T48" i="16" s="1"/>
  <c r="J8" i="16"/>
  <c r="J48" i="16" s="1"/>
  <c r="Z4" i="16"/>
  <c r="Z44" i="16" s="1"/>
  <c r="T4" i="16"/>
  <c r="T44" i="16" s="1"/>
  <c r="J4" i="16"/>
  <c r="J44" i="16" s="1"/>
  <c r="A45" i="16"/>
  <c r="B45" i="16"/>
  <c r="C45" i="16"/>
  <c r="F45" i="16"/>
  <c r="G45" i="16"/>
  <c r="H45" i="16"/>
  <c r="I45" i="16"/>
  <c r="J45" i="16"/>
  <c r="K45" i="16"/>
  <c r="L45" i="16"/>
  <c r="M45" i="16"/>
  <c r="N45" i="16"/>
  <c r="O45" i="16"/>
  <c r="P45" i="16"/>
  <c r="Q45" i="16"/>
  <c r="R45" i="16"/>
  <c r="S45" i="16"/>
  <c r="T45" i="16"/>
  <c r="U45" i="16"/>
  <c r="V45" i="16"/>
  <c r="W45" i="16"/>
  <c r="X45" i="16"/>
  <c r="Y45" i="16"/>
  <c r="Z45" i="16"/>
  <c r="AA45" i="16"/>
  <c r="AB45" i="16"/>
  <c r="AC45" i="16"/>
  <c r="AD45" i="16"/>
  <c r="AE45" i="16"/>
  <c r="AF45" i="16"/>
  <c r="AG45" i="16"/>
  <c r="AH45" i="16"/>
  <c r="AI45" i="16"/>
  <c r="AJ45" i="16"/>
  <c r="AK45" i="16"/>
  <c r="AL45" i="16"/>
  <c r="AM45" i="16"/>
  <c r="AO45" i="16"/>
  <c r="AP45" i="16"/>
  <c r="AQ45" i="16"/>
  <c r="A46" i="16"/>
  <c r="B46" i="16"/>
  <c r="C46" i="16"/>
  <c r="F46" i="16"/>
  <c r="G46" i="16"/>
  <c r="H46" i="16"/>
  <c r="I46" i="16"/>
  <c r="J46" i="16"/>
  <c r="K46" i="16"/>
  <c r="L46" i="16"/>
  <c r="M46" i="16"/>
  <c r="N46" i="16"/>
  <c r="O46" i="16"/>
  <c r="P46" i="16"/>
  <c r="Q46" i="16"/>
  <c r="R46" i="16"/>
  <c r="S46" i="16"/>
  <c r="T46" i="16"/>
  <c r="U46" i="16"/>
  <c r="V46" i="16"/>
  <c r="W46" i="16"/>
  <c r="X46" i="16"/>
  <c r="Y46" i="16"/>
  <c r="Z46" i="16"/>
  <c r="AA46" i="16"/>
  <c r="AB46" i="16"/>
  <c r="AC46" i="16"/>
  <c r="AD46" i="16"/>
  <c r="AE46" i="16"/>
  <c r="AF46" i="16"/>
  <c r="AG46" i="16"/>
  <c r="AH46" i="16"/>
  <c r="AI46" i="16"/>
  <c r="AJ46" i="16"/>
  <c r="AK46" i="16"/>
  <c r="AL46" i="16"/>
  <c r="AM46" i="16"/>
  <c r="AO46" i="16"/>
  <c r="AP46" i="16"/>
  <c r="AQ46" i="16"/>
  <c r="A47" i="16"/>
  <c r="B47" i="16"/>
  <c r="C47" i="16"/>
  <c r="F47" i="16"/>
  <c r="G47" i="16"/>
  <c r="H47" i="16"/>
  <c r="I47" i="16"/>
  <c r="J47" i="16"/>
  <c r="K47" i="16"/>
  <c r="L47" i="16"/>
  <c r="M47" i="16"/>
  <c r="N47" i="16"/>
  <c r="O47" i="16"/>
  <c r="P47" i="16"/>
  <c r="Q47" i="16"/>
  <c r="R47" i="16"/>
  <c r="S47" i="16"/>
  <c r="T47" i="16"/>
  <c r="U47" i="16"/>
  <c r="V47" i="16"/>
  <c r="W47" i="16"/>
  <c r="X47" i="16"/>
  <c r="Y47" i="16"/>
  <c r="Z47" i="16"/>
  <c r="AA47" i="16"/>
  <c r="AB47" i="16"/>
  <c r="AC47" i="16"/>
  <c r="AD47" i="16"/>
  <c r="AE47" i="16"/>
  <c r="AF47" i="16"/>
  <c r="AG47" i="16"/>
  <c r="AH47" i="16"/>
  <c r="AI47" i="16"/>
  <c r="AJ47" i="16"/>
  <c r="AK47" i="16"/>
  <c r="AL47" i="16"/>
  <c r="AM47" i="16"/>
  <c r="AO47" i="16"/>
  <c r="AP47" i="16"/>
  <c r="AQ47" i="16"/>
  <c r="A48" i="16"/>
  <c r="B48" i="16"/>
  <c r="C48" i="16"/>
  <c r="F48" i="16"/>
  <c r="H48" i="16"/>
  <c r="L48" i="16"/>
  <c r="N48" i="16"/>
  <c r="P48" i="16"/>
  <c r="R48" i="16"/>
  <c r="V48" i="16"/>
  <c r="X48" i="16"/>
  <c r="Z48" i="16"/>
  <c r="AB48" i="16"/>
  <c r="AF48" i="16"/>
  <c r="AO48" i="16"/>
  <c r="AP48" i="16"/>
  <c r="AQ48" i="16"/>
  <c r="A49" i="16"/>
  <c r="B49" i="16"/>
  <c r="C49" i="16"/>
  <c r="F49" i="16"/>
  <c r="G49" i="16"/>
  <c r="H49" i="16"/>
  <c r="I49" i="16"/>
  <c r="J49" i="16"/>
  <c r="K49" i="16"/>
  <c r="L49" i="16"/>
  <c r="M49" i="16"/>
  <c r="N49" i="16"/>
  <c r="O49" i="16"/>
  <c r="P49" i="16"/>
  <c r="Q49" i="16"/>
  <c r="R49" i="16"/>
  <c r="S49" i="16"/>
  <c r="T49" i="16"/>
  <c r="U49" i="16"/>
  <c r="V49" i="16"/>
  <c r="W49" i="16"/>
  <c r="X49" i="16"/>
  <c r="Y49" i="16"/>
  <c r="Z49" i="16"/>
  <c r="AA49" i="16"/>
  <c r="AB49" i="16"/>
  <c r="AC49" i="16"/>
  <c r="AD49" i="16"/>
  <c r="AE49" i="16"/>
  <c r="AF49" i="16"/>
  <c r="AG49" i="16"/>
  <c r="AH49" i="16"/>
  <c r="AI49" i="16"/>
  <c r="AJ49" i="16"/>
  <c r="AK49" i="16"/>
  <c r="AL49" i="16"/>
  <c r="AM49" i="16"/>
  <c r="AO49" i="16"/>
  <c r="AP49" i="16"/>
  <c r="AQ49" i="16"/>
  <c r="A50" i="16"/>
  <c r="B50" i="16"/>
  <c r="C50" i="16"/>
  <c r="F50" i="16"/>
  <c r="G50" i="16"/>
  <c r="H50" i="16"/>
  <c r="I50" i="16"/>
  <c r="J50" i="16"/>
  <c r="K50" i="16"/>
  <c r="L50" i="16"/>
  <c r="M50" i="16"/>
  <c r="N50" i="16"/>
  <c r="O50" i="16"/>
  <c r="P50" i="16"/>
  <c r="Q50" i="16"/>
  <c r="R50" i="16"/>
  <c r="S50" i="16"/>
  <c r="T50" i="16"/>
  <c r="U50" i="16"/>
  <c r="V50" i="16"/>
  <c r="W50" i="16"/>
  <c r="X50" i="16"/>
  <c r="Y50" i="16"/>
  <c r="Z50" i="16"/>
  <c r="AA50" i="16"/>
  <c r="AB50" i="16"/>
  <c r="AC50" i="16"/>
  <c r="AD50" i="16"/>
  <c r="AE50" i="16"/>
  <c r="AF50" i="16"/>
  <c r="AG50" i="16"/>
  <c r="AH50" i="16"/>
  <c r="AI50" i="16"/>
  <c r="AJ50" i="16"/>
  <c r="AK50" i="16"/>
  <c r="AL50" i="16"/>
  <c r="AM50" i="16"/>
  <c r="AO50" i="16"/>
  <c r="AP50" i="16"/>
  <c r="AQ50" i="16"/>
  <c r="A51" i="16"/>
  <c r="B51" i="16"/>
  <c r="C51" i="16"/>
  <c r="F51" i="16"/>
  <c r="G51" i="16"/>
  <c r="H51" i="16"/>
  <c r="I51" i="16"/>
  <c r="J51" i="16"/>
  <c r="K51" i="16"/>
  <c r="L51" i="16"/>
  <c r="M51" i="16"/>
  <c r="N51" i="16"/>
  <c r="O51" i="16"/>
  <c r="P51" i="16"/>
  <c r="Q51" i="16"/>
  <c r="R51" i="16"/>
  <c r="S51" i="16"/>
  <c r="T51" i="16"/>
  <c r="U51" i="16"/>
  <c r="V51" i="16"/>
  <c r="W51" i="16"/>
  <c r="X51" i="16"/>
  <c r="Y51" i="16"/>
  <c r="Z51" i="16"/>
  <c r="AA51" i="16"/>
  <c r="AB51" i="16"/>
  <c r="AC51" i="16"/>
  <c r="AD51" i="16"/>
  <c r="AE51" i="16"/>
  <c r="AF51" i="16"/>
  <c r="AG51" i="16"/>
  <c r="AH51" i="16"/>
  <c r="AI51" i="16"/>
  <c r="AJ51" i="16"/>
  <c r="AK51" i="16"/>
  <c r="AL51" i="16"/>
  <c r="AM51" i="16"/>
  <c r="AO51" i="16"/>
  <c r="AP51" i="16"/>
  <c r="AQ51" i="16"/>
  <c r="A52" i="16"/>
  <c r="B52" i="16"/>
  <c r="C52" i="16"/>
  <c r="I52" i="16"/>
  <c r="K52" i="16"/>
  <c r="M52" i="16"/>
  <c r="Q52" i="16"/>
  <c r="S52" i="16"/>
  <c r="AC52" i="16"/>
  <c r="AD52" i="16"/>
  <c r="AE52" i="16"/>
  <c r="AF52" i="16"/>
  <c r="AG52" i="16"/>
  <c r="AH52" i="16"/>
  <c r="AI52" i="16"/>
  <c r="AJ52" i="16"/>
  <c r="AK52" i="16"/>
  <c r="AL52" i="16"/>
  <c r="AM52" i="16"/>
  <c r="AO52" i="16"/>
  <c r="AP52" i="16"/>
  <c r="AQ52" i="16"/>
  <c r="A53" i="16"/>
  <c r="B53" i="16"/>
  <c r="C53" i="16"/>
  <c r="F53" i="16"/>
  <c r="G53" i="16"/>
  <c r="H53" i="16"/>
  <c r="I53" i="16"/>
  <c r="J53" i="16"/>
  <c r="K53" i="16"/>
  <c r="L53" i="16"/>
  <c r="M53" i="16"/>
  <c r="N53" i="16"/>
  <c r="O53" i="16"/>
  <c r="P53" i="16"/>
  <c r="Q53" i="16"/>
  <c r="R53" i="16"/>
  <c r="S53" i="16"/>
  <c r="T53" i="16"/>
  <c r="U53" i="16"/>
  <c r="V53" i="16"/>
  <c r="W53" i="16"/>
  <c r="X53" i="16"/>
  <c r="Y53" i="16"/>
  <c r="Z53" i="16"/>
  <c r="AA53" i="16"/>
  <c r="AB53" i="16"/>
  <c r="AC53" i="16"/>
  <c r="AD53" i="16"/>
  <c r="AE53" i="16"/>
  <c r="AF53" i="16"/>
  <c r="AG53" i="16"/>
  <c r="AH53" i="16"/>
  <c r="AI53" i="16"/>
  <c r="AJ53" i="16"/>
  <c r="AK53" i="16"/>
  <c r="AL53" i="16"/>
  <c r="AM53" i="16"/>
  <c r="AO53" i="16"/>
  <c r="AP53" i="16"/>
  <c r="AQ53" i="16"/>
  <c r="A54" i="16"/>
  <c r="B54" i="16"/>
  <c r="C54" i="16"/>
  <c r="F54" i="16"/>
  <c r="G54" i="16"/>
  <c r="H54" i="16"/>
  <c r="I54" i="16"/>
  <c r="J54" i="16"/>
  <c r="K54" i="16"/>
  <c r="L54" i="16"/>
  <c r="M54" i="16"/>
  <c r="N54" i="16"/>
  <c r="O54" i="16"/>
  <c r="P54" i="16"/>
  <c r="Q54" i="16"/>
  <c r="R54" i="16"/>
  <c r="S54" i="16"/>
  <c r="T54" i="16"/>
  <c r="U54" i="16"/>
  <c r="V54" i="16"/>
  <c r="W54" i="16"/>
  <c r="X54" i="16"/>
  <c r="Y54" i="16"/>
  <c r="Z54" i="16"/>
  <c r="AA54" i="16"/>
  <c r="AB54" i="16"/>
  <c r="AC54" i="16"/>
  <c r="AD54" i="16"/>
  <c r="AE54" i="16"/>
  <c r="AF54" i="16"/>
  <c r="AG54" i="16"/>
  <c r="AH54" i="16"/>
  <c r="AI54" i="16"/>
  <c r="AJ54" i="16"/>
  <c r="AK54" i="16"/>
  <c r="AL54" i="16"/>
  <c r="AM54" i="16"/>
  <c r="AO54" i="16"/>
  <c r="AP54" i="16"/>
  <c r="AQ54" i="16"/>
  <c r="A55" i="16"/>
  <c r="B55" i="16"/>
  <c r="C55" i="16"/>
  <c r="F55" i="16"/>
  <c r="G55" i="16"/>
  <c r="H55" i="16"/>
  <c r="I55" i="16"/>
  <c r="J55" i="16"/>
  <c r="K55" i="16"/>
  <c r="L55" i="16"/>
  <c r="M55" i="16"/>
  <c r="N55" i="16"/>
  <c r="O55" i="16"/>
  <c r="P55" i="16"/>
  <c r="Q55" i="16"/>
  <c r="R55" i="16"/>
  <c r="S55" i="16"/>
  <c r="T55" i="16"/>
  <c r="U55" i="16"/>
  <c r="V55" i="16"/>
  <c r="W55" i="16"/>
  <c r="X55" i="16"/>
  <c r="Y55" i="16"/>
  <c r="Z55" i="16"/>
  <c r="AA55" i="16"/>
  <c r="AB55" i="16"/>
  <c r="AC55" i="16"/>
  <c r="AD55" i="16"/>
  <c r="AE55" i="16"/>
  <c r="AF55" i="16"/>
  <c r="AG55" i="16"/>
  <c r="AH55" i="16"/>
  <c r="AI55" i="16"/>
  <c r="AJ55" i="16"/>
  <c r="AK55" i="16"/>
  <c r="AL55" i="16"/>
  <c r="AM55" i="16"/>
  <c r="AO55" i="16"/>
  <c r="AP55" i="16"/>
  <c r="AQ55" i="16"/>
  <c r="A56" i="16"/>
  <c r="B56" i="16"/>
  <c r="C56" i="16"/>
  <c r="I56" i="16"/>
  <c r="K56" i="16"/>
  <c r="M56" i="16"/>
  <c r="Q56" i="16"/>
  <c r="S56" i="16"/>
  <c r="U56" i="16"/>
  <c r="W56" i="16"/>
  <c r="AA56" i="16"/>
  <c r="AI56" i="16"/>
  <c r="AJ56" i="16"/>
  <c r="AK56" i="16"/>
  <c r="AL56" i="16"/>
  <c r="AM56" i="16"/>
  <c r="AO56" i="16"/>
  <c r="AP56" i="16"/>
  <c r="AQ56" i="16"/>
  <c r="A57" i="16"/>
  <c r="B57" i="16"/>
  <c r="C57" i="16"/>
  <c r="F57" i="16"/>
  <c r="G57" i="16"/>
  <c r="H57" i="16"/>
  <c r="I57" i="16"/>
  <c r="J57" i="16"/>
  <c r="K57" i="16"/>
  <c r="L57" i="16"/>
  <c r="M57" i="16"/>
  <c r="N57" i="16"/>
  <c r="O57" i="16"/>
  <c r="P57" i="16"/>
  <c r="Q57" i="16"/>
  <c r="R57" i="16"/>
  <c r="S57" i="16"/>
  <c r="T57" i="16"/>
  <c r="U57" i="16"/>
  <c r="V57" i="16"/>
  <c r="W57" i="16"/>
  <c r="X57" i="16"/>
  <c r="Y57" i="16"/>
  <c r="Z57" i="16"/>
  <c r="AA57" i="16"/>
  <c r="AB57" i="16"/>
  <c r="AC57" i="16"/>
  <c r="AD57" i="16"/>
  <c r="AE57" i="16"/>
  <c r="AF57" i="16"/>
  <c r="AG57" i="16"/>
  <c r="AH57" i="16"/>
  <c r="AI57" i="16"/>
  <c r="AJ57" i="16"/>
  <c r="AK57" i="16"/>
  <c r="AL57" i="16"/>
  <c r="AM57" i="16"/>
  <c r="AO57" i="16"/>
  <c r="AP57" i="16"/>
  <c r="AQ57" i="16"/>
  <c r="A58" i="16"/>
  <c r="B58" i="16"/>
  <c r="C58" i="16"/>
  <c r="F58" i="16"/>
  <c r="G58" i="16"/>
  <c r="H58" i="16"/>
  <c r="I58" i="16"/>
  <c r="J58" i="16"/>
  <c r="K58" i="16"/>
  <c r="L58" i="16"/>
  <c r="M58" i="16"/>
  <c r="N58" i="16"/>
  <c r="O58" i="16"/>
  <c r="P58" i="16"/>
  <c r="Q58" i="16"/>
  <c r="R58" i="16"/>
  <c r="S58" i="16"/>
  <c r="T58" i="16"/>
  <c r="U58" i="16"/>
  <c r="V58" i="16"/>
  <c r="W58" i="16"/>
  <c r="X58" i="16"/>
  <c r="Y58" i="16"/>
  <c r="Z58" i="16"/>
  <c r="AA58" i="16"/>
  <c r="AB58" i="16"/>
  <c r="AC58" i="16"/>
  <c r="AD58" i="16"/>
  <c r="AE58" i="16"/>
  <c r="AF58" i="16"/>
  <c r="AG58" i="16"/>
  <c r="AH58" i="16"/>
  <c r="AI58" i="16"/>
  <c r="AJ58" i="16"/>
  <c r="AK58" i="16"/>
  <c r="AL58" i="16"/>
  <c r="AM58" i="16"/>
  <c r="AO58" i="16"/>
  <c r="AP58" i="16"/>
  <c r="AQ58" i="16"/>
  <c r="A59" i="16"/>
  <c r="B59" i="16"/>
  <c r="C59" i="16"/>
  <c r="F59" i="16"/>
  <c r="G59" i="16"/>
  <c r="H59" i="16"/>
  <c r="I59" i="16"/>
  <c r="J59" i="16"/>
  <c r="K59" i="16"/>
  <c r="L59" i="16"/>
  <c r="M59" i="16"/>
  <c r="N59" i="16"/>
  <c r="O59" i="16"/>
  <c r="P59" i="16"/>
  <c r="Q59" i="16"/>
  <c r="R59" i="16"/>
  <c r="S59" i="16"/>
  <c r="T59" i="16"/>
  <c r="U59" i="16"/>
  <c r="V59" i="16"/>
  <c r="W59" i="16"/>
  <c r="X59" i="16"/>
  <c r="Y59" i="16"/>
  <c r="Z59" i="16"/>
  <c r="AA59" i="16"/>
  <c r="AB59" i="16"/>
  <c r="AC59" i="16"/>
  <c r="AD59" i="16"/>
  <c r="AE59" i="16"/>
  <c r="AF59" i="16"/>
  <c r="AG59" i="16"/>
  <c r="AH59" i="16"/>
  <c r="AI59" i="16"/>
  <c r="AJ59" i="16"/>
  <c r="AK59" i="16"/>
  <c r="AL59" i="16"/>
  <c r="AM59" i="16"/>
  <c r="AO59" i="16"/>
  <c r="AP59" i="16"/>
  <c r="AQ59" i="16"/>
  <c r="A60" i="16"/>
  <c r="B60" i="16"/>
  <c r="C60" i="16"/>
  <c r="F60" i="16"/>
  <c r="H60" i="16"/>
  <c r="L60" i="16"/>
  <c r="N60" i="16"/>
  <c r="R60" i="16"/>
  <c r="T60" i="16"/>
  <c r="V60" i="16"/>
  <c r="Z60" i="16"/>
  <c r="AL60" i="16"/>
  <c r="AM60" i="16"/>
  <c r="AO60" i="16"/>
  <c r="AP60" i="16"/>
  <c r="AQ60" i="16"/>
  <c r="A61" i="16"/>
  <c r="B61" i="16"/>
  <c r="C61" i="16"/>
  <c r="P21" i="16"/>
  <c r="AL61" i="16"/>
  <c r="AM61" i="16"/>
  <c r="AO61" i="16"/>
  <c r="AP61" i="16"/>
  <c r="AQ61" i="16"/>
  <c r="A62" i="16"/>
  <c r="B62" i="16"/>
  <c r="C62" i="16"/>
  <c r="F62" i="16"/>
  <c r="G62" i="16"/>
  <c r="H62" i="16"/>
  <c r="I62" i="16"/>
  <c r="J62" i="16"/>
  <c r="K62" i="16"/>
  <c r="L62" i="16"/>
  <c r="M62" i="16"/>
  <c r="N62" i="16"/>
  <c r="O62" i="16"/>
  <c r="P62" i="16"/>
  <c r="Q62" i="16"/>
  <c r="R62" i="16"/>
  <c r="S62" i="16"/>
  <c r="T62" i="16"/>
  <c r="U62" i="16"/>
  <c r="V62" i="16"/>
  <c r="W62" i="16"/>
  <c r="X62" i="16"/>
  <c r="Y62" i="16"/>
  <c r="Z62" i="16"/>
  <c r="AA62" i="16"/>
  <c r="AB62" i="16"/>
  <c r="AC62" i="16"/>
  <c r="AD62" i="16"/>
  <c r="AE62" i="16"/>
  <c r="AF62" i="16"/>
  <c r="AG62" i="16"/>
  <c r="AH62" i="16"/>
  <c r="AI62" i="16"/>
  <c r="AJ62" i="16"/>
  <c r="AK62" i="16"/>
  <c r="AL62" i="16"/>
  <c r="AM62" i="16"/>
  <c r="AO62" i="16"/>
  <c r="AP62" i="16"/>
  <c r="AQ62" i="16"/>
  <c r="A63" i="16"/>
  <c r="B63" i="16"/>
  <c r="C63" i="16"/>
  <c r="F63" i="16"/>
  <c r="G63" i="16"/>
  <c r="H63" i="16"/>
  <c r="I63" i="16"/>
  <c r="J63" i="16"/>
  <c r="K63" i="16"/>
  <c r="L63" i="16"/>
  <c r="M63" i="16"/>
  <c r="N63" i="16"/>
  <c r="O63" i="16"/>
  <c r="P63" i="16"/>
  <c r="Q63" i="16"/>
  <c r="R63" i="16"/>
  <c r="S63" i="16"/>
  <c r="T63" i="16"/>
  <c r="U63" i="16"/>
  <c r="V63" i="16"/>
  <c r="W63" i="16"/>
  <c r="X63" i="16"/>
  <c r="Y63" i="16"/>
  <c r="Z63" i="16"/>
  <c r="AA63" i="16"/>
  <c r="AB63" i="16"/>
  <c r="AC63" i="16"/>
  <c r="AD63" i="16"/>
  <c r="AE63" i="16"/>
  <c r="AF63" i="16"/>
  <c r="AG63" i="16"/>
  <c r="AH63" i="16"/>
  <c r="AI63" i="16"/>
  <c r="AJ63" i="16"/>
  <c r="AK63" i="16"/>
  <c r="AL63" i="16"/>
  <c r="AM63" i="16"/>
  <c r="AO63" i="16"/>
  <c r="AP63" i="16"/>
  <c r="AQ63" i="16"/>
  <c r="A64" i="16"/>
  <c r="B64" i="16"/>
  <c r="C64" i="16"/>
  <c r="F64" i="16"/>
  <c r="G64" i="16"/>
  <c r="H64" i="16"/>
  <c r="I64" i="16"/>
  <c r="J64" i="16"/>
  <c r="K64" i="16"/>
  <c r="L64" i="16"/>
  <c r="M64" i="16"/>
  <c r="N64" i="16"/>
  <c r="O64" i="16"/>
  <c r="P64" i="16"/>
  <c r="Q64" i="16"/>
  <c r="R64" i="16"/>
  <c r="S64" i="16"/>
  <c r="T64" i="16"/>
  <c r="U64" i="16"/>
  <c r="V64" i="16"/>
  <c r="W64" i="16"/>
  <c r="X64" i="16"/>
  <c r="Y64" i="16"/>
  <c r="Z64" i="16"/>
  <c r="AA64" i="16"/>
  <c r="AB64" i="16"/>
  <c r="AC64" i="16"/>
  <c r="AD64" i="16"/>
  <c r="AE64" i="16"/>
  <c r="AF64" i="16"/>
  <c r="AG64" i="16"/>
  <c r="AH64" i="16"/>
  <c r="AI64" i="16"/>
  <c r="AJ64" i="16"/>
  <c r="AK64" i="16"/>
  <c r="AL64" i="16"/>
  <c r="AM64" i="16"/>
  <c r="AO64" i="16"/>
  <c r="AP64" i="16"/>
  <c r="AQ64" i="16"/>
  <c r="A65" i="16"/>
  <c r="B65" i="16"/>
  <c r="C65" i="16"/>
  <c r="F65" i="16"/>
  <c r="H65" i="16"/>
  <c r="L65" i="16"/>
  <c r="N65" i="16"/>
  <c r="R65" i="16"/>
  <c r="AJ65" i="16"/>
  <c r="AK65" i="16"/>
  <c r="AL65" i="16"/>
  <c r="AM65" i="16"/>
  <c r="AO65" i="16"/>
  <c r="AP65" i="16"/>
  <c r="AQ65" i="16"/>
  <c r="A66" i="16"/>
  <c r="B66" i="16"/>
  <c r="C66" i="16"/>
  <c r="P26" i="16"/>
  <c r="AJ66" i="16"/>
  <c r="AK66" i="16"/>
  <c r="AL66" i="16"/>
  <c r="AM66" i="16"/>
  <c r="AO66" i="16"/>
  <c r="AP66" i="16"/>
  <c r="AQ66" i="16"/>
  <c r="A67" i="16"/>
  <c r="B67" i="16"/>
  <c r="C67" i="16"/>
  <c r="F67" i="16"/>
  <c r="G67" i="16"/>
  <c r="H67" i="16"/>
  <c r="I67" i="16"/>
  <c r="J67" i="16"/>
  <c r="K67" i="16"/>
  <c r="L67" i="16"/>
  <c r="M67" i="16"/>
  <c r="N67" i="16"/>
  <c r="O67" i="16"/>
  <c r="P67" i="16"/>
  <c r="Q67" i="16"/>
  <c r="R67" i="16"/>
  <c r="S67" i="16"/>
  <c r="T67" i="16"/>
  <c r="U67" i="16"/>
  <c r="V67" i="16"/>
  <c r="W67" i="16"/>
  <c r="X67" i="16"/>
  <c r="Y67" i="16"/>
  <c r="Z67" i="16"/>
  <c r="AA67" i="16"/>
  <c r="AB67" i="16"/>
  <c r="AC67" i="16"/>
  <c r="AD67" i="16"/>
  <c r="AE67" i="16"/>
  <c r="AF67" i="16"/>
  <c r="AG67" i="16"/>
  <c r="AH67" i="16"/>
  <c r="AI67" i="16"/>
  <c r="AJ67" i="16"/>
  <c r="AK67" i="16"/>
  <c r="AL67" i="16"/>
  <c r="AM67" i="16"/>
  <c r="AO67" i="16"/>
  <c r="AP67" i="16"/>
  <c r="AQ67" i="16"/>
  <c r="A68" i="16"/>
  <c r="B68" i="16"/>
  <c r="C68" i="16"/>
  <c r="F68" i="16"/>
  <c r="G68" i="16"/>
  <c r="H68" i="16"/>
  <c r="I68" i="16"/>
  <c r="J68" i="16"/>
  <c r="K68" i="16"/>
  <c r="L68" i="16"/>
  <c r="M68" i="16"/>
  <c r="N68" i="16"/>
  <c r="O68" i="16"/>
  <c r="P68" i="16"/>
  <c r="Q68" i="16"/>
  <c r="R68" i="16"/>
  <c r="S68" i="16"/>
  <c r="T68" i="16"/>
  <c r="U68" i="16"/>
  <c r="V68" i="16"/>
  <c r="W68" i="16"/>
  <c r="X68" i="16"/>
  <c r="Y68" i="16"/>
  <c r="Z68" i="16"/>
  <c r="AA68" i="16"/>
  <c r="AB68" i="16"/>
  <c r="AC68" i="16"/>
  <c r="AD68" i="16"/>
  <c r="AE68" i="16"/>
  <c r="AF68" i="16"/>
  <c r="AG68" i="16"/>
  <c r="AH68" i="16"/>
  <c r="AI68" i="16"/>
  <c r="AJ68" i="16"/>
  <c r="AK68" i="16"/>
  <c r="AL68" i="16"/>
  <c r="AM68" i="16"/>
  <c r="AO68" i="16"/>
  <c r="AP68" i="16"/>
  <c r="AQ68" i="16"/>
  <c r="A69" i="16"/>
  <c r="B69" i="16"/>
  <c r="C69" i="16"/>
  <c r="F69" i="16"/>
  <c r="G69" i="16"/>
  <c r="H69" i="16"/>
  <c r="I69" i="16"/>
  <c r="J69" i="16"/>
  <c r="K69" i="16"/>
  <c r="L69" i="16"/>
  <c r="M69" i="16"/>
  <c r="N69" i="16"/>
  <c r="O69" i="16"/>
  <c r="P69" i="16"/>
  <c r="Q69" i="16"/>
  <c r="R69" i="16"/>
  <c r="S69" i="16"/>
  <c r="T69" i="16"/>
  <c r="U69" i="16"/>
  <c r="V69" i="16"/>
  <c r="W69" i="16"/>
  <c r="X69" i="16"/>
  <c r="Y69" i="16"/>
  <c r="Z69" i="16"/>
  <c r="AA69" i="16"/>
  <c r="AB69" i="16"/>
  <c r="AC69" i="16"/>
  <c r="AD69" i="16"/>
  <c r="AE69" i="16"/>
  <c r="AF69" i="16"/>
  <c r="AG69" i="16"/>
  <c r="AH69" i="16"/>
  <c r="AI69" i="16"/>
  <c r="AJ69" i="16"/>
  <c r="AK69" i="16"/>
  <c r="AL69" i="16"/>
  <c r="AM69" i="16"/>
  <c r="AO69" i="16"/>
  <c r="AP69" i="16"/>
  <c r="AQ69" i="16"/>
  <c r="A70" i="16"/>
  <c r="B70" i="16"/>
  <c r="C70" i="16"/>
  <c r="F70" i="16"/>
  <c r="J70" i="16"/>
  <c r="L70" i="16"/>
  <c r="N70" i="16"/>
  <c r="R70" i="16"/>
  <c r="T70" i="16"/>
  <c r="V70" i="16"/>
  <c r="X70" i="16"/>
  <c r="AB70" i="16"/>
  <c r="AI70" i="16"/>
  <c r="AJ70" i="16"/>
  <c r="A71" i="16"/>
  <c r="B71" i="16"/>
  <c r="C71" i="16"/>
  <c r="AI71" i="16"/>
  <c r="AJ71" i="16"/>
  <c r="A72" i="16"/>
  <c r="B72" i="16"/>
  <c r="C72" i="16"/>
  <c r="F72" i="16"/>
  <c r="G72" i="16"/>
  <c r="H72" i="16"/>
  <c r="I72" i="16"/>
  <c r="J72" i="16"/>
  <c r="K72" i="16"/>
  <c r="L72" i="16"/>
  <c r="M72" i="16"/>
  <c r="N72" i="16"/>
  <c r="O72" i="16"/>
  <c r="P72" i="16"/>
  <c r="Q72" i="16"/>
  <c r="R72" i="16"/>
  <c r="S72" i="16"/>
  <c r="T72" i="16"/>
  <c r="U72" i="16"/>
  <c r="V72" i="16"/>
  <c r="W72" i="16"/>
  <c r="X72" i="16"/>
  <c r="Y72" i="16"/>
  <c r="Z72" i="16"/>
  <c r="AA72" i="16"/>
  <c r="AB72" i="16"/>
  <c r="AC72" i="16"/>
  <c r="AD72" i="16"/>
  <c r="AE72" i="16"/>
  <c r="AF72" i="16"/>
  <c r="AG72" i="16"/>
  <c r="AH72" i="16"/>
  <c r="AI72" i="16"/>
  <c r="AJ72" i="16"/>
  <c r="AK72" i="16"/>
  <c r="AL72" i="16"/>
  <c r="AM72" i="16"/>
  <c r="AO72" i="16"/>
  <c r="AP72" i="16"/>
  <c r="AQ72" i="16"/>
  <c r="A73" i="16"/>
  <c r="B73" i="16"/>
  <c r="C73" i="16"/>
  <c r="F73" i="16"/>
  <c r="G73" i="16"/>
  <c r="H73" i="16"/>
  <c r="I73" i="16"/>
  <c r="J73" i="16"/>
  <c r="K73" i="16"/>
  <c r="L73" i="16"/>
  <c r="M73" i="16"/>
  <c r="N73" i="16"/>
  <c r="O73" i="16"/>
  <c r="P73" i="16"/>
  <c r="Q73" i="16"/>
  <c r="R73" i="16"/>
  <c r="S73" i="16"/>
  <c r="T73" i="16"/>
  <c r="U73" i="16"/>
  <c r="V73" i="16"/>
  <c r="W73" i="16"/>
  <c r="X73" i="16"/>
  <c r="Y73" i="16"/>
  <c r="Z73" i="16"/>
  <c r="AA73" i="16"/>
  <c r="AB73" i="16"/>
  <c r="AC73" i="16"/>
  <c r="AD73" i="16"/>
  <c r="AE73" i="16"/>
  <c r="AF73" i="16"/>
  <c r="AG73" i="16"/>
  <c r="AH73" i="16"/>
  <c r="AI73" i="16"/>
  <c r="AJ73" i="16"/>
  <c r="AK73" i="16"/>
  <c r="AL73" i="16"/>
  <c r="AM73" i="16"/>
  <c r="AO73" i="16"/>
  <c r="AP73" i="16"/>
  <c r="AQ73" i="16"/>
  <c r="A74" i="16"/>
  <c r="B74" i="16"/>
  <c r="C74" i="16"/>
  <c r="F74" i="16"/>
  <c r="G74" i="16"/>
  <c r="H74" i="16"/>
  <c r="I74" i="16"/>
  <c r="J74" i="16"/>
  <c r="K74" i="16"/>
  <c r="L74" i="16"/>
  <c r="M74" i="16"/>
  <c r="N74" i="16"/>
  <c r="O74" i="16"/>
  <c r="P74" i="16"/>
  <c r="Q74" i="16"/>
  <c r="R74" i="16"/>
  <c r="S74" i="16"/>
  <c r="T74" i="16"/>
  <c r="U74" i="16"/>
  <c r="V74" i="16"/>
  <c r="W74" i="16"/>
  <c r="X74" i="16"/>
  <c r="Y74" i="16"/>
  <c r="Z74" i="16"/>
  <c r="AA74" i="16"/>
  <c r="AB74" i="16"/>
  <c r="AC74" i="16"/>
  <c r="AD74" i="16"/>
  <c r="AE74" i="16"/>
  <c r="AF74" i="16"/>
  <c r="AG74" i="16"/>
  <c r="AH74" i="16"/>
  <c r="AI74" i="16"/>
  <c r="AJ74" i="16"/>
  <c r="AK74" i="16"/>
  <c r="AL74" i="16"/>
  <c r="AM74" i="16"/>
  <c r="AO74" i="16"/>
  <c r="AP74" i="16"/>
  <c r="AQ74" i="16"/>
  <c r="A75" i="16"/>
  <c r="B75" i="16"/>
  <c r="C75" i="16"/>
  <c r="F75" i="16"/>
  <c r="J75" i="16"/>
  <c r="L75" i="16"/>
  <c r="N75" i="16"/>
  <c r="R75" i="16"/>
  <c r="T75" i="16"/>
  <c r="AH75" i="16"/>
  <c r="AI75" i="16"/>
  <c r="AJ75" i="16"/>
  <c r="AK75" i="16"/>
  <c r="AM75" i="16"/>
  <c r="AN75" i="16"/>
  <c r="AO75" i="16"/>
  <c r="A76" i="16"/>
  <c r="B76" i="16"/>
  <c r="C76" i="16"/>
  <c r="AH76" i="16"/>
  <c r="AI76" i="16"/>
  <c r="AJ76" i="16"/>
  <c r="AK76" i="16"/>
  <c r="AM76" i="16"/>
  <c r="AN76" i="16"/>
  <c r="AO76" i="16"/>
  <c r="A77" i="16"/>
  <c r="B77" i="16"/>
  <c r="C77" i="16"/>
  <c r="F77" i="16"/>
  <c r="G77" i="16"/>
  <c r="H77" i="16"/>
  <c r="I77" i="16"/>
  <c r="J77" i="16"/>
  <c r="K77" i="16"/>
  <c r="L77" i="16"/>
  <c r="M77" i="16"/>
  <c r="N77" i="16"/>
  <c r="O77" i="16"/>
  <c r="P77" i="16"/>
  <c r="Q77" i="16"/>
  <c r="R77" i="16"/>
  <c r="S77" i="16"/>
  <c r="T77" i="16"/>
  <c r="U77" i="16"/>
  <c r="V77" i="16"/>
  <c r="W77" i="16"/>
  <c r="X77" i="16"/>
  <c r="Y77" i="16"/>
  <c r="Z77" i="16"/>
  <c r="AA77" i="16"/>
  <c r="AB77" i="16"/>
  <c r="AC77" i="16"/>
  <c r="AD77" i="16"/>
  <c r="AE77" i="16"/>
  <c r="AF77" i="16"/>
  <c r="AG77" i="16"/>
  <c r="AH77" i="16"/>
  <c r="AI77" i="16"/>
  <c r="AJ77" i="16"/>
  <c r="AK77" i="16"/>
  <c r="AL77" i="16"/>
  <c r="AM77" i="16"/>
  <c r="AO77" i="16"/>
  <c r="AP77" i="16"/>
  <c r="AQ77" i="16"/>
  <c r="B44" i="16"/>
  <c r="C44" i="16"/>
  <c r="F44" i="16"/>
  <c r="H44" i="16"/>
  <c r="L44" i="16"/>
  <c r="N44" i="16"/>
  <c r="P44" i="16"/>
  <c r="R44" i="16"/>
  <c r="V44" i="16"/>
  <c r="W44" i="16"/>
  <c r="X44" i="16"/>
  <c r="AH44" i="16"/>
  <c r="AI44" i="16"/>
  <c r="AJ44" i="16"/>
  <c r="AK44" i="16"/>
  <c r="AL44" i="16"/>
  <c r="AM44" i="16"/>
  <c r="AO44" i="16"/>
  <c r="AP44" i="16"/>
  <c r="AQ44" i="16"/>
  <c r="F33" i="17"/>
  <c r="F68" i="17" s="1"/>
  <c r="N33" i="17"/>
  <c r="N68" i="17" s="1"/>
  <c r="U33" i="17"/>
  <c r="U68" i="17" s="1"/>
  <c r="Y33" i="17"/>
  <c r="Y68" i="17" s="1"/>
  <c r="H30" i="17"/>
  <c r="H65" i="17" s="1"/>
  <c r="V30" i="17"/>
  <c r="V65" i="17" s="1"/>
  <c r="Q30" i="17"/>
  <c r="Q65" i="17" s="1"/>
  <c r="I26" i="17"/>
  <c r="I61" i="17" s="1"/>
  <c r="O26" i="17"/>
  <c r="O61" i="17" s="1"/>
  <c r="P26" i="17"/>
  <c r="P61" i="17" s="1"/>
  <c r="F24" i="17"/>
  <c r="F59" i="17" s="1"/>
  <c r="M24" i="17"/>
  <c r="M59" i="17" s="1"/>
  <c r="U24" i="17"/>
  <c r="U59" i="17" s="1"/>
  <c r="M22" i="17"/>
  <c r="F22" i="17" s="1"/>
  <c r="F57" i="17" s="1"/>
  <c r="U22" i="17"/>
  <c r="U57" i="17" s="1"/>
  <c r="Z22" i="17"/>
  <c r="Z57" i="17" s="1"/>
  <c r="F20" i="17"/>
  <c r="F55" i="17" s="1"/>
  <c r="M20" i="17"/>
  <c r="M55" i="17" s="1"/>
  <c r="V20" i="17"/>
  <c r="R20" i="17" s="1"/>
  <c r="R55" i="17" s="1"/>
  <c r="H18" i="17"/>
  <c r="H53" i="17" s="1"/>
  <c r="L18" i="17"/>
  <c r="L53" i="17" s="1"/>
  <c r="S18" i="17"/>
  <c r="S53" i="17" s="1"/>
  <c r="F16" i="17"/>
  <c r="F51" i="17" s="1"/>
  <c r="M16" i="17"/>
  <c r="M51" i="17" s="1"/>
  <c r="R16" i="17"/>
  <c r="R51" i="17" s="1"/>
  <c r="Y16" i="17"/>
  <c r="Y51" i="17" s="1"/>
  <c r="F4" i="17"/>
  <c r="F39" i="17" s="1"/>
  <c r="G4" i="17"/>
  <c r="G39" i="17" s="1"/>
  <c r="U4" i="17"/>
  <c r="U39" i="17" s="1"/>
  <c r="V4" i="17"/>
  <c r="V39" i="17" s="1"/>
  <c r="AJ4" i="17"/>
  <c r="AJ39" i="17" s="1"/>
  <c r="AK4" i="17"/>
  <c r="AK39" i="17" s="1"/>
  <c r="I8" i="17"/>
  <c r="I43" i="17" s="1"/>
  <c r="J8" i="17"/>
  <c r="L8" i="17"/>
  <c r="L43" i="17" s="1"/>
  <c r="AD8" i="17"/>
  <c r="AD43" i="17" s="1"/>
  <c r="AE8" i="17"/>
  <c r="AE43" i="17" s="1"/>
  <c r="I10" i="17"/>
  <c r="I45" i="17" s="1"/>
  <c r="J10" i="17"/>
  <c r="R10" i="17"/>
  <c r="R45" i="17" s="1"/>
  <c r="S10" i="17"/>
  <c r="I12" i="17"/>
  <c r="I47" i="17" s="1"/>
  <c r="AR47" i="17" s="1"/>
  <c r="Q12" i="17"/>
  <c r="Q47" i="17" s="1"/>
  <c r="R12" i="17"/>
  <c r="T12" i="17"/>
  <c r="T47" i="17" s="1"/>
  <c r="G16" i="17"/>
  <c r="N16" i="17"/>
  <c r="S16" i="17"/>
  <c r="Z16" i="17"/>
  <c r="I18" i="17"/>
  <c r="M18" i="17"/>
  <c r="T18" i="17"/>
  <c r="G20" i="17"/>
  <c r="N20" i="17"/>
  <c r="W20" i="17"/>
  <c r="N22" i="17"/>
  <c r="V22" i="17"/>
  <c r="G24" i="17"/>
  <c r="N24" i="17"/>
  <c r="J26" i="17"/>
  <c r="I30" i="17"/>
  <c r="G33" i="17"/>
  <c r="O33" i="17"/>
  <c r="D36" i="17"/>
  <c r="AM36" i="17"/>
  <c r="AO36" i="17"/>
  <c r="AP36" i="17"/>
  <c r="Q37" i="17"/>
  <c r="V37" i="17"/>
  <c r="A38" i="17"/>
  <c r="D38" i="17"/>
  <c r="A39" i="17"/>
  <c r="B39" i="17"/>
  <c r="C39" i="17"/>
  <c r="M39" i="17"/>
  <c r="N39" i="17"/>
  <c r="O39" i="17"/>
  <c r="P39" i="17"/>
  <c r="Q39" i="17"/>
  <c r="R39" i="17"/>
  <c r="AB39" i="17"/>
  <c r="AC39" i="17"/>
  <c r="AD39" i="17"/>
  <c r="AE39" i="17"/>
  <c r="AF39" i="17"/>
  <c r="AG39" i="17"/>
  <c r="AQ39" i="17"/>
  <c r="A40" i="17"/>
  <c r="B40" i="17"/>
  <c r="C40" i="17"/>
  <c r="D40" i="17"/>
  <c r="E40" i="17"/>
  <c r="F40" i="17"/>
  <c r="G40" i="17"/>
  <c r="H40" i="17"/>
  <c r="I40" i="17"/>
  <c r="J40" i="17"/>
  <c r="K40" i="17"/>
  <c r="L40" i="17"/>
  <c r="M40" i="17"/>
  <c r="N40" i="17"/>
  <c r="O40" i="17"/>
  <c r="P40" i="17"/>
  <c r="Q40" i="17"/>
  <c r="R40" i="17"/>
  <c r="S40" i="17"/>
  <c r="T40" i="17"/>
  <c r="U40" i="17"/>
  <c r="V40" i="17"/>
  <c r="W40" i="17"/>
  <c r="X40" i="17"/>
  <c r="Y40" i="17"/>
  <c r="Z40" i="17"/>
  <c r="AA40" i="17"/>
  <c r="AB40" i="17"/>
  <c r="AC40" i="17"/>
  <c r="AD40" i="17"/>
  <c r="AE40" i="17"/>
  <c r="AF40" i="17"/>
  <c r="AG40" i="17"/>
  <c r="AH40" i="17"/>
  <c r="AI40" i="17"/>
  <c r="AJ40" i="17"/>
  <c r="AK40" i="17"/>
  <c r="AL40" i="17"/>
  <c r="AM40" i="17"/>
  <c r="AN40" i="17"/>
  <c r="AO40" i="17"/>
  <c r="AP40" i="17"/>
  <c r="AQ40" i="17"/>
  <c r="A41" i="17"/>
  <c r="B41" i="17"/>
  <c r="C41" i="17"/>
  <c r="D41" i="17"/>
  <c r="E41" i="17"/>
  <c r="F41" i="17"/>
  <c r="G41" i="17"/>
  <c r="H41" i="17"/>
  <c r="I41" i="17"/>
  <c r="J41" i="17"/>
  <c r="K41" i="17"/>
  <c r="L41" i="17"/>
  <c r="M41" i="17"/>
  <c r="N41" i="17"/>
  <c r="O41" i="17"/>
  <c r="P41" i="17"/>
  <c r="Q41" i="17"/>
  <c r="R41" i="17"/>
  <c r="S41" i="17"/>
  <c r="T41" i="17"/>
  <c r="U41" i="17"/>
  <c r="V41" i="17"/>
  <c r="W41" i="17"/>
  <c r="X41" i="17"/>
  <c r="Y41" i="17"/>
  <c r="Z41" i="17"/>
  <c r="AA41" i="17"/>
  <c r="AB41" i="17"/>
  <c r="AC41" i="17"/>
  <c r="AD41" i="17"/>
  <c r="AE41" i="17"/>
  <c r="AF41" i="17"/>
  <c r="AG41" i="17"/>
  <c r="AH41" i="17"/>
  <c r="AI41" i="17"/>
  <c r="AJ41" i="17"/>
  <c r="AK41" i="17"/>
  <c r="AL41" i="17"/>
  <c r="AM41" i="17"/>
  <c r="AN41" i="17"/>
  <c r="AO41" i="17"/>
  <c r="AP41" i="17"/>
  <c r="AQ41" i="17"/>
  <c r="A42" i="17"/>
  <c r="D42" i="17"/>
  <c r="A43" i="17"/>
  <c r="B43" i="17"/>
  <c r="C43" i="17"/>
  <c r="F43" i="17"/>
  <c r="G43" i="17"/>
  <c r="K43" i="17"/>
  <c r="S43" i="17"/>
  <c r="T43" i="17"/>
  <c r="U43" i="17"/>
  <c r="V43" i="17"/>
  <c r="W43" i="17"/>
  <c r="X43" i="17"/>
  <c r="Y43" i="17"/>
  <c r="AB43" i="17"/>
  <c r="AM43" i="17"/>
  <c r="AN43" i="17"/>
  <c r="AO43" i="17"/>
  <c r="AP43" i="17"/>
  <c r="AQ43" i="17"/>
  <c r="A44" i="17"/>
  <c r="B44" i="17"/>
  <c r="C44" i="17"/>
  <c r="D44" i="17"/>
  <c r="E44" i="17"/>
  <c r="F44" i="17"/>
  <c r="G44" i="17"/>
  <c r="H44" i="17"/>
  <c r="I44" i="17"/>
  <c r="J44" i="17"/>
  <c r="K44" i="17"/>
  <c r="L44" i="17"/>
  <c r="M44" i="17"/>
  <c r="N44" i="17"/>
  <c r="O44" i="17"/>
  <c r="P44" i="17"/>
  <c r="Q44" i="17"/>
  <c r="R44" i="17"/>
  <c r="S44" i="17"/>
  <c r="T44" i="17"/>
  <c r="U44" i="17"/>
  <c r="V44" i="17"/>
  <c r="W44" i="17"/>
  <c r="X44" i="17"/>
  <c r="Y44" i="17"/>
  <c r="Z44" i="17"/>
  <c r="AA44" i="17"/>
  <c r="AB44" i="17"/>
  <c r="AC44" i="17"/>
  <c r="AD44" i="17"/>
  <c r="AE44" i="17"/>
  <c r="AF44" i="17"/>
  <c r="AG44" i="17"/>
  <c r="AH44" i="17"/>
  <c r="AI44" i="17"/>
  <c r="AJ44" i="17"/>
  <c r="AK44" i="17"/>
  <c r="AL44" i="17"/>
  <c r="AM44" i="17"/>
  <c r="AN44" i="17"/>
  <c r="AO44" i="17"/>
  <c r="AP44" i="17"/>
  <c r="AQ44" i="17"/>
  <c r="A45" i="17"/>
  <c r="B45" i="17"/>
  <c r="C45" i="17"/>
  <c r="F45" i="17"/>
  <c r="G45" i="17"/>
  <c r="K45" i="17"/>
  <c r="L45" i="17"/>
  <c r="M45" i="17"/>
  <c r="O45" i="17"/>
  <c r="P45" i="17"/>
  <c r="T45" i="17"/>
  <c r="AA45" i="17"/>
  <c r="AB45" i="17"/>
  <c r="AC45" i="17"/>
  <c r="AD45" i="17"/>
  <c r="AE45" i="17"/>
  <c r="AF45" i="17"/>
  <c r="AG45" i="17"/>
  <c r="AH45" i="17"/>
  <c r="AI45" i="17"/>
  <c r="AJ45" i="17"/>
  <c r="AK45" i="17"/>
  <c r="AL45" i="17"/>
  <c r="AM45" i="17"/>
  <c r="AN45" i="17"/>
  <c r="AO45" i="17"/>
  <c r="AP45" i="17"/>
  <c r="AQ45" i="17"/>
  <c r="A46" i="17"/>
  <c r="B46" i="17"/>
  <c r="C46" i="17"/>
  <c r="F46" i="17"/>
  <c r="G46" i="17"/>
  <c r="H46" i="17"/>
  <c r="I46" i="17"/>
  <c r="J46" i="17"/>
  <c r="K46" i="17"/>
  <c r="L46" i="17"/>
  <c r="M46" i="17"/>
  <c r="N46" i="17"/>
  <c r="O46" i="17"/>
  <c r="P46" i="17"/>
  <c r="Q46" i="17"/>
  <c r="R46" i="17"/>
  <c r="S46" i="17"/>
  <c r="T46" i="17"/>
  <c r="U46" i="17"/>
  <c r="V46" i="17"/>
  <c r="W46" i="17"/>
  <c r="X46" i="17"/>
  <c r="Y46" i="17"/>
  <c r="Z46" i="17"/>
  <c r="AA46" i="17"/>
  <c r="AB46" i="17"/>
  <c r="AC46" i="17"/>
  <c r="AD46" i="17"/>
  <c r="AE46" i="17"/>
  <c r="AF46" i="17"/>
  <c r="AG46" i="17"/>
  <c r="AH46" i="17"/>
  <c r="AI46" i="17"/>
  <c r="AJ46" i="17"/>
  <c r="AK46" i="17"/>
  <c r="AL46" i="17"/>
  <c r="AM46" i="17"/>
  <c r="AN46" i="17"/>
  <c r="AO46" i="17"/>
  <c r="AP46" i="17"/>
  <c r="AQ46" i="17"/>
  <c r="A47" i="17"/>
  <c r="B47" i="17"/>
  <c r="C47" i="17"/>
  <c r="F47" i="17"/>
  <c r="G47" i="17"/>
  <c r="J47" i="17"/>
  <c r="K47" i="17"/>
  <c r="L47" i="17"/>
  <c r="N47" i="17"/>
  <c r="O47" i="17"/>
  <c r="S47" i="17"/>
  <c r="AG47" i="17"/>
  <c r="AH47" i="17"/>
  <c r="AI47" i="17"/>
  <c r="AJ47" i="17"/>
  <c r="AK47" i="17"/>
  <c r="AL47" i="17"/>
  <c r="AM47" i="17"/>
  <c r="AN47" i="17"/>
  <c r="AO47" i="17"/>
  <c r="AP47" i="17"/>
  <c r="AQ47" i="17"/>
  <c r="A48" i="17"/>
  <c r="B48" i="17"/>
  <c r="C48" i="17"/>
  <c r="D48" i="17"/>
  <c r="E48" i="17"/>
  <c r="AG48" i="17"/>
  <c r="AH48" i="17"/>
  <c r="AI48" i="17"/>
  <c r="AJ48" i="17"/>
  <c r="AK48" i="17"/>
  <c r="AL48" i="17"/>
  <c r="AM48" i="17"/>
  <c r="AN48" i="17"/>
  <c r="AO48" i="17"/>
  <c r="AP48" i="17"/>
  <c r="AQ48" i="17"/>
  <c r="A49" i="17"/>
  <c r="B49" i="17"/>
  <c r="C49" i="17"/>
  <c r="D49" i="17"/>
  <c r="E49" i="17"/>
  <c r="F49" i="17"/>
  <c r="G49" i="17"/>
  <c r="H49" i="17"/>
  <c r="I49" i="17"/>
  <c r="J49" i="17"/>
  <c r="K49" i="17"/>
  <c r="L49" i="17"/>
  <c r="M49" i="17"/>
  <c r="N49" i="17"/>
  <c r="O49" i="17"/>
  <c r="P49" i="17"/>
  <c r="Q49" i="17"/>
  <c r="R49" i="17"/>
  <c r="S49" i="17"/>
  <c r="T49" i="17"/>
  <c r="U49" i="17"/>
  <c r="V49" i="17"/>
  <c r="W49" i="17"/>
  <c r="X49" i="17"/>
  <c r="Y49" i="17"/>
  <c r="Z49" i="17"/>
  <c r="AA49" i="17"/>
  <c r="AB49" i="17"/>
  <c r="AC49" i="17"/>
  <c r="AD49" i="17"/>
  <c r="AE49" i="17"/>
  <c r="AF49" i="17"/>
  <c r="AG49" i="17"/>
  <c r="AH49" i="17"/>
  <c r="AI49" i="17"/>
  <c r="AJ49" i="17"/>
  <c r="AK49" i="17"/>
  <c r="AL49" i="17"/>
  <c r="AM49" i="17"/>
  <c r="AN49" i="17"/>
  <c r="AO49" i="17"/>
  <c r="AP49" i="17"/>
  <c r="AQ49" i="17"/>
  <c r="A50" i="17"/>
  <c r="D50" i="17"/>
  <c r="A51" i="17"/>
  <c r="B51" i="17"/>
  <c r="C51" i="17"/>
  <c r="H51" i="17"/>
  <c r="J51" i="17"/>
  <c r="K51" i="17"/>
  <c r="O51" i="17"/>
  <c r="P51" i="17"/>
  <c r="T51" i="17"/>
  <c r="V51" i="17"/>
  <c r="W51" i="17"/>
  <c r="AA51" i="17"/>
  <c r="AH51" i="17"/>
  <c r="AI51" i="17"/>
  <c r="AJ51" i="17"/>
  <c r="AK51" i="17"/>
  <c r="AL51" i="17"/>
  <c r="AM51" i="17"/>
  <c r="AN51" i="17"/>
  <c r="AO51" i="17"/>
  <c r="AP51" i="17"/>
  <c r="AQ51" i="17"/>
  <c r="A52" i="17"/>
  <c r="B52" i="17"/>
  <c r="C52" i="17"/>
  <c r="F52" i="17"/>
  <c r="G52" i="17"/>
  <c r="H52" i="17"/>
  <c r="I52" i="17"/>
  <c r="J52" i="17"/>
  <c r="K52" i="17"/>
  <c r="L52" i="17"/>
  <c r="M52" i="17"/>
  <c r="N52" i="17"/>
  <c r="O52" i="17"/>
  <c r="P52" i="17"/>
  <c r="Q52" i="17"/>
  <c r="R52" i="17"/>
  <c r="S52" i="17"/>
  <c r="T52" i="17"/>
  <c r="U52" i="17"/>
  <c r="V52" i="17"/>
  <c r="W52" i="17"/>
  <c r="X52" i="17"/>
  <c r="Y52" i="17"/>
  <c r="Z52" i="17"/>
  <c r="AA52" i="17"/>
  <c r="AB52" i="17"/>
  <c r="AC52" i="17"/>
  <c r="AD52" i="17"/>
  <c r="AE52" i="17"/>
  <c r="AF52" i="17"/>
  <c r="AG52" i="17"/>
  <c r="AH52" i="17"/>
  <c r="AI52" i="17"/>
  <c r="AJ52" i="17"/>
  <c r="AK52" i="17"/>
  <c r="AL52" i="17"/>
  <c r="AM52" i="17"/>
  <c r="AN52" i="17"/>
  <c r="AO52" i="17"/>
  <c r="AP52" i="17"/>
  <c r="AQ52" i="17"/>
  <c r="A53" i="17"/>
  <c r="B53" i="17"/>
  <c r="C53" i="17"/>
  <c r="F53" i="17"/>
  <c r="J53" i="17"/>
  <c r="N53" i="17"/>
  <c r="P53" i="17"/>
  <c r="Q53" i="17"/>
  <c r="U53" i="17"/>
  <c r="AB53" i="17"/>
  <c r="AC53" i="17"/>
  <c r="AD53" i="17"/>
  <c r="AE53" i="17"/>
  <c r="AF53" i="17"/>
  <c r="AG53" i="17"/>
  <c r="AH53" i="17"/>
  <c r="AI53" i="17"/>
  <c r="AJ53" i="17"/>
  <c r="AK53" i="17"/>
  <c r="AL53" i="17"/>
  <c r="AM53" i="17"/>
  <c r="AN53" i="17"/>
  <c r="AO53" i="17"/>
  <c r="AP53" i="17"/>
  <c r="AQ53" i="17"/>
  <c r="A54" i="17"/>
  <c r="B54" i="17"/>
  <c r="C54" i="17"/>
  <c r="F54" i="17"/>
  <c r="G54" i="17"/>
  <c r="H54" i="17"/>
  <c r="I54" i="17"/>
  <c r="J54" i="17"/>
  <c r="K54" i="17"/>
  <c r="L54" i="17"/>
  <c r="M54" i="17"/>
  <c r="N54" i="17"/>
  <c r="O54" i="17"/>
  <c r="P54" i="17"/>
  <c r="Q54" i="17"/>
  <c r="R54" i="17"/>
  <c r="S54" i="17"/>
  <c r="T54" i="17"/>
  <c r="U54" i="17"/>
  <c r="V54" i="17"/>
  <c r="W54" i="17"/>
  <c r="X54" i="17"/>
  <c r="Y54" i="17"/>
  <c r="Z54" i="17"/>
  <c r="AA54" i="17"/>
  <c r="AB54" i="17"/>
  <c r="AC54" i="17"/>
  <c r="AD54" i="17"/>
  <c r="AE54" i="17"/>
  <c r="AF54" i="17"/>
  <c r="AG54" i="17"/>
  <c r="AH54" i="17"/>
  <c r="AI54" i="17"/>
  <c r="AJ54" i="17"/>
  <c r="AK54" i="17"/>
  <c r="AL54" i="17"/>
  <c r="AM54" i="17"/>
  <c r="AN54" i="17"/>
  <c r="AO54" i="17"/>
  <c r="AP54" i="17"/>
  <c r="AQ54" i="17"/>
  <c r="A55" i="17"/>
  <c r="B55" i="17"/>
  <c r="C55" i="17"/>
  <c r="H55" i="17"/>
  <c r="J55" i="17"/>
  <c r="K55" i="17"/>
  <c r="O55" i="17"/>
  <c r="P55" i="17"/>
  <c r="T55" i="17"/>
  <c r="AD55" i="17"/>
  <c r="AE55" i="17"/>
  <c r="AF55" i="17"/>
  <c r="AG55" i="17"/>
  <c r="AH55" i="17"/>
  <c r="AI55" i="17"/>
  <c r="AJ55" i="17"/>
  <c r="AK55" i="17"/>
  <c r="AL55" i="17"/>
  <c r="AM55" i="17"/>
  <c r="AN55" i="17"/>
  <c r="AO55" i="17"/>
  <c r="AP55" i="17"/>
  <c r="AQ55" i="17"/>
  <c r="A56" i="17"/>
  <c r="B56" i="17"/>
  <c r="C56" i="17"/>
  <c r="F56" i="17"/>
  <c r="G56" i="17"/>
  <c r="H56" i="17"/>
  <c r="I56" i="17"/>
  <c r="J56" i="17"/>
  <c r="K56" i="17"/>
  <c r="L56" i="17"/>
  <c r="M56" i="17"/>
  <c r="N56" i="17"/>
  <c r="O56" i="17"/>
  <c r="P56" i="17"/>
  <c r="Q56" i="17"/>
  <c r="R56" i="17"/>
  <c r="S56" i="17"/>
  <c r="T56" i="17"/>
  <c r="U56" i="17"/>
  <c r="V56" i="17"/>
  <c r="W56" i="17"/>
  <c r="X56" i="17"/>
  <c r="Y56" i="17"/>
  <c r="Z56" i="17"/>
  <c r="AA56" i="17"/>
  <c r="AB56" i="17"/>
  <c r="AC56" i="17"/>
  <c r="AD56" i="17"/>
  <c r="AE56" i="17"/>
  <c r="AF56" i="17"/>
  <c r="AG56" i="17"/>
  <c r="AH56" i="17"/>
  <c r="AI56" i="17"/>
  <c r="AJ56" i="17"/>
  <c r="AK56" i="17"/>
  <c r="AL56" i="17"/>
  <c r="AM56" i="17"/>
  <c r="AN56" i="17"/>
  <c r="AO56" i="17"/>
  <c r="AP56" i="17"/>
  <c r="AQ56" i="17"/>
  <c r="A57" i="17"/>
  <c r="B57" i="17"/>
  <c r="C57" i="17"/>
  <c r="H57" i="17"/>
  <c r="J57" i="17"/>
  <c r="K57" i="17"/>
  <c r="O57" i="17"/>
  <c r="P57" i="17"/>
  <c r="R57" i="17"/>
  <c r="S57" i="17"/>
  <c r="W57" i="17"/>
  <c r="X57" i="17"/>
  <c r="AG57" i="17"/>
  <c r="AH57" i="17"/>
  <c r="AI57" i="17"/>
  <c r="AJ57" i="17"/>
  <c r="AK57" i="17"/>
  <c r="AL57" i="17"/>
  <c r="AM57" i="17"/>
  <c r="AN57" i="17"/>
  <c r="AO57" i="17"/>
  <c r="AP57" i="17"/>
  <c r="AQ57" i="17"/>
  <c r="A58" i="17"/>
  <c r="B58" i="17"/>
  <c r="C58" i="17"/>
  <c r="F58" i="17"/>
  <c r="G58" i="17"/>
  <c r="H58" i="17"/>
  <c r="I58" i="17"/>
  <c r="J58" i="17"/>
  <c r="K58" i="17"/>
  <c r="L58" i="17"/>
  <c r="M58" i="17"/>
  <c r="N58" i="17"/>
  <c r="O58" i="17"/>
  <c r="P58" i="17"/>
  <c r="Q58" i="17"/>
  <c r="R58" i="17"/>
  <c r="S58" i="17"/>
  <c r="T58" i="17"/>
  <c r="U58" i="17"/>
  <c r="V58" i="17"/>
  <c r="W58" i="17"/>
  <c r="X58" i="17"/>
  <c r="Y58" i="17"/>
  <c r="Z58" i="17"/>
  <c r="AA58" i="17"/>
  <c r="AB58" i="17"/>
  <c r="AC58" i="17"/>
  <c r="AD58" i="17"/>
  <c r="AE58" i="17"/>
  <c r="AF58" i="17"/>
  <c r="AG58" i="17"/>
  <c r="AH58" i="17"/>
  <c r="AI58" i="17"/>
  <c r="AJ58" i="17"/>
  <c r="AK58" i="17"/>
  <c r="AL58" i="17"/>
  <c r="AM58" i="17"/>
  <c r="AN58" i="17"/>
  <c r="AO58" i="17"/>
  <c r="AP58" i="17"/>
  <c r="AQ58" i="17"/>
  <c r="A59" i="17"/>
  <c r="B59" i="17"/>
  <c r="C59" i="17"/>
  <c r="H59" i="17"/>
  <c r="J59" i="17"/>
  <c r="K59" i="17"/>
  <c r="O59" i="17"/>
  <c r="P59" i="17"/>
  <c r="R59" i="17"/>
  <c r="S59" i="17"/>
  <c r="V59" i="17"/>
  <c r="W59" i="17"/>
  <c r="AD59" i="17"/>
  <c r="AE59" i="17"/>
  <c r="AF59" i="17"/>
  <c r="AG59" i="17"/>
  <c r="AH59" i="17"/>
  <c r="AI59" i="17"/>
  <c r="AJ59" i="17"/>
  <c r="AK59" i="17"/>
  <c r="AL59" i="17"/>
  <c r="AM59" i="17"/>
  <c r="AN59" i="17"/>
  <c r="AO59" i="17"/>
  <c r="AP59" i="17"/>
  <c r="AQ59" i="17"/>
  <c r="A60" i="17"/>
  <c r="B60" i="17"/>
  <c r="C60" i="17"/>
  <c r="F60" i="17"/>
  <c r="G60" i="17"/>
  <c r="H60" i="17"/>
  <c r="I60" i="17"/>
  <c r="J60" i="17"/>
  <c r="K60" i="17"/>
  <c r="L60" i="17"/>
  <c r="M60" i="17"/>
  <c r="N60" i="17"/>
  <c r="O60" i="17"/>
  <c r="P60" i="17"/>
  <c r="Q60" i="17"/>
  <c r="R60" i="17"/>
  <c r="S60" i="17"/>
  <c r="T60" i="17"/>
  <c r="U60" i="17"/>
  <c r="V60" i="17"/>
  <c r="W60" i="17"/>
  <c r="X60" i="17"/>
  <c r="Y60" i="17"/>
  <c r="Z60" i="17"/>
  <c r="AA60" i="17"/>
  <c r="AB60" i="17"/>
  <c r="AC60" i="17"/>
  <c r="AD60" i="17"/>
  <c r="AE60" i="17"/>
  <c r="AF60" i="17"/>
  <c r="AG60" i="17"/>
  <c r="AH60" i="17"/>
  <c r="AI60" i="17"/>
  <c r="AJ60" i="17"/>
  <c r="AK60" i="17"/>
  <c r="AL60" i="17"/>
  <c r="AM60" i="17"/>
  <c r="AN60" i="17"/>
  <c r="AO60" i="17"/>
  <c r="AP60" i="17"/>
  <c r="AQ60" i="17"/>
  <c r="A61" i="17"/>
  <c r="B61" i="17"/>
  <c r="C61" i="17"/>
  <c r="F61" i="17"/>
  <c r="G61" i="17"/>
  <c r="K61" i="17"/>
  <c r="L61" i="17"/>
  <c r="M61" i="17"/>
  <c r="Q61" i="17"/>
  <c r="S61" i="17"/>
  <c r="T61" i="17"/>
  <c r="X61" i="17"/>
  <c r="AE61" i="17"/>
  <c r="AF61" i="17"/>
  <c r="AG61" i="17"/>
  <c r="AH61" i="17"/>
  <c r="AI61" i="17"/>
  <c r="AJ61" i="17"/>
  <c r="AK61" i="17"/>
  <c r="AL61" i="17"/>
  <c r="AM61" i="17"/>
  <c r="AN61" i="17"/>
  <c r="AO61" i="17"/>
  <c r="AP61" i="17"/>
  <c r="AQ61" i="17"/>
  <c r="A62" i="17"/>
  <c r="B62" i="17"/>
  <c r="C62" i="17"/>
  <c r="F62" i="17"/>
  <c r="G62" i="17"/>
  <c r="H62" i="17"/>
  <c r="I62" i="17"/>
  <c r="J62" i="17"/>
  <c r="K62" i="17"/>
  <c r="L62" i="17"/>
  <c r="M62" i="17"/>
  <c r="N62" i="17"/>
  <c r="O62" i="17"/>
  <c r="P62" i="17"/>
  <c r="Q62" i="17"/>
  <c r="R62" i="17"/>
  <c r="S62" i="17"/>
  <c r="T62" i="17"/>
  <c r="U62" i="17"/>
  <c r="V62" i="17"/>
  <c r="W62" i="17"/>
  <c r="X62" i="17"/>
  <c r="Y62" i="17"/>
  <c r="Z62" i="17"/>
  <c r="AA62" i="17"/>
  <c r="AB62" i="17"/>
  <c r="AC62" i="17"/>
  <c r="AD62" i="17"/>
  <c r="AE62" i="17"/>
  <c r="AF62" i="17"/>
  <c r="AG62" i="17"/>
  <c r="AH62" i="17"/>
  <c r="AI62" i="17"/>
  <c r="AJ62" i="17"/>
  <c r="AK62" i="17"/>
  <c r="AL62" i="17"/>
  <c r="AM62" i="17"/>
  <c r="AN62" i="17"/>
  <c r="AO62" i="17"/>
  <c r="AP62" i="17"/>
  <c r="AQ62" i="17"/>
  <c r="A64" i="17"/>
  <c r="D64" i="17"/>
  <c r="A65" i="17"/>
  <c r="B65" i="17"/>
  <c r="C65" i="17"/>
  <c r="F65" i="17"/>
  <c r="J65" i="17"/>
  <c r="L65" i="17"/>
  <c r="O65" i="17"/>
  <c r="S65" i="17"/>
  <c r="T65" i="17"/>
  <c r="AD65" i="17"/>
  <c r="AE65" i="17"/>
  <c r="AF65" i="17"/>
  <c r="AG65" i="17"/>
  <c r="AH65" i="17"/>
  <c r="AI65" i="17"/>
  <c r="AJ65" i="17"/>
  <c r="AK65" i="17"/>
  <c r="AL65" i="17"/>
  <c r="AM65" i="17"/>
  <c r="AN65" i="17"/>
  <c r="AO65" i="17"/>
  <c r="AP65" i="17"/>
  <c r="AQ65" i="17"/>
  <c r="A66" i="17"/>
  <c r="B66" i="17"/>
  <c r="C66" i="17"/>
  <c r="F66" i="17"/>
  <c r="G66" i="17"/>
  <c r="H66" i="17"/>
  <c r="I66" i="17"/>
  <c r="J66" i="17"/>
  <c r="K66" i="17"/>
  <c r="L66" i="17"/>
  <c r="M66" i="17"/>
  <c r="N66" i="17"/>
  <c r="O66" i="17"/>
  <c r="P66" i="17"/>
  <c r="Q66" i="17"/>
  <c r="R66" i="17"/>
  <c r="S66" i="17"/>
  <c r="T66" i="17"/>
  <c r="U66" i="17"/>
  <c r="V66" i="17"/>
  <c r="W66" i="17"/>
  <c r="X66" i="17"/>
  <c r="Y66" i="17"/>
  <c r="Z66" i="17"/>
  <c r="AA66" i="17"/>
  <c r="AB66" i="17"/>
  <c r="AC66" i="17"/>
  <c r="AD66" i="17"/>
  <c r="AE66" i="17"/>
  <c r="AF66" i="17"/>
  <c r="AG66" i="17"/>
  <c r="AH66" i="17"/>
  <c r="AI66" i="17"/>
  <c r="AJ66" i="17"/>
  <c r="AK66" i="17"/>
  <c r="AL66" i="17"/>
  <c r="AM66" i="17"/>
  <c r="AN66" i="17"/>
  <c r="AO66" i="17"/>
  <c r="AP66" i="17"/>
  <c r="AQ66" i="17"/>
  <c r="A67" i="17"/>
  <c r="B67" i="17"/>
  <c r="C67" i="17"/>
  <c r="F67" i="17"/>
  <c r="G67" i="17"/>
  <c r="H67" i="17"/>
  <c r="I67" i="17"/>
  <c r="J67" i="17"/>
  <c r="K67" i="17"/>
  <c r="L67" i="17"/>
  <c r="M67" i="17"/>
  <c r="N67" i="17"/>
  <c r="O67" i="17"/>
  <c r="P67" i="17"/>
  <c r="Q67" i="17"/>
  <c r="R67" i="17"/>
  <c r="S67" i="17"/>
  <c r="T67" i="17"/>
  <c r="U67" i="17"/>
  <c r="V67" i="17"/>
  <c r="W67" i="17"/>
  <c r="X67" i="17"/>
  <c r="Y67" i="17"/>
  <c r="Z67" i="17"/>
  <c r="AA67" i="17"/>
  <c r="AB67" i="17"/>
  <c r="AC67" i="17"/>
  <c r="AD67" i="17"/>
  <c r="AE67" i="17"/>
  <c r="AF67" i="17"/>
  <c r="AG67" i="17"/>
  <c r="AH67" i="17"/>
  <c r="AI67" i="17"/>
  <c r="AJ67" i="17"/>
  <c r="AK67" i="17"/>
  <c r="AL67" i="17"/>
  <c r="AM67" i="17"/>
  <c r="AN67" i="17"/>
  <c r="AO67" i="17"/>
  <c r="AP67" i="17"/>
  <c r="AQ67" i="17"/>
  <c r="A68" i="17"/>
  <c r="B68" i="17"/>
  <c r="C68" i="17"/>
  <c r="H68" i="17"/>
  <c r="J68" i="17"/>
  <c r="K68" i="17"/>
  <c r="L68" i="17"/>
  <c r="P68" i="17"/>
  <c r="Q68" i="17"/>
  <c r="R68" i="17"/>
  <c r="T68" i="17"/>
  <c r="W68" i="17"/>
  <c r="AA68" i="17"/>
  <c r="AB68" i="17"/>
  <c r="AI68" i="17"/>
  <c r="AJ68" i="17"/>
  <c r="AK68" i="17"/>
  <c r="AL68" i="17"/>
  <c r="AM68" i="17"/>
  <c r="AN68" i="17"/>
  <c r="AO68" i="17"/>
  <c r="AP68" i="17"/>
  <c r="AQ68" i="17"/>
  <c r="A69" i="17"/>
  <c r="B69" i="17"/>
  <c r="C69" i="17"/>
  <c r="F69" i="17"/>
  <c r="G69" i="17"/>
  <c r="H69" i="17"/>
  <c r="I69" i="17"/>
  <c r="J69" i="17"/>
  <c r="K69" i="17"/>
  <c r="L69" i="17"/>
  <c r="M69" i="17"/>
  <c r="N69" i="17"/>
  <c r="O69" i="17"/>
  <c r="P69" i="17"/>
  <c r="Q69" i="17"/>
  <c r="R69" i="17"/>
  <c r="S69" i="17"/>
  <c r="T69" i="17"/>
  <c r="U69" i="17"/>
  <c r="V69" i="17"/>
  <c r="W69" i="17"/>
  <c r="X69" i="17"/>
  <c r="Y69" i="17"/>
  <c r="Z69" i="17"/>
  <c r="AA69" i="17"/>
  <c r="AB69" i="17"/>
  <c r="AC69" i="17"/>
  <c r="AD69" i="17"/>
  <c r="AE69" i="17"/>
  <c r="AF69" i="17"/>
  <c r="AG69" i="17"/>
  <c r="AH69" i="17"/>
  <c r="AI69" i="17"/>
  <c r="AJ69" i="17"/>
  <c r="AK69" i="17"/>
  <c r="AL69" i="17"/>
  <c r="AM69" i="17"/>
  <c r="AN69" i="17"/>
  <c r="AO69" i="17"/>
  <c r="AP69" i="17"/>
  <c r="AQ69" i="17"/>
  <c r="A70" i="17"/>
  <c r="B70" i="17"/>
  <c r="C70" i="17"/>
  <c r="F70" i="17"/>
  <c r="G70" i="17"/>
  <c r="H70" i="17"/>
  <c r="I70" i="17"/>
  <c r="J70" i="17"/>
  <c r="K70" i="17"/>
  <c r="L70" i="17"/>
  <c r="M70" i="17"/>
  <c r="N70" i="17"/>
  <c r="O70" i="17"/>
  <c r="P70" i="17"/>
  <c r="Q70" i="17"/>
  <c r="R70" i="17"/>
  <c r="S70" i="17"/>
  <c r="T70" i="17"/>
  <c r="U70" i="17"/>
  <c r="V70" i="17"/>
  <c r="W70" i="17"/>
  <c r="X70" i="17"/>
  <c r="Y70" i="17"/>
  <c r="Z70" i="17"/>
  <c r="AA70" i="17"/>
  <c r="AB70" i="17"/>
  <c r="AC70" i="17"/>
  <c r="AD70" i="17"/>
  <c r="AE70" i="17"/>
  <c r="AF70" i="17"/>
  <c r="AG70" i="17"/>
  <c r="AH70" i="17"/>
  <c r="AI70" i="17"/>
  <c r="AJ70" i="17"/>
  <c r="AK70" i="17"/>
  <c r="AL70" i="17"/>
  <c r="AM70" i="17"/>
  <c r="AN70" i="17"/>
  <c r="AO70" i="17"/>
  <c r="AP70" i="17"/>
  <c r="AQ70" i="17"/>
  <c r="D41" i="16"/>
  <c r="AM41" i="16"/>
  <c r="AO41" i="16"/>
  <c r="AP41" i="16"/>
  <c r="Q42" i="16"/>
  <c r="V42" i="16"/>
  <c r="A43" i="16"/>
  <c r="D43" i="16"/>
  <c r="A44" i="16"/>
  <c r="F31" i="15"/>
  <c r="F68" i="15" s="1"/>
  <c r="F70" i="15" s="1"/>
  <c r="F26" i="15"/>
  <c r="F63" i="15" s="1"/>
  <c r="F65" i="15" s="1"/>
  <c r="AR11" i="15"/>
  <c r="AR10" i="15" s="1"/>
  <c r="AR5" i="15"/>
  <c r="AR4" i="15" s="1"/>
  <c r="H4" i="15" s="1"/>
  <c r="H41" i="15" s="1"/>
  <c r="AR42" i="15" s="1"/>
  <c r="N10" i="15"/>
  <c r="N47" i="15" s="1"/>
  <c r="N50" i="15" s="1"/>
  <c r="P47" i="15"/>
  <c r="P49" i="15"/>
  <c r="L47" i="15"/>
  <c r="L49" i="15"/>
  <c r="J47" i="15"/>
  <c r="J49" i="15"/>
  <c r="AG4" i="15"/>
  <c r="AG41" i="15" s="1"/>
  <c r="AI4" i="15"/>
  <c r="AI41" i="15" s="1"/>
  <c r="X4" i="15"/>
  <c r="X41" i="15" s="1"/>
  <c r="AT5" i="15"/>
  <c r="AT4" i="15" s="1"/>
  <c r="O4" i="15"/>
  <c r="O41" i="15" s="1"/>
  <c r="AS5" i="15"/>
  <c r="F4" i="15"/>
  <c r="F41" i="15" s="1"/>
  <c r="L63" i="15"/>
  <c r="W57" i="15"/>
  <c r="H47" i="15"/>
  <c r="D38" i="15"/>
  <c r="AM38" i="15"/>
  <c r="AO38" i="15"/>
  <c r="AP38" i="15"/>
  <c r="Q39" i="15"/>
  <c r="V39" i="15"/>
  <c r="A40" i="15"/>
  <c r="D40" i="15"/>
  <c r="A41" i="15"/>
  <c r="B41" i="15"/>
  <c r="C41" i="15"/>
  <c r="J41" i="15"/>
  <c r="K41" i="15"/>
  <c r="L41" i="15"/>
  <c r="S41" i="15"/>
  <c r="T41" i="15"/>
  <c r="U41" i="15"/>
  <c r="AB41" i="15"/>
  <c r="AC41" i="15"/>
  <c r="AD41" i="15"/>
  <c r="AK41" i="15"/>
  <c r="AL41" i="15"/>
  <c r="AM41" i="15"/>
  <c r="AN41" i="15"/>
  <c r="AO41" i="15"/>
  <c r="A42" i="15"/>
  <c r="B42" i="15"/>
  <c r="C42" i="15"/>
  <c r="D42" i="15"/>
  <c r="E42" i="15"/>
  <c r="J42" i="15"/>
  <c r="K42" i="15"/>
  <c r="L42" i="15"/>
  <c r="M42" i="15"/>
  <c r="N42" i="15"/>
  <c r="S42" i="15"/>
  <c r="T42" i="15"/>
  <c r="U42" i="15"/>
  <c r="V42" i="15"/>
  <c r="W42" i="15"/>
  <c r="AB42" i="15"/>
  <c r="AC42" i="15"/>
  <c r="AD42" i="15"/>
  <c r="AE42" i="15"/>
  <c r="AF42" i="15"/>
  <c r="AK42" i="15"/>
  <c r="AL42" i="15"/>
  <c r="AM42" i="15"/>
  <c r="AN42" i="15"/>
  <c r="AO42" i="15"/>
  <c r="A43" i="15"/>
  <c r="B43" i="15"/>
  <c r="C43" i="15"/>
  <c r="D43" i="15"/>
  <c r="E43" i="15"/>
  <c r="J43" i="15"/>
  <c r="K43" i="15"/>
  <c r="L43" i="15"/>
  <c r="M43" i="15"/>
  <c r="N43" i="15"/>
  <c r="S43" i="15"/>
  <c r="T43" i="15"/>
  <c r="U43" i="15"/>
  <c r="V43" i="15"/>
  <c r="W43" i="15"/>
  <c r="AB43" i="15"/>
  <c r="AC43" i="15"/>
  <c r="AD43" i="15"/>
  <c r="AE43" i="15"/>
  <c r="AF43" i="15"/>
  <c r="AK43" i="15"/>
  <c r="AL43" i="15"/>
  <c r="AM43" i="15"/>
  <c r="AN43" i="15"/>
  <c r="AO43" i="15"/>
  <c r="A44" i="15"/>
  <c r="B44" i="15"/>
  <c r="C44" i="15"/>
  <c r="D44" i="15"/>
  <c r="E44" i="15"/>
  <c r="J44" i="15"/>
  <c r="K44" i="15"/>
  <c r="L44" i="15"/>
  <c r="M44" i="15"/>
  <c r="N44" i="15"/>
  <c r="S44" i="15"/>
  <c r="T44" i="15"/>
  <c r="U44" i="15"/>
  <c r="V44" i="15"/>
  <c r="W44" i="15"/>
  <c r="AB44" i="15"/>
  <c r="AC44" i="15"/>
  <c r="AD44" i="15"/>
  <c r="AE44" i="15"/>
  <c r="AF44" i="15"/>
  <c r="AK44" i="15"/>
  <c r="AL44" i="15"/>
  <c r="AM44" i="15"/>
  <c r="AN44" i="15"/>
  <c r="AO44" i="15"/>
  <c r="A45" i="15"/>
  <c r="B45" i="15"/>
  <c r="C45" i="15"/>
  <c r="D45" i="15"/>
  <c r="E45" i="15"/>
  <c r="F45" i="15"/>
  <c r="G45" i="15"/>
  <c r="H45" i="15"/>
  <c r="I45" i="15"/>
  <c r="J45" i="15"/>
  <c r="K45" i="15"/>
  <c r="L45" i="15"/>
  <c r="M45" i="15"/>
  <c r="N45" i="15"/>
  <c r="O45" i="15"/>
  <c r="P45" i="15"/>
  <c r="Q45" i="15"/>
  <c r="R45" i="15"/>
  <c r="S45" i="15"/>
  <c r="T45" i="15"/>
  <c r="U45" i="15"/>
  <c r="V45" i="15"/>
  <c r="W45" i="15"/>
  <c r="X45" i="15"/>
  <c r="Y45" i="15"/>
  <c r="Z45" i="15"/>
  <c r="AA45" i="15"/>
  <c r="AB45" i="15"/>
  <c r="AC45" i="15"/>
  <c r="AD45" i="15"/>
  <c r="AE45" i="15"/>
  <c r="AF45" i="15"/>
  <c r="AG45" i="15"/>
  <c r="AH45" i="15"/>
  <c r="AI45" i="15"/>
  <c r="AJ45" i="15"/>
  <c r="AK45" i="15"/>
  <c r="AL45" i="15"/>
  <c r="AM45" i="15"/>
  <c r="AN45" i="15"/>
  <c r="AO45" i="15"/>
  <c r="A46" i="15"/>
  <c r="D46" i="15"/>
  <c r="A47" i="15"/>
  <c r="B47" i="15"/>
  <c r="C47" i="15"/>
  <c r="R47" i="15"/>
  <c r="S47" i="15"/>
  <c r="T47" i="15"/>
  <c r="U47" i="15"/>
  <c r="V47" i="15"/>
  <c r="W47" i="15"/>
  <c r="X47" i="15"/>
  <c r="Y47" i="15"/>
  <c r="Z47" i="15"/>
  <c r="AA47" i="15"/>
  <c r="AB47" i="15"/>
  <c r="AC47" i="15"/>
  <c r="AD47" i="15"/>
  <c r="AE47" i="15"/>
  <c r="AF47" i="15"/>
  <c r="AG47" i="15"/>
  <c r="AH47" i="15"/>
  <c r="AI47" i="15"/>
  <c r="AJ47" i="15"/>
  <c r="AK47" i="15"/>
  <c r="AL47" i="15"/>
  <c r="AM47" i="15"/>
  <c r="AN47" i="15"/>
  <c r="AO47" i="15"/>
  <c r="A48" i="15"/>
  <c r="B48" i="15"/>
  <c r="C48" i="15"/>
  <c r="R48" i="15"/>
  <c r="S48" i="15"/>
  <c r="T48" i="15"/>
  <c r="U48" i="15"/>
  <c r="V48" i="15"/>
  <c r="W48" i="15"/>
  <c r="X48" i="15"/>
  <c r="Y48" i="15"/>
  <c r="Z48" i="15"/>
  <c r="AA48" i="15"/>
  <c r="AB48" i="15"/>
  <c r="AC48" i="15"/>
  <c r="AD48" i="15"/>
  <c r="AE48" i="15"/>
  <c r="AF48" i="15"/>
  <c r="AG48" i="15"/>
  <c r="AH48" i="15"/>
  <c r="AI48" i="15"/>
  <c r="AJ48" i="15"/>
  <c r="AK48" i="15"/>
  <c r="AL48" i="15"/>
  <c r="AM48" i="15"/>
  <c r="AN48" i="15"/>
  <c r="AO48" i="15"/>
  <c r="A49" i="15"/>
  <c r="B49" i="15"/>
  <c r="C49" i="15"/>
  <c r="Y49" i="15"/>
  <c r="Z49" i="15"/>
  <c r="AA49" i="15"/>
  <c r="AB49" i="15"/>
  <c r="AC49" i="15"/>
  <c r="AD49" i="15"/>
  <c r="AE49" i="15"/>
  <c r="AF49" i="15"/>
  <c r="AG49" i="15"/>
  <c r="AH49" i="15"/>
  <c r="AI49" i="15"/>
  <c r="AJ49" i="15"/>
  <c r="AK49" i="15"/>
  <c r="AL49" i="15"/>
  <c r="AM49" i="15"/>
  <c r="AN49" i="15"/>
  <c r="AO49" i="15"/>
  <c r="A50" i="15"/>
  <c r="B50" i="15"/>
  <c r="C50" i="15"/>
  <c r="Y50" i="15"/>
  <c r="Z50" i="15"/>
  <c r="AA50" i="15"/>
  <c r="AB50" i="15"/>
  <c r="AC50" i="15"/>
  <c r="AD50" i="15"/>
  <c r="AE50" i="15"/>
  <c r="AF50" i="15"/>
  <c r="AG50" i="15"/>
  <c r="AH50" i="15"/>
  <c r="AI50" i="15"/>
  <c r="AJ50" i="15"/>
  <c r="AK50" i="15"/>
  <c r="AL50" i="15"/>
  <c r="AM50" i="15"/>
  <c r="AN50" i="15"/>
  <c r="AO50" i="15"/>
  <c r="A51" i="15"/>
  <c r="B51" i="15"/>
  <c r="C51" i="15"/>
  <c r="F51" i="15"/>
  <c r="G51" i="15"/>
  <c r="H51" i="15"/>
  <c r="I51" i="15"/>
  <c r="J51" i="15"/>
  <c r="K51" i="15"/>
  <c r="L51" i="15"/>
  <c r="M51" i="15"/>
  <c r="N51" i="15"/>
  <c r="O51" i="15"/>
  <c r="P51" i="15"/>
  <c r="Q51" i="15"/>
  <c r="R51" i="15"/>
  <c r="S51" i="15"/>
  <c r="T51" i="15"/>
  <c r="U51" i="15"/>
  <c r="V51" i="15"/>
  <c r="W51" i="15"/>
  <c r="X51" i="15"/>
  <c r="Y51" i="15"/>
  <c r="Z51" i="15"/>
  <c r="AA51" i="15"/>
  <c r="AB51" i="15"/>
  <c r="AC51" i="15"/>
  <c r="AD51" i="15"/>
  <c r="AE51" i="15"/>
  <c r="AF51" i="15"/>
  <c r="AG51" i="15"/>
  <c r="AH51" i="15"/>
  <c r="AI51" i="15"/>
  <c r="AJ51" i="15"/>
  <c r="AK51" i="15"/>
  <c r="AL51" i="15"/>
  <c r="AM51" i="15"/>
  <c r="AN51" i="15"/>
  <c r="AO51" i="15"/>
  <c r="A52" i="15"/>
  <c r="B52" i="15"/>
  <c r="C52" i="15"/>
  <c r="F52" i="15"/>
  <c r="H52" i="15"/>
  <c r="L52" i="15"/>
  <c r="N52" i="15"/>
  <c r="R52" i="15"/>
  <c r="S52" i="15"/>
  <c r="T52" i="15"/>
  <c r="U52" i="15"/>
  <c r="V52" i="15"/>
  <c r="W52" i="15"/>
  <c r="X52" i="15"/>
  <c r="Y52" i="15"/>
  <c r="Z52" i="15"/>
  <c r="AA52" i="15"/>
  <c r="AB52" i="15"/>
  <c r="AC52" i="15"/>
  <c r="AD52" i="15"/>
  <c r="AE52" i="15"/>
  <c r="AF52" i="15"/>
  <c r="AG52" i="15"/>
  <c r="AH52" i="15"/>
  <c r="AI52" i="15"/>
  <c r="AJ52" i="15"/>
  <c r="AK52" i="15"/>
  <c r="AL52" i="15"/>
  <c r="AM52" i="15"/>
  <c r="AN52" i="15"/>
  <c r="AO52" i="15"/>
  <c r="A53" i="15"/>
  <c r="B53" i="15"/>
  <c r="C53" i="15"/>
  <c r="R53" i="15"/>
  <c r="S53" i="15"/>
  <c r="T53" i="15"/>
  <c r="U53" i="15"/>
  <c r="V53" i="15"/>
  <c r="W53" i="15"/>
  <c r="X53" i="15"/>
  <c r="Y53" i="15"/>
  <c r="Z53" i="15"/>
  <c r="AA53" i="15"/>
  <c r="AB53" i="15"/>
  <c r="AC53" i="15"/>
  <c r="AD53" i="15"/>
  <c r="AE53" i="15"/>
  <c r="AF53" i="15"/>
  <c r="AG53" i="15"/>
  <c r="AH53" i="15"/>
  <c r="AI53" i="15"/>
  <c r="AJ53" i="15"/>
  <c r="AK53" i="15"/>
  <c r="AL53" i="15"/>
  <c r="AM53" i="15"/>
  <c r="AN53" i="15"/>
  <c r="AO53" i="15"/>
  <c r="A54" i="15"/>
  <c r="B54" i="15"/>
  <c r="C54" i="15"/>
  <c r="AD54" i="15"/>
  <c r="AE54" i="15"/>
  <c r="AF54" i="15"/>
  <c r="AG54" i="15"/>
  <c r="AH54" i="15"/>
  <c r="AI54" i="15"/>
  <c r="AJ54" i="15"/>
  <c r="AK54" i="15"/>
  <c r="AL54" i="15"/>
  <c r="AM54" i="15"/>
  <c r="AN54" i="15"/>
  <c r="AO54" i="15"/>
  <c r="A55" i="15"/>
  <c r="B55" i="15"/>
  <c r="C55" i="15"/>
  <c r="AD55" i="15"/>
  <c r="AE55" i="15"/>
  <c r="AF55" i="15"/>
  <c r="AG55" i="15"/>
  <c r="AH55" i="15"/>
  <c r="AI55" i="15"/>
  <c r="AJ55" i="15"/>
  <c r="AK55" i="15"/>
  <c r="AL55" i="15"/>
  <c r="AM55" i="15"/>
  <c r="AN55" i="15"/>
  <c r="AO55" i="15"/>
  <c r="A56" i="15"/>
  <c r="B56" i="15"/>
  <c r="C56" i="15"/>
  <c r="F56" i="15"/>
  <c r="G56" i="15"/>
  <c r="H56" i="15"/>
  <c r="I56" i="15"/>
  <c r="J56" i="15"/>
  <c r="K56" i="15"/>
  <c r="L56" i="15"/>
  <c r="M56" i="15"/>
  <c r="N56" i="15"/>
  <c r="O56" i="15"/>
  <c r="P56" i="15"/>
  <c r="Q56" i="15"/>
  <c r="R56" i="15"/>
  <c r="S56" i="15"/>
  <c r="T56" i="15"/>
  <c r="U56" i="15"/>
  <c r="V56" i="15"/>
  <c r="W56" i="15"/>
  <c r="X56" i="15"/>
  <c r="Y56" i="15"/>
  <c r="Z56" i="15"/>
  <c r="AA56" i="15"/>
  <c r="AB56" i="15"/>
  <c r="AC56" i="15"/>
  <c r="AD56" i="15"/>
  <c r="AE56" i="15"/>
  <c r="AF56" i="15"/>
  <c r="AG56" i="15"/>
  <c r="AH56" i="15"/>
  <c r="AI56" i="15"/>
  <c r="AJ56" i="15"/>
  <c r="AK56" i="15"/>
  <c r="AL56" i="15"/>
  <c r="AM56" i="15"/>
  <c r="AN56" i="15"/>
  <c r="AO56" i="15"/>
  <c r="A57" i="15"/>
  <c r="B57" i="15"/>
  <c r="C57" i="15"/>
  <c r="F57" i="15"/>
  <c r="H57" i="15"/>
  <c r="L57" i="15"/>
  <c r="N57" i="15"/>
  <c r="P57" i="15"/>
  <c r="R57" i="15"/>
  <c r="Y57" i="15"/>
  <c r="Z57" i="15"/>
  <c r="AA57" i="15"/>
  <c r="AB57" i="15"/>
  <c r="AC57" i="15"/>
  <c r="AD57" i="15"/>
  <c r="AE57" i="15"/>
  <c r="AF57" i="15"/>
  <c r="AG57" i="15"/>
  <c r="AH57" i="15"/>
  <c r="AI57" i="15"/>
  <c r="AJ57" i="15"/>
  <c r="AK57" i="15"/>
  <c r="AL57" i="15"/>
  <c r="AM57" i="15"/>
  <c r="AN57" i="15"/>
  <c r="AO57" i="15"/>
  <c r="A58" i="15"/>
  <c r="B58" i="15"/>
  <c r="C58" i="15"/>
  <c r="Y58" i="15"/>
  <c r="Z58" i="15"/>
  <c r="AA58" i="15"/>
  <c r="AB58" i="15"/>
  <c r="AC58" i="15"/>
  <c r="AD58" i="15"/>
  <c r="AE58" i="15"/>
  <c r="AF58" i="15"/>
  <c r="AG58" i="15"/>
  <c r="AH58" i="15"/>
  <c r="AI58" i="15"/>
  <c r="AJ58" i="15"/>
  <c r="AK58" i="15"/>
  <c r="AL58" i="15"/>
  <c r="AM58" i="15"/>
  <c r="AN58" i="15"/>
  <c r="AO58" i="15"/>
  <c r="A59" i="15"/>
  <c r="B59" i="15"/>
  <c r="C59" i="15"/>
  <c r="AI59" i="15"/>
  <c r="AJ59" i="15"/>
  <c r="AK59" i="15"/>
  <c r="AL59" i="15"/>
  <c r="AM59" i="15"/>
  <c r="AN59" i="15"/>
  <c r="AO59" i="15"/>
  <c r="A60" i="15"/>
  <c r="B60" i="15"/>
  <c r="C60" i="15"/>
  <c r="AI60" i="15"/>
  <c r="AJ60" i="15"/>
  <c r="AK60" i="15"/>
  <c r="AL60" i="15"/>
  <c r="AM60" i="15"/>
  <c r="AN60" i="15"/>
  <c r="AO60" i="15"/>
  <c r="A61" i="15"/>
  <c r="B61" i="15"/>
  <c r="C61" i="15"/>
  <c r="F61" i="15"/>
  <c r="G61" i="15"/>
  <c r="H61" i="15"/>
  <c r="I61" i="15"/>
  <c r="J61" i="15"/>
  <c r="K61" i="15"/>
  <c r="L61" i="15"/>
  <c r="M61" i="15"/>
  <c r="N61" i="15"/>
  <c r="O61" i="15"/>
  <c r="P61" i="15"/>
  <c r="Q61" i="15"/>
  <c r="R61" i="15"/>
  <c r="S61" i="15"/>
  <c r="T61" i="15"/>
  <c r="U61" i="15"/>
  <c r="V61" i="15"/>
  <c r="W61" i="15"/>
  <c r="X61" i="15"/>
  <c r="Y61" i="15"/>
  <c r="Z61" i="15"/>
  <c r="AA61" i="15"/>
  <c r="AB61" i="15"/>
  <c r="AC61" i="15"/>
  <c r="AD61" i="15"/>
  <c r="AE61" i="15"/>
  <c r="AF61" i="15"/>
  <c r="AG61" i="15"/>
  <c r="AH61" i="15"/>
  <c r="AI61" i="15"/>
  <c r="AJ61" i="15"/>
  <c r="AK61" i="15"/>
  <c r="AL61" i="15"/>
  <c r="AM61" i="15"/>
  <c r="AN61" i="15"/>
  <c r="AO61" i="15"/>
  <c r="A62" i="15"/>
  <c r="D62" i="15"/>
  <c r="A63" i="15"/>
  <c r="B63" i="15"/>
  <c r="C63" i="15"/>
  <c r="H63" i="15"/>
  <c r="N63" i="15"/>
  <c r="P63" i="15"/>
  <c r="T63" i="15"/>
  <c r="V63" i="15"/>
  <c r="W63" i="15"/>
  <c r="X63" i="15"/>
  <c r="Y63" i="15"/>
  <c r="Z63" i="15"/>
  <c r="AA63" i="15"/>
  <c r="AB63" i="15"/>
  <c r="AC63" i="15"/>
  <c r="AD63" i="15"/>
  <c r="AE63" i="15"/>
  <c r="AF63" i="15"/>
  <c r="AG63" i="15"/>
  <c r="AH63" i="15"/>
  <c r="AI63" i="15"/>
  <c r="AJ63" i="15"/>
  <c r="AK63" i="15"/>
  <c r="AL63" i="15"/>
  <c r="AM63" i="15"/>
  <c r="AN63" i="15"/>
  <c r="AO63" i="15"/>
  <c r="A64" i="15"/>
  <c r="B64" i="15"/>
  <c r="C64" i="15"/>
  <c r="V64" i="15"/>
  <c r="W64" i="15"/>
  <c r="X64" i="15"/>
  <c r="Y64" i="15"/>
  <c r="Z64" i="15"/>
  <c r="AA64" i="15"/>
  <c r="AB64" i="15"/>
  <c r="AC64" i="15"/>
  <c r="AD64" i="15"/>
  <c r="AE64" i="15"/>
  <c r="AF64" i="15"/>
  <c r="AG64" i="15"/>
  <c r="AH64" i="15"/>
  <c r="AI64" i="15"/>
  <c r="AJ64" i="15"/>
  <c r="AK64" i="15"/>
  <c r="AL64" i="15"/>
  <c r="AM64" i="15"/>
  <c r="AN64" i="15"/>
  <c r="AO64" i="15"/>
  <c r="A65" i="15"/>
  <c r="B65" i="15"/>
  <c r="C65" i="15"/>
  <c r="AH65" i="15"/>
  <c r="AI65" i="15"/>
  <c r="AJ65" i="15"/>
  <c r="AK65" i="15"/>
  <c r="AL65" i="15"/>
  <c r="AM65" i="15"/>
  <c r="AN65" i="15"/>
  <c r="AO65" i="15"/>
  <c r="A66" i="15"/>
  <c r="B66" i="15"/>
  <c r="C66" i="15"/>
  <c r="AH66" i="15"/>
  <c r="AI66" i="15"/>
  <c r="AJ66" i="15"/>
  <c r="AK66" i="15"/>
  <c r="AL66" i="15"/>
  <c r="AM66" i="15"/>
  <c r="AN66" i="15"/>
  <c r="AO66" i="15"/>
  <c r="A67" i="15"/>
  <c r="B67" i="15"/>
  <c r="C67" i="15"/>
  <c r="F67" i="15"/>
  <c r="G67" i="15"/>
  <c r="H67" i="15"/>
  <c r="I67" i="15"/>
  <c r="J67" i="15"/>
  <c r="K67" i="15"/>
  <c r="L67" i="15"/>
  <c r="M67" i="15"/>
  <c r="N67" i="15"/>
  <c r="O67" i="15"/>
  <c r="P67" i="15"/>
  <c r="Q67" i="15"/>
  <c r="R67" i="15"/>
  <c r="S67" i="15"/>
  <c r="T67" i="15"/>
  <c r="U67" i="15"/>
  <c r="V67" i="15"/>
  <c r="W67" i="15"/>
  <c r="X67" i="15"/>
  <c r="Y67" i="15"/>
  <c r="Z67" i="15"/>
  <c r="AA67" i="15"/>
  <c r="AB67" i="15"/>
  <c r="AC67" i="15"/>
  <c r="AD67" i="15"/>
  <c r="AE67" i="15"/>
  <c r="AF67" i="15"/>
  <c r="AG67" i="15"/>
  <c r="AH67" i="15"/>
  <c r="AI67" i="15"/>
  <c r="AJ67" i="15"/>
  <c r="AK67" i="15"/>
  <c r="AL67" i="15"/>
  <c r="AM67" i="15"/>
  <c r="AN67" i="15"/>
  <c r="AO67" i="15"/>
  <c r="A68" i="15"/>
  <c r="B68" i="15"/>
  <c r="C68" i="15"/>
  <c r="H68" i="15"/>
  <c r="J68" i="15"/>
  <c r="L68" i="15"/>
  <c r="P68" i="15"/>
  <c r="R68" i="15"/>
  <c r="V68" i="15"/>
  <c r="W68" i="15"/>
  <c r="X68" i="15"/>
  <c r="Y68" i="15"/>
  <c r="Z68" i="15"/>
  <c r="AA68" i="15"/>
  <c r="AB68" i="15"/>
  <c r="AC68" i="15"/>
  <c r="AD68" i="15"/>
  <c r="AE68" i="15"/>
  <c r="AF68" i="15"/>
  <c r="AG68" i="15"/>
  <c r="AH68" i="15"/>
  <c r="AI68" i="15"/>
  <c r="AJ68" i="15"/>
  <c r="AK68" i="15"/>
  <c r="AL68" i="15"/>
  <c r="AM68" i="15"/>
  <c r="AN68" i="15"/>
  <c r="AO68" i="15"/>
  <c r="A69" i="15"/>
  <c r="B69" i="15"/>
  <c r="C69" i="15"/>
  <c r="V69" i="15"/>
  <c r="W69" i="15"/>
  <c r="X69" i="15"/>
  <c r="Y69" i="15"/>
  <c r="Z69" i="15"/>
  <c r="AA69" i="15"/>
  <c r="AB69" i="15"/>
  <c r="AC69" i="15"/>
  <c r="AD69" i="15"/>
  <c r="AE69" i="15"/>
  <c r="AF69" i="15"/>
  <c r="AG69" i="15"/>
  <c r="AH69" i="15"/>
  <c r="AI69" i="15"/>
  <c r="AJ69" i="15"/>
  <c r="AK69" i="15"/>
  <c r="AL69" i="15"/>
  <c r="AM69" i="15"/>
  <c r="AN69" i="15"/>
  <c r="AO69" i="15"/>
  <c r="A70" i="15"/>
  <c r="B70" i="15"/>
  <c r="C70" i="15"/>
  <c r="AH70" i="15"/>
  <c r="AI70" i="15"/>
  <c r="AJ70" i="15"/>
  <c r="AK70" i="15"/>
  <c r="AL70" i="15"/>
  <c r="AM70" i="15"/>
  <c r="AN70" i="15"/>
  <c r="AO70" i="15"/>
  <c r="A71" i="15"/>
  <c r="B71" i="15"/>
  <c r="C71" i="15"/>
  <c r="AH71" i="15"/>
  <c r="AI71" i="15"/>
  <c r="AJ71" i="15"/>
  <c r="AK71" i="15"/>
  <c r="AL71" i="15"/>
  <c r="AM71" i="15"/>
  <c r="AN71" i="15"/>
  <c r="AO71" i="15"/>
  <c r="A72" i="15"/>
  <c r="B72" i="15"/>
  <c r="C72" i="15"/>
  <c r="F72" i="15"/>
  <c r="G72" i="15"/>
  <c r="H72" i="15"/>
  <c r="I72" i="15"/>
  <c r="J72" i="15"/>
  <c r="K72" i="15"/>
  <c r="L72" i="15"/>
  <c r="M72" i="15"/>
  <c r="N72" i="15"/>
  <c r="O72" i="15"/>
  <c r="P72" i="15"/>
  <c r="Q72" i="15"/>
  <c r="R72" i="15"/>
  <c r="S72" i="15"/>
  <c r="T72" i="15"/>
  <c r="U72" i="15"/>
  <c r="V72" i="15"/>
  <c r="W72" i="15"/>
  <c r="X72" i="15"/>
  <c r="Y72" i="15"/>
  <c r="Z72" i="15"/>
  <c r="AA72" i="15"/>
  <c r="AB72" i="15"/>
  <c r="AC72" i="15"/>
  <c r="AD72" i="15"/>
  <c r="AE72" i="15"/>
  <c r="AF72" i="15"/>
  <c r="AG72" i="15"/>
  <c r="AH72" i="15"/>
  <c r="AI72" i="15"/>
  <c r="AJ72" i="15"/>
  <c r="AK72" i="15"/>
  <c r="AL72" i="15"/>
  <c r="AM72" i="15"/>
  <c r="AN72" i="15"/>
  <c r="AO72" i="15"/>
  <c r="A73" i="15"/>
  <c r="B73" i="15"/>
  <c r="C73" i="15"/>
  <c r="F73" i="15"/>
  <c r="G73" i="15"/>
  <c r="H73" i="15"/>
  <c r="I73" i="15"/>
  <c r="J73" i="15"/>
  <c r="K73" i="15"/>
  <c r="L73" i="15"/>
  <c r="M73" i="15"/>
  <c r="N73" i="15"/>
  <c r="O73" i="15"/>
  <c r="P73" i="15"/>
  <c r="Q73" i="15"/>
  <c r="R73" i="15"/>
  <c r="S73" i="15"/>
  <c r="T73" i="15"/>
  <c r="U73" i="15"/>
  <c r="V73" i="15"/>
  <c r="W73" i="15"/>
  <c r="X73" i="15"/>
  <c r="Y73" i="15"/>
  <c r="Z73" i="15"/>
  <c r="AA73" i="15"/>
  <c r="AB73" i="15"/>
  <c r="AC73" i="15"/>
  <c r="AD73" i="15"/>
  <c r="AE73" i="15"/>
  <c r="AF73" i="15"/>
  <c r="AG73" i="15"/>
  <c r="AH73" i="15"/>
  <c r="AI73" i="15"/>
  <c r="AJ73" i="15"/>
  <c r="AK73" i="15"/>
  <c r="AL73" i="15"/>
  <c r="AM73" i="15"/>
  <c r="AN73" i="15"/>
  <c r="AO73" i="15"/>
  <c r="N31" i="14"/>
  <c r="N65" i="14" s="1"/>
  <c r="J31" i="14"/>
  <c r="J65" i="14" s="1"/>
  <c r="N32" i="14"/>
  <c r="J32" i="14"/>
  <c r="F32" i="14"/>
  <c r="F31" i="14"/>
  <c r="F65" i="14" s="1"/>
  <c r="AR32" i="14"/>
  <c r="AR31" i="14" s="1"/>
  <c r="AS32" i="14"/>
  <c r="AS31" i="14" s="1"/>
  <c r="AT32" i="14"/>
  <c r="AT31" i="14" s="1"/>
  <c r="P31" i="14" s="1"/>
  <c r="P65" i="14" s="1"/>
  <c r="F28" i="14"/>
  <c r="F62" i="14" s="1"/>
  <c r="H28" i="14"/>
  <c r="H62" i="14" s="1"/>
  <c r="K28" i="14"/>
  <c r="K62" i="14" s="1"/>
  <c r="M28" i="14"/>
  <c r="M62" i="14" s="1"/>
  <c r="P28" i="14"/>
  <c r="P62" i="14" s="1"/>
  <c r="R28" i="14"/>
  <c r="R62" i="14" s="1"/>
  <c r="AS25" i="14"/>
  <c r="AS24" i="14" s="1"/>
  <c r="P24" i="14" s="1"/>
  <c r="P58" i="14" s="1"/>
  <c r="AR25" i="14"/>
  <c r="AR24" i="14" s="1"/>
  <c r="H24" i="14" s="1"/>
  <c r="H58" i="14" s="1"/>
  <c r="AQ59" i="14"/>
  <c r="AP59" i="14"/>
  <c r="AO59" i="14"/>
  <c r="AN59" i="14"/>
  <c r="AM59" i="14"/>
  <c r="AL59" i="14"/>
  <c r="AK59" i="14"/>
  <c r="AJ59" i="14"/>
  <c r="AI59" i="14"/>
  <c r="AH59" i="14"/>
  <c r="AG59" i="14"/>
  <c r="AQ58" i="14"/>
  <c r="AP58" i="14"/>
  <c r="AO58" i="14"/>
  <c r="AN58" i="14"/>
  <c r="AM58" i="14"/>
  <c r="AL58" i="14"/>
  <c r="AK58" i="14"/>
  <c r="AJ58" i="14"/>
  <c r="AI58" i="14"/>
  <c r="AH58" i="14"/>
  <c r="AG58" i="14"/>
  <c r="AS21" i="14"/>
  <c r="AS20" i="14" s="1"/>
  <c r="AR21" i="14"/>
  <c r="AR20" i="14" s="1"/>
  <c r="AR17" i="14"/>
  <c r="AR16" i="14" s="1"/>
  <c r="AS17" i="14"/>
  <c r="AS16" i="14" s="1"/>
  <c r="AR13" i="14"/>
  <c r="AR12" i="14" s="1"/>
  <c r="H12" i="14" s="1"/>
  <c r="H46" i="14" s="1"/>
  <c r="AS13" i="14"/>
  <c r="AS12" i="14" s="1"/>
  <c r="H10" i="14"/>
  <c r="H44" i="14" s="1"/>
  <c r="Q10" i="14"/>
  <c r="Q44" i="14" s="1"/>
  <c r="H8" i="14"/>
  <c r="H42" i="14" s="1"/>
  <c r="M8" i="14"/>
  <c r="M42" i="14" s="1"/>
  <c r="H6" i="14"/>
  <c r="H40" i="14" s="1"/>
  <c r="Q6" i="14"/>
  <c r="Q40" i="14" s="1"/>
  <c r="H4" i="14"/>
  <c r="H38" i="14" s="1"/>
  <c r="M4" i="14"/>
  <c r="M38" i="14" s="1"/>
  <c r="A63" i="14"/>
  <c r="B63" i="14"/>
  <c r="C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R63" i="14"/>
  <c r="S63" i="14"/>
  <c r="T63" i="14"/>
  <c r="U63" i="14"/>
  <c r="V63" i="14"/>
  <c r="W63" i="14"/>
  <c r="X63" i="14"/>
  <c r="Y63" i="14"/>
  <c r="Z63" i="14"/>
  <c r="AA63" i="14"/>
  <c r="AB63" i="14"/>
  <c r="AC63" i="14"/>
  <c r="AD63" i="14"/>
  <c r="AE63" i="14"/>
  <c r="AF63" i="14"/>
  <c r="AG63" i="14"/>
  <c r="AH63" i="14"/>
  <c r="AI63" i="14"/>
  <c r="AJ63" i="14"/>
  <c r="AK63" i="14"/>
  <c r="AL63" i="14"/>
  <c r="AM63" i="14"/>
  <c r="AN63" i="14"/>
  <c r="AO63" i="14"/>
  <c r="AP63" i="14"/>
  <c r="AQ63" i="14"/>
  <c r="A65" i="14"/>
  <c r="B65" i="14"/>
  <c r="C65" i="14"/>
  <c r="S65" i="14"/>
  <c r="U65" i="14"/>
  <c r="W65" i="14"/>
  <c r="X65" i="14"/>
  <c r="AB65" i="14"/>
  <c r="AC65" i="14"/>
  <c r="AD65" i="14"/>
  <c r="AE65" i="14"/>
  <c r="AF65" i="14"/>
  <c r="AG65" i="14"/>
  <c r="AH65" i="14"/>
  <c r="AI65" i="14"/>
  <c r="AJ65" i="14"/>
  <c r="AK65" i="14"/>
  <c r="AL65" i="14"/>
  <c r="AM65" i="14"/>
  <c r="AN65" i="14"/>
  <c r="AO65" i="14"/>
  <c r="AP65" i="14"/>
  <c r="AQ65" i="14"/>
  <c r="A66" i="14"/>
  <c r="B66" i="14"/>
  <c r="C66" i="14"/>
  <c r="R66" i="14"/>
  <c r="S66" i="14"/>
  <c r="T66" i="14"/>
  <c r="U66" i="14"/>
  <c r="W66" i="14"/>
  <c r="X66" i="14"/>
  <c r="AA66" i="14"/>
  <c r="AB66" i="14"/>
  <c r="AC66" i="14"/>
  <c r="AD66" i="14"/>
  <c r="AE66" i="14"/>
  <c r="AF66" i="14"/>
  <c r="AG66" i="14"/>
  <c r="AH66" i="14"/>
  <c r="AI66" i="14"/>
  <c r="AJ66" i="14"/>
  <c r="AK66" i="14"/>
  <c r="AL66" i="14"/>
  <c r="AM66" i="14"/>
  <c r="AN66" i="14"/>
  <c r="AO66" i="14"/>
  <c r="AP66" i="14"/>
  <c r="AQ66" i="14"/>
  <c r="A67" i="14"/>
  <c r="B67" i="14"/>
  <c r="C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R67" i="14"/>
  <c r="S67" i="14"/>
  <c r="T67" i="14"/>
  <c r="U67" i="14"/>
  <c r="V67" i="14"/>
  <c r="W67" i="14"/>
  <c r="X67" i="14"/>
  <c r="Y67" i="14"/>
  <c r="Z67" i="14"/>
  <c r="AA67" i="14"/>
  <c r="AB67" i="14"/>
  <c r="AC67" i="14"/>
  <c r="AD67" i="14"/>
  <c r="AE67" i="14"/>
  <c r="AF67" i="14"/>
  <c r="AG67" i="14"/>
  <c r="AH67" i="14"/>
  <c r="AI67" i="14"/>
  <c r="AJ67" i="14"/>
  <c r="AK67" i="14"/>
  <c r="AL67" i="14"/>
  <c r="AM67" i="14"/>
  <c r="AN67" i="14"/>
  <c r="AO67" i="14"/>
  <c r="AP67" i="14"/>
  <c r="AQ67" i="14"/>
  <c r="A68" i="14"/>
  <c r="B68" i="14"/>
  <c r="C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R68" i="14"/>
  <c r="S68" i="14"/>
  <c r="T68" i="14"/>
  <c r="U68" i="14"/>
  <c r="V68" i="14"/>
  <c r="W68" i="14"/>
  <c r="X68" i="14"/>
  <c r="Y68" i="14"/>
  <c r="Z68" i="14"/>
  <c r="AA68" i="14"/>
  <c r="AB68" i="14"/>
  <c r="AC68" i="14"/>
  <c r="AD68" i="14"/>
  <c r="AE68" i="14"/>
  <c r="AF68" i="14"/>
  <c r="AG68" i="14"/>
  <c r="AH68" i="14"/>
  <c r="AI68" i="14"/>
  <c r="AJ68" i="14"/>
  <c r="AK68" i="14"/>
  <c r="AL68" i="14"/>
  <c r="AM68" i="14"/>
  <c r="AN68" i="14"/>
  <c r="AO68" i="14"/>
  <c r="AP68" i="14"/>
  <c r="AQ68" i="14"/>
  <c r="A39" i="14"/>
  <c r="B39" i="14"/>
  <c r="C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T39" i="14"/>
  <c r="U39" i="14"/>
  <c r="V39" i="14"/>
  <c r="W39" i="14"/>
  <c r="X39" i="14"/>
  <c r="Y39" i="14"/>
  <c r="Z39" i="14"/>
  <c r="AA39" i="14"/>
  <c r="AB39" i="14"/>
  <c r="AC39" i="14"/>
  <c r="AD39" i="14"/>
  <c r="AE39" i="14"/>
  <c r="AF39" i="14"/>
  <c r="AG39" i="14"/>
  <c r="AH39" i="14"/>
  <c r="AI39" i="14"/>
  <c r="AJ39" i="14"/>
  <c r="AK39" i="14"/>
  <c r="AL39" i="14"/>
  <c r="AM39" i="14"/>
  <c r="AN39" i="14"/>
  <c r="AO39" i="14"/>
  <c r="AP39" i="14"/>
  <c r="AQ39" i="14"/>
  <c r="A40" i="14"/>
  <c r="B40" i="14"/>
  <c r="C40" i="14"/>
  <c r="F40" i="14"/>
  <c r="K40" i="14"/>
  <c r="M40" i="14"/>
  <c r="O40" i="14"/>
  <c r="T40" i="14"/>
  <c r="AB40" i="14"/>
  <c r="AC40" i="14"/>
  <c r="AD40" i="14"/>
  <c r="AE40" i="14"/>
  <c r="AF40" i="14"/>
  <c r="AG40" i="14"/>
  <c r="AH40" i="14"/>
  <c r="AI40" i="14"/>
  <c r="AJ40" i="14"/>
  <c r="AK40" i="14"/>
  <c r="AL40" i="14"/>
  <c r="AM40" i="14"/>
  <c r="AN40" i="14"/>
  <c r="AO40" i="14"/>
  <c r="AP40" i="14"/>
  <c r="AQ40" i="14"/>
  <c r="A41" i="14"/>
  <c r="B41" i="14"/>
  <c r="C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R41" i="14"/>
  <c r="S41" i="14"/>
  <c r="T41" i="14"/>
  <c r="U41" i="14"/>
  <c r="V41" i="14"/>
  <c r="W41" i="14"/>
  <c r="X41" i="14"/>
  <c r="Y41" i="14"/>
  <c r="Z41" i="14"/>
  <c r="AA41" i="14"/>
  <c r="AB41" i="14"/>
  <c r="AC41" i="14"/>
  <c r="AD41" i="14"/>
  <c r="AE41" i="14"/>
  <c r="AF41" i="14"/>
  <c r="AG41" i="14"/>
  <c r="AH41" i="14"/>
  <c r="AI41" i="14"/>
  <c r="AJ41" i="14"/>
  <c r="AK41" i="14"/>
  <c r="AL41" i="14"/>
  <c r="AM41" i="14"/>
  <c r="AN41" i="14"/>
  <c r="AO41" i="14"/>
  <c r="AP41" i="14"/>
  <c r="AQ41" i="14"/>
  <c r="A42" i="14"/>
  <c r="B42" i="14"/>
  <c r="C42" i="14"/>
  <c r="F42" i="14"/>
  <c r="K42" i="14"/>
  <c r="V42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K42" i="14"/>
  <c r="AL42" i="14"/>
  <c r="AM42" i="14"/>
  <c r="AN42" i="14"/>
  <c r="AO42" i="14"/>
  <c r="AP42" i="14"/>
  <c r="AQ42" i="14"/>
  <c r="A43" i="14"/>
  <c r="B43" i="14"/>
  <c r="C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R43" i="14"/>
  <c r="S43" i="14"/>
  <c r="T43" i="14"/>
  <c r="U43" i="14"/>
  <c r="V43" i="14"/>
  <c r="W43" i="14"/>
  <c r="X43" i="14"/>
  <c r="Y43" i="14"/>
  <c r="Z43" i="14"/>
  <c r="AA43" i="14"/>
  <c r="AB43" i="14"/>
  <c r="AC43" i="14"/>
  <c r="AD43" i="14"/>
  <c r="AE43" i="14"/>
  <c r="AF43" i="14"/>
  <c r="AG43" i="14"/>
  <c r="AH43" i="14"/>
  <c r="AI43" i="14"/>
  <c r="AJ43" i="14"/>
  <c r="AK43" i="14"/>
  <c r="AL43" i="14"/>
  <c r="AM43" i="14"/>
  <c r="AN43" i="14"/>
  <c r="AO43" i="14"/>
  <c r="AP43" i="14"/>
  <c r="AQ43" i="14"/>
  <c r="A44" i="14"/>
  <c r="B44" i="14"/>
  <c r="C44" i="14"/>
  <c r="F44" i="14"/>
  <c r="K44" i="14"/>
  <c r="M44" i="14"/>
  <c r="O44" i="14"/>
  <c r="T44" i="14"/>
  <c r="AB44" i="14"/>
  <c r="AC44" i="14"/>
  <c r="AD44" i="14"/>
  <c r="AE44" i="14"/>
  <c r="AF44" i="14"/>
  <c r="AG44" i="14"/>
  <c r="AH44" i="14"/>
  <c r="AI44" i="14"/>
  <c r="AJ44" i="14"/>
  <c r="AK44" i="14"/>
  <c r="AL44" i="14"/>
  <c r="AM44" i="14"/>
  <c r="AN44" i="14"/>
  <c r="AO44" i="14"/>
  <c r="AP44" i="14"/>
  <c r="AQ44" i="14"/>
  <c r="A45" i="14"/>
  <c r="B45" i="14"/>
  <c r="C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R45" i="14"/>
  <c r="S45" i="14"/>
  <c r="T45" i="14"/>
  <c r="U45" i="14"/>
  <c r="V45" i="14"/>
  <c r="W45" i="14"/>
  <c r="X45" i="14"/>
  <c r="Y45" i="14"/>
  <c r="Z45" i="14"/>
  <c r="AA45" i="14"/>
  <c r="AB45" i="14"/>
  <c r="AC45" i="14"/>
  <c r="AD45" i="14"/>
  <c r="AE45" i="14"/>
  <c r="AF45" i="14"/>
  <c r="AG45" i="14"/>
  <c r="AH45" i="14"/>
  <c r="AI45" i="14"/>
  <c r="AJ45" i="14"/>
  <c r="AK45" i="14"/>
  <c r="AL45" i="14"/>
  <c r="AM45" i="14"/>
  <c r="AN45" i="14"/>
  <c r="AO45" i="14"/>
  <c r="AP45" i="14"/>
  <c r="AQ45" i="14"/>
  <c r="A46" i="14"/>
  <c r="B46" i="14"/>
  <c r="C46" i="14"/>
  <c r="F46" i="14"/>
  <c r="J46" i="14"/>
  <c r="AA46" i="14"/>
  <c r="AB46" i="14"/>
  <c r="AC46" i="14"/>
  <c r="AD46" i="14"/>
  <c r="AE46" i="14"/>
  <c r="AF46" i="14"/>
  <c r="AG46" i="14"/>
  <c r="AH46" i="14"/>
  <c r="AI46" i="14"/>
  <c r="AJ46" i="14"/>
  <c r="AK46" i="14"/>
  <c r="AL46" i="14"/>
  <c r="AM46" i="14"/>
  <c r="AN46" i="14"/>
  <c r="AO46" i="14"/>
  <c r="AP46" i="14"/>
  <c r="AQ46" i="14"/>
  <c r="A47" i="14"/>
  <c r="B47" i="14"/>
  <c r="C47" i="14"/>
  <c r="AA47" i="14"/>
  <c r="AB47" i="14"/>
  <c r="AC47" i="14"/>
  <c r="AD47" i="14"/>
  <c r="AE47" i="14"/>
  <c r="AF47" i="14"/>
  <c r="AG47" i="14"/>
  <c r="AH47" i="14"/>
  <c r="AI47" i="14"/>
  <c r="AJ47" i="14"/>
  <c r="AK47" i="14"/>
  <c r="AL47" i="14"/>
  <c r="AM47" i="14"/>
  <c r="AN47" i="14"/>
  <c r="AO47" i="14"/>
  <c r="AP47" i="14"/>
  <c r="AQ47" i="14"/>
  <c r="A48" i="14"/>
  <c r="B48" i="14"/>
  <c r="C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R48" i="14"/>
  <c r="S48" i="14"/>
  <c r="T48" i="14"/>
  <c r="U48" i="14"/>
  <c r="V48" i="14"/>
  <c r="W48" i="14"/>
  <c r="X48" i="14"/>
  <c r="Y48" i="14"/>
  <c r="Z48" i="14"/>
  <c r="AA48" i="14"/>
  <c r="AB48" i="14"/>
  <c r="AC48" i="14"/>
  <c r="AD48" i="14"/>
  <c r="AE48" i="14"/>
  <c r="AF48" i="14"/>
  <c r="AG48" i="14"/>
  <c r="AH48" i="14"/>
  <c r="AI48" i="14"/>
  <c r="AJ48" i="14"/>
  <c r="AK48" i="14"/>
  <c r="AL48" i="14"/>
  <c r="AM48" i="14"/>
  <c r="AN48" i="14"/>
  <c r="AO48" i="14"/>
  <c r="AP48" i="14"/>
  <c r="AQ48" i="14"/>
  <c r="A49" i="14"/>
  <c r="B49" i="14"/>
  <c r="C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T49" i="14"/>
  <c r="U49" i="14"/>
  <c r="V49" i="14"/>
  <c r="W49" i="14"/>
  <c r="X49" i="14"/>
  <c r="Y49" i="14"/>
  <c r="Z49" i="14"/>
  <c r="AA49" i="14"/>
  <c r="AB49" i="14"/>
  <c r="AC49" i="14"/>
  <c r="AD49" i="14"/>
  <c r="AE49" i="14"/>
  <c r="AF49" i="14"/>
  <c r="AG49" i="14"/>
  <c r="AH49" i="14"/>
  <c r="AI49" i="14"/>
  <c r="AJ49" i="14"/>
  <c r="AK49" i="14"/>
  <c r="AL49" i="14"/>
  <c r="AM49" i="14"/>
  <c r="AN49" i="14"/>
  <c r="AO49" i="14"/>
  <c r="AP49" i="14"/>
  <c r="AQ49" i="14"/>
  <c r="A50" i="14"/>
  <c r="B50" i="14"/>
  <c r="C50" i="14"/>
  <c r="F50" i="14"/>
  <c r="J50" i="14"/>
  <c r="L50" i="14"/>
  <c r="N50" i="14"/>
  <c r="R50" i="14"/>
  <c r="AG50" i="14"/>
  <c r="AH50" i="14"/>
  <c r="AI50" i="14"/>
  <c r="AJ50" i="14"/>
  <c r="AK50" i="14"/>
  <c r="AL50" i="14"/>
  <c r="AM50" i="14"/>
  <c r="AN50" i="14"/>
  <c r="AO50" i="14"/>
  <c r="AP50" i="14"/>
  <c r="AQ50" i="14"/>
  <c r="A51" i="14"/>
  <c r="B51" i="14"/>
  <c r="C51" i="14"/>
  <c r="AG51" i="14"/>
  <c r="AH51" i="14"/>
  <c r="AI51" i="14"/>
  <c r="AJ51" i="14"/>
  <c r="AK51" i="14"/>
  <c r="AL51" i="14"/>
  <c r="AM51" i="14"/>
  <c r="AN51" i="14"/>
  <c r="AO51" i="14"/>
  <c r="AP51" i="14"/>
  <c r="AQ51" i="14"/>
  <c r="A52" i="14"/>
  <c r="B52" i="14"/>
  <c r="C52" i="14"/>
  <c r="F52" i="14"/>
  <c r="G52" i="14"/>
  <c r="H52" i="14"/>
  <c r="I52" i="14"/>
  <c r="J52" i="14"/>
  <c r="K52" i="14"/>
  <c r="L52" i="14"/>
  <c r="M52" i="14"/>
  <c r="N52" i="14"/>
  <c r="O52" i="14"/>
  <c r="P52" i="14"/>
  <c r="Q52" i="14"/>
  <c r="R52" i="14"/>
  <c r="S52" i="14"/>
  <c r="T52" i="14"/>
  <c r="U52" i="14"/>
  <c r="V52" i="14"/>
  <c r="W52" i="14"/>
  <c r="X52" i="14"/>
  <c r="Y52" i="14"/>
  <c r="Z52" i="14"/>
  <c r="AA52" i="14"/>
  <c r="AB52" i="14"/>
  <c r="AC52" i="14"/>
  <c r="AD52" i="14"/>
  <c r="AE52" i="14"/>
  <c r="AF52" i="14"/>
  <c r="AG52" i="14"/>
  <c r="AH52" i="14"/>
  <c r="AI52" i="14"/>
  <c r="AJ52" i="14"/>
  <c r="AK52" i="14"/>
  <c r="AL52" i="14"/>
  <c r="AM52" i="14"/>
  <c r="AN52" i="14"/>
  <c r="AO52" i="14"/>
  <c r="AP52" i="14"/>
  <c r="AQ52" i="14"/>
  <c r="A53" i="14"/>
  <c r="B53" i="14"/>
  <c r="C53" i="14"/>
  <c r="F53" i="14"/>
  <c r="G53" i="14"/>
  <c r="H53" i="14"/>
  <c r="I53" i="14"/>
  <c r="J53" i="14"/>
  <c r="K53" i="14"/>
  <c r="L53" i="14"/>
  <c r="M53" i="14"/>
  <c r="N53" i="14"/>
  <c r="O53" i="14"/>
  <c r="P53" i="14"/>
  <c r="Q53" i="14"/>
  <c r="R53" i="14"/>
  <c r="S53" i="14"/>
  <c r="T53" i="14"/>
  <c r="U53" i="14"/>
  <c r="V53" i="14"/>
  <c r="W53" i="14"/>
  <c r="X53" i="14"/>
  <c r="Y53" i="14"/>
  <c r="Z53" i="14"/>
  <c r="AA53" i="14"/>
  <c r="AB53" i="14"/>
  <c r="AC53" i="14"/>
  <c r="AD53" i="14"/>
  <c r="AE53" i="14"/>
  <c r="AF53" i="14"/>
  <c r="AG53" i="14"/>
  <c r="AH53" i="14"/>
  <c r="AI53" i="14"/>
  <c r="AJ53" i="14"/>
  <c r="AK53" i="14"/>
  <c r="AL53" i="14"/>
  <c r="AM53" i="14"/>
  <c r="AN53" i="14"/>
  <c r="AO53" i="14"/>
  <c r="AP53" i="14"/>
  <c r="AQ53" i="14"/>
  <c r="A54" i="14"/>
  <c r="B54" i="14"/>
  <c r="C54" i="14"/>
  <c r="F54" i="14"/>
  <c r="J54" i="14"/>
  <c r="AA54" i="14"/>
  <c r="AB54" i="14"/>
  <c r="AC54" i="14"/>
  <c r="AD54" i="14"/>
  <c r="AE54" i="14"/>
  <c r="AF54" i="14"/>
  <c r="AG54" i="14"/>
  <c r="AH54" i="14"/>
  <c r="AI54" i="14"/>
  <c r="AJ54" i="14"/>
  <c r="AK54" i="14"/>
  <c r="AL54" i="14"/>
  <c r="AM54" i="14"/>
  <c r="AN54" i="14"/>
  <c r="AO54" i="14"/>
  <c r="AP54" i="14"/>
  <c r="AQ54" i="14"/>
  <c r="A55" i="14"/>
  <c r="B55" i="14"/>
  <c r="C55" i="14"/>
  <c r="AA55" i="14"/>
  <c r="AB55" i="14"/>
  <c r="AC55" i="14"/>
  <c r="AD55" i="14"/>
  <c r="AE55" i="14"/>
  <c r="AF55" i="14"/>
  <c r="AG55" i="14"/>
  <c r="AH55" i="14"/>
  <c r="AI55" i="14"/>
  <c r="AJ55" i="14"/>
  <c r="AK55" i="14"/>
  <c r="AL55" i="14"/>
  <c r="AM55" i="14"/>
  <c r="AN55" i="14"/>
  <c r="AO55" i="14"/>
  <c r="AP55" i="14"/>
  <c r="AQ55" i="14"/>
  <c r="A56" i="14"/>
  <c r="B56" i="14"/>
  <c r="C56" i="14"/>
  <c r="F56" i="14"/>
  <c r="G56" i="14"/>
  <c r="H56" i="14"/>
  <c r="I56" i="14"/>
  <c r="J56" i="14"/>
  <c r="K56" i="14"/>
  <c r="L56" i="14"/>
  <c r="M56" i="14"/>
  <c r="N56" i="14"/>
  <c r="O56" i="14"/>
  <c r="P56" i="14"/>
  <c r="Q56" i="14"/>
  <c r="R56" i="14"/>
  <c r="S56" i="14"/>
  <c r="T56" i="14"/>
  <c r="U56" i="14"/>
  <c r="V56" i="14"/>
  <c r="W56" i="14"/>
  <c r="X56" i="14"/>
  <c r="Y56" i="14"/>
  <c r="Z56" i="14"/>
  <c r="AA56" i="14"/>
  <c r="AB56" i="14"/>
  <c r="AC56" i="14"/>
  <c r="AD56" i="14"/>
  <c r="AE56" i="14"/>
  <c r="AF56" i="14"/>
  <c r="AG56" i="14"/>
  <c r="AH56" i="14"/>
  <c r="AI56" i="14"/>
  <c r="AJ56" i="14"/>
  <c r="AK56" i="14"/>
  <c r="AL56" i="14"/>
  <c r="AM56" i="14"/>
  <c r="AN56" i="14"/>
  <c r="AO56" i="14"/>
  <c r="AP56" i="14"/>
  <c r="AQ56" i="14"/>
  <c r="A57" i="14"/>
  <c r="B57" i="14"/>
  <c r="C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R57" i="14"/>
  <c r="S57" i="14"/>
  <c r="T57" i="14"/>
  <c r="U57" i="14"/>
  <c r="V57" i="14"/>
  <c r="W57" i="14"/>
  <c r="X57" i="14"/>
  <c r="Y57" i="14"/>
  <c r="Z57" i="14"/>
  <c r="AA57" i="14"/>
  <c r="AB57" i="14"/>
  <c r="AC57" i="14"/>
  <c r="AD57" i="14"/>
  <c r="AE57" i="14"/>
  <c r="AF57" i="14"/>
  <c r="AG57" i="14"/>
  <c r="AH57" i="14"/>
  <c r="AI57" i="14"/>
  <c r="AJ57" i="14"/>
  <c r="AK57" i="14"/>
  <c r="AL57" i="14"/>
  <c r="AM57" i="14"/>
  <c r="AN57" i="14"/>
  <c r="AO57" i="14"/>
  <c r="AP57" i="14"/>
  <c r="AQ57" i="14"/>
  <c r="A58" i="14"/>
  <c r="B58" i="14"/>
  <c r="C58" i="14"/>
  <c r="F58" i="14"/>
  <c r="J58" i="14"/>
  <c r="L58" i="14"/>
  <c r="N58" i="14"/>
  <c r="R58" i="14"/>
  <c r="A59" i="14"/>
  <c r="B59" i="14"/>
  <c r="C59" i="14"/>
  <c r="A60" i="14"/>
  <c r="B60" i="14"/>
  <c r="C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R60" i="14"/>
  <c r="S60" i="14"/>
  <c r="T60" i="14"/>
  <c r="U60" i="14"/>
  <c r="V60" i="14"/>
  <c r="W60" i="14"/>
  <c r="X60" i="14"/>
  <c r="Y60" i="14"/>
  <c r="Z60" i="14"/>
  <c r="AA60" i="14"/>
  <c r="AB60" i="14"/>
  <c r="AC60" i="14"/>
  <c r="AD60" i="14"/>
  <c r="AE60" i="14"/>
  <c r="AF60" i="14"/>
  <c r="AG60" i="14"/>
  <c r="AH60" i="14"/>
  <c r="AI60" i="14"/>
  <c r="AJ60" i="14"/>
  <c r="AK60" i="14"/>
  <c r="AL60" i="14"/>
  <c r="AM60" i="14"/>
  <c r="AN60" i="14"/>
  <c r="AO60" i="14"/>
  <c r="AP60" i="14"/>
  <c r="AQ60" i="14"/>
  <c r="A61" i="14"/>
  <c r="B61" i="14"/>
  <c r="C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R61" i="14"/>
  <c r="S61" i="14"/>
  <c r="T61" i="14"/>
  <c r="U61" i="14"/>
  <c r="V61" i="14"/>
  <c r="W61" i="14"/>
  <c r="X61" i="14"/>
  <c r="Y61" i="14"/>
  <c r="Z61" i="14"/>
  <c r="AA61" i="14"/>
  <c r="AB61" i="14"/>
  <c r="AC61" i="14"/>
  <c r="AD61" i="14"/>
  <c r="AE61" i="14"/>
  <c r="AF61" i="14"/>
  <c r="AG61" i="14"/>
  <c r="AH61" i="14"/>
  <c r="AI61" i="14"/>
  <c r="AJ61" i="14"/>
  <c r="AK61" i="14"/>
  <c r="AL61" i="14"/>
  <c r="AM61" i="14"/>
  <c r="AN61" i="14"/>
  <c r="AO61" i="14"/>
  <c r="AP61" i="14"/>
  <c r="AQ61" i="14"/>
  <c r="A62" i="14"/>
  <c r="B62" i="14"/>
  <c r="C62" i="14"/>
  <c r="AB62" i="14"/>
  <c r="AC62" i="14"/>
  <c r="AD62" i="14"/>
  <c r="AE62" i="14"/>
  <c r="AF62" i="14"/>
  <c r="AG62" i="14"/>
  <c r="AH62" i="14"/>
  <c r="AI62" i="14"/>
  <c r="AJ62" i="14"/>
  <c r="AK62" i="14"/>
  <c r="AL62" i="14"/>
  <c r="AM62" i="14"/>
  <c r="AN62" i="14"/>
  <c r="AO62" i="14"/>
  <c r="AP62" i="14"/>
  <c r="AQ62" i="14"/>
  <c r="B38" i="14"/>
  <c r="C38" i="14"/>
  <c r="F38" i="14"/>
  <c r="K38" i="14"/>
  <c r="V38" i="14"/>
  <c r="W38" i="14"/>
  <c r="X38" i="14"/>
  <c r="Y38" i="14"/>
  <c r="Z38" i="14"/>
  <c r="AA38" i="14"/>
  <c r="AB38" i="14"/>
  <c r="AC38" i="14"/>
  <c r="AD38" i="14"/>
  <c r="AE38" i="14"/>
  <c r="AF38" i="14"/>
  <c r="AG38" i="14"/>
  <c r="AH38" i="14"/>
  <c r="AI38" i="14"/>
  <c r="AJ38" i="14"/>
  <c r="AK38" i="14"/>
  <c r="AL38" i="14"/>
  <c r="AM38" i="14"/>
  <c r="AN38" i="14"/>
  <c r="AO38" i="14"/>
  <c r="AP38" i="14"/>
  <c r="AQ38" i="14"/>
  <c r="I6" i="7"/>
  <c r="I43" i="7" s="1"/>
  <c r="Q6" i="7"/>
  <c r="Q43" i="7" s="1"/>
  <c r="T7" i="8"/>
  <c r="T34" i="8" s="1"/>
  <c r="P7" i="8"/>
  <c r="P34" i="8" s="1"/>
  <c r="L7" i="8"/>
  <c r="L34" i="8" s="1"/>
  <c r="F7" i="8"/>
  <c r="F34" i="8" s="1"/>
  <c r="H7" i="8"/>
  <c r="H34" i="8" s="1"/>
  <c r="T4" i="8"/>
  <c r="T31" i="8" s="1"/>
  <c r="P4" i="8"/>
  <c r="P31" i="8" s="1"/>
  <c r="L4" i="8"/>
  <c r="L31" i="8" s="1"/>
  <c r="F4" i="8"/>
  <c r="F31" i="8" s="1"/>
  <c r="H4" i="8"/>
  <c r="H31" i="8" s="1"/>
  <c r="AQ34" i="8"/>
  <c r="AP34" i="8"/>
  <c r="AO34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S34" i="8"/>
  <c r="Q34" i="8"/>
  <c r="O34" i="8"/>
  <c r="M34" i="8"/>
  <c r="K34" i="8"/>
  <c r="I34" i="8"/>
  <c r="G34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S31" i="8"/>
  <c r="Q31" i="8"/>
  <c r="O31" i="8"/>
  <c r="M31" i="8"/>
  <c r="K31" i="8"/>
  <c r="I31" i="8"/>
  <c r="G31" i="8"/>
  <c r="D35" i="14"/>
  <c r="AM35" i="14"/>
  <c r="AO35" i="14"/>
  <c r="AP35" i="14"/>
  <c r="Q36" i="14"/>
  <c r="V36" i="14"/>
  <c r="A37" i="14"/>
  <c r="D37" i="14"/>
  <c r="A38" i="14"/>
  <c r="H27" i="7"/>
  <c r="H64" i="7" s="1"/>
  <c r="O27" i="7"/>
  <c r="O64" i="7" s="1"/>
  <c r="H25" i="7"/>
  <c r="H62" i="7" s="1"/>
  <c r="L25" i="7"/>
  <c r="L62" i="7" s="1"/>
  <c r="I18" i="7"/>
  <c r="I55" i="7" s="1"/>
  <c r="O18" i="7"/>
  <c r="O55" i="7" s="1"/>
  <c r="I14" i="7"/>
  <c r="I51" i="7" s="1"/>
  <c r="Q14" i="7"/>
  <c r="Q51" i="7" s="1"/>
  <c r="M12" i="7"/>
  <c r="M49" i="7" s="1"/>
  <c r="R49" i="7" s="1"/>
  <c r="F49" i="7"/>
  <c r="I10" i="7"/>
  <c r="I47" i="7" s="1"/>
  <c r="Q10" i="7"/>
  <c r="Q47" i="7" s="1"/>
  <c r="I8" i="7"/>
  <c r="I45" i="7" s="1"/>
  <c r="Q8" i="7"/>
  <c r="Q45" i="7" s="1"/>
  <c r="I4" i="7"/>
  <c r="I41" i="7" s="1"/>
  <c r="Q4" i="7"/>
  <c r="Q41" i="7" s="1"/>
  <c r="AQ65" i="7"/>
  <c r="AP65" i="7"/>
  <c r="AO65" i="7"/>
  <c r="AN65" i="7"/>
  <c r="AM65" i="7"/>
  <c r="AL65" i="7"/>
  <c r="AK65" i="7"/>
  <c r="AJ65" i="7"/>
  <c r="AI65" i="7"/>
  <c r="AH65" i="7"/>
  <c r="AG65" i="7"/>
  <c r="AF65" i="7"/>
  <c r="AE65" i="7"/>
  <c r="AD65" i="7"/>
  <c r="AC65" i="7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A65" i="7"/>
  <c r="AQ64" i="7"/>
  <c r="AP64" i="7"/>
  <c r="AO64" i="7"/>
  <c r="AN64" i="7"/>
  <c r="AM64" i="7"/>
  <c r="AL64" i="7"/>
  <c r="AK64" i="7"/>
  <c r="AJ64" i="7"/>
  <c r="AI64" i="7"/>
  <c r="AH64" i="7"/>
  <c r="AG64" i="7"/>
  <c r="AF64" i="7"/>
  <c r="AE64" i="7"/>
  <c r="AD64" i="7"/>
  <c r="AC64" i="7"/>
  <c r="AB64" i="7"/>
  <c r="AA64" i="7"/>
  <c r="Z64" i="7"/>
  <c r="Y64" i="7"/>
  <c r="X64" i="7"/>
  <c r="W64" i="7"/>
  <c r="Q64" i="7"/>
  <c r="P64" i="7"/>
  <c r="N64" i="7"/>
  <c r="M64" i="7"/>
  <c r="L64" i="7"/>
  <c r="K64" i="7"/>
  <c r="J64" i="7"/>
  <c r="I64" i="7"/>
  <c r="G64" i="7"/>
  <c r="F64" i="7"/>
  <c r="C64" i="7"/>
  <c r="B64" i="7"/>
  <c r="A64" i="7"/>
  <c r="AQ63" i="7"/>
  <c r="AP63" i="7"/>
  <c r="AO63" i="7"/>
  <c r="AN63" i="7"/>
  <c r="AM63" i="7"/>
  <c r="AL63" i="7"/>
  <c r="AK63" i="7"/>
  <c r="AJ63" i="7"/>
  <c r="AI63" i="7"/>
  <c r="AH63" i="7"/>
  <c r="AG63" i="7"/>
  <c r="AF63" i="7"/>
  <c r="AE63" i="7"/>
  <c r="AD63" i="7"/>
  <c r="AC63" i="7"/>
  <c r="AB63" i="7"/>
  <c r="AA63" i="7"/>
  <c r="Z63" i="7"/>
  <c r="Y63" i="7"/>
  <c r="X63" i="7"/>
  <c r="W63" i="7"/>
  <c r="V63" i="7"/>
  <c r="U63" i="7"/>
  <c r="T63" i="7"/>
  <c r="S63" i="7"/>
  <c r="R63" i="7"/>
  <c r="Q63" i="7"/>
  <c r="P63" i="7"/>
  <c r="O63" i="7"/>
  <c r="N63" i="7"/>
  <c r="M63" i="7"/>
  <c r="L63" i="7"/>
  <c r="K63" i="7"/>
  <c r="J63" i="7"/>
  <c r="I63" i="7"/>
  <c r="H63" i="7"/>
  <c r="G63" i="7"/>
  <c r="F63" i="7"/>
  <c r="C63" i="7"/>
  <c r="B63" i="7"/>
  <c r="A63" i="7"/>
  <c r="AQ62" i="7"/>
  <c r="AP62" i="7"/>
  <c r="AO62" i="7"/>
  <c r="AN62" i="7"/>
  <c r="AM62" i="7"/>
  <c r="AL62" i="7"/>
  <c r="AK62" i="7"/>
  <c r="AJ62" i="7"/>
  <c r="AI62" i="7"/>
  <c r="AH62" i="7"/>
  <c r="AG62" i="7"/>
  <c r="AF62" i="7"/>
  <c r="AE62" i="7"/>
  <c r="AD62" i="7"/>
  <c r="AC62" i="7"/>
  <c r="AB62" i="7"/>
  <c r="AA62" i="7"/>
  <c r="Z62" i="7"/>
  <c r="Y62" i="7"/>
  <c r="X62" i="7"/>
  <c r="W62" i="7"/>
  <c r="V62" i="7"/>
  <c r="U62" i="7"/>
  <c r="T62" i="7"/>
  <c r="S62" i="7"/>
  <c r="M62" i="7"/>
  <c r="K62" i="7"/>
  <c r="J62" i="7"/>
  <c r="I62" i="7"/>
  <c r="G62" i="7"/>
  <c r="F62" i="7"/>
  <c r="C62" i="7"/>
  <c r="B62" i="7"/>
  <c r="A62" i="7"/>
  <c r="D61" i="7"/>
  <c r="A61" i="7"/>
  <c r="AQ60" i="7"/>
  <c r="AP60" i="7"/>
  <c r="AO60" i="7"/>
  <c r="AN60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C60" i="7"/>
  <c r="B60" i="7"/>
  <c r="A60" i="7"/>
  <c r="AQ59" i="7"/>
  <c r="AP59" i="7"/>
  <c r="AO59" i="7"/>
  <c r="AN59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C59" i="7"/>
  <c r="B59" i="7"/>
  <c r="A59" i="7"/>
  <c r="AQ58" i="7"/>
  <c r="AP58" i="7"/>
  <c r="AO58" i="7"/>
  <c r="AN58" i="7"/>
  <c r="AM58" i="7"/>
  <c r="AL58" i="7"/>
  <c r="AK58" i="7"/>
  <c r="AJ58" i="7"/>
  <c r="AI58" i="7"/>
  <c r="AH58" i="7"/>
  <c r="AG58" i="7"/>
  <c r="AF58" i="7"/>
  <c r="AE58" i="7"/>
  <c r="S58" i="7"/>
  <c r="R58" i="7"/>
  <c r="P58" i="7"/>
  <c r="O58" i="7"/>
  <c r="N58" i="7"/>
  <c r="M58" i="7"/>
  <c r="L58" i="7"/>
  <c r="K58" i="7"/>
  <c r="J58" i="7"/>
  <c r="H58" i="7"/>
  <c r="G58" i="7"/>
  <c r="F58" i="7"/>
  <c r="C58" i="7"/>
  <c r="B58" i="7"/>
  <c r="A58" i="7"/>
  <c r="AQ57" i="7"/>
  <c r="AP57" i="7"/>
  <c r="AO57" i="7"/>
  <c r="AN57" i="7"/>
  <c r="AM57" i="7"/>
  <c r="AL57" i="7"/>
  <c r="AK57" i="7"/>
  <c r="AJ57" i="7"/>
  <c r="AI57" i="7"/>
  <c r="AH57" i="7"/>
  <c r="AG57" i="7"/>
  <c r="AF57" i="7"/>
  <c r="AE57" i="7"/>
  <c r="S57" i="7"/>
  <c r="R57" i="7"/>
  <c r="P57" i="7"/>
  <c r="O57" i="7"/>
  <c r="N57" i="7"/>
  <c r="M57" i="7"/>
  <c r="L57" i="7"/>
  <c r="K57" i="7"/>
  <c r="J57" i="7"/>
  <c r="H57" i="7"/>
  <c r="G57" i="7"/>
  <c r="F57" i="7"/>
  <c r="C57" i="7"/>
  <c r="B57" i="7"/>
  <c r="A57" i="7"/>
  <c r="AQ56" i="7"/>
  <c r="AP56" i="7"/>
  <c r="AO56" i="7"/>
  <c r="AN56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C56" i="7"/>
  <c r="B56" i="7"/>
  <c r="A56" i="7"/>
  <c r="AQ55" i="7"/>
  <c r="AP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Q55" i="7"/>
  <c r="P55" i="7"/>
  <c r="N55" i="7"/>
  <c r="M55" i="7"/>
  <c r="L55" i="7"/>
  <c r="K55" i="7"/>
  <c r="J55" i="7"/>
  <c r="H55" i="7"/>
  <c r="G55" i="7"/>
  <c r="F55" i="7"/>
  <c r="C55" i="7"/>
  <c r="B55" i="7"/>
  <c r="A55" i="7"/>
  <c r="D54" i="7"/>
  <c r="A54" i="7"/>
  <c r="AQ53" i="7"/>
  <c r="AP53" i="7"/>
  <c r="AO53" i="7"/>
  <c r="AN53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C53" i="7"/>
  <c r="B53" i="7"/>
  <c r="A53" i="7"/>
  <c r="AQ52" i="7"/>
  <c r="AP52" i="7"/>
  <c r="AO52" i="7"/>
  <c r="AN52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H52" i="7"/>
  <c r="G52" i="7"/>
  <c r="F52" i="7"/>
  <c r="C52" i="7"/>
  <c r="B52" i="7"/>
  <c r="A52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S51" i="7"/>
  <c r="R51" i="7"/>
  <c r="P51" i="7"/>
  <c r="O51" i="7"/>
  <c r="N51" i="7"/>
  <c r="M51" i="7"/>
  <c r="L51" i="7"/>
  <c r="K51" i="7"/>
  <c r="J51" i="7"/>
  <c r="H51" i="7"/>
  <c r="G51" i="7"/>
  <c r="F51" i="7"/>
  <c r="C51" i="7"/>
  <c r="B51" i="7"/>
  <c r="A51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C50" i="7"/>
  <c r="B50" i="7"/>
  <c r="A50" i="7"/>
  <c r="AQ49" i="7"/>
  <c r="AP49" i="7"/>
  <c r="AO49" i="7"/>
  <c r="AN49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Y49" i="7"/>
  <c r="X49" i="7"/>
  <c r="W49" i="7"/>
  <c r="V49" i="7"/>
  <c r="U49" i="7"/>
  <c r="O49" i="7"/>
  <c r="N49" i="7"/>
  <c r="L49" i="7"/>
  <c r="K49" i="7"/>
  <c r="J49" i="7"/>
  <c r="I49" i="7"/>
  <c r="H49" i="7"/>
  <c r="G49" i="7"/>
  <c r="C49" i="7"/>
  <c r="B49" i="7"/>
  <c r="A49" i="7"/>
  <c r="AQ48" i="7"/>
  <c r="AP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C48" i="7"/>
  <c r="B48" i="7"/>
  <c r="A48" i="7"/>
  <c r="AQ47" i="7"/>
  <c r="AP47" i="7"/>
  <c r="AO47" i="7"/>
  <c r="AN47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S47" i="7"/>
  <c r="R47" i="7"/>
  <c r="P47" i="7"/>
  <c r="O47" i="7"/>
  <c r="N47" i="7"/>
  <c r="M47" i="7"/>
  <c r="L47" i="7"/>
  <c r="K47" i="7"/>
  <c r="J47" i="7"/>
  <c r="H47" i="7"/>
  <c r="G47" i="7"/>
  <c r="F47" i="7"/>
  <c r="C47" i="7"/>
  <c r="B47" i="7"/>
  <c r="A47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C46" i="7"/>
  <c r="B46" i="7"/>
  <c r="A46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S45" i="7"/>
  <c r="R45" i="7"/>
  <c r="P45" i="7"/>
  <c r="O45" i="7"/>
  <c r="N45" i="7"/>
  <c r="M45" i="7"/>
  <c r="L45" i="7"/>
  <c r="K45" i="7"/>
  <c r="J45" i="7"/>
  <c r="H45" i="7"/>
  <c r="G45" i="7"/>
  <c r="F45" i="7"/>
  <c r="C45" i="7"/>
  <c r="B45" i="7"/>
  <c r="A45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C44" i="7"/>
  <c r="B44" i="7"/>
  <c r="A44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S43" i="7"/>
  <c r="R43" i="7"/>
  <c r="P43" i="7"/>
  <c r="O43" i="7"/>
  <c r="N43" i="7"/>
  <c r="M43" i="7"/>
  <c r="L43" i="7"/>
  <c r="K43" i="7"/>
  <c r="J43" i="7"/>
  <c r="H43" i="7"/>
  <c r="G43" i="7"/>
  <c r="F43" i="7"/>
  <c r="C43" i="7"/>
  <c r="B43" i="7"/>
  <c r="A43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C42" i="7"/>
  <c r="B42" i="7"/>
  <c r="A42" i="7"/>
  <c r="AQ41" i="7"/>
  <c r="AP41" i="7"/>
  <c r="AO41" i="7"/>
  <c r="AN41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S41" i="7"/>
  <c r="R41" i="7"/>
  <c r="P41" i="7"/>
  <c r="O41" i="7"/>
  <c r="N41" i="7"/>
  <c r="M41" i="7"/>
  <c r="L41" i="7"/>
  <c r="K41" i="7"/>
  <c r="J41" i="7"/>
  <c r="H41" i="7"/>
  <c r="G41" i="7"/>
  <c r="F41" i="7"/>
  <c r="C41" i="7"/>
  <c r="B41" i="7"/>
  <c r="A41" i="7"/>
  <c r="D40" i="7"/>
  <c r="A40" i="7"/>
  <c r="AQ73" i="7"/>
  <c r="AP73" i="7"/>
  <c r="AO73" i="7"/>
  <c r="AN73" i="7"/>
  <c r="AM73" i="7"/>
  <c r="AL73" i="7"/>
  <c r="AK73" i="7"/>
  <c r="AJ73" i="7"/>
  <c r="AI73" i="7"/>
  <c r="AH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C73" i="7"/>
  <c r="B73" i="7"/>
  <c r="A73" i="7"/>
  <c r="AQ72" i="7"/>
  <c r="AP72" i="7"/>
  <c r="AO72" i="7"/>
  <c r="AN72" i="7"/>
  <c r="AM72" i="7"/>
  <c r="AL72" i="7"/>
  <c r="AK72" i="7"/>
  <c r="AJ72" i="7"/>
  <c r="AI72" i="7"/>
  <c r="AH72" i="7"/>
  <c r="AG72" i="7"/>
  <c r="AF72" i="7"/>
  <c r="Y72" i="7"/>
  <c r="V72" i="7"/>
  <c r="O72" i="7"/>
  <c r="M72" i="7"/>
  <c r="L72" i="7"/>
  <c r="K72" i="7"/>
  <c r="J72" i="7"/>
  <c r="H72" i="7"/>
  <c r="G72" i="7"/>
  <c r="F72" i="7"/>
  <c r="C72" i="7"/>
  <c r="B72" i="7"/>
  <c r="A72" i="7"/>
  <c r="AQ71" i="7"/>
  <c r="AP71" i="7"/>
  <c r="AO71" i="7"/>
  <c r="AN71" i="7"/>
  <c r="AM71" i="7"/>
  <c r="AL71" i="7"/>
  <c r="AK71" i="7"/>
  <c r="AJ71" i="7"/>
  <c r="AI71" i="7"/>
  <c r="AH71" i="7"/>
  <c r="AG71" i="7"/>
  <c r="AF71" i="7"/>
  <c r="AE71" i="7"/>
  <c r="AD71" i="7"/>
  <c r="AC71" i="7"/>
  <c r="AB71" i="7"/>
  <c r="AA71" i="7"/>
  <c r="Z71" i="7"/>
  <c r="Y71" i="7"/>
  <c r="X71" i="7"/>
  <c r="W71" i="7"/>
  <c r="V71" i="7"/>
  <c r="U71" i="7"/>
  <c r="T71" i="7"/>
  <c r="S71" i="7"/>
  <c r="R71" i="7"/>
  <c r="Q71" i="7"/>
  <c r="P71" i="7"/>
  <c r="O71" i="7"/>
  <c r="N71" i="7"/>
  <c r="M71" i="7"/>
  <c r="L71" i="7"/>
  <c r="K71" i="7"/>
  <c r="J71" i="7"/>
  <c r="I71" i="7"/>
  <c r="H71" i="7"/>
  <c r="G71" i="7"/>
  <c r="F71" i="7"/>
  <c r="C71" i="7"/>
  <c r="B71" i="7"/>
  <c r="A71" i="7"/>
  <c r="AQ70" i="7"/>
  <c r="AP70" i="7"/>
  <c r="AO70" i="7"/>
  <c r="AN70" i="7"/>
  <c r="AM70" i="7"/>
  <c r="AL70" i="7"/>
  <c r="AK70" i="7"/>
  <c r="AJ70" i="7"/>
  <c r="AI70" i="7"/>
  <c r="AH70" i="7"/>
  <c r="AG70" i="7"/>
  <c r="AF70" i="7"/>
  <c r="AC70" i="7"/>
  <c r="Z70" i="7"/>
  <c r="S70" i="7"/>
  <c r="R70" i="7"/>
  <c r="P70" i="7"/>
  <c r="O70" i="7"/>
  <c r="N70" i="7"/>
  <c r="M70" i="7"/>
  <c r="L70" i="7"/>
  <c r="K70" i="7"/>
  <c r="J70" i="7"/>
  <c r="H70" i="7"/>
  <c r="G70" i="7"/>
  <c r="F70" i="7"/>
  <c r="C70" i="7"/>
  <c r="B70" i="7"/>
  <c r="A70" i="7"/>
  <c r="AQ69" i="7"/>
  <c r="AP69" i="7"/>
  <c r="AO69" i="7"/>
  <c r="AN69" i="7"/>
  <c r="AM69" i="7"/>
  <c r="AL69" i="7"/>
  <c r="AK69" i="7"/>
  <c r="AJ69" i="7"/>
  <c r="AI69" i="7"/>
  <c r="AH69" i="7"/>
  <c r="AG69" i="7"/>
  <c r="AF69" i="7"/>
  <c r="AE69" i="7"/>
  <c r="AD69" i="7"/>
  <c r="AC69" i="7"/>
  <c r="AB69" i="7"/>
  <c r="AA69" i="7"/>
  <c r="Z69" i="7"/>
  <c r="Y69" i="7"/>
  <c r="X69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G69" i="7"/>
  <c r="F69" i="7"/>
  <c r="C69" i="7"/>
  <c r="B69" i="7"/>
  <c r="A69" i="7"/>
  <c r="AQ68" i="7"/>
  <c r="AP68" i="7"/>
  <c r="AO68" i="7"/>
  <c r="AN68" i="7"/>
  <c r="AM68" i="7"/>
  <c r="AL68" i="7"/>
  <c r="AK68" i="7"/>
  <c r="AJ68" i="7"/>
  <c r="AI68" i="7"/>
  <c r="AH68" i="7"/>
  <c r="AG68" i="7"/>
  <c r="AF68" i="7"/>
  <c r="AE68" i="7"/>
  <c r="AD68" i="7"/>
  <c r="AC68" i="7"/>
  <c r="AB68" i="7"/>
  <c r="AA68" i="7"/>
  <c r="Z68" i="7"/>
  <c r="Y68" i="7"/>
  <c r="X68" i="7"/>
  <c r="K68" i="7"/>
  <c r="I68" i="7"/>
  <c r="H68" i="7"/>
  <c r="G68" i="7"/>
  <c r="C68" i="7"/>
  <c r="B68" i="7"/>
  <c r="A68" i="7"/>
  <c r="AQ59" i="6"/>
  <c r="AP59" i="6"/>
  <c r="AO59" i="6"/>
  <c r="AN59" i="6"/>
  <c r="AM59" i="6"/>
  <c r="AL59" i="6"/>
  <c r="AK59" i="6"/>
  <c r="AJ59" i="6"/>
  <c r="AI59" i="6"/>
  <c r="AH59" i="6"/>
  <c r="AG59" i="6"/>
  <c r="AF59" i="6"/>
  <c r="AE59" i="6"/>
  <c r="AD59" i="6"/>
  <c r="AC59" i="6"/>
  <c r="AB59" i="6"/>
  <c r="AA59" i="6"/>
  <c r="Z59" i="6"/>
  <c r="Y59" i="6"/>
  <c r="X59" i="6"/>
  <c r="W59" i="6"/>
  <c r="V59" i="6"/>
  <c r="U59" i="6"/>
  <c r="T59" i="6"/>
  <c r="S59" i="6"/>
  <c r="R59" i="6"/>
  <c r="Q59" i="6"/>
  <c r="P59" i="6"/>
  <c r="O59" i="6"/>
  <c r="N59" i="6"/>
  <c r="M59" i="6"/>
  <c r="L59" i="6"/>
  <c r="K59" i="6"/>
  <c r="J59" i="6"/>
  <c r="I59" i="6"/>
  <c r="H59" i="6"/>
  <c r="G59" i="6"/>
  <c r="F59" i="6"/>
  <c r="C59" i="6"/>
  <c r="B59" i="6"/>
  <c r="A59" i="6"/>
  <c r="AQ58" i="6"/>
  <c r="AP58" i="6"/>
  <c r="AO58" i="6"/>
  <c r="AN58" i="6"/>
  <c r="AM58" i="6"/>
  <c r="AL58" i="6"/>
  <c r="AK58" i="6"/>
  <c r="AJ58" i="6"/>
  <c r="AI58" i="6"/>
  <c r="S58" i="6"/>
  <c r="R58" i="6"/>
  <c r="P58" i="6"/>
  <c r="O58" i="6"/>
  <c r="N58" i="6"/>
  <c r="M58" i="6"/>
  <c r="L58" i="6"/>
  <c r="K58" i="6"/>
  <c r="J58" i="6"/>
  <c r="H58" i="6"/>
  <c r="G58" i="6"/>
  <c r="F58" i="6"/>
  <c r="C58" i="6"/>
  <c r="B58" i="6"/>
  <c r="A58" i="6"/>
  <c r="AQ57" i="6"/>
  <c r="AP57" i="6"/>
  <c r="AO57" i="6"/>
  <c r="AN57" i="6"/>
  <c r="AM57" i="6"/>
  <c r="AL57" i="6"/>
  <c r="AK57" i="6"/>
  <c r="AJ57" i="6"/>
  <c r="AI57" i="6"/>
  <c r="AH57" i="6"/>
  <c r="AG57" i="6"/>
  <c r="AF57" i="6"/>
  <c r="AE57" i="6"/>
  <c r="AD57" i="6"/>
  <c r="AC57" i="6"/>
  <c r="AB57" i="6"/>
  <c r="AA57" i="6"/>
  <c r="Z57" i="6"/>
  <c r="Y57" i="6"/>
  <c r="X57" i="6"/>
  <c r="W57" i="6"/>
  <c r="V57" i="6"/>
  <c r="U57" i="6"/>
  <c r="T57" i="6"/>
  <c r="S57" i="6"/>
  <c r="R57" i="6"/>
  <c r="Q57" i="6"/>
  <c r="P57" i="6"/>
  <c r="O57" i="6"/>
  <c r="N57" i="6"/>
  <c r="M57" i="6"/>
  <c r="L57" i="6"/>
  <c r="K57" i="6"/>
  <c r="J57" i="6"/>
  <c r="I57" i="6"/>
  <c r="H57" i="6"/>
  <c r="G57" i="6"/>
  <c r="F57" i="6"/>
  <c r="C57" i="6"/>
  <c r="B57" i="6"/>
  <c r="A57" i="6"/>
  <c r="AQ56" i="6"/>
  <c r="AP56" i="6"/>
  <c r="AO56" i="6"/>
  <c r="AN56" i="6"/>
  <c r="AM56" i="6"/>
  <c r="AL56" i="6"/>
  <c r="AK56" i="6"/>
  <c r="AJ56" i="6"/>
  <c r="AI56" i="6"/>
  <c r="AH56" i="6"/>
  <c r="AG56" i="6"/>
  <c r="AF56" i="6"/>
  <c r="AE56" i="6"/>
  <c r="AD56" i="6"/>
  <c r="P56" i="6"/>
  <c r="O56" i="6"/>
  <c r="M56" i="6"/>
  <c r="L56" i="6"/>
  <c r="K56" i="6"/>
  <c r="J56" i="6"/>
  <c r="I56" i="6"/>
  <c r="H56" i="6"/>
  <c r="G56" i="6"/>
  <c r="C56" i="6"/>
  <c r="B56" i="6"/>
  <c r="A56" i="6"/>
  <c r="AQ55" i="6"/>
  <c r="AP55" i="6"/>
  <c r="AO55" i="6"/>
  <c r="AN55" i="6"/>
  <c r="AM55" i="6"/>
  <c r="AL55" i="6"/>
  <c r="AK55" i="6"/>
  <c r="AJ55" i="6"/>
  <c r="AI55" i="6"/>
  <c r="AH55" i="6"/>
  <c r="AG55" i="6"/>
  <c r="AF55" i="6"/>
  <c r="AE55" i="6"/>
  <c r="AD55" i="6"/>
  <c r="AC55" i="6"/>
  <c r="AB55" i="6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C55" i="6"/>
  <c r="B55" i="6"/>
  <c r="A55" i="6"/>
  <c r="AQ54" i="6"/>
  <c r="AP54" i="6"/>
  <c r="AO54" i="6"/>
  <c r="AN54" i="6"/>
  <c r="AM54" i="6"/>
  <c r="AL54" i="6"/>
  <c r="AK54" i="6"/>
  <c r="AJ54" i="6"/>
  <c r="AI54" i="6"/>
  <c r="S54" i="6"/>
  <c r="R54" i="6"/>
  <c r="P54" i="6"/>
  <c r="O54" i="6"/>
  <c r="N54" i="6"/>
  <c r="M54" i="6"/>
  <c r="L54" i="6"/>
  <c r="K54" i="6"/>
  <c r="J54" i="6"/>
  <c r="H54" i="6"/>
  <c r="G54" i="6"/>
  <c r="F54" i="6"/>
  <c r="C54" i="6"/>
  <c r="B54" i="6"/>
  <c r="A54" i="6"/>
  <c r="AQ53" i="6"/>
  <c r="AP53" i="6"/>
  <c r="AO53" i="6"/>
  <c r="AN53" i="6"/>
  <c r="AM53" i="6"/>
  <c r="AL53" i="6"/>
  <c r="AK53" i="6"/>
  <c r="AJ53" i="6"/>
  <c r="AI53" i="6"/>
  <c r="AH53" i="6"/>
  <c r="AG53" i="6"/>
  <c r="AF53" i="6"/>
  <c r="AE53" i="6"/>
  <c r="AD53" i="6"/>
  <c r="AC53" i="6"/>
  <c r="AB53" i="6"/>
  <c r="AA53" i="6"/>
  <c r="Z53" i="6"/>
  <c r="Y53" i="6"/>
  <c r="X53" i="6"/>
  <c r="W53" i="6"/>
  <c r="V53" i="6"/>
  <c r="U53" i="6"/>
  <c r="T53" i="6"/>
  <c r="S53" i="6"/>
  <c r="R53" i="6"/>
  <c r="Q53" i="6"/>
  <c r="P53" i="6"/>
  <c r="O53" i="6"/>
  <c r="N53" i="6"/>
  <c r="M53" i="6"/>
  <c r="L53" i="6"/>
  <c r="K53" i="6"/>
  <c r="J53" i="6"/>
  <c r="I53" i="6"/>
  <c r="H53" i="6"/>
  <c r="G53" i="6"/>
  <c r="F53" i="6"/>
  <c r="C53" i="6"/>
  <c r="B53" i="6"/>
  <c r="A53" i="6"/>
  <c r="AQ52" i="6"/>
  <c r="AP52" i="6"/>
  <c r="AO52" i="6"/>
  <c r="AN52" i="6"/>
  <c r="AM52" i="6"/>
  <c r="AL52" i="6"/>
  <c r="AK52" i="6"/>
  <c r="AJ52" i="6"/>
  <c r="AI52" i="6"/>
  <c r="AH52" i="6"/>
  <c r="AG52" i="6"/>
  <c r="AF52" i="6"/>
  <c r="AE52" i="6"/>
  <c r="AD52" i="6"/>
  <c r="AC52" i="6"/>
  <c r="O52" i="6"/>
  <c r="N52" i="6"/>
  <c r="L52" i="6"/>
  <c r="K52" i="6"/>
  <c r="J52" i="6"/>
  <c r="I52" i="6"/>
  <c r="H52" i="6"/>
  <c r="G52" i="6"/>
  <c r="C52" i="6"/>
  <c r="B52" i="6"/>
  <c r="A52" i="6"/>
  <c r="AQ51" i="6"/>
  <c r="AP51" i="6"/>
  <c r="AO51" i="6"/>
  <c r="AN51" i="6"/>
  <c r="AM51" i="6"/>
  <c r="AL51" i="6"/>
  <c r="AK51" i="6"/>
  <c r="AJ51" i="6"/>
  <c r="AI51" i="6"/>
  <c r="AH51" i="6"/>
  <c r="AG51" i="6"/>
  <c r="AF51" i="6"/>
  <c r="AE51" i="6"/>
  <c r="AD51" i="6"/>
  <c r="AC51" i="6"/>
  <c r="AB51" i="6"/>
  <c r="AA51" i="6"/>
  <c r="Z51" i="6"/>
  <c r="Y51" i="6"/>
  <c r="X51" i="6"/>
  <c r="W51" i="6"/>
  <c r="V51" i="6"/>
  <c r="U51" i="6"/>
  <c r="T51" i="6"/>
  <c r="S51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C51" i="6"/>
  <c r="B51" i="6"/>
  <c r="A51" i="6"/>
  <c r="AQ50" i="6"/>
  <c r="AP50" i="6"/>
  <c r="AO50" i="6"/>
  <c r="AN50" i="6"/>
  <c r="AM50" i="6"/>
  <c r="AL50" i="6"/>
  <c r="AK50" i="6"/>
  <c r="AJ50" i="6"/>
  <c r="AI50" i="6"/>
  <c r="S50" i="6"/>
  <c r="R50" i="6"/>
  <c r="P50" i="6"/>
  <c r="O50" i="6"/>
  <c r="N50" i="6"/>
  <c r="M50" i="6"/>
  <c r="L50" i="6"/>
  <c r="K50" i="6"/>
  <c r="J50" i="6"/>
  <c r="H50" i="6"/>
  <c r="G50" i="6"/>
  <c r="F50" i="6"/>
  <c r="C50" i="6"/>
  <c r="B50" i="6"/>
  <c r="A50" i="6"/>
  <c r="AQ49" i="6"/>
  <c r="AP49" i="6"/>
  <c r="AO49" i="6"/>
  <c r="AN49" i="6"/>
  <c r="AM49" i="6"/>
  <c r="AL49" i="6"/>
  <c r="AK49" i="6"/>
  <c r="AJ49" i="6"/>
  <c r="AI49" i="6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F49" i="6"/>
  <c r="C49" i="6"/>
  <c r="B49" i="6"/>
  <c r="A49" i="6"/>
  <c r="AQ48" i="6"/>
  <c r="AP48" i="6"/>
  <c r="AO48" i="6"/>
  <c r="AN48" i="6"/>
  <c r="AM48" i="6"/>
  <c r="AL48" i="6"/>
  <c r="AK48" i="6"/>
  <c r="AJ48" i="6"/>
  <c r="AI48" i="6"/>
  <c r="AH48" i="6"/>
  <c r="AG48" i="6"/>
  <c r="AF48" i="6"/>
  <c r="AE48" i="6"/>
  <c r="AD48" i="6"/>
  <c r="AC48" i="6"/>
  <c r="O48" i="6"/>
  <c r="N48" i="6"/>
  <c r="L48" i="6"/>
  <c r="K48" i="6"/>
  <c r="J48" i="6"/>
  <c r="I48" i="6"/>
  <c r="H48" i="6"/>
  <c r="G48" i="6"/>
  <c r="C48" i="6"/>
  <c r="B48" i="6"/>
  <c r="A48" i="6"/>
  <c r="D47" i="6"/>
  <c r="A47" i="6"/>
  <c r="AQ46" i="6"/>
  <c r="AP46" i="6"/>
  <c r="AO46" i="6"/>
  <c r="AN46" i="6"/>
  <c r="AM46" i="6"/>
  <c r="AL46" i="6"/>
  <c r="AK46" i="6"/>
  <c r="AJ46" i="6"/>
  <c r="AI46" i="6"/>
  <c r="AH46" i="6"/>
  <c r="AG46" i="6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C46" i="6"/>
  <c r="B46" i="6"/>
  <c r="A46" i="6"/>
  <c r="AQ45" i="6"/>
  <c r="AP45" i="6"/>
  <c r="AO45" i="6"/>
  <c r="AN45" i="6"/>
  <c r="AM45" i="6"/>
  <c r="AL45" i="6"/>
  <c r="AK45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F45" i="6"/>
  <c r="C45" i="6"/>
  <c r="B45" i="6"/>
  <c r="A45" i="6"/>
  <c r="I14" i="5"/>
  <c r="I44" i="5" s="1"/>
  <c r="N14" i="5"/>
  <c r="N44" i="5" s="1"/>
  <c r="I12" i="5"/>
  <c r="I42" i="5" s="1"/>
  <c r="N12" i="5"/>
  <c r="N42" i="5" s="1"/>
  <c r="I10" i="5"/>
  <c r="I40" i="5" s="1"/>
  <c r="N10" i="5"/>
  <c r="N40" i="5" s="1"/>
  <c r="I8" i="5"/>
  <c r="I38" i="5" s="1"/>
  <c r="N8" i="5"/>
  <c r="N38" i="5" s="1"/>
  <c r="I6" i="5"/>
  <c r="I36" i="5" s="1"/>
  <c r="N6" i="5"/>
  <c r="N36" i="5" s="1"/>
  <c r="I4" i="5"/>
  <c r="I34" i="5" s="1"/>
  <c r="N4" i="5"/>
  <c r="N34" i="5" s="1"/>
  <c r="AQ60" i="5"/>
  <c r="AP60" i="5"/>
  <c r="AO60" i="5"/>
  <c r="AN60" i="5"/>
  <c r="AM60" i="5"/>
  <c r="AL60" i="5"/>
  <c r="AK60" i="5"/>
  <c r="AJ60" i="5"/>
  <c r="AI60" i="5"/>
  <c r="AH60" i="5"/>
  <c r="AG60" i="5"/>
  <c r="AF60" i="5"/>
  <c r="AE60" i="5"/>
  <c r="AD60" i="5"/>
  <c r="AC60" i="5"/>
  <c r="AB60" i="5"/>
  <c r="AA60" i="5"/>
  <c r="Z60" i="5"/>
  <c r="Y60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C60" i="5"/>
  <c r="B60" i="5"/>
  <c r="A60" i="5"/>
  <c r="AQ59" i="5"/>
  <c r="AP59" i="5"/>
  <c r="AO59" i="5"/>
  <c r="AN59" i="5"/>
  <c r="AM59" i="5"/>
  <c r="AL59" i="5"/>
  <c r="AK59" i="5"/>
  <c r="AJ59" i="5"/>
  <c r="AI59" i="5"/>
  <c r="AH59" i="5"/>
  <c r="AG59" i="5"/>
  <c r="AF59" i="5"/>
  <c r="AE59" i="5"/>
  <c r="AD59" i="5"/>
  <c r="AC59" i="5"/>
  <c r="AB59" i="5"/>
  <c r="AA59" i="5"/>
  <c r="Z59" i="5"/>
  <c r="Y59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C59" i="5"/>
  <c r="B59" i="5"/>
  <c r="A59" i="5"/>
  <c r="D47" i="5"/>
  <c r="A47" i="5"/>
  <c r="AQ46" i="5"/>
  <c r="AP46" i="5"/>
  <c r="AO46" i="5"/>
  <c r="AN46" i="5"/>
  <c r="AM46" i="5"/>
  <c r="AL46" i="5"/>
  <c r="AK46" i="5"/>
  <c r="AJ46" i="5"/>
  <c r="AI46" i="5"/>
  <c r="AH46" i="5"/>
  <c r="AG46" i="5"/>
  <c r="AF46" i="5"/>
  <c r="AE46" i="5"/>
  <c r="AD46" i="5"/>
  <c r="AC46" i="5"/>
  <c r="AB46" i="5"/>
  <c r="AA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C46" i="5"/>
  <c r="B46" i="5"/>
  <c r="A46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C45" i="5"/>
  <c r="B45" i="5"/>
  <c r="A45" i="5"/>
  <c r="AQ44" i="5"/>
  <c r="AP44" i="5"/>
  <c r="AO44" i="5"/>
  <c r="AN44" i="5"/>
  <c r="AM44" i="5"/>
  <c r="AL44" i="5"/>
  <c r="AK44" i="5"/>
  <c r="AJ44" i="5"/>
  <c r="AI44" i="5"/>
  <c r="AH44" i="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L44" i="5"/>
  <c r="K44" i="5"/>
  <c r="G44" i="5"/>
  <c r="F44" i="5"/>
  <c r="C44" i="5"/>
  <c r="B44" i="5"/>
  <c r="A44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C43" i="5"/>
  <c r="B43" i="5"/>
  <c r="A43" i="5"/>
  <c r="AQ42" i="5"/>
  <c r="AP42" i="5"/>
  <c r="AO42" i="5"/>
  <c r="AN42" i="5"/>
  <c r="AM42" i="5"/>
  <c r="AL42" i="5"/>
  <c r="AK42" i="5"/>
  <c r="AJ42" i="5"/>
  <c r="AI42" i="5"/>
  <c r="AH42" i="5"/>
  <c r="AG42" i="5"/>
  <c r="AF42" i="5"/>
  <c r="AE42" i="5"/>
  <c r="AD42" i="5"/>
  <c r="AC42" i="5"/>
  <c r="AB42" i="5"/>
  <c r="AA42" i="5"/>
  <c r="Z42" i="5"/>
  <c r="Y42" i="5"/>
  <c r="X42" i="5"/>
  <c r="W42" i="5"/>
  <c r="V42" i="5"/>
  <c r="U42" i="5"/>
  <c r="O42" i="5"/>
  <c r="M42" i="5"/>
  <c r="L42" i="5"/>
  <c r="K42" i="5"/>
  <c r="J42" i="5"/>
  <c r="H42" i="5"/>
  <c r="G42" i="5"/>
  <c r="F42" i="5"/>
  <c r="C42" i="5"/>
  <c r="B42" i="5"/>
  <c r="A42" i="5"/>
  <c r="AQ41" i="5"/>
  <c r="AP41" i="5"/>
  <c r="AO41" i="5"/>
  <c r="AN41" i="5"/>
  <c r="AM41" i="5"/>
  <c r="AL41" i="5"/>
  <c r="AK41" i="5"/>
  <c r="AJ41" i="5"/>
  <c r="AI41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C41" i="5"/>
  <c r="B41" i="5"/>
  <c r="A41" i="5"/>
  <c r="AQ40" i="5"/>
  <c r="AP40" i="5"/>
  <c r="AO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L40" i="5"/>
  <c r="K40" i="5"/>
  <c r="G40" i="5"/>
  <c r="F40" i="5"/>
  <c r="C40" i="5"/>
  <c r="B40" i="5"/>
  <c r="A40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C39" i="5"/>
  <c r="B39" i="5"/>
  <c r="A39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L38" i="5"/>
  <c r="K38" i="5"/>
  <c r="G38" i="5"/>
  <c r="F38" i="5"/>
  <c r="C38" i="5"/>
  <c r="B38" i="5"/>
  <c r="A38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C37" i="5"/>
  <c r="B37" i="5"/>
  <c r="A37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L36" i="5"/>
  <c r="K36" i="5"/>
  <c r="G36" i="5"/>
  <c r="F36" i="5"/>
  <c r="C36" i="5"/>
  <c r="B36" i="5"/>
  <c r="A36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C35" i="5"/>
  <c r="B35" i="5"/>
  <c r="A35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L34" i="5"/>
  <c r="K34" i="5"/>
  <c r="G34" i="5"/>
  <c r="F34" i="5"/>
  <c r="C34" i="5"/>
  <c r="B34" i="5"/>
  <c r="A34" i="5"/>
  <c r="N35" i="4"/>
  <c r="N74" i="4" s="1"/>
  <c r="N75" i="4" s="1"/>
  <c r="L35" i="4"/>
  <c r="L74" i="4" s="1"/>
  <c r="L75" i="4" s="1"/>
  <c r="F35" i="4"/>
  <c r="F74" i="4" s="1"/>
  <c r="F75" i="4" s="1"/>
  <c r="H35" i="4"/>
  <c r="H74" i="4" s="1"/>
  <c r="H75" i="4" s="1"/>
  <c r="F30" i="4"/>
  <c r="F69" i="4" s="1"/>
  <c r="F71" i="4" s="1"/>
  <c r="AR31" i="4"/>
  <c r="AR30" i="4" s="1"/>
  <c r="H30" i="4" s="1"/>
  <c r="H69" i="4" s="1"/>
  <c r="H71" i="4" s="1"/>
  <c r="AS31" i="4"/>
  <c r="AS30" i="4" s="1"/>
  <c r="N31" i="4" s="1"/>
  <c r="N70" i="4" s="1"/>
  <c r="N72" i="4" s="1"/>
  <c r="L30" i="4"/>
  <c r="L69" i="4" s="1"/>
  <c r="L71" i="4" s="1"/>
  <c r="F27" i="4"/>
  <c r="F66" i="4" s="1"/>
  <c r="H27" i="4"/>
  <c r="H66" i="4" s="1"/>
  <c r="H67" i="4" s="1"/>
  <c r="M27" i="4"/>
  <c r="M66" i="4" s="1"/>
  <c r="M67" i="4" s="1"/>
  <c r="O27" i="4"/>
  <c r="O66" i="4" s="1"/>
  <c r="F24" i="4"/>
  <c r="F63" i="4" s="1"/>
  <c r="H24" i="4"/>
  <c r="H63" i="4" s="1"/>
  <c r="H64" i="4" s="1"/>
  <c r="L24" i="4"/>
  <c r="L63" i="4" s="1"/>
  <c r="N24" i="4"/>
  <c r="N63" i="4" s="1"/>
  <c r="N64" i="4" s="1"/>
  <c r="F20" i="4"/>
  <c r="F59" i="4" s="1"/>
  <c r="H20" i="4"/>
  <c r="H59" i="4" s="1"/>
  <c r="L20" i="4"/>
  <c r="L59" i="4" s="1"/>
  <c r="N20" i="4"/>
  <c r="N59" i="4" s="1"/>
  <c r="F17" i="4"/>
  <c r="F56" i="4" s="1"/>
  <c r="H17" i="4"/>
  <c r="H56" i="4" s="1"/>
  <c r="L17" i="4"/>
  <c r="L56" i="4" s="1"/>
  <c r="N17" i="4"/>
  <c r="N56" i="4" s="1"/>
  <c r="AR11" i="4"/>
  <c r="AR10" i="4" s="1"/>
  <c r="AL11" i="4" s="1"/>
  <c r="AL50" i="4" s="1"/>
  <c r="AL52" i="4" s="1"/>
  <c r="AA10" i="4"/>
  <c r="AA49" i="4" s="1"/>
  <c r="AA51" i="4" s="1"/>
  <c r="Q10" i="4"/>
  <c r="Q49" i="4" s="1"/>
  <c r="Q51" i="4" s="1"/>
  <c r="AR5" i="4"/>
  <c r="AR4" i="4" s="1"/>
  <c r="AL4" i="4" s="1"/>
  <c r="AL43" i="4" s="1"/>
  <c r="AL45" i="4" s="1"/>
  <c r="AJ46" i="4"/>
  <c r="AJ4" i="4"/>
  <c r="AJ43" i="4" s="1"/>
  <c r="AJ45" i="4" s="1"/>
  <c r="Y4" i="4"/>
  <c r="Y43" i="4" s="1"/>
  <c r="Y45" i="4" s="1"/>
  <c r="O4" i="4"/>
  <c r="O43" i="4" s="1"/>
  <c r="O45" i="4" s="1"/>
  <c r="F4" i="4"/>
  <c r="F43" i="4" s="1"/>
  <c r="F45" i="4" s="1"/>
  <c r="AA4" i="4"/>
  <c r="AA43" i="4" s="1"/>
  <c r="AA45" i="4" s="1"/>
  <c r="Q4" i="4"/>
  <c r="Q43" i="4" s="1"/>
  <c r="Q45" i="4" s="1"/>
  <c r="H4" i="4"/>
  <c r="H43" i="4" s="1"/>
  <c r="H45" i="4" s="1"/>
  <c r="AQ74" i="4"/>
  <c r="AP74" i="4"/>
  <c r="AO74" i="4"/>
  <c r="AN74" i="4"/>
  <c r="AM74" i="4"/>
  <c r="AL74" i="4"/>
  <c r="AK74" i="4"/>
  <c r="AJ74" i="4"/>
  <c r="AI74" i="4"/>
  <c r="AH74" i="4"/>
  <c r="AG74" i="4"/>
  <c r="AF74" i="4"/>
  <c r="AE74" i="4"/>
  <c r="AD74" i="4"/>
  <c r="AC74" i="4"/>
  <c r="AB74" i="4"/>
  <c r="AA74" i="4"/>
  <c r="Z74" i="4"/>
  <c r="Y74" i="4"/>
  <c r="X74" i="4"/>
  <c r="W74" i="4"/>
  <c r="V74" i="4"/>
  <c r="U74" i="4"/>
  <c r="T74" i="4"/>
  <c r="S74" i="4"/>
  <c r="R74" i="4"/>
  <c r="Q74" i="4"/>
  <c r="P74" i="4"/>
  <c r="K74" i="4"/>
  <c r="J74" i="4"/>
  <c r="C74" i="4"/>
  <c r="B74" i="4"/>
  <c r="A74" i="4"/>
  <c r="AQ70" i="4"/>
  <c r="AP70" i="4"/>
  <c r="AO70" i="4"/>
  <c r="AN70" i="4"/>
  <c r="AM70" i="4"/>
  <c r="AL70" i="4"/>
  <c r="AK70" i="4"/>
  <c r="AJ70" i="4"/>
  <c r="AI70" i="4"/>
  <c r="AH70" i="4"/>
  <c r="AG70" i="4"/>
  <c r="AF70" i="4"/>
  <c r="AE70" i="4"/>
  <c r="AD70" i="4"/>
  <c r="AC70" i="4"/>
  <c r="AB70" i="4"/>
  <c r="AA70" i="4"/>
  <c r="Z70" i="4"/>
  <c r="Y70" i="4"/>
  <c r="X70" i="4"/>
  <c r="W70" i="4"/>
  <c r="V70" i="4"/>
  <c r="U70" i="4"/>
  <c r="T70" i="4"/>
  <c r="S70" i="4"/>
  <c r="R70" i="4"/>
  <c r="Q70" i="4"/>
  <c r="P70" i="4"/>
  <c r="C70" i="4"/>
  <c r="B70" i="4"/>
  <c r="A70" i="4"/>
  <c r="AQ69" i="4"/>
  <c r="AP69" i="4"/>
  <c r="AO69" i="4"/>
  <c r="AN69" i="4"/>
  <c r="AM69" i="4"/>
  <c r="AL69" i="4"/>
  <c r="AK69" i="4"/>
  <c r="AJ69" i="4"/>
  <c r="AI69" i="4"/>
  <c r="AH69" i="4"/>
  <c r="AG69" i="4"/>
  <c r="AF69" i="4"/>
  <c r="AE69" i="4"/>
  <c r="AD69" i="4"/>
  <c r="AC69" i="4"/>
  <c r="AB69" i="4"/>
  <c r="AA69" i="4"/>
  <c r="Z69" i="4"/>
  <c r="Y69" i="4"/>
  <c r="X69" i="4"/>
  <c r="W69" i="4"/>
  <c r="V69" i="4"/>
  <c r="U69" i="4"/>
  <c r="T69" i="4"/>
  <c r="S69" i="4"/>
  <c r="R69" i="4"/>
  <c r="Q69" i="4"/>
  <c r="P69" i="4"/>
  <c r="J69" i="4"/>
  <c r="C69" i="4"/>
  <c r="B69" i="4"/>
  <c r="A69" i="4"/>
  <c r="AQ68" i="4"/>
  <c r="AP68" i="4"/>
  <c r="AO68" i="4"/>
  <c r="AN68" i="4"/>
  <c r="AM68" i="4"/>
  <c r="AL68" i="4"/>
  <c r="AK68" i="4"/>
  <c r="AJ68" i="4"/>
  <c r="AI68" i="4"/>
  <c r="AH68" i="4"/>
  <c r="AG68" i="4"/>
  <c r="AF68" i="4"/>
  <c r="AE68" i="4"/>
  <c r="AD68" i="4"/>
  <c r="AC68" i="4"/>
  <c r="AB68" i="4"/>
  <c r="AA68" i="4"/>
  <c r="Z68" i="4"/>
  <c r="Y68" i="4"/>
  <c r="X68" i="4"/>
  <c r="W68" i="4"/>
  <c r="V68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C68" i="4"/>
  <c r="B68" i="4"/>
  <c r="A68" i="4"/>
  <c r="AQ67" i="4"/>
  <c r="AP67" i="4"/>
  <c r="AO67" i="4"/>
  <c r="AN67" i="4"/>
  <c r="AM67" i="4"/>
  <c r="AL67" i="4"/>
  <c r="AK67" i="4"/>
  <c r="AJ67" i="4"/>
  <c r="AI67" i="4"/>
  <c r="AH67" i="4"/>
  <c r="AG67" i="4"/>
  <c r="AF67" i="4"/>
  <c r="AE67" i="4"/>
  <c r="AD67" i="4"/>
  <c r="AC67" i="4"/>
  <c r="AB67" i="4"/>
  <c r="AA67" i="4"/>
  <c r="Z67" i="4"/>
  <c r="Y67" i="4"/>
  <c r="X67" i="4"/>
  <c r="W67" i="4"/>
  <c r="V67" i="4"/>
  <c r="U67" i="4"/>
  <c r="T67" i="4"/>
  <c r="S67" i="4"/>
  <c r="R67" i="4"/>
  <c r="C67" i="4"/>
  <c r="B67" i="4"/>
  <c r="A67" i="4"/>
  <c r="AQ66" i="4"/>
  <c r="AP66" i="4"/>
  <c r="AO66" i="4"/>
  <c r="AN66" i="4"/>
  <c r="AM66" i="4"/>
  <c r="AL66" i="4"/>
  <c r="AK66" i="4"/>
  <c r="AJ66" i="4"/>
  <c r="AI66" i="4"/>
  <c r="AH66" i="4"/>
  <c r="AG66" i="4"/>
  <c r="AF66" i="4"/>
  <c r="AE66" i="4"/>
  <c r="AD66" i="4"/>
  <c r="AC66" i="4"/>
  <c r="AB66" i="4"/>
  <c r="AA66" i="4"/>
  <c r="Z66" i="4"/>
  <c r="Y66" i="4"/>
  <c r="X66" i="4"/>
  <c r="W66" i="4"/>
  <c r="V66" i="4"/>
  <c r="U66" i="4"/>
  <c r="T66" i="4"/>
  <c r="S66" i="4"/>
  <c r="R66" i="4"/>
  <c r="L66" i="4"/>
  <c r="K66" i="4"/>
  <c r="C66" i="4"/>
  <c r="B66" i="4"/>
  <c r="A66" i="4"/>
  <c r="AQ65" i="4"/>
  <c r="AP65" i="4"/>
  <c r="AO65" i="4"/>
  <c r="AN65" i="4"/>
  <c r="AM65" i="4"/>
  <c r="AL65" i="4"/>
  <c r="AK65" i="4"/>
  <c r="AJ65" i="4"/>
  <c r="AI65" i="4"/>
  <c r="AH65" i="4"/>
  <c r="AG65" i="4"/>
  <c r="AF65" i="4"/>
  <c r="AE65" i="4"/>
  <c r="AD65" i="4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C65" i="4"/>
  <c r="B65" i="4"/>
  <c r="A65" i="4"/>
  <c r="AQ64" i="4"/>
  <c r="AP64" i="4"/>
  <c r="AO64" i="4"/>
  <c r="AN64" i="4"/>
  <c r="AM64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V64" i="4"/>
  <c r="U64" i="4"/>
  <c r="T64" i="4"/>
  <c r="S64" i="4"/>
  <c r="R64" i="4"/>
  <c r="Q64" i="4"/>
  <c r="P64" i="4"/>
  <c r="C64" i="4"/>
  <c r="B64" i="4"/>
  <c r="A64" i="4"/>
  <c r="AQ63" i="4"/>
  <c r="AP63" i="4"/>
  <c r="AO63" i="4"/>
  <c r="AN63" i="4"/>
  <c r="AM63" i="4"/>
  <c r="AL63" i="4"/>
  <c r="AK63" i="4"/>
  <c r="AJ63" i="4"/>
  <c r="AI63" i="4"/>
  <c r="AH63" i="4"/>
  <c r="AG63" i="4"/>
  <c r="AF63" i="4"/>
  <c r="AE63" i="4"/>
  <c r="AD63" i="4"/>
  <c r="AC63" i="4"/>
  <c r="AB63" i="4"/>
  <c r="AA63" i="4"/>
  <c r="Z63" i="4"/>
  <c r="Y63" i="4"/>
  <c r="X63" i="4"/>
  <c r="W63" i="4"/>
  <c r="V63" i="4"/>
  <c r="U63" i="4"/>
  <c r="T63" i="4"/>
  <c r="S63" i="4"/>
  <c r="R63" i="4"/>
  <c r="Q63" i="4"/>
  <c r="P63" i="4"/>
  <c r="K63" i="4"/>
  <c r="J63" i="4"/>
  <c r="C63" i="4"/>
  <c r="B63" i="4"/>
  <c r="A63" i="4"/>
  <c r="D62" i="4"/>
  <c r="A62" i="4"/>
  <c r="AQ61" i="4"/>
  <c r="AP61" i="4"/>
  <c r="AO61" i="4"/>
  <c r="AN61" i="4"/>
  <c r="AM61" i="4"/>
  <c r="AL61" i="4"/>
  <c r="AK61" i="4"/>
  <c r="AJ61" i="4"/>
  <c r="AI61" i="4"/>
  <c r="AH61" i="4"/>
  <c r="AG61" i="4"/>
  <c r="AF61" i="4"/>
  <c r="AE61" i="4"/>
  <c r="AD61" i="4"/>
  <c r="AC61" i="4"/>
  <c r="AB61" i="4"/>
  <c r="AA61" i="4"/>
  <c r="Z61" i="4"/>
  <c r="Y61" i="4"/>
  <c r="X61" i="4"/>
  <c r="W61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C61" i="4"/>
  <c r="B61" i="4"/>
  <c r="A61" i="4"/>
  <c r="AQ60" i="4"/>
  <c r="AP60" i="4"/>
  <c r="E60" i="4"/>
  <c r="D60" i="4"/>
  <c r="C60" i="4"/>
  <c r="B60" i="4"/>
  <c r="A60" i="4"/>
  <c r="AQ59" i="4"/>
  <c r="AP59" i="4"/>
  <c r="AO59" i="4"/>
  <c r="AN59" i="4"/>
  <c r="AM59" i="4"/>
  <c r="AL59" i="4"/>
  <c r="AK59" i="4"/>
  <c r="AJ59" i="4"/>
  <c r="AI59" i="4"/>
  <c r="AH59" i="4"/>
  <c r="AG59" i="4"/>
  <c r="AF59" i="4"/>
  <c r="AE59" i="4"/>
  <c r="AD59" i="4"/>
  <c r="AC59" i="4"/>
  <c r="AB59" i="4"/>
  <c r="AA59" i="4"/>
  <c r="Z59" i="4"/>
  <c r="Y59" i="4"/>
  <c r="X59" i="4"/>
  <c r="W59" i="4"/>
  <c r="V59" i="4"/>
  <c r="U59" i="4"/>
  <c r="T59" i="4"/>
  <c r="S59" i="4"/>
  <c r="R59" i="4"/>
  <c r="Q59" i="4"/>
  <c r="P59" i="4"/>
  <c r="J59" i="4"/>
  <c r="C59" i="4"/>
  <c r="B59" i="4"/>
  <c r="A59" i="4"/>
  <c r="AQ58" i="4"/>
  <c r="AP58" i="4"/>
  <c r="AO58" i="4"/>
  <c r="AN58" i="4"/>
  <c r="AM58" i="4"/>
  <c r="AL58" i="4"/>
  <c r="AK58" i="4"/>
  <c r="AJ58" i="4"/>
  <c r="AI58" i="4"/>
  <c r="AH58" i="4"/>
  <c r="AG58" i="4"/>
  <c r="AF58" i="4"/>
  <c r="AE58" i="4"/>
  <c r="AD58" i="4"/>
  <c r="AC58" i="4"/>
  <c r="AB58" i="4"/>
  <c r="AA58" i="4"/>
  <c r="Z58" i="4"/>
  <c r="Y58" i="4"/>
  <c r="X58" i="4"/>
  <c r="W58" i="4"/>
  <c r="V58" i="4"/>
  <c r="U58" i="4"/>
  <c r="T58" i="4"/>
  <c r="S58" i="4"/>
  <c r="R58" i="4"/>
  <c r="Q58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C58" i="4"/>
  <c r="B58" i="4"/>
  <c r="A58" i="4"/>
  <c r="E57" i="4"/>
  <c r="D57" i="4"/>
  <c r="C57" i="4"/>
  <c r="B57" i="4"/>
  <c r="A57" i="4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J56" i="4"/>
  <c r="C56" i="4"/>
  <c r="B56" i="4"/>
  <c r="A56" i="4"/>
  <c r="C55" i="4"/>
  <c r="B55" i="4"/>
  <c r="A55" i="4"/>
  <c r="D54" i="4"/>
  <c r="A54" i="4"/>
  <c r="AQ53" i="4"/>
  <c r="AP53" i="4"/>
  <c r="AO53" i="4"/>
  <c r="AN53" i="4"/>
  <c r="AM53" i="4"/>
  <c r="AL53" i="4"/>
  <c r="AK53" i="4"/>
  <c r="AJ53" i="4"/>
  <c r="AI53" i="4"/>
  <c r="AH53" i="4"/>
  <c r="AG53" i="4"/>
  <c r="AF53" i="4"/>
  <c r="AE53" i="4"/>
  <c r="AD53" i="4"/>
  <c r="AC53" i="4"/>
  <c r="AB53" i="4"/>
  <c r="AA53" i="4"/>
  <c r="Z53" i="4"/>
  <c r="Y53" i="4"/>
  <c r="X53" i="4"/>
  <c r="W53" i="4"/>
  <c r="V53" i="4"/>
  <c r="U53" i="4"/>
  <c r="T53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B53" i="4"/>
  <c r="A53" i="4"/>
  <c r="AQ52" i="4"/>
  <c r="AP52" i="4"/>
  <c r="AO52" i="4"/>
  <c r="AN52" i="4"/>
  <c r="AK52" i="4"/>
  <c r="AJ52" i="4"/>
  <c r="AI52" i="4"/>
  <c r="AH52" i="4"/>
  <c r="AG52" i="4"/>
  <c r="AF52" i="4"/>
  <c r="AE52" i="4"/>
  <c r="AD52" i="4"/>
  <c r="Z52" i="4"/>
  <c r="Y52" i="4"/>
  <c r="X52" i="4"/>
  <c r="W52" i="4"/>
  <c r="V52" i="4"/>
  <c r="U52" i="4"/>
  <c r="T52" i="4"/>
  <c r="S52" i="4"/>
  <c r="P52" i="4"/>
  <c r="O52" i="4"/>
  <c r="N52" i="4"/>
  <c r="M52" i="4"/>
  <c r="L52" i="4"/>
  <c r="K52" i="4"/>
  <c r="J52" i="4"/>
  <c r="G52" i="4"/>
  <c r="F52" i="4"/>
  <c r="E52" i="4"/>
  <c r="D52" i="4"/>
  <c r="C52" i="4"/>
  <c r="B52" i="4"/>
  <c r="A52" i="4"/>
  <c r="AQ51" i="4"/>
  <c r="AP51" i="4"/>
  <c r="AO51" i="4"/>
  <c r="AN51" i="4"/>
  <c r="AK51" i="4"/>
  <c r="AJ51" i="4"/>
  <c r="AI51" i="4"/>
  <c r="AH51" i="4"/>
  <c r="AG51" i="4"/>
  <c r="AF51" i="4"/>
  <c r="AE51" i="4"/>
  <c r="AD51" i="4"/>
  <c r="Z51" i="4"/>
  <c r="Y51" i="4"/>
  <c r="X51" i="4"/>
  <c r="W51" i="4"/>
  <c r="V51" i="4"/>
  <c r="U51" i="4"/>
  <c r="T51" i="4"/>
  <c r="S51" i="4"/>
  <c r="P51" i="4"/>
  <c r="O51" i="4"/>
  <c r="N51" i="4"/>
  <c r="M51" i="4"/>
  <c r="L51" i="4"/>
  <c r="K51" i="4"/>
  <c r="J51" i="4"/>
  <c r="G51" i="4"/>
  <c r="F51" i="4"/>
  <c r="E51" i="4"/>
  <c r="D51" i="4"/>
  <c r="C51" i="4"/>
  <c r="B51" i="4"/>
  <c r="A51" i="4"/>
  <c r="AQ50" i="4"/>
  <c r="AP50" i="4"/>
  <c r="AO50" i="4"/>
  <c r="AN50" i="4"/>
  <c r="AI50" i="4"/>
  <c r="AH50" i="4"/>
  <c r="AG50" i="4"/>
  <c r="AF50" i="4"/>
  <c r="AE50" i="4"/>
  <c r="AD50" i="4"/>
  <c r="X50" i="4"/>
  <c r="W50" i="4"/>
  <c r="V50" i="4"/>
  <c r="U50" i="4"/>
  <c r="T50" i="4"/>
  <c r="S50" i="4"/>
  <c r="N50" i="4"/>
  <c r="M50" i="4"/>
  <c r="L50" i="4"/>
  <c r="K50" i="4"/>
  <c r="J50" i="4"/>
  <c r="E50" i="4"/>
  <c r="D50" i="4"/>
  <c r="C50" i="4"/>
  <c r="B50" i="4"/>
  <c r="A50" i="4"/>
  <c r="AQ49" i="4"/>
  <c r="AP49" i="4"/>
  <c r="AO49" i="4"/>
  <c r="AN49" i="4"/>
  <c r="AJ10" i="4"/>
  <c r="AJ49" i="4" s="1"/>
  <c r="AG49" i="4"/>
  <c r="AF49" i="4"/>
  <c r="AE49" i="4"/>
  <c r="AD49" i="4"/>
  <c r="Y10" i="4"/>
  <c r="Y49" i="4" s="1"/>
  <c r="V49" i="4"/>
  <c r="U49" i="4"/>
  <c r="T49" i="4"/>
  <c r="S49" i="4"/>
  <c r="O10" i="4"/>
  <c r="O49" i="4" s="1"/>
  <c r="L49" i="4"/>
  <c r="K49" i="4"/>
  <c r="J49" i="4"/>
  <c r="C49" i="4"/>
  <c r="B49" i="4"/>
  <c r="A49" i="4"/>
  <c r="D48" i="4"/>
  <c r="A48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A47" i="4"/>
  <c r="AQ46" i="4"/>
  <c r="AP46" i="4"/>
  <c r="AO46" i="4"/>
  <c r="AN46" i="4"/>
  <c r="AI46" i="4"/>
  <c r="AH46" i="4"/>
  <c r="AG46" i="4"/>
  <c r="AF46" i="4"/>
  <c r="AE46" i="4"/>
  <c r="AD46" i="4"/>
  <c r="X46" i="4"/>
  <c r="W46" i="4"/>
  <c r="V46" i="4"/>
  <c r="U46" i="4"/>
  <c r="T46" i="4"/>
  <c r="S46" i="4"/>
  <c r="N46" i="4"/>
  <c r="M46" i="4"/>
  <c r="L46" i="4"/>
  <c r="K46" i="4"/>
  <c r="J46" i="4"/>
  <c r="E46" i="4"/>
  <c r="D46" i="4"/>
  <c r="C46" i="4"/>
  <c r="B46" i="4"/>
  <c r="A46" i="4"/>
  <c r="AQ45" i="4"/>
  <c r="AP45" i="4"/>
  <c r="AO45" i="4"/>
  <c r="AN45" i="4"/>
  <c r="AI45" i="4"/>
  <c r="AH45" i="4"/>
  <c r="AG45" i="4"/>
  <c r="AF45" i="4"/>
  <c r="AE45" i="4"/>
  <c r="AD45" i="4"/>
  <c r="X45" i="4"/>
  <c r="W45" i="4"/>
  <c r="V45" i="4"/>
  <c r="U45" i="4"/>
  <c r="T45" i="4"/>
  <c r="S45" i="4"/>
  <c r="N45" i="4"/>
  <c r="M45" i="4"/>
  <c r="L45" i="4"/>
  <c r="K45" i="4"/>
  <c r="J45" i="4"/>
  <c r="E45" i="4"/>
  <c r="D45" i="4"/>
  <c r="C45" i="4"/>
  <c r="B45" i="4"/>
  <c r="A45" i="4"/>
  <c r="AQ44" i="4"/>
  <c r="AP44" i="4"/>
  <c r="AO44" i="4"/>
  <c r="AN44" i="4"/>
  <c r="AI44" i="4"/>
  <c r="AH44" i="4"/>
  <c r="AG44" i="4"/>
  <c r="AF44" i="4"/>
  <c r="AE44" i="4"/>
  <c r="AD44" i="4"/>
  <c r="X44" i="4"/>
  <c r="W44" i="4"/>
  <c r="V44" i="4"/>
  <c r="U44" i="4"/>
  <c r="T44" i="4"/>
  <c r="S44" i="4"/>
  <c r="N44" i="4"/>
  <c r="M44" i="4"/>
  <c r="L44" i="4"/>
  <c r="K44" i="4"/>
  <c r="J44" i="4"/>
  <c r="E44" i="4"/>
  <c r="D44" i="4"/>
  <c r="C44" i="4"/>
  <c r="B44" i="4"/>
  <c r="A44" i="4"/>
  <c r="AQ43" i="4"/>
  <c r="AP43" i="4"/>
  <c r="AO43" i="4"/>
  <c r="AN43" i="4"/>
  <c r="AG43" i="4"/>
  <c r="AF43" i="4"/>
  <c r="AE43" i="4"/>
  <c r="AD43" i="4"/>
  <c r="V43" i="4"/>
  <c r="U43" i="4"/>
  <c r="T43" i="4"/>
  <c r="S43" i="4"/>
  <c r="L43" i="4"/>
  <c r="K43" i="4"/>
  <c r="J43" i="4"/>
  <c r="C43" i="4"/>
  <c r="B43" i="4"/>
  <c r="A43" i="4"/>
  <c r="AI24" i="2"/>
  <c r="AI56" i="2" s="1"/>
  <c r="X24" i="2"/>
  <c r="X56" i="2" s="1"/>
  <c r="AB24" i="2"/>
  <c r="AB56" i="2" s="1"/>
  <c r="AY25" i="2"/>
  <c r="AL24" i="2"/>
  <c r="AL56" i="2" s="1"/>
  <c r="AZ25" i="2"/>
  <c r="AZ24" i="2" s="1"/>
  <c r="AN24" i="2" s="1"/>
  <c r="AN56" i="2" s="1"/>
  <c r="AR24" i="2"/>
  <c r="AQ56" i="2"/>
  <c r="A24" i="2"/>
  <c r="A56" i="2" s="1"/>
  <c r="C24" i="2"/>
  <c r="C56" i="2" s="1"/>
  <c r="AQ61" i="2"/>
  <c r="AH61" i="2"/>
  <c r="AG61" i="2"/>
  <c r="W61" i="2"/>
  <c r="V61" i="2"/>
  <c r="R61" i="2"/>
  <c r="Q61" i="2"/>
  <c r="M61" i="2"/>
  <c r="L61" i="2"/>
  <c r="H61" i="2"/>
  <c r="G61" i="2"/>
  <c r="C25" i="2"/>
  <c r="C57" i="2" s="1"/>
  <c r="D25" i="2"/>
  <c r="D57" i="2" s="1"/>
  <c r="E25" i="2"/>
  <c r="E57" i="2" s="1"/>
  <c r="B57" i="2"/>
  <c r="A57" i="2"/>
  <c r="B56" i="2"/>
  <c r="AQ57" i="2"/>
  <c r="AP57" i="2"/>
  <c r="AO57" i="2"/>
  <c r="AM57" i="2"/>
  <c r="AL57" i="2"/>
  <c r="AK57" i="2"/>
  <c r="AJ57" i="2"/>
  <c r="AI57" i="2"/>
  <c r="AH57" i="2"/>
  <c r="AG57" i="2"/>
  <c r="AF57" i="2"/>
  <c r="AE57" i="2"/>
  <c r="AC57" i="2"/>
  <c r="AB57" i="2"/>
  <c r="AA57" i="2"/>
  <c r="Z25" i="2"/>
  <c r="Z57" i="2" s="1"/>
  <c r="Y25" i="2"/>
  <c r="Y57" i="2" s="1"/>
  <c r="X25" i="2"/>
  <c r="X57" i="2" s="1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AP56" i="2"/>
  <c r="AO56" i="2"/>
  <c r="AM56" i="2"/>
  <c r="AK56" i="2"/>
  <c r="AJ56" i="2"/>
  <c r="AH56" i="2"/>
  <c r="AF56" i="2"/>
  <c r="AE56" i="2"/>
  <c r="AC56" i="2"/>
  <c r="AA56" i="2"/>
  <c r="Z24" i="2"/>
  <c r="Z56" i="2" s="1"/>
  <c r="Y24" i="2"/>
  <c r="Y56" i="2" s="1"/>
  <c r="W56" i="2"/>
  <c r="U56" i="2"/>
  <c r="T56" i="2"/>
  <c r="R56" i="2"/>
  <c r="P56" i="2"/>
  <c r="O56" i="2"/>
  <c r="M56" i="2"/>
  <c r="K56" i="2"/>
  <c r="J56" i="2"/>
  <c r="H56" i="2"/>
  <c r="F56" i="2"/>
  <c r="E24" i="2"/>
  <c r="E56" i="2" s="1"/>
  <c r="D24" i="2"/>
  <c r="D56" i="2" s="1"/>
  <c r="J8" i="13"/>
  <c r="J47" i="13" s="1"/>
  <c r="U8" i="13"/>
  <c r="U47" i="13" s="1"/>
  <c r="F6" i="13"/>
  <c r="F45" i="13" s="1"/>
  <c r="N6" i="13"/>
  <c r="N45" i="13" s="1"/>
  <c r="J4" i="13"/>
  <c r="J43" i="13" s="1"/>
  <c r="Q4" i="13"/>
  <c r="Q43" i="13" s="1"/>
  <c r="A43" i="13"/>
  <c r="B43" i="13"/>
  <c r="C43" i="13"/>
  <c r="F43" i="13"/>
  <c r="H43" i="13"/>
  <c r="M43" i="13"/>
  <c r="O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44" i="13"/>
  <c r="B44" i="13"/>
  <c r="C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R44" i="13"/>
  <c r="S44" i="13"/>
  <c r="T44" i="13"/>
  <c r="U44" i="13"/>
  <c r="V44" i="13"/>
  <c r="W44" i="13"/>
  <c r="X44" i="13"/>
  <c r="Y44" i="13"/>
  <c r="Z44" i="13"/>
  <c r="AA44" i="13"/>
  <c r="AB44" i="13"/>
  <c r="AC44" i="13"/>
  <c r="AD44" i="13"/>
  <c r="AE44" i="13"/>
  <c r="AF44" i="13"/>
  <c r="AG44" i="13"/>
  <c r="AH44" i="13"/>
  <c r="AI44" i="13"/>
  <c r="AJ44" i="13"/>
  <c r="AK44" i="13"/>
  <c r="AL44" i="13"/>
  <c r="AM44" i="13"/>
  <c r="AN44" i="13"/>
  <c r="AO44" i="13"/>
  <c r="AP44" i="13"/>
  <c r="AQ44" i="13"/>
  <c r="A45" i="13"/>
  <c r="B45" i="13"/>
  <c r="C45" i="13"/>
  <c r="H45" i="13"/>
  <c r="J45" i="13"/>
  <c r="L45" i="13"/>
  <c r="Q45" i="13"/>
  <c r="AA45" i="13"/>
  <c r="AB45" i="13"/>
  <c r="AC45" i="13"/>
  <c r="AD45" i="13"/>
  <c r="AE45" i="13"/>
  <c r="AF45" i="13"/>
  <c r="AG45" i="13"/>
  <c r="AH45" i="13"/>
  <c r="AI45" i="13"/>
  <c r="AJ45" i="13"/>
  <c r="AK45" i="13"/>
  <c r="AL45" i="13"/>
  <c r="AM45" i="13"/>
  <c r="AN45" i="13"/>
  <c r="AO45" i="13"/>
  <c r="AP45" i="13"/>
  <c r="AQ45" i="13"/>
  <c r="A46" i="13"/>
  <c r="B46" i="13"/>
  <c r="C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R46" i="13"/>
  <c r="S46" i="13"/>
  <c r="T46" i="13"/>
  <c r="U46" i="13"/>
  <c r="V46" i="13"/>
  <c r="W46" i="13"/>
  <c r="X46" i="13"/>
  <c r="Y46" i="13"/>
  <c r="Z46" i="13"/>
  <c r="AA46" i="13"/>
  <c r="AB46" i="13"/>
  <c r="AC46" i="13"/>
  <c r="AD46" i="13"/>
  <c r="AE46" i="13"/>
  <c r="AF46" i="13"/>
  <c r="AG46" i="13"/>
  <c r="AH46" i="13"/>
  <c r="AI46" i="13"/>
  <c r="AJ46" i="13"/>
  <c r="AK46" i="13"/>
  <c r="AL46" i="13"/>
  <c r="AM46" i="13"/>
  <c r="AN46" i="13"/>
  <c r="AO46" i="13"/>
  <c r="AP46" i="13"/>
  <c r="AQ46" i="13"/>
  <c r="A47" i="13"/>
  <c r="B47" i="13"/>
  <c r="C47" i="13"/>
  <c r="F47" i="13"/>
  <c r="H47" i="13"/>
  <c r="M47" i="13"/>
  <c r="O47" i="13"/>
  <c r="Q47" i="13"/>
  <c r="S47" i="13"/>
  <c r="X47" i="13"/>
  <c r="AF47" i="13"/>
  <c r="AG47" i="13"/>
  <c r="AH47" i="13"/>
  <c r="AI47" i="13"/>
  <c r="AJ47" i="13"/>
  <c r="AK47" i="13"/>
  <c r="AL47" i="13"/>
  <c r="AM47" i="13"/>
  <c r="AN47" i="13"/>
  <c r="AO47" i="13"/>
  <c r="AP47" i="13"/>
  <c r="AQ47" i="13"/>
  <c r="A48" i="13"/>
  <c r="B48" i="13"/>
  <c r="C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R48" i="13"/>
  <c r="S48" i="13"/>
  <c r="T48" i="13"/>
  <c r="U48" i="13"/>
  <c r="V48" i="13"/>
  <c r="W48" i="13"/>
  <c r="X48" i="13"/>
  <c r="Y48" i="13"/>
  <c r="Z48" i="13"/>
  <c r="AA48" i="13"/>
  <c r="AB48" i="13"/>
  <c r="AC48" i="13"/>
  <c r="AD48" i="13"/>
  <c r="AE48" i="13"/>
  <c r="AF48" i="13"/>
  <c r="AG48" i="13"/>
  <c r="AH48" i="13"/>
  <c r="AI48" i="13"/>
  <c r="AJ48" i="13"/>
  <c r="AK48" i="13"/>
  <c r="AL48" i="13"/>
  <c r="AM48" i="13"/>
  <c r="AN48" i="13"/>
  <c r="AO48" i="13"/>
  <c r="AP48" i="13"/>
  <c r="AQ48" i="13"/>
  <c r="A49" i="13"/>
  <c r="B49" i="13"/>
  <c r="C49" i="13"/>
  <c r="O10" i="13"/>
  <c r="O49" i="13" s="1"/>
  <c r="X10" i="13"/>
  <c r="I49" i="13"/>
  <c r="K49" i="13"/>
  <c r="M49" i="13"/>
  <c r="R49" i="13"/>
  <c r="T49" i="13"/>
  <c r="V49" i="13"/>
  <c r="Z49" i="13"/>
  <c r="AA49" i="13"/>
  <c r="AB49" i="13"/>
  <c r="AC49" i="13"/>
  <c r="AD49" i="13"/>
  <c r="AE49" i="13"/>
  <c r="AF49" i="13"/>
  <c r="AG49" i="13"/>
  <c r="AH49" i="13"/>
  <c r="AI49" i="13"/>
  <c r="AJ49" i="13"/>
  <c r="AK49" i="13"/>
  <c r="AL49" i="13"/>
  <c r="AM49" i="13"/>
  <c r="AN49" i="13"/>
  <c r="AO49" i="13"/>
  <c r="AP49" i="13"/>
  <c r="AQ49" i="13"/>
  <c r="A50" i="13"/>
  <c r="B50" i="13"/>
  <c r="C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R50" i="13"/>
  <c r="S50" i="13"/>
  <c r="T50" i="13"/>
  <c r="U50" i="13"/>
  <c r="V50" i="13"/>
  <c r="W50" i="13"/>
  <c r="X50" i="13"/>
  <c r="Y50" i="13"/>
  <c r="Z50" i="13"/>
  <c r="AA50" i="13"/>
  <c r="AB50" i="13"/>
  <c r="AC50" i="13"/>
  <c r="AD50" i="13"/>
  <c r="AE50" i="13"/>
  <c r="AF50" i="13"/>
  <c r="AG50" i="13"/>
  <c r="AH50" i="13"/>
  <c r="AI50" i="13"/>
  <c r="AJ50" i="13"/>
  <c r="AK50" i="13"/>
  <c r="AL50" i="13"/>
  <c r="AM50" i="13"/>
  <c r="AN50" i="13"/>
  <c r="AO50" i="13"/>
  <c r="AP50" i="13"/>
  <c r="AQ50" i="13"/>
  <c r="A51" i="13"/>
  <c r="B51" i="13"/>
  <c r="C51" i="13"/>
  <c r="F51" i="13"/>
  <c r="H51" i="13"/>
  <c r="U12" i="13"/>
  <c r="U51" i="13" s="1"/>
  <c r="AB12" i="13"/>
  <c r="AB51" i="13" s="1"/>
  <c r="M51" i="13"/>
  <c r="O51" i="13"/>
  <c r="Q51" i="13"/>
  <c r="S51" i="13"/>
  <c r="X51" i="13"/>
  <c r="Z51" i="13"/>
  <c r="AD51" i="13"/>
  <c r="AE51" i="13"/>
  <c r="AF51" i="13"/>
  <c r="AG51" i="13"/>
  <c r="AH51" i="13"/>
  <c r="AI51" i="13"/>
  <c r="AJ51" i="13"/>
  <c r="AK51" i="13"/>
  <c r="AL51" i="13"/>
  <c r="AM51" i="13"/>
  <c r="AN51" i="13"/>
  <c r="AO51" i="13"/>
  <c r="AP51" i="13"/>
  <c r="AQ51" i="13"/>
  <c r="A52" i="13"/>
  <c r="B52" i="13"/>
  <c r="C52" i="13"/>
  <c r="F52" i="13"/>
  <c r="G52" i="13"/>
  <c r="H52" i="13"/>
  <c r="I52" i="13"/>
  <c r="J52" i="13"/>
  <c r="K52" i="13"/>
  <c r="L52" i="13"/>
  <c r="M52" i="13"/>
  <c r="N52" i="13"/>
  <c r="O52" i="13"/>
  <c r="P52" i="13"/>
  <c r="Q52" i="13"/>
  <c r="R52" i="13"/>
  <c r="S52" i="13"/>
  <c r="T52" i="13"/>
  <c r="U52" i="13"/>
  <c r="V52" i="13"/>
  <c r="W52" i="13"/>
  <c r="X52" i="13"/>
  <c r="Y52" i="13"/>
  <c r="Z52" i="13"/>
  <c r="AA52" i="13"/>
  <c r="AB52" i="13"/>
  <c r="AC52" i="13"/>
  <c r="AD52" i="13"/>
  <c r="AE52" i="13"/>
  <c r="AF52" i="13"/>
  <c r="AG52" i="13"/>
  <c r="AH52" i="13"/>
  <c r="AI52" i="13"/>
  <c r="AJ52" i="13"/>
  <c r="AK52" i="13"/>
  <c r="AL52" i="13"/>
  <c r="AM52" i="13"/>
  <c r="AN52" i="13"/>
  <c r="AO52" i="13"/>
  <c r="AP52" i="13"/>
  <c r="AQ52" i="13"/>
  <c r="A53" i="13"/>
  <c r="B53" i="13"/>
  <c r="C53" i="13"/>
  <c r="F53" i="13"/>
  <c r="H53" i="13"/>
  <c r="Q14" i="13"/>
  <c r="Q53" i="13" s="1"/>
  <c r="X14" i="13"/>
  <c r="X53" i="13" s="1"/>
  <c r="M53" i="13"/>
  <c r="O53" i="13"/>
  <c r="T53" i="13"/>
  <c r="V53" i="13"/>
  <c r="Z53" i="13"/>
  <c r="AA53" i="13"/>
  <c r="AB53" i="13"/>
  <c r="AC53" i="13"/>
  <c r="AD53" i="13"/>
  <c r="AE53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54" i="13"/>
  <c r="B54" i="13"/>
  <c r="C54" i="13"/>
  <c r="F54" i="13"/>
  <c r="G54" i="13"/>
  <c r="H54" i="13"/>
  <c r="I54" i="13"/>
  <c r="J54" i="13"/>
  <c r="K54" i="13"/>
  <c r="L54" i="13"/>
  <c r="M54" i="13"/>
  <c r="N54" i="13"/>
  <c r="O54" i="13"/>
  <c r="P54" i="13"/>
  <c r="Q54" i="13"/>
  <c r="R54" i="13"/>
  <c r="S54" i="13"/>
  <c r="T54" i="13"/>
  <c r="U54" i="13"/>
  <c r="V54" i="13"/>
  <c r="W54" i="13"/>
  <c r="X54" i="13"/>
  <c r="Y54" i="13"/>
  <c r="Z54" i="13"/>
  <c r="AA54" i="13"/>
  <c r="AB54" i="13"/>
  <c r="AC54" i="13"/>
  <c r="AD54" i="13"/>
  <c r="AE54" i="13"/>
  <c r="AF54" i="13"/>
  <c r="AG54" i="13"/>
  <c r="AH54" i="13"/>
  <c r="AI54" i="13"/>
  <c r="AJ54" i="13"/>
  <c r="AK54" i="13"/>
  <c r="AL54" i="13"/>
  <c r="AM54" i="13"/>
  <c r="AN54" i="13"/>
  <c r="AO54" i="13"/>
  <c r="AP54" i="13"/>
  <c r="AQ54" i="13"/>
  <c r="A55" i="13"/>
  <c r="B55" i="13"/>
  <c r="C55" i="13"/>
  <c r="H55" i="13"/>
  <c r="J55" i="13"/>
  <c r="L55" i="13"/>
  <c r="P55" i="13"/>
  <c r="AE55" i="13"/>
  <c r="AF55" i="13"/>
  <c r="AG55" i="13"/>
  <c r="AH55" i="13"/>
  <c r="AI55" i="13"/>
  <c r="AJ55" i="13"/>
  <c r="AK55" i="13"/>
  <c r="AL55" i="13"/>
  <c r="AM55" i="13"/>
  <c r="AN55" i="13"/>
  <c r="AO55" i="13"/>
  <c r="AP55" i="13"/>
  <c r="AQ55" i="13"/>
  <c r="A56" i="13"/>
  <c r="B56" i="13"/>
  <c r="C56" i="13"/>
  <c r="AE56" i="13"/>
  <c r="AF56" i="13"/>
  <c r="AG56" i="13"/>
  <c r="AH56" i="13"/>
  <c r="AI56" i="13"/>
  <c r="AJ56" i="13"/>
  <c r="AK56" i="13"/>
  <c r="AL56" i="13"/>
  <c r="AM56" i="13"/>
  <c r="AN56" i="13"/>
  <c r="AO56" i="13"/>
  <c r="AP56" i="13"/>
  <c r="AQ56" i="13"/>
  <c r="A57" i="13"/>
  <c r="B57" i="13"/>
  <c r="C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R57" i="13"/>
  <c r="S57" i="13"/>
  <c r="T57" i="13"/>
  <c r="U57" i="13"/>
  <c r="V57" i="13"/>
  <c r="W57" i="13"/>
  <c r="X57" i="13"/>
  <c r="Y57" i="13"/>
  <c r="Z57" i="13"/>
  <c r="AA57" i="13"/>
  <c r="AB57" i="13"/>
  <c r="AC57" i="13"/>
  <c r="AD57" i="13"/>
  <c r="AE57" i="13"/>
  <c r="AF57" i="13"/>
  <c r="AG57" i="13"/>
  <c r="AH57" i="13"/>
  <c r="AI57" i="13"/>
  <c r="AJ57" i="13"/>
  <c r="AK57" i="13"/>
  <c r="AL57" i="13"/>
  <c r="AM57" i="13"/>
  <c r="AN57" i="13"/>
  <c r="AO57" i="13"/>
  <c r="AP57" i="13"/>
  <c r="AQ57" i="13"/>
  <c r="A58" i="13"/>
  <c r="B58" i="13"/>
  <c r="C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R58" i="13"/>
  <c r="S58" i="13"/>
  <c r="T58" i="13"/>
  <c r="U58" i="13"/>
  <c r="V58" i="13"/>
  <c r="W58" i="13"/>
  <c r="X58" i="13"/>
  <c r="Y58" i="13"/>
  <c r="Z58" i="13"/>
  <c r="AA58" i="13"/>
  <c r="AB58" i="13"/>
  <c r="AC58" i="13"/>
  <c r="AD58" i="13"/>
  <c r="AE58" i="13"/>
  <c r="AF58" i="13"/>
  <c r="AG58" i="13"/>
  <c r="AH58" i="13"/>
  <c r="AI58" i="13"/>
  <c r="AJ58" i="13"/>
  <c r="AK58" i="13"/>
  <c r="AL58" i="13"/>
  <c r="AM58" i="13"/>
  <c r="AN58" i="13"/>
  <c r="AO58" i="13"/>
  <c r="AP58" i="13"/>
  <c r="AQ58" i="13"/>
  <c r="A59" i="13"/>
  <c r="B59" i="13"/>
  <c r="C59" i="13"/>
  <c r="F59" i="13"/>
  <c r="H59" i="13"/>
  <c r="L59" i="13"/>
  <c r="N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60" i="13"/>
  <c r="B60" i="13"/>
  <c r="C60" i="13"/>
  <c r="AE60" i="13"/>
  <c r="AF60" i="13"/>
  <c r="AG60" i="13"/>
  <c r="AH60" i="13"/>
  <c r="AI60" i="13"/>
  <c r="AJ60" i="13"/>
  <c r="AK60" i="13"/>
  <c r="AL60" i="13"/>
  <c r="AM60" i="13"/>
  <c r="AN60" i="13"/>
  <c r="AO60" i="13"/>
  <c r="AP60" i="13"/>
  <c r="AQ60" i="13"/>
  <c r="A61" i="13"/>
  <c r="B61" i="13"/>
  <c r="C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R61" i="13"/>
  <c r="S61" i="13"/>
  <c r="T61" i="13"/>
  <c r="U61" i="13"/>
  <c r="V61" i="13"/>
  <c r="W61" i="13"/>
  <c r="X61" i="13"/>
  <c r="Y61" i="13"/>
  <c r="Z61" i="13"/>
  <c r="AA61" i="13"/>
  <c r="AB61" i="13"/>
  <c r="AC61" i="13"/>
  <c r="AD61" i="13"/>
  <c r="AE61" i="13"/>
  <c r="AF61" i="13"/>
  <c r="AG61" i="13"/>
  <c r="AH61" i="13"/>
  <c r="AI61" i="13"/>
  <c r="AJ61" i="13"/>
  <c r="AK61" i="13"/>
  <c r="AL61" i="13"/>
  <c r="AM61" i="13"/>
  <c r="AN61" i="13"/>
  <c r="AO61" i="13"/>
  <c r="AP61" i="13"/>
  <c r="AQ61" i="13"/>
  <c r="A62" i="13"/>
  <c r="B62" i="13"/>
  <c r="C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63" i="13"/>
  <c r="B63" i="13"/>
  <c r="C63" i="13"/>
  <c r="F63" i="13"/>
  <c r="H63" i="13"/>
  <c r="L63" i="13"/>
  <c r="N63" i="13"/>
  <c r="P63" i="13"/>
  <c r="R63" i="13"/>
  <c r="V63" i="13"/>
  <c r="AG63" i="13"/>
  <c r="AH63" i="13"/>
  <c r="AI63" i="13"/>
  <c r="AJ63" i="13"/>
  <c r="AK63" i="13"/>
  <c r="AL63" i="13"/>
  <c r="AM63" i="13"/>
  <c r="AN63" i="13"/>
  <c r="AO63" i="13"/>
  <c r="AP63" i="13"/>
  <c r="AQ63" i="13"/>
  <c r="A64" i="13"/>
  <c r="B64" i="13"/>
  <c r="C64" i="13"/>
  <c r="AG64" i="13"/>
  <c r="AH64" i="13"/>
  <c r="AI64" i="13"/>
  <c r="AJ64" i="13"/>
  <c r="AK64" i="13"/>
  <c r="AL64" i="13"/>
  <c r="AM64" i="13"/>
  <c r="AN64" i="13"/>
  <c r="AO64" i="13"/>
  <c r="AP64" i="13"/>
  <c r="AQ64" i="13"/>
  <c r="A65" i="13"/>
  <c r="B65" i="13"/>
  <c r="C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R65" i="13"/>
  <c r="S65" i="13"/>
  <c r="T65" i="13"/>
  <c r="U65" i="13"/>
  <c r="V65" i="13"/>
  <c r="W65" i="13"/>
  <c r="X65" i="13"/>
  <c r="Y65" i="13"/>
  <c r="Z65" i="13"/>
  <c r="AA65" i="13"/>
  <c r="AB65" i="13"/>
  <c r="AC65" i="13"/>
  <c r="AD65" i="13"/>
  <c r="AE65" i="13"/>
  <c r="AF65" i="13"/>
  <c r="AG65" i="13"/>
  <c r="AH65" i="13"/>
  <c r="AI65" i="13"/>
  <c r="AJ65" i="13"/>
  <c r="AK65" i="13"/>
  <c r="AL65" i="13"/>
  <c r="AM65" i="13"/>
  <c r="AN65" i="13"/>
  <c r="AO65" i="13"/>
  <c r="AP65" i="13"/>
  <c r="AQ65" i="13"/>
  <c r="A66" i="13"/>
  <c r="B66" i="13"/>
  <c r="C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R66" i="13"/>
  <c r="S66" i="13"/>
  <c r="T66" i="13"/>
  <c r="U66" i="13"/>
  <c r="V66" i="13"/>
  <c r="W66" i="13"/>
  <c r="X66" i="13"/>
  <c r="Y66" i="13"/>
  <c r="Z66" i="13"/>
  <c r="AA66" i="13"/>
  <c r="AB66" i="13"/>
  <c r="AC66" i="13"/>
  <c r="AD66" i="13"/>
  <c r="AE66" i="13"/>
  <c r="AF66" i="13"/>
  <c r="AG66" i="13"/>
  <c r="AH66" i="13"/>
  <c r="AI66" i="13"/>
  <c r="AJ66" i="13"/>
  <c r="AK66" i="13"/>
  <c r="AL66" i="13"/>
  <c r="AM66" i="13"/>
  <c r="AN66" i="13"/>
  <c r="AO66" i="13"/>
  <c r="AP66" i="13"/>
  <c r="AQ66" i="13"/>
  <c r="A67" i="13"/>
  <c r="B67" i="13"/>
  <c r="C67" i="13"/>
  <c r="H67" i="13"/>
  <c r="J67" i="13"/>
  <c r="L67" i="13"/>
  <c r="P67" i="13"/>
  <c r="AE67" i="13"/>
  <c r="AF67" i="13"/>
  <c r="AG67" i="13"/>
  <c r="AH67" i="13"/>
  <c r="AI67" i="13"/>
  <c r="AJ67" i="13"/>
  <c r="AK67" i="13"/>
  <c r="AL67" i="13"/>
  <c r="AM67" i="13"/>
  <c r="AN67" i="13"/>
  <c r="AO67" i="13"/>
  <c r="AP67" i="13"/>
  <c r="AQ67" i="13"/>
  <c r="A68" i="13"/>
  <c r="B68" i="13"/>
  <c r="C68" i="13"/>
  <c r="AE68" i="13"/>
  <c r="AF68" i="13"/>
  <c r="AG68" i="13"/>
  <c r="AH68" i="13"/>
  <c r="AI68" i="13"/>
  <c r="AJ68" i="13"/>
  <c r="AK68" i="13"/>
  <c r="AL68" i="13"/>
  <c r="AM68" i="13"/>
  <c r="AN68" i="13"/>
  <c r="AO68" i="13"/>
  <c r="AP68" i="13"/>
  <c r="AQ68" i="13"/>
  <c r="A69" i="13"/>
  <c r="B69" i="13"/>
  <c r="C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R69" i="13"/>
  <c r="S69" i="13"/>
  <c r="T69" i="13"/>
  <c r="U69" i="13"/>
  <c r="V69" i="13"/>
  <c r="W69" i="13"/>
  <c r="X69" i="13"/>
  <c r="Y69" i="13"/>
  <c r="Z69" i="13"/>
  <c r="AA69" i="13"/>
  <c r="AB69" i="13"/>
  <c r="AC69" i="13"/>
  <c r="AD69" i="13"/>
  <c r="AE69" i="13"/>
  <c r="AF69" i="13"/>
  <c r="AG69" i="13"/>
  <c r="AH69" i="13"/>
  <c r="AI69" i="13"/>
  <c r="AJ69" i="13"/>
  <c r="AK69" i="13"/>
  <c r="AL69" i="13"/>
  <c r="AM69" i="13"/>
  <c r="AN69" i="13"/>
  <c r="AO69" i="13"/>
  <c r="AP69" i="13"/>
  <c r="AQ69" i="13"/>
  <c r="A70" i="13"/>
  <c r="B70" i="13"/>
  <c r="C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R70" i="13"/>
  <c r="S70" i="13"/>
  <c r="T70" i="13"/>
  <c r="U70" i="13"/>
  <c r="V70" i="13"/>
  <c r="W70" i="13"/>
  <c r="X70" i="13"/>
  <c r="Y70" i="13"/>
  <c r="Z70" i="13"/>
  <c r="AA70" i="13"/>
  <c r="AB70" i="13"/>
  <c r="AC70" i="13"/>
  <c r="AD70" i="13"/>
  <c r="AE70" i="13"/>
  <c r="AF70" i="13"/>
  <c r="AG70" i="13"/>
  <c r="AH70" i="13"/>
  <c r="AI70" i="13"/>
  <c r="AJ70" i="13"/>
  <c r="AK70" i="13"/>
  <c r="AL70" i="13"/>
  <c r="AM70" i="13"/>
  <c r="AN70" i="13"/>
  <c r="AO70" i="13"/>
  <c r="AP70" i="13"/>
  <c r="AQ70" i="13"/>
  <c r="A71" i="13"/>
  <c r="B71" i="13"/>
  <c r="C71" i="13"/>
  <c r="F71" i="13"/>
  <c r="H71" i="13"/>
  <c r="L71" i="13"/>
  <c r="N71" i="13"/>
  <c r="AE71" i="13"/>
  <c r="AF71" i="13"/>
  <c r="AG71" i="13"/>
  <c r="AH71" i="13"/>
  <c r="AI71" i="13"/>
  <c r="AJ71" i="13"/>
  <c r="AK71" i="13"/>
  <c r="AL71" i="13"/>
  <c r="AM71" i="13"/>
  <c r="AN71" i="13"/>
  <c r="AO71" i="13"/>
  <c r="AP71" i="13"/>
  <c r="AQ71" i="13"/>
  <c r="A72" i="13"/>
  <c r="B72" i="13"/>
  <c r="C72" i="13"/>
  <c r="AE72" i="13"/>
  <c r="AF72" i="13"/>
  <c r="AG72" i="13"/>
  <c r="AH72" i="13"/>
  <c r="AI72" i="13"/>
  <c r="AJ72" i="13"/>
  <c r="AK72" i="13"/>
  <c r="AL72" i="13"/>
  <c r="AM72" i="13"/>
  <c r="AN72" i="13"/>
  <c r="AO72" i="13"/>
  <c r="AP72" i="13"/>
  <c r="AQ72" i="13"/>
  <c r="A73" i="13"/>
  <c r="B73" i="13"/>
  <c r="C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R73" i="13"/>
  <c r="S73" i="13"/>
  <c r="T73" i="13"/>
  <c r="U73" i="13"/>
  <c r="V73" i="13"/>
  <c r="W73" i="13"/>
  <c r="X73" i="13"/>
  <c r="Y73" i="13"/>
  <c r="Z73" i="13"/>
  <c r="AA73" i="13"/>
  <c r="AB73" i="13"/>
  <c r="AC73" i="13"/>
  <c r="AD73" i="13"/>
  <c r="AE73" i="13"/>
  <c r="AF73" i="13"/>
  <c r="AG73" i="13"/>
  <c r="AH73" i="13"/>
  <c r="AI73" i="13"/>
  <c r="AJ73" i="13"/>
  <c r="AK73" i="13"/>
  <c r="AL73" i="13"/>
  <c r="AM73" i="13"/>
  <c r="AN73" i="13"/>
  <c r="AO73" i="13"/>
  <c r="AP73" i="13"/>
  <c r="AQ73" i="13"/>
  <c r="A74" i="13"/>
  <c r="B74" i="13"/>
  <c r="C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R74" i="13"/>
  <c r="S74" i="13"/>
  <c r="T74" i="13"/>
  <c r="U74" i="13"/>
  <c r="V74" i="13"/>
  <c r="W74" i="13"/>
  <c r="X74" i="13"/>
  <c r="Y74" i="13"/>
  <c r="Z74" i="13"/>
  <c r="AA74" i="13"/>
  <c r="AB74" i="13"/>
  <c r="AC74" i="13"/>
  <c r="AD74" i="13"/>
  <c r="AE74" i="13"/>
  <c r="AF74" i="13"/>
  <c r="AG74" i="13"/>
  <c r="AH74" i="13"/>
  <c r="AI74" i="13"/>
  <c r="AJ74" i="13"/>
  <c r="AK74" i="13"/>
  <c r="AL74" i="13"/>
  <c r="AM74" i="13"/>
  <c r="AN74" i="13"/>
  <c r="AO74" i="13"/>
  <c r="AP74" i="13"/>
  <c r="AQ74" i="13"/>
  <c r="A75" i="13"/>
  <c r="B75" i="13"/>
  <c r="C75" i="13"/>
  <c r="F75" i="13"/>
  <c r="H75" i="13"/>
  <c r="L75" i="13"/>
  <c r="N75" i="13"/>
  <c r="P75" i="13"/>
  <c r="R75" i="13"/>
  <c r="V75" i="13"/>
  <c r="AG75" i="13"/>
  <c r="AH75" i="13"/>
  <c r="AI75" i="13"/>
  <c r="AJ75" i="13"/>
  <c r="AK75" i="13"/>
  <c r="AL75" i="13"/>
  <c r="AM75" i="13"/>
  <c r="AN75" i="13"/>
  <c r="AO75" i="13"/>
  <c r="AP75" i="13"/>
  <c r="AQ75" i="13"/>
  <c r="A76" i="13"/>
  <c r="B76" i="13"/>
  <c r="C76" i="13"/>
  <c r="AG76" i="13"/>
  <c r="AH76" i="13"/>
  <c r="AI76" i="13"/>
  <c r="AJ76" i="13"/>
  <c r="AK76" i="13"/>
  <c r="AL76" i="13"/>
  <c r="AM76" i="13"/>
  <c r="AN76" i="13"/>
  <c r="AO76" i="13"/>
  <c r="AP76" i="13"/>
  <c r="AQ76" i="13"/>
  <c r="D42" i="13"/>
  <c r="A42" i="13"/>
  <c r="D40" i="13"/>
  <c r="AM40" i="13"/>
  <c r="AO40" i="13"/>
  <c r="AP40" i="13"/>
  <c r="Q41" i="13"/>
  <c r="V41" i="13"/>
  <c r="A77" i="13"/>
  <c r="AB53" i="12"/>
  <c r="AA26" i="12"/>
  <c r="AA53" i="12" s="1"/>
  <c r="Z53" i="12"/>
  <c r="Y53" i="12"/>
  <c r="X53" i="12"/>
  <c r="W53" i="12"/>
  <c r="V53" i="12"/>
  <c r="U26" i="12"/>
  <c r="U53" i="12" s="1"/>
  <c r="T53" i="12"/>
  <c r="S53" i="12"/>
  <c r="R53" i="12"/>
  <c r="Q53" i="12"/>
  <c r="P53" i="12"/>
  <c r="O53" i="12"/>
  <c r="N53" i="12"/>
  <c r="M53" i="12"/>
  <c r="L53" i="12"/>
  <c r="J53" i="12"/>
  <c r="I53" i="12"/>
  <c r="H53" i="12"/>
  <c r="G53" i="12"/>
  <c r="F53" i="12"/>
  <c r="C53" i="12"/>
  <c r="AB51" i="12"/>
  <c r="AA24" i="12"/>
  <c r="Z51" i="12"/>
  <c r="Y51" i="12"/>
  <c r="X51" i="12"/>
  <c r="W51" i="12"/>
  <c r="V51" i="12"/>
  <c r="U24" i="12"/>
  <c r="U51" i="12" s="1"/>
  <c r="T51" i="12"/>
  <c r="S51" i="12"/>
  <c r="R51" i="12"/>
  <c r="Q51" i="12"/>
  <c r="P51" i="12"/>
  <c r="O51" i="12"/>
  <c r="N51" i="12"/>
  <c r="M51" i="12"/>
  <c r="L51" i="12"/>
  <c r="J51" i="12"/>
  <c r="I51" i="12"/>
  <c r="H51" i="12"/>
  <c r="G51" i="12"/>
  <c r="F51" i="12"/>
  <c r="C51" i="12"/>
  <c r="O12" i="12"/>
  <c r="O39" i="12" s="1"/>
  <c r="W12" i="12"/>
  <c r="W39" i="12" s="1"/>
  <c r="A31" i="12"/>
  <c r="B31" i="12"/>
  <c r="C31" i="12"/>
  <c r="F31" i="12"/>
  <c r="H31" i="12"/>
  <c r="P4" i="12"/>
  <c r="L31" i="12"/>
  <c r="N31" i="12"/>
  <c r="R31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AL31" i="12"/>
  <c r="AM31" i="12"/>
  <c r="AN31" i="12"/>
  <c r="AO31" i="12"/>
  <c r="AP31" i="12"/>
  <c r="AQ31" i="12"/>
  <c r="A32" i="12"/>
  <c r="B32" i="12"/>
  <c r="C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AN32" i="12"/>
  <c r="AO32" i="12"/>
  <c r="AP32" i="12"/>
  <c r="AQ32" i="12"/>
  <c r="A33" i="12"/>
  <c r="B33" i="12"/>
  <c r="C33" i="12"/>
  <c r="F33" i="12"/>
  <c r="G33" i="12"/>
  <c r="H33" i="12"/>
  <c r="I33" i="12"/>
  <c r="P6" i="12"/>
  <c r="V6" i="12"/>
  <c r="V33" i="12" s="1"/>
  <c r="K33" i="12"/>
  <c r="L33" i="12"/>
  <c r="M33" i="12"/>
  <c r="N33" i="12"/>
  <c r="O33" i="12"/>
  <c r="Q33" i="12"/>
  <c r="R33" i="12"/>
  <c r="S33" i="12"/>
  <c r="W33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AL33" i="12"/>
  <c r="AM33" i="12"/>
  <c r="AN33" i="12"/>
  <c r="AO33" i="12"/>
  <c r="AP33" i="12"/>
  <c r="AQ33" i="12"/>
  <c r="A34" i="12"/>
  <c r="B34" i="12"/>
  <c r="C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35" i="12"/>
  <c r="B35" i="12"/>
  <c r="C35" i="12"/>
  <c r="F35" i="12"/>
  <c r="G35" i="12"/>
  <c r="H35" i="12"/>
  <c r="I35" i="12"/>
  <c r="P8" i="12"/>
  <c r="P35" i="12" s="1"/>
  <c r="V8" i="12"/>
  <c r="V35" i="12" s="1"/>
  <c r="K35" i="12"/>
  <c r="L35" i="12"/>
  <c r="M35" i="12"/>
  <c r="N35" i="12"/>
  <c r="O35" i="12"/>
  <c r="Q35" i="12"/>
  <c r="R35" i="12"/>
  <c r="S35" i="12"/>
  <c r="W35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AJ35" i="12"/>
  <c r="AK35" i="12"/>
  <c r="AL35" i="12"/>
  <c r="AM35" i="12"/>
  <c r="AN35" i="12"/>
  <c r="AO35" i="12"/>
  <c r="AP35" i="12"/>
  <c r="AQ35" i="12"/>
  <c r="A36" i="12"/>
  <c r="B36" i="12"/>
  <c r="C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V36" i="12"/>
  <c r="W36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AL36" i="12"/>
  <c r="AM36" i="12"/>
  <c r="AN36" i="12"/>
  <c r="AO36" i="12"/>
  <c r="AP36" i="12"/>
  <c r="AQ36" i="12"/>
  <c r="A37" i="12"/>
  <c r="B37" i="12"/>
  <c r="C37" i="12"/>
  <c r="F37" i="12"/>
  <c r="G37" i="12"/>
  <c r="H37" i="12"/>
  <c r="I37" i="12"/>
  <c r="P10" i="12"/>
  <c r="V10" i="12"/>
  <c r="V37" i="12" s="1"/>
  <c r="K37" i="12"/>
  <c r="L37" i="12"/>
  <c r="M37" i="12"/>
  <c r="N37" i="12"/>
  <c r="O37" i="12"/>
  <c r="Q37" i="12"/>
  <c r="R37" i="12"/>
  <c r="S37" i="12"/>
  <c r="W37" i="12"/>
  <c r="X37" i="12"/>
  <c r="Y37" i="12"/>
  <c r="Z37" i="12"/>
  <c r="AA37" i="12"/>
  <c r="AB37" i="12"/>
  <c r="AC37" i="12"/>
  <c r="AD37" i="12"/>
  <c r="AE37" i="12"/>
  <c r="AF37" i="12"/>
  <c r="AG37" i="12"/>
  <c r="AH37" i="12"/>
  <c r="AI37" i="12"/>
  <c r="AJ37" i="12"/>
  <c r="AK37" i="12"/>
  <c r="AL37" i="12"/>
  <c r="AM37" i="12"/>
  <c r="AN37" i="12"/>
  <c r="AO37" i="12"/>
  <c r="AP37" i="12"/>
  <c r="AQ37" i="12"/>
  <c r="A38" i="12"/>
  <c r="B38" i="12"/>
  <c r="C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AG38" i="12"/>
  <c r="AH38" i="12"/>
  <c r="AI38" i="12"/>
  <c r="AJ38" i="12"/>
  <c r="AK38" i="12"/>
  <c r="AL38" i="12"/>
  <c r="AM38" i="12"/>
  <c r="AN38" i="12"/>
  <c r="AO38" i="12"/>
  <c r="AP38" i="12"/>
  <c r="AQ38" i="12"/>
  <c r="A39" i="12"/>
  <c r="B39" i="12"/>
  <c r="C39" i="12"/>
  <c r="F39" i="12"/>
  <c r="I39" i="12"/>
  <c r="K39" i="12"/>
  <c r="M39" i="12"/>
  <c r="Q39" i="12"/>
  <c r="S39" i="12"/>
  <c r="U39" i="12"/>
  <c r="Y39" i="12"/>
  <c r="Z39" i="12"/>
  <c r="AA39" i="12"/>
  <c r="AB39" i="12"/>
  <c r="AC39" i="12"/>
  <c r="AD39" i="12"/>
  <c r="AE39" i="12"/>
  <c r="AF39" i="12"/>
  <c r="AG39" i="12"/>
  <c r="AH39" i="12"/>
  <c r="AI39" i="12"/>
  <c r="AJ39" i="12"/>
  <c r="AK39" i="12"/>
  <c r="AL39" i="12"/>
  <c r="AM39" i="12"/>
  <c r="AN39" i="12"/>
  <c r="AO39" i="12"/>
  <c r="AP39" i="12"/>
  <c r="AQ39" i="12"/>
  <c r="A40" i="12"/>
  <c r="B40" i="12"/>
  <c r="C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AG40" i="12"/>
  <c r="AH40" i="12"/>
  <c r="AI40" i="12"/>
  <c r="AJ40" i="12"/>
  <c r="AK40" i="12"/>
  <c r="AL40" i="12"/>
  <c r="AM40" i="12"/>
  <c r="AN40" i="12"/>
  <c r="AO40" i="12"/>
  <c r="AP40" i="12"/>
  <c r="AQ40" i="12"/>
  <c r="A41" i="12"/>
  <c r="B41" i="12"/>
  <c r="C41" i="12"/>
  <c r="F41" i="12"/>
  <c r="O14" i="12"/>
  <c r="W14" i="12"/>
  <c r="W41" i="12" s="1"/>
  <c r="H41" i="12"/>
  <c r="I41" i="12"/>
  <c r="J41" i="12"/>
  <c r="K41" i="12"/>
  <c r="L41" i="12"/>
  <c r="M41" i="12"/>
  <c r="N41" i="12"/>
  <c r="P41" i="12"/>
  <c r="Q41" i="12"/>
  <c r="R41" i="12"/>
  <c r="S41" i="12"/>
  <c r="T41" i="12"/>
  <c r="U41" i="12"/>
  <c r="V41" i="12"/>
  <c r="X41" i="12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AL41" i="12"/>
  <c r="AM41" i="12"/>
  <c r="AN41" i="12"/>
  <c r="AO41" i="12"/>
  <c r="AP41" i="12"/>
  <c r="AQ41" i="12"/>
  <c r="A42" i="12"/>
  <c r="B42" i="12"/>
  <c r="C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43" i="12"/>
  <c r="B43" i="12"/>
  <c r="C43" i="12"/>
  <c r="F43" i="12"/>
  <c r="O16" i="12"/>
  <c r="W16" i="12"/>
  <c r="W43" i="12" s="1"/>
  <c r="H43" i="12"/>
  <c r="I43" i="12"/>
  <c r="J43" i="12"/>
  <c r="K43" i="12"/>
  <c r="L43" i="12"/>
  <c r="M43" i="12"/>
  <c r="N43" i="12"/>
  <c r="P43" i="12"/>
  <c r="Q43" i="12"/>
  <c r="R43" i="12"/>
  <c r="S43" i="12"/>
  <c r="T43" i="12"/>
  <c r="U43" i="12"/>
  <c r="V43" i="12"/>
  <c r="X43" i="12"/>
  <c r="Y43" i="12"/>
  <c r="Z43" i="12"/>
  <c r="AA43" i="12"/>
  <c r="AB43" i="12"/>
  <c r="AC43" i="12"/>
  <c r="AD43" i="12"/>
  <c r="AE43" i="12"/>
  <c r="AF43" i="12"/>
  <c r="AG43" i="12"/>
  <c r="AH43" i="12"/>
  <c r="AI43" i="12"/>
  <c r="AJ43" i="12"/>
  <c r="AK43" i="12"/>
  <c r="AL43" i="12"/>
  <c r="AM43" i="12"/>
  <c r="AN43" i="12"/>
  <c r="AO43" i="12"/>
  <c r="AP43" i="12"/>
  <c r="AQ43" i="12"/>
  <c r="A44" i="12"/>
  <c r="B44" i="12"/>
  <c r="C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4" i="12"/>
  <c r="AH44" i="12"/>
  <c r="AI44" i="12"/>
  <c r="AJ44" i="12"/>
  <c r="AK44" i="12"/>
  <c r="AL44" i="12"/>
  <c r="AM44" i="12"/>
  <c r="AN44" i="12"/>
  <c r="AO44" i="12"/>
  <c r="AP44" i="12"/>
  <c r="AQ44" i="12"/>
  <c r="A45" i="12"/>
  <c r="B45" i="12"/>
  <c r="C45" i="12"/>
  <c r="F45" i="12"/>
  <c r="O18" i="12"/>
  <c r="O45" i="12" s="1"/>
  <c r="W18" i="12"/>
  <c r="W45" i="12" s="1"/>
  <c r="H45" i="12"/>
  <c r="I45" i="12"/>
  <c r="J45" i="12"/>
  <c r="K45" i="12"/>
  <c r="L45" i="12"/>
  <c r="M45" i="12"/>
  <c r="N45" i="12"/>
  <c r="P45" i="12"/>
  <c r="Q45" i="12"/>
  <c r="R45" i="12"/>
  <c r="S45" i="12"/>
  <c r="T45" i="12"/>
  <c r="U45" i="12"/>
  <c r="V45" i="12"/>
  <c r="X45" i="12"/>
  <c r="Y45" i="12"/>
  <c r="Z45" i="12"/>
  <c r="AA45" i="12"/>
  <c r="AB45" i="12"/>
  <c r="AC45" i="12"/>
  <c r="AD45" i="12"/>
  <c r="AE45" i="12"/>
  <c r="AF45" i="12"/>
  <c r="AG45" i="12"/>
  <c r="AH45" i="12"/>
  <c r="AI45" i="12"/>
  <c r="AJ45" i="12"/>
  <c r="AK45" i="12"/>
  <c r="AL45" i="12"/>
  <c r="AM45" i="12"/>
  <c r="AN45" i="12"/>
  <c r="AO45" i="12"/>
  <c r="AP45" i="12"/>
  <c r="AQ45" i="12"/>
  <c r="A46" i="12"/>
  <c r="B46" i="12"/>
  <c r="C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AG46" i="12"/>
  <c r="AH46" i="12"/>
  <c r="AI46" i="12"/>
  <c r="AJ46" i="12"/>
  <c r="AK46" i="12"/>
  <c r="AL46" i="12"/>
  <c r="AM46" i="12"/>
  <c r="AN46" i="12"/>
  <c r="AO46" i="12"/>
  <c r="AP46" i="12"/>
  <c r="AQ46" i="12"/>
  <c r="A47" i="12"/>
  <c r="B47" i="12"/>
  <c r="C47" i="12"/>
  <c r="F47" i="12"/>
  <c r="G47" i="12"/>
  <c r="I47" i="12"/>
  <c r="U20" i="12"/>
  <c r="U47" i="12" s="1"/>
  <c r="AA20" i="12"/>
  <c r="AA47" i="12" s="1"/>
  <c r="M47" i="12"/>
  <c r="O47" i="12"/>
  <c r="Q47" i="12"/>
  <c r="S47" i="12"/>
  <c r="W47" i="12"/>
  <c r="Y47" i="12"/>
  <c r="AC47" i="12"/>
  <c r="AD47" i="12"/>
  <c r="AE47" i="12"/>
  <c r="AF47" i="12"/>
  <c r="AG47" i="12"/>
  <c r="AH47" i="12"/>
  <c r="AI47" i="12"/>
  <c r="AJ47" i="12"/>
  <c r="AK47" i="12"/>
  <c r="AL47" i="12"/>
  <c r="AM47" i="12"/>
  <c r="AN47" i="12"/>
  <c r="AO47" i="12"/>
  <c r="AP47" i="12"/>
  <c r="AQ47" i="12"/>
  <c r="A48" i="12"/>
  <c r="B48" i="12"/>
  <c r="C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AG48" i="12"/>
  <c r="AH48" i="12"/>
  <c r="AI48" i="12"/>
  <c r="AJ48" i="12"/>
  <c r="AK48" i="12"/>
  <c r="AL48" i="12"/>
  <c r="AM48" i="12"/>
  <c r="AN48" i="12"/>
  <c r="AO48" i="12"/>
  <c r="AP48" i="12"/>
  <c r="AQ48" i="12"/>
  <c r="A49" i="12"/>
  <c r="B49" i="12"/>
  <c r="C49" i="12"/>
  <c r="F49" i="12"/>
  <c r="G49" i="12"/>
  <c r="H49" i="12"/>
  <c r="I49" i="12"/>
  <c r="J49" i="12"/>
  <c r="U22" i="12"/>
  <c r="U49" i="12" s="1"/>
  <c r="AA22" i="12"/>
  <c r="AA49" i="12" s="1"/>
  <c r="L49" i="12"/>
  <c r="M49" i="12"/>
  <c r="N49" i="12"/>
  <c r="O49" i="12"/>
  <c r="P49" i="12"/>
  <c r="Q49" i="12"/>
  <c r="R49" i="12"/>
  <c r="S49" i="12"/>
  <c r="T49" i="12"/>
  <c r="V49" i="12"/>
  <c r="W49" i="12"/>
  <c r="X49" i="12"/>
  <c r="Y49" i="12"/>
  <c r="Z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Q49" i="12"/>
  <c r="A50" i="12"/>
  <c r="B50" i="12"/>
  <c r="C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AG50" i="12"/>
  <c r="AH50" i="12"/>
  <c r="AI50" i="12"/>
  <c r="AJ50" i="12"/>
  <c r="AK50" i="12"/>
  <c r="AL50" i="12"/>
  <c r="AM50" i="12"/>
  <c r="AN50" i="12"/>
  <c r="AO50" i="12"/>
  <c r="AP50" i="12"/>
  <c r="AQ50" i="12"/>
  <c r="D30" i="12"/>
  <c r="D28" i="12"/>
  <c r="AM28" i="12"/>
  <c r="AO28" i="12"/>
  <c r="AP28" i="12"/>
  <c r="Q29" i="12"/>
  <c r="V29" i="12"/>
  <c r="A30" i="12"/>
  <c r="J30" i="11"/>
  <c r="J61" i="11" s="1"/>
  <c r="S30" i="11"/>
  <c r="S61" i="11" s="1"/>
  <c r="J28" i="11"/>
  <c r="J59" i="11" s="1"/>
  <c r="S28" i="11"/>
  <c r="S59" i="11" s="1"/>
  <c r="J26" i="11"/>
  <c r="J57" i="11" s="1"/>
  <c r="S26" i="11"/>
  <c r="S57" i="11" s="1"/>
  <c r="J24" i="11"/>
  <c r="J55" i="11" s="1"/>
  <c r="S24" i="11"/>
  <c r="S55" i="11" s="1"/>
  <c r="F20" i="11"/>
  <c r="F51" i="11" s="1"/>
  <c r="N20" i="11"/>
  <c r="N51" i="11" s="1"/>
  <c r="F18" i="11"/>
  <c r="F49" i="11" s="1"/>
  <c r="N18" i="11"/>
  <c r="N49" i="11" s="1"/>
  <c r="F16" i="11"/>
  <c r="F47" i="11" s="1"/>
  <c r="N16" i="11"/>
  <c r="N47" i="11" s="1"/>
  <c r="F14" i="11"/>
  <c r="F45" i="11" s="1"/>
  <c r="N14" i="11"/>
  <c r="N45" i="11" s="1"/>
  <c r="J10" i="11"/>
  <c r="J41" i="11" s="1"/>
  <c r="O10" i="11"/>
  <c r="O41" i="11" s="1"/>
  <c r="J8" i="11"/>
  <c r="J39" i="11" s="1"/>
  <c r="O8" i="11"/>
  <c r="O39" i="11" s="1"/>
  <c r="J6" i="11"/>
  <c r="J37" i="11" s="1"/>
  <c r="O6" i="11"/>
  <c r="O37" i="11" s="1"/>
  <c r="J4" i="11"/>
  <c r="J35" i="11" s="1"/>
  <c r="O4" i="11"/>
  <c r="O35" i="11" s="1"/>
  <c r="A35" i="11"/>
  <c r="B35" i="11"/>
  <c r="C35" i="11"/>
  <c r="F35" i="11"/>
  <c r="H35" i="11"/>
  <c r="K35" i="11"/>
  <c r="M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J35" i="11"/>
  <c r="AK35" i="11"/>
  <c r="AL35" i="11"/>
  <c r="AM35" i="11"/>
  <c r="AN35" i="11"/>
  <c r="AP35" i="11"/>
  <c r="AQ35" i="11"/>
  <c r="A36" i="11"/>
  <c r="B36" i="11"/>
  <c r="C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J36" i="11"/>
  <c r="AK36" i="11"/>
  <c r="AL36" i="11"/>
  <c r="AM36" i="11"/>
  <c r="AN36" i="11"/>
  <c r="AP36" i="11"/>
  <c r="AQ36" i="11"/>
  <c r="A37" i="11"/>
  <c r="B37" i="11"/>
  <c r="C37" i="11"/>
  <c r="F37" i="11"/>
  <c r="G37" i="11"/>
  <c r="H37" i="11"/>
  <c r="I37" i="11"/>
  <c r="K37" i="11"/>
  <c r="L37" i="11"/>
  <c r="M37" i="11"/>
  <c r="N37" i="11"/>
  <c r="P37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J37" i="11"/>
  <c r="AK37" i="11"/>
  <c r="AL37" i="11"/>
  <c r="AM37" i="11"/>
  <c r="AN37" i="11"/>
  <c r="AP37" i="11"/>
  <c r="AQ37" i="11"/>
  <c r="A38" i="11"/>
  <c r="B38" i="11"/>
  <c r="C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AN38" i="11"/>
  <c r="AP38" i="11"/>
  <c r="AQ38" i="11"/>
  <c r="A39" i="11"/>
  <c r="B39" i="11"/>
  <c r="C39" i="11"/>
  <c r="F39" i="11"/>
  <c r="G39" i="11"/>
  <c r="H39" i="11"/>
  <c r="I39" i="11"/>
  <c r="K39" i="11"/>
  <c r="L39" i="11"/>
  <c r="M39" i="11"/>
  <c r="N39" i="11"/>
  <c r="P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AL39" i="11"/>
  <c r="AM39" i="11"/>
  <c r="AN39" i="11"/>
  <c r="AP39" i="11"/>
  <c r="AQ39" i="11"/>
  <c r="A40" i="11"/>
  <c r="B40" i="11"/>
  <c r="C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J40" i="11"/>
  <c r="AK40" i="11"/>
  <c r="AL40" i="11"/>
  <c r="AM40" i="11"/>
  <c r="AN40" i="11"/>
  <c r="AP40" i="11"/>
  <c r="AQ40" i="11"/>
  <c r="A41" i="11"/>
  <c r="B41" i="11"/>
  <c r="C41" i="11"/>
  <c r="F41" i="11"/>
  <c r="G41" i="11"/>
  <c r="H41" i="11"/>
  <c r="I41" i="11"/>
  <c r="K41" i="11"/>
  <c r="L41" i="11"/>
  <c r="M41" i="11"/>
  <c r="N41" i="11"/>
  <c r="P41" i="11"/>
  <c r="V41" i="11"/>
  <c r="W41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AJ41" i="11"/>
  <c r="AK41" i="11"/>
  <c r="AL41" i="11"/>
  <c r="AM41" i="11"/>
  <c r="AN41" i="11"/>
  <c r="AP41" i="11"/>
  <c r="AQ41" i="11"/>
  <c r="A42" i="11"/>
  <c r="B42" i="11"/>
  <c r="C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R42" i="11"/>
  <c r="S42" i="11"/>
  <c r="T42" i="11"/>
  <c r="U42" i="11"/>
  <c r="V42" i="11"/>
  <c r="W42" i="11"/>
  <c r="X42" i="11"/>
  <c r="Y42" i="11"/>
  <c r="Z42" i="11"/>
  <c r="AA42" i="11"/>
  <c r="AB42" i="11"/>
  <c r="AC42" i="11"/>
  <c r="AD42" i="11"/>
  <c r="AE42" i="11"/>
  <c r="AF42" i="11"/>
  <c r="AG42" i="11"/>
  <c r="AH42" i="11"/>
  <c r="AI42" i="11"/>
  <c r="AJ42" i="11"/>
  <c r="AK42" i="11"/>
  <c r="AL42" i="11"/>
  <c r="AM42" i="11"/>
  <c r="AN42" i="11"/>
  <c r="AP42" i="11"/>
  <c r="AQ42" i="11"/>
  <c r="A43" i="11"/>
  <c r="B43" i="11"/>
  <c r="C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AG43" i="11"/>
  <c r="AH43" i="11"/>
  <c r="AI43" i="11"/>
  <c r="AJ43" i="11"/>
  <c r="AK43" i="11"/>
  <c r="AL43" i="11"/>
  <c r="AM43" i="11"/>
  <c r="AN43" i="11"/>
  <c r="AP43" i="11"/>
  <c r="AQ43" i="11"/>
  <c r="A44" i="11"/>
  <c r="D44" i="11"/>
  <c r="A45" i="11"/>
  <c r="B45" i="11"/>
  <c r="C45" i="11"/>
  <c r="H45" i="11"/>
  <c r="J45" i="11"/>
  <c r="L45" i="11"/>
  <c r="O45" i="11"/>
  <c r="V45" i="11"/>
  <c r="W45" i="11"/>
  <c r="X45" i="11"/>
  <c r="Y45" i="11"/>
  <c r="Z45" i="11"/>
  <c r="AA45" i="11"/>
  <c r="AB45" i="11"/>
  <c r="AC45" i="11"/>
  <c r="AD45" i="11"/>
  <c r="AE45" i="11"/>
  <c r="AF45" i="11"/>
  <c r="AG45" i="11"/>
  <c r="AH45" i="11"/>
  <c r="AI45" i="11"/>
  <c r="AJ45" i="11"/>
  <c r="AK45" i="11"/>
  <c r="AL45" i="11"/>
  <c r="AM45" i="11"/>
  <c r="AN45" i="11"/>
  <c r="AP45" i="11"/>
  <c r="AQ45" i="11"/>
  <c r="A46" i="11"/>
  <c r="B46" i="11"/>
  <c r="C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AJ46" i="11"/>
  <c r="AK46" i="11"/>
  <c r="AL46" i="11"/>
  <c r="AM46" i="11"/>
  <c r="AN46" i="11"/>
  <c r="AP46" i="11"/>
  <c r="AQ46" i="11"/>
  <c r="A47" i="11"/>
  <c r="B47" i="11"/>
  <c r="C47" i="11"/>
  <c r="G47" i="11"/>
  <c r="H47" i="11"/>
  <c r="I47" i="11"/>
  <c r="J47" i="11"/>
  <c r="K47" i="11"/>
  <c r="L47" i="11"/>
  <c r="M47" i="11"/>
  <c r="O47" i="11"/>
  <c r="P47" i="11"/>
  <c r="V47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J47" i="11"/>
  <c r="AK47" i="11"/>
  <c r="AL47" i="11"/>
  <c r="AM47" i="11"/>
  <c r="AN47" i="11"/>
  <c r="AP47" i="11"/>
  <c r="AQ47" i="11"/>
  <c r="A48" i="11"/>
  <c r="B48" i="11"/>
  <c r="C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I48" i="11"/>
  <c r="AJ48" i="11"/>
  <c r="AK48" i="11"/>
  <c r="AL48" i="11"/>
  <c r="AM48" i="11"/>
  <c r="AN48" i="11"/>
  <c r="AP48" i="11"/>
  <c r="AQ48" i="11"/>
  <c r="A49" i="11"/>
  <c r="B49" i="11"/>
  <c r="C49" i="11"/>
  <c r="G49" i="11"/>
  <c r="H49" i="11"/>
  <c r="I49" i="11"/>
  <c r="J49" i="11"/>
  <c r="K49" i="11"/>
  <c r="L49" i="11"/>
  <c r="M49" i="11"/>
  <c r="O49" i="11"/>
  <c r="P49" i="11"/>
  <c r="V49" i="11"/>
  <c r="W49" i="11"/>
  <c r="X49" i="11"/>
  <c r="Y49" i="11"/>
  <c r="Z49" i="11"/>
  <c r="AA49" i="11"/>
  <c r="AB49" i="11"/>
  <c r="AC49" i="11"/>
  <c r="AD49" i="11"/>
  <c r="AE49" i="11"/>
  <c r="AF49" i="11"/>
  <c r="AG49" i="11"/>
  <c r="AH49" i="11"/>
  <c r="AI49" i="11"/>
  <c r="AJ49" i="11"/>
  <c r="AK49" i="11"/>
  <c r="AL49" i="11"/>
  <c r="AM49" i="11"/>
  <c r="AN49" i="11"/>
  <c r="AP49" i="11"/>
  <c r="AQ49" i="11"/>
  <c r="A50" i="11"/>
  <c r="B50" i="11"/>
  <c r="C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R50" i="11"/>
  <c r="S50" i="11"/>
  <c r="T50" i="11"/>
  <c r="U50" i="11"/>
  <c r="V50" i="11"/>
  <c r="W50" i="11"/>
  <c r="X50" i="11"/>
  <c r="Y50" i="11"/>
  <c r="Z50" i="11"/>
  <c r="AA50" i="11"/>
  <c r="AB50" i="11"/>
  <c r="AC50" i="11"/>
  <c r="AD50" i="11"/>
  <c r="AE50" i="11"/>
  <c r="AF50" i="11"/>
  <c r="AG50" i="11"/>
  <c r="AH50" i="11"/>
  <c r="AI50" i="11"/>
  <c r="AJ50" i="11"/>
  <c r="AK50" i="11"/>
  <c r="AL50" i="11"/>
  <c r="AM50" i="11"/>
  <c r="AN50" i="11"/>
  <c r="AP50" i="11"/>
  <c r="AQ50" i="11"/>
  <c r="A51" i="11"/>
  <c r="B51" i="11"/>
  <c r="C51" i="11"/>
  <c r="G51" i="11"/>
  <c r="H51" i="11"/>
  <c r="I51" i="11"/>
  <c r="J51" i="11"/>
  <c r="K51" i="11"/>
  <c r="L51" i="11"/>
  <c r="M51" i="11"/>
  <c r="O51" i="11"/>
  <c r="P51" i="11"/>
  <c r="V51" i="11"/>
  <c r="W51" i="11"/>
  <c r="X51" i="11"/>
  <c r="Y51" i="11"/>
  <c r="Z51" i="11"/>
  <c r="AA51" i="11"/>
  <c r="AB51" i="11"/>
  <c r="AC51" i="11"/>
  <c r="AD51" i="11"/>
  <c r="AE51" i="11"/>
  <c r="AF51" i="11"/>
  <c r="AG51" i="11"/>
  <c r="AH51" i="11"/>
  <c r="AI51" i="11"/>
  <c r="AJ51" i="11"/>
  <c r="AK51" i="11"/>
  <c r="AL51" i="11"/>
  <c r="AM51" i="11"/>
  <c r="AN51" i="11"/>
  <c r="AP51" i="11"/>
  <c r="AQ51" i="11"/>
  <c r="A52" i="11"/>
  <c r="B52" i="11"/>
  <c r="C52" i="11"/>
  <c r="F52" i="11"/>
  <c r="G52" i="11"/>
  <c r="H52" i="11"/>
  <c r="I52" i="11"/>
  <c r="J52" i="11"/>
  <c r="K52" i="11"/>
  <c r="L52" i="11"/>
  <c r="M52" i="11"/>
  <c r="N52" i="11"/>
  <c r="O52" i="11"/>
  <c r="P52" i="11"/>
  <c r="Q52" i="11"/>
  <c r="R52" i="11"/>
  <c r="S52" i="11"/>
  <c r="T52" i="11"/>
  <c r="U52" i="11"/>
  <c r="V52" i="11"/>
  <c r="W52" i="11"/>
  <c r="X52" i="11"/>
  <c r="Y52" i="11"/>
  <c r="Z52" i="11"/>
  <c r="AA52" i="11"/>
  <c r="AB52" i="11"/>
  <c r="AC52" i="11"/>
  <c r="AD52" i="11"/>
  <c r="AE52" i="11"/>
  <c r="AF52" i="11"/>
  <c r="AG52" i="11"/>
  <c r="AH52" i="11"/>
  <c r="AI52" i="11"/>
  <c r="AJ52" i="11"/>
  <c r="AK52" i="11"/>
  <c r="AL52" i="11"/>
  <c r="AM52" i="11"/>
  <c r="AN52" i="11"/>
  <c r="AP52" i="11"/>
  <c r="AQ52" i="11"/>
  <c r="A53" i="11"/>
  <c r="B53" i="11"/>
  <c r="C53" i="11"/>
  <c r="F53" i="11"/>
  <c r="G53" i="11"/>
  <c r="H53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V53" i="11"/>
  <c r="W53" i="11"/>
  <c r="X53" i="11"/>
  <c r="Y53" i="11"/>
  <c r="Z53" i="11"/>
  <c r="AA53" i="11"/>
  <c r="AB53" i="11"/>
  <c r="AC53" i="11"/>
  <c r="AD53" i="11"/>
  <c r="AE53" i="11"/>
  <c r="AF53" i="11"/>
  <c r="AG53" i="11"/>
  <c r="AH53" i="11"/>
  <c r="AI53" i="11"/>
  <c r="AJ53" i="11"/>
  <c r="AK53" i="11"/>
  <c r="AL53" i="11"/>
  <c r="AM53" i="11"/>
  <c r="AN53" i="11"/>
  <c r="AP53" i="11"/>
  <c r="AQ53" i="11"/>
  <c r="A54" i="11"/>
  <c r="D54" i="11"/>
  <c r="A55" i="11"/>
  <c r="B55" i="11"/>
  <c r="C55" i="11"/>
  <c r="F55" i="11"/>
  <c r="H55" i="11"/>
  <c r="K55" i="11"/>
  <c r="M55" i="11"/>
  <c r="O55" i="11"/>
  <c r="Q55" i="11"/>
  <c r="T55" i="11"/>
  <c r="Z55" i="11"/>
  <c r="AA55" i="11"/>
  <c r="AB55" i="11"/>
  <c r="AC55" i="11"/>
  <c r="AD55" i="11"/>
  <c r="AE55" i="11"/>
  <c r="AF55" i="11"/>
  <c r="AG55" i="11"/>
  <c r="AH55" i="11"/>
  <c r="AI55" i="11"/>
  <c r="AJ55" i="11"/>
  <c r="AK55" i="11"/>
  <c r="AL55" i="11"/>
  <c r="AM55" i="11"/>
  <c r="AN55" i="11"/>
  <c r="AP55" i="11"/>
  <c r="AQ55" i="11"/>
  <c r="A56" i="11"/>
  <c r="B56" i="11"/>
  <c r="C56" i="11"/>
  <c r="F56" i="11"/>
  <c r="G56" i="11"/>
  <c r="H56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W56" i="11"/>
  <c r="X56" i="11"/>
  <c r="Y56" i="11"/>
  <c r="Z56" i="11"/>
  <c r="AA56" i="11"/>
  <c r="AB56" i="11"/>
  <c r="AC56" i="11"/>
  <c r="AD56" i="11"/>
  <c r="AE56" i="11"/>
  <c r="AF56" i="11"/>
  <c r="AG56" i="11"/>
  <c r="AH56" i="11"/>
  <c r="AI56" i="11"/>
  <c r="AJ56" i="11"/>
  <c r="AK56" i="11"/>
  <c r="AL56" i="11"/>
  <c r="AM56" i="11"/>
  <c r="AN56" i="11"/>
  <c r="AP56" i="11"/>
  <c r="AQ56" i="11"/>
  <c r="A57" i="11"/>
  <c r="B57" i="11"/>
  <c r="C57" i="11"/>
  <c r="F57" i="11"/>
  <c r="G57" i="11"/>
  <c r="H57" i="11"/>
  <c r="I57" i="11"/>
  <c r="K57" i="11"/>
  <c r="L57" i="11"/>
  <c r="M57" i="11"/>
  <c r="N57" i="11"/>
  <c r="O57" i="11"/>
  <c r="P57" i="11"/>
  <c r="Q57" i="11"/>
  <c r="R57" i="11"/>
  <c r="T57" i="11"/>
  <c r="U57" i="11"/>
  <c r="Z57" i="11"/>
  <c r="AA57" i="11"/>
  <c r="AB57" i="11"/>
  <c r="AC57" i="11"/>
  <c r="AD57" i="11"/>
  <c r="AE57" i="11"/>
  <c r="AF57" i="11"/>
  <c r="AG57" i="11"/>
  <c r="AH57" i="11"/>
  <c r="AI57" i="11"/>
  <c r="AJ57" i="11"/>
  <c r="AK57" i="11"/>
  <c r="AL57" i="11"/>
  <c r="AM57" i="11"/>
  <c r="AN57" i="11"/>
  <c r="AP57" i="11"/>
  <c r="AQ57" i="11"/>
  <c r="A58" i="11"/>
  <c r="B58" i="11"/>
  <c r="C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R58" i="11"/>
  <c r="S58" i="11"/>
  <c r="T58" i="11"/>
  <c r="U58" i="11"/>
  <c r="V58" i="11"/>
  <c r="W58" i="11"/>
  <c r="X58" i="11"/>
  <c r="Y58" i="11"/>
  <c r="Z58" i="11"/>
  <c r="AA58" i="11"/>
  <c r="AB58" i="11"/>
  <c r="AC58" i="11"/>
  <c r="AD58" i="11"/>
  <c r="AE58" i="11"/>
  <c r="AF58" i="11"/>
  <c r="AG58" i="11"/>
  <c r="AH58" i="11"/>
  <c r="AI58" i="11"/>
  <c r="AJ58" i="11"/>
  <c r="AK58" i="11"/>
  <c r="AL58" i="11"/>
  <c r="AM58" i="11"/>
  <c r="AN58" i="11"/>
  <c r="AP58" i="11"/>
  <c r="AQ58" i="11"/>
  <c r="A59" i="11"/>
  <c r="B59" i="11"/>
  <c r="C59" i="11"/>
  <c r="F59" i="11"/>
  <c r="G59" i="11"/>
  <c r="H59" i="11"/>
  <c r="I59" i="11"/>
  <c r="K59" i="11"/>
  <c r="L59" i="11"/>
  <c r="M59" i="11"/>
  <c r="N59" i="11"/>
  <c r="O59" i="11"/>
  <c r="P59" i="11"/>
  <c r="Q59" i="11"/>
  <c r="R59" i="11"/>
  <c r="T59" i="11"/>
  <c r="U59" i="11"/>
  <c r="Z59" i="11"/>
  <c r="AA59" i="11"/>
  <c r="AB59" i="11"/>
  <c r="AC59" i="11"/>
  <c r="AD59" i="11"/>
  <c r="AE59" i="11"/>
  <c r="AF59" i="11"/>
  <c r="AG59" i="11"/>
  <c r="AH59" i="11"/>
  <c r="AI59" i="11"/>
  <c r="AJ59" i="11"/>
  <c r="AK59" i="11"/>
  <c r="AL59" i="11"/>
  <c r="AM59" i="11"/>
  <c r="AN59" i="11"/>
  <c r="AP59" i="11"/>
  <c r="AQ59" i="11"/>
  <c r="A60" i="11"/>
  <c r="B60" i="11"/>
  <c r="C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R60" i="11"/>
  <c r="S60" i="11"/>
  <c r="T60" i="11"/>
  <c r="U60" i="11"/>
  <c r="V60" i="11"/>
  <c r="W60" i="11"/>
  <c r="X60" i="11"/>
  <c r="Y60" i="11"/>
  <c r="Z60" i="11"/>
  <c r="AA60" i="11"/>
  <c r="AB60" i="11"/>
  <c r="AC60" i="11"/>
  <c r="AD60" i="11"/>
  <c r="AE60" i="11"/>
  <c r="AF60" i="11"/>
  <c r="AG60" i="11"/>
  <c r="AH60" i="11"/>
  <c r="AI60" i="11"/>
  <c r="AJ60" i="11"/>
  <c r="AK60" i="11"/>
  <c r="AL60" i="11"/>
  <c r="AM60" i="11"/>
  <c r="AN60" i="11"/>
  <c r="AP60" i="11"/>
  <c r="AQ60" i="11"/>
  <c r="A61" i="11"/>
  <c r="B61" i="11"/>
  <c r="C61" i="11"/>
  <c r="F61" i="11"/>
  <c r="G61" i="11"/>
  <c r="H61" i="11"/>
  <c r="I61" i="11"/>
  <c r="K61" i="11"/>
  <c r="L61" i="11"/>
  <c r="M61" i="11"/>
  <c r="N61" i="11"/>
  <c r="O61" i="11"/>
  <c r="P61" i="11"/>
  <c r="Q61" i="11"/>
  <c r="R61" i="11"/>
  <c r="T61" i="11"/>
  <c r="U61" i="11"/>
  <c r="Z61" i="11"/>
  <c r="AA61" i="11"/>
  <c r="AB61" i="11"/>
  <c r="AC61" i="11"/>
  <c r="AD61" i="11"/>
  <c r="AE61" i="11"/>
  <c r="AF61" i="11"/>
  <c r="AG61" i="11"/>
  <c r="AH61" i="11"/>
  <c r="AI61" i="11"/>
  <c r="AJ61" i="11"/>
  <c r="AK61" i="11"/>
  <c r="AL61" i="11"/>
  <c r="AM61" i="11"/>
  <c r="AN61" i="11"/>
  <c r="AP61" i="11"/>
  <c r="AQ61" i="11"/>
  <c r="A62" i="11"/>
  <c r="B62" i="11"/>
  <c r="C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R62" i="11"/>
  <c r="S62" i="11"/>
  <c r="T62" i="11"/>
  <c r="U62" i="11"/>
  <c r="V62" i="11"/>
  <c r="W62" i="11"/>
  <c r="X62" i="11"/>
  <c r="Y62" i="11"/>
  <c r="Z62" i="11"/>
  <c r="AA62" i="11"/>
  <c r="AB62" i="11"/>
  <c r="AC62" i="11"/>
  <c r="AD62" i="11"/>
  <c r="AE62" i="11"/>
  <c r="AF62" i="11"/>
  <c r="AG62" i="11"/>
  <c r="AH62" i="11"/>
  <c r="AI62" i="11"/>
  <c r="AJ62" i="11"/>
  <c r="AK62" i="11"/>
  <c r="AL62" i="11"/>
  <c r="AM62" i="11"/>
  <c r="AN62" i="11"/>
  <c r="AP62" i="11"/>
  <c r="AQ62" i="11"/>
  <c r="D34" i="11"/>
  <c r="D32" i="11"/>
  <c r="AM32" i="11"/>
  <c r="AO32" i="11"/>
  <c r="AP32" i="11"/>
  <c r="Q33" i="11"/>
  <c r="V33" i="11"/>
  <c r="A34" i="11"/>
  <c r="H26" i="8"/>
  <c r="H53" i="8" s="1"/>
  <c r="L26" i="8"/>
  <c r="L53" i="8" s="1"/>
  <c r="T26" i="8"/>
  <c r="T53" i="8" s="1"/>
  <c r="AD26" i="8"/>
  <c r="AD53" i="8" s="1"/>
  <c r="H24" i="8"/>
  <c r="H51" i="8" s="1"/>
  <c r="L24" i="8"/>
  <c r="L51" i="8" s="1"/>
  <c r="T24" i="8"/>
  <c r="T51" i="8" s="1"/>
  <c r="AD24" i="8"/>
  <c r="AD51" i="8" s="1"/>
  <c r="F22" i="8"/>
  <c r="F49" i="8" s="1"/>
  <c r="J22" i="8"/>
  <c r="J49" i="8" s="1"/>
  <c r="N22" i="8"/>
  <c r="N49" i="8" s="1"/>
  <c r="R22" i="8"/>
  <c r="R49" i="8" s="1"/>
  <c r="F20" i="8"/>
  <c r="F47" i="8" s="1"/>
  <c r="J20" i="8"/>
  <c r="J47" i="8" s="1"/>
  <c r="N20" i="8"/>
  <c r="N47" i="8" s="1"/>
  <c r="R20" i="8"/>
  <c r="R47" i="8" s="1"/>
  <c r="H18" i="8"/>
  <c r="H45" i="8" s="1"/>
  <c r="L18" i="8"/>
  <c r="L45" i="8" s="1"/>
  <c r="T18" i="8"/>
  <c r="T45" i="8" s="1"/>
  <c r="H16" i="8"/>
  <c r="H43" i="8" s="1"/>
  <c r="L16" i="8"/>
  <c r="L43" i="8" s="1"/>
  <c r="T16" i="8"/>
  <c r="T43" i="8" s="1"/>
  <c r="F14" i="8"/>
  <c r="F41" i="8" s="1"/>
  <c r="I14" i="8"/>
  <c r="I41" i="8" s="1"/>
  <c r="M14" i="8"/>
  <c r="M41" i="8" s="1"/>
  <c r="F12" i="8"/>
  <c r="F39" i="8" s="1"/>
  <c r="I12" i="8"/>
  <c r="I39" i="8" s="1"/>
  <c r="M12" i="8"/>
  <c r="M39" i="8" s="1"/>
  <c r="A31" i="8"/>
  <c r="B31" i="8"/>
  <c r="C31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34" i="8"/>
  <c r="B34" i="8"/>
  <c r="C34" i="8"/>
  <c r="AJ35" i="8"/>
  <c r="AK35" i="8"/>
  <c r="AL35" i="8"/>
  <c r="AM35" i="8"/>
  <c r="AN35" i="8"/>
  <c r="AO35" i="8"/>
  <c r="AP35" i="8"/>
  <c r="AQ35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37" i="8"/>
  <c r="B37" i="8"/>
  <c r="C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L37" i="8"/>
  <c r="AM37" i="8"/>
  <c r="AN37" i="8"/>
  <c r="AO37" i="8"/>
  <c r="AP37" i="8"/>
  <c r="AQ37" i="8"/>
  <c r="A38" i="8"/>
  <c r="D38" i="8"/>
  <c r="A39" i="8"/>
  <c r="B39" i="8"/>
  <c r="C39" i="8"/>
  <c r="G39" i="8"/>
  <c r="K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40" i="8"/>
  <c r="B40" i="8"/>
  <c r="C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AL40" i="8"/>
  <c r="AM40" i="8"/>
  <c r="AN40" i="8"/>
  <c r="AO40" i="8"/>
  <c r="AP40" i="8"/>
  <c r="AQ40" i="8"/>
  <c r="A41" i="8"/>
  <c r="B41" i="8"/>
  <c r="C41" i="8"/>
  <c r="G41" i="8"/>
  <c r="K41" i="8"/>
  <c r="T41" i="8"/>
  <c r="U41" i="8"/>
  <c r="V41" i="8"/>
  <c r="W41" i="8"/>
  <c r="X41" i="8"/>
  <c r="Y41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AL41" i="8"/>
  <c r="AM41" i="8"/>
  <c r="AN41" i="8"/>
  <c r="AO41" i="8"/>
  <c r="AP41" i="8"/>
  <c r="AQ41" i="8"/>
  <c r="A42" i="8"/>
  <c r="B42" i="8"/>
  <c r="C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43" i="8"/>
  <c r="B43" i="8"/>
  <c r="C43" i="8"/>
  <c r="F43" i="8"/>
  <c r="J43" i="8"/>
  <c r="N43" i="8"/>
  <c r="P43" i="8"/>
  <c r="R43" i="8"/>
  <c r="V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44" i="8"/>
  <c r="B44" i="8"/>
  <c r="C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45" i="8"/>
  <c r="B45" i="8"/>
  <c r="C45" i="8"/>
  <c r="F45" i="8"/>
  <c r="J45" i="8"/>
  <c r="N45" i="8"/>
  <c r="P45" i="8"/>
  <c r="R45" i="8"/>
  <c r="V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46" i="8"/>
  <c r="B46" i="8"/>
  <c r="C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47" i="8"/>
  <c r="B47" i="8"/>
  <c r="C47" i="8"/>
  <c r="H47" i="8"/>
  <c r="L47" i="8"/>
  <c r="P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48" i="8"/>
  <c r="B48" i="8"/>
  <c r="C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49" i="8"/>
  <c r="B49" i="8"/>
  <c r="C49" i="8"/>
  <c r="H49" i="8"/>
  <c r="L49" i="8"/>
  <c r="P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50" i="8"/>
  <c r="B50" i="8"/>
  <c r="C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51" i="8"/>
  <c r="B51" i="8"/>
  <c r="C51" i="8"/>
  <c r="F51" i="8"/>
  <c r="J51" i="8"/>
  <c r="N51" i="8"/>
  <c r="P51" i="8"/>
  <c r="R51" i="8"/>
  <c r="V51" i="8"/>
  <c r="X51" i="8"/>
  <c r="Z51" i="8"/>
  <c r="AB51" i="8"/>
  <c r="AF51" i="8"/>
  <c r="AL51" i="8"/>
  <c r="AM51" i="8"/>
  <c r="AN51" i="8"/>
  <c r="AO51" i="8"/>
  <c r="AP51" i="8"/>
  <c r="AQ51" i="8"/>
  <c r="A52" i="8"/>
  <c r="B52" i="8"/>
  <c r="C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53" i="8"/>
  <c r="B53" i="8"/>
  <c r="C53" i="8"/>
  <c r="F53" i="8"/>
  <c r="J53" i="8"/>
  <c r="N53" i="8"/>
  <c r="P53" i="8"/>
  <c r="R53" i="8"/>
  <c r="V53" i="8"/>
  <c r="X53" i="8"/>
  <c r="Z53" i="8"/>
  <c r="AB53" i="8"/>
  <c r="AF53" i="8"/>
  <c r="AL53" i="8"/>
  <c r="AM53" i="8"/>
  <c r="AN53" i="8"/>
  <c r="AO53" i="8"/>
  <c r="AP53" i="8"/>
  <c r="AQ53" i="8"/>
  <c r="A54" i="8"/>
  <c r="B54" i="8"/>
  <c r="C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D30" i="8"/>
  <c r="D28" i="8"/>
  <c r="AM28" i="8"/>
  <c r="AO28" i="8"/>
  <c r="AP28" i="8"/>
  <c r="Q29" i="8"/>
  <c r="V29" i="8"/>
  <c r="A30" i="8"/>
  <c r="D38" i="7"/>
  <c r="AM38" i="7"/>
  <c r="AO38" i="7"/>
  <c r="AP38" i="7"/>
  <c r="Q39" i="7"/>
  <c r="V39" i="7"/>
  <c r="A67" i="7"/>
  <c r="D67" i="7"/>
  <c r="AR55" i="7"/>
  <c r="D31" i="6"/>
  <c r="AM31" i="6"/>
  <c r="AO31" i="6"/>
  <c r="AP31" i="6"/>
  <c r="Q32" i="6"/>
  <c r="A33" i="6"/>
  <c r="D33" i="6"/>
  <c r="D31" i="5"/>
  <c r="AM31" i="5"/>
  <c r="AO31" i="5"/>
  <c r="AP31" i="5"/>
  <c r="Q32" i="5"/>
  <c r="A33" i="5"/>
  <c r="D33" i="5"/>
  <c r="AR71" i="4"/>
  <c r="D42" i="4"/>
  <c r="D40" i="4"/>
  <c r="AM40" i="4"/>
  <c r="AO40" i="4"/>
  <c r="AP40" i="4"/>
  <c r="Q41" i="4"/>
  <c r="A42" i="4"/>
  <c r="H37" i="3"/>
  <c r="H76" i="3" s="1"/>
  <c r="H77" i="3" s="1"/>
  <c r="H35" i="3"/>
  <c r="H74" i="3" s="1"/>
  <c r="H75" i="3" s="1"/>
  <c r="H33" i="3"/>
  <c r="H72" i="3" s="1"/>
  <c r="H73" i="3" s="1"/>
  <c r="H31" i="3"/>
  <c r="H70" i="3" s="1"/>
  <c r="H71" i="3" s="1"/>
  <c r="F27" i="3"/>
  <c r="F66" i="3" s="1"/>
  <c r="G67" i="3" s="1"/>
  <c r="F25" i="3"/>
  <c r="F64" i="3" s="1"/>
  <c r="G65" i="3" s="1"/>
  <c r="F23" i="3"/>
  <c r="F62" i="3" s="1"/>
  <c r="G63" i="3" s="1"/>
  <c r="F21" i="3"/>
  <c r="F60" i="3" s="1"/>
  <c r="G61" i="3" s="1"/>
  <c r="K9" i="3"/>
  <c r="K48" i="3" s="1"/>
  <c r="F9" i="3"/>
  <c r="F48" i="3" s="1"/>
  <c r="M7" i="3"/>
  <c r="M46" i="3" s="1"/>
  <c r="F7" i="3"/>
  <c r="F46" i="3" s="1"/>
  <c r="L5" i="3"/>
  <c r="Q45" i="3" s="1"/>
  <c r="F5" i="3"/>
  <c r="D59" i="3"/>
  <c r="D55" i="3"/>
  <c r="D56" i="3"/>
  <c r="N54" i="3"/>
  <c r="T48" i="3"/>
  <c r="T44" i="3"/>
  <c r="A43" i="3"/>
  <c r="B43" i="3"/>
  <c r="C43" i="3"/>
  <c r="D43" i="3"/>
  <c r="A44" i="3"/>
  <c r="B44" i="3"/>
  <c r="C44" i="3"/>
  <c r="G44" i="3"/>
  <c r="M44" i="3"/>
  <c r="A45" i="3"/>
  <c r="B45" i="3"/>
  <c r="C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46" i="3"/>
  <c r="B46" i="3"/>
  <c r="C46" i="3"/>
  <c r="I46" i="3"/>
  <c r="P46" i="3"/>
  <c r="T46" i="3"/>
  <c r="A47" i="3"/>
  <c r="B47" i="3"/>
  <c r="C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48" i="3"/>
  <c r="B48" i="3"/>
  <c r="C48" i="3"/>
  <c r="G48" i="3"/>
  <c r="L48" i="3"/>
  <c r="A49" i="3"/>
  <c r="B49" i="3"/>
  <c r="C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50" i="3"/>
  <c r="B50" i="3"/>
  <c r="C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51" i="3"/>
  <c r="D51" i="3"/>
  <c r="Y51" i="3"/>
  <c r="A52" i="3"/>
  <c r="B52" i="3"/>
  <c r="C52" i="3"/>
  <c r="D52" i="3"/>
  <c r="A53" i="3"/>
  <c r="B53" i="3"/>
  <c r="C53" i="3"/>
  <c r="D53" i="3"/>
  <c r="A54" i="3"/>
  <c r="B54" i="3"/>
  <c r="C54" i="3"/>
  <c r="D54" i="3"/>
  <c r="R54" i="3"/>
  <c r="V54" i="3"/>
  <c r="Z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55" i="3"/>
  <c r="B55" i="3"/>
  <c r="C55" i="3"/>
  <c r="J55" i="3"/>
  <c r="N55" i="3"/>
  <c r="R55" i="3"/>
  <c r="V55" i="3"/>
  <c r="Z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56" i="3"/>
  <c r="B56" i="3"/>
  <c r="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57" i="3"/>
  <c r="B57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58" i="3"/>
  <c r="B58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59" i="3"/>
  <c r="A60" i="3"/>
  <c r="B60" i="3"/>
  <c r="C60" i="3"/>
  <c r="G60" i="3"/>
  <c r="M60" i="3"/>
  <c r="N60" i="3"/>
  <c r="O60" i="3"/>
  <c r="P60" i="3"/>
  <c r="A61" i="3"/>
  <c r="B61" i="3"/>
  <c r="C61" i="3"/>
  <c r="A62" i="3"/>
  <c r="B62" i="3"/>
  <c r="C62" i="3"/>
  <c r="G62" i="3"/>
  <c r="M62" i="3"/>
  <c r="N62" i="3"/>
  <c r="O62" i="3"/>
  <c r="P62" i="3"/>
  <c r="A63" i="3"/>
  <c r="B63" i="3"/>
  <c r="C63" i="3"/>
  <c r="A64" i="3"/>
  <c r="B64" i="3"/>
  <c r="C64" i="3"/>
  <c r="G64" i="3"/>
  <c r="P64" i="3"/>
  <c r="A65" i="3"/>
  <c r="B65" i="3"/>
  <c r="C65" i="3"/>
  <c r="A66" i="3"/>
  <c r="B66" i="3"/>
  <c r="C66" i="3"/>
  <c r="H66" i="3"/>
  <c r="P66" i="3"/>
  <c r="A67" i="3"/>
  <c r="B67" i="3"/>
  <c r="C67" i="3"/>
  <c r="A68" i="3"/>
  <c r="B68" i="3"/>
  <c r="C68" i="3"/>
  <c r="F68" i="3"/>
  <c r="G68" i="3"/>
  <c r="H68" i="3"/>
  <c r="I68" i="3"/>
  <c r="J68" i="3"/>
  <c r="K68" i="3"/>
  <c r="L68" i="3"/>
  <c r="M68" i="3"/>
  <c r="N68" i="3"/>
  <c r="O68" i="3"/>
  <c r="P68" i="3"/>
  <c r="A69" i="3"/>
  <c r="D69" i="3"/>
  <c r="A70" i="3"/>
  <c r="B70" i="3"/>
  <c r="C70" i="3"/>
  <c r="F70" i="3"/>
  <c r="I70" i="3"/>
  <c r="A71" i="3"/>
  <c r="B71" i="3"/>
  <c r="C71" i="3"/>
  <c r="F71" i="3"/>
  <c r="G71" i="3"/>
  <c r="A72" i="3"/>
  <c r="B72" i="3"/>
  <c r="C72" i="3"/>
  <c r="F72" i="3"/>
  <c r="I72" i="3"/>
  <c r="A73" i="3"/>
  <c r="B73" i="3"/>
  <c r="C73" i="3"/>
  <c r="F73" i="3"/>
  <c r="G73" i="3"/>
  <c r="A74" i="3"/>
  <c r="B74" i="3"/>
  <c r="C74" i="3"/>
  <c r="F74" i="3"/>
  <c r="I74" i="3"/>
  <c r="A75" i="3"/>
  <c r="B75" i="3"/>
  <c r="C75" i="3"/>
  <c r="F75" i="3"/>
  <c r="G75" i="3"/>
  <c r="A76" i="3"/>
  <c r="B76" i="3"/>
  <c r="C76" i="3"/>
  <c r="F76" i="3"/>
  <c r="I76" i="3"/>
  <c r="D42" i="3"/>
  <c r="D55" i="2"/>
  <c r="D35" i="2"/>
  <c r="D40" i="3"/>
  <c r="AM40" i="3"/>
  <c r="AO40" i="3"/>
  <c r="AP40" i="3"/>
  <c r="Q41" i="3"/>
  <c r="A42" i="3"/>
  <c r="AR20" i="2"/>
  <c r="AR19" i="2" s="1"/>
  <c r="J17" i="2"/>
  <c r="J49" i="2" s="1"/>
  <c r="W49" i="2" s="1"/>
  <c r="J15" i="2"/>
  <c r="J47" i="2" s="1"/>
  <c r="W47" i="2" s="1"/>
  <c r="J13" i="2"/>
  <c r="J45" i="2" s="1"/>
  <c r="W45" i="2" s="1"/>
  <c r="AR11" i="2"/>
  <c r="AR10" i="2" s="1"/>
  <c r="J10" i="2" s="1"/>
  <c r="J42" i="2" s="1"/>
  <c r="W42" i="2" s="1"/>
  <c r="J8" i="2"/>
  <c r="J40" i="2" s="1"/>
  <c r="W40" i="2" s="1"/>
  <c r="J6" i="2"/>
  <c r="J38" i="2" s="1"/>
  <c r="W38" i="2" s="1"/>
  <c r="J4" i="2"/>
  <c r="J36" i="2" s="1"/>
  <c r="W36" i="2" s="1"/>
  <c r="A36" i="2"/>
  <c r="B36" i="2"/>
  <c r="C36" i="2"/>
  <c r="F36" i="2"/>
  <c r="G36" i="2"/>
  <c r="L36" i="2"/>
  <c r="A37" i="2"/>
  <c r="B37" i="2"/>
  <c r="C37" i="2"/>
  <c r="F37" i="2"/>
  <c r="G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38" i="2"/>
  <c r="B38" i="2"/>
  <c r="C38" i="2"/>
  <c r="F38" i="2"/>
  <c r="G38" i="2"/>
  <c r="L38" i="2"/>
  <c r="A39" i="2"/>
  <c r="B39" i="2"/>
  <c r="C39" i="2"/>
  <c r="F39" i="2"/>
  <c r="G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40" i="2"/>
  <c r="B40" i="2"/>
  <c r="C40" i="2"/>
  <c r="F40" i="2"/>
  <c r="G40" i="2"/>
  <c r="M40" i="2"/>
  <c r="A41" i="2"/>
  <c r="B41" i="2"/>
  <c r="C41" i="2"/>
  <c r="F41" i="2"/>
  <c r="G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42" i="2"/>
  <c r="B42" i="2"/>
  <c r="C42" i="2"/>
  <c r="F42" i="2"/>
  <c r="G42" i="2"/>
  <c r="L42" i="2"/>
  <c r="S42" i="2"/>
  <c r="T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43" i="2"/>
  <c r="B43" i="2"/>
  <c r="C43" i="2"/>
  <c r="S43" i="2"/>
  <c r="T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44" i="2"/>
  <c r="B44" i="2"/>
  <c r="C44" i="2"/>
  <c r="F44" i="2"/>
  <c r="G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45" i="2"/>
  <c r="B45" i="2"/>
  <c r="C45" i="2"/>
  <c r="F45" i="2"/>
  <c r="G45" i="2"/>
  <c r="L45" i="2"/>
  <c r="A46" i="2"/>
  <c r="B46" i="2"/>
  <c r="C46" i="2"/>
  <c r="F46" i="2"/>
  <c r="G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47" i="2"/>
  <c r="B47" i="2"/>
  <c r="C47" i="2"/>
  <c r="F47" i="2"/>
  <c r="G47" i="2"/>
  <c r="L47" i="2"/>
  <c r="A48" i="2"/>
  <c r="B48" i="2"/>
  <c r="C48" i="2"/>
  <c r="F48" i="2"/>
  <c r="G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49" i="2"/>
  <c r="B49" i="2"/>
  <c r="C49" i="2"/>
  <c r="F49" i="2"/>
  <c r="G49" i="2"/>
  <c r="M49" i="2"/>
  <c r="A50" i="2"/>
  <c r="B50" i="2"/>
  <c r="C50" i="2"/>
  <c r="F50" i="2"/>
  <c r="G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51" i="2"/>
  <c r="B51" i="2"/>
  <c r="C51" i="2"/>
  <c r="F51" i="2"/>
  <c r="G51" i="2"/>
  <c r="L51" i="2"/>
  <c r="S51" i="2"/>
  <c r="T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52" i="2"/>
  <c r="B52" i="2"/>
  <c r="C52" i="2"/>
  <c r="S52" i="2"/>
  <c r="T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53" i="2"/>
  <c r="B53" i="2"/>
  <c r="C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54" i="2"/>
  <c r="B54" i="2"/>
  <c r="C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55" i="2"/>
  <c r="A58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59" i="2"/>
  <c r="B59" i="2"/>
  <c r="C59" i="2"/>
  <c r="A62" i="2"/>
  <c r="B62" i="2"/>
  <c r="C62" i="2"/>
  <c r="D33" i="2"/>
  <c r="AM33" i="2"/>
  <c r="AO33" i="2"/>
  <c r="AP33" i="2"/>
  <c r="Q34" i="2"/>
  <c r="A35" i="2"/>
  <c r="AQ60" i="2"/>
  <c r="AQ63" i="2"/>
  <c r="Y62" i="19"/>
  <c r="AV61" i="19"/>
  <c r="BC24" i="21" l="1"/>
  <c r="AV25" i="21"/>
  <c r="AU25" i="21"/>
  <c r="AZ6" i="21"/>
  <c r="BA6" i="21" s="1"/>
  <c r="AS7" i="21" s="1"/>
  <c r="D49" i="21"/>
  <c r="S45" i="21"/>
  <c r="AY40" i="21"/>
  <c r="L45" i="21"/>
  <c r="AX40" i="21"/>
  <c r="AG44" i="21"/>
  <c r="AW40" i="21"/>
  <c r="AV40" i="21"/>
  <c r="Z44" i="21"/>
  <c r="AU40" i="21"/>
  <c r="S44" i="21"/>
  <c r="AT25" i="21"/>
  <c r="AT26" i="21" s="1"/>
  <c r="O24" i="21" s="1"/>
  <c r="O58" i="21" s="1"/>
  <c r="J53" i="21"/>
  <c r="J62" i="21" s="1"/>
  <c r="AT40" i="21"/>
  <c r="AZ24" i="21"/>
  <c r="AY24" i="21"/>
  <c r="AX24" i="21"/>
  <c r="J4" i="6"/>
  <c r="J34" i="6" s="1"/>
  <c r="N34" i="6" s="1"/>
  <c r="O33" i="20"/>
  <c r="O71" i="20" s="1"/>
  <c r="J33" i="20"/>
  <c r="J71" i="20" s="1"/>
  <c r="F36" i="6"/>
  <c r="N36" i="6" s="1"/>
  <c r="AS61" i="20"/>
  <c r="N62" i="20" s="1"/>
  <c r="W16" i="3"/>
  <c r="W55" i="3" s="1"/>
  <c r="U31" i="19"/>
  <c r="U69" i="19" s="1"/>
  <c r="AK69" i="19" s="1"/>
  <c r="AF70" i="19" s="1"/>
  <c r="F16" i="16"/>
  <c r="F56" i="16" s="1"/>
  <c r="AE56" i="16" s="1"/>
  <c r="I56" i="2"/>
  <c r="I60" i="2" s="1"/>
  <c r="K60" i="2" s="1"/>
  <c r="S37" i="11"/>
  <c r="X61" i="11"/>
  <c r="AL10" i="4"/>
  <c r="AL49" i="4" s="1"/>
  <c r="AL51" i="4" s="1"/>
  <c r="Y42" i="18"/>
  <c r="AD42" i="18" s="1"/>
  <c r="T64" i="7"/>
  <c r="R38" i="5"/>
  <c r="P16" i="15"/>
  <c r="P53" i="15" s="1"/>
  <c r="P54" i="15" s="1"/>
  <c r="AR54" i="15" s="1"/>
  <c r="V45" i="7"/>
  <c r="AV61" i="20"/>
  <c r="Z62" i="20" s="1"/>
  <c r="AT61" i="20"/>
  <c r="Q62" i="20" s="1"/>
  <c r="Q63" i="20" s="1"/>
  <c r="R44" i="5"/>
  <c r="AF58" i="6"/>
  <c r="R42" i="6"/>
  <c r="W51" i="3"/>
  <c r="K16" i="3"/>
  <c r="K55" i="3" s="1"/>
  <c r="S35" i="11"/>
  <c r="X59" i="11"/>
  <c r="S16" i="3"/>
  <c r="S55" i="3" s="1"/>
  <c r="I54" i="6"/>
  <c r="X54" i="6" s="1"/>
  <c r="AF54" i="6" s="1"/>
  <c r="O16" i="3"/>
  <c r="O17" i="3" s="1"/>
  <c r="AR59" i="13"/>
  <c r="AR59" i="4"/>
  <c r="P32" i="14"/>
  <c r="P66" i="14" s="1"/>
  <c r="AT62" i="14"/>
  <c r="AV8" i="20"/>
  <c r="AL5" i="4"/>
  <c r="AL44" i="4" s="1"/>
  <c r="AL46" i="4" s="1"/>
  <c r="Q47" i="3"/>
  <c r="S61" i="18"/>
  <c r="X61" i="18" s="1"/>
  <c r="AF52" i="5"/>
  <c r="BX4" i="20"/>
  <c r="M24" i="5"/>
  <c r="M54" i="5" s="1"/>
  <c r="V54" i="5" s="1"/>
  <c r="Z54" i="5" s="1"/>
  <c r="BK1" i="20"/>
  <c r="V55" i="17"/>
  <c r="Z55" i="17" s="1"/>
  <c r="V26" i="17"/>
  <c r="V61" i="17" s="1"/>
  <c r="AA61" i="17" s="1"/>
  <c r="L24" i="2"/>
  <c r="L56" i="2" s="1"/>
  <c r="L60" i="2" s="1"/>
  <c r="G5" i="19"/>
  <c r="G43" i="19" s="1"/>
  <c r="T43" i="19" s="1"/>
  <c r="AR56" i="4"/>
  <c r="V47" i="7"/>
  <c r="M30" i="17"/>
  <c r="M65" i="17" s="1"/>
  <c r="Z65" i="17" s="1"/>
  <c r="G18" i="12"/>
  <c r="G45" i="12" s="1"/>
  <c r="AN25" i="2"/>
  <c r="AN57" i="2" s="1"/>
  <c r="AU36" i="19"/>
  <c r="AU35" i="19" s="1"/>
  <c r="F35" i="19" s="1"/>
  <c r="F73" i="19" s="1"/>
  <c r="AC73" i="19" s="1"/>
  <c r="S33" i="8"/>
  <c r="T32" i="8"/>
  <c r="M9" i="19"/>
  <c r="M47" i="19" s="1"/>
  <c r="AF47" i="19" s="1"/>
  <c r="M10" i="19"/>
  <c r="M48" i="19" s="1"/>
  <c r="AF48" i="19" s="1"/>
  <c r="AA17" i="3"/>
  <c r="AA55" i="3"/>
  <c r="O67" i="4"/>
  <c r="AS66" i="4"/>
  <c r="Y53" i="20"/>
  <c r="Z53" i="20"/>
  <c r="P17" i="14"/>
  <c r="P51" i="14" s="1"/>
  <c r="P16" i="14"/>
  <c r="P50" i="14" s="1"/>
  <c r="AD63" i="20"/>
  <c r="I64" i="20" s="1"/>
  <c r="AB63" i="20"/>
  <c r="Z56" i="20"/>
  <c r="Y56" i="20"/>
  <c r="AS59" i="4"/>
  <c r="AT8" i="20"/>
  <c r="F69" i="19"/>
  <c r="Z69" i="19" s="1"/>
  <c r="Z70" i="19" s="1"/>
  <c r="M73" i="19"/>
  <c r="CC4" i="20"/>
  <c r="BT4" i="20"/>
  <c r="W53" i="20"/>
  <c r="N29" i="13"/>
  <c r="N68" i="13" s="1"/>
  <c r="AU14" i="19"/>
  <c r="M14" i="19" s="1"/>
  <c r="M52" i="19" s="1"/>
  <c r="AA52" i="19" s="1"/>
  <c r="BH4" i="20"/>
  <c r="AV4" i="20"/>
  <c r="K22" i="12"/>
  <c r="K49" i="12" s="1"/>
  <c r="D22" i="20"/>
  <c r="D60" i="20" s="1"/>
  <c r="F62" i="20" s="1"/>
  <c r="CY4" i="20"/>
  <c r="Q24" i="2"/>
  <c r="Q56" i="2" s="1"/>
  <c r="Q63" i="2" s="1"/>
  <c r="S63" i="2" s="1"/>
  <c r="U63" i="2" s="1"/>
  <c r="CR4" i="20"/>
  <c r="P25" i="14"/>
  <c r="P59" i="14" s="1"/>
  <c r="AY1" i="20"/>
  <c r="O52" i="16"/>
  <c r="Y52" i="16" s="1"/>
  <c r="AU61" i="20"/>
  <c r="R27" i="15"/>
  <c r="R64" i="15" s="1"/>
  <c r="AR63" i="15" s="1"/>
  <c r="J16" i="15"/>
  <c r="J53" i="15" s="1"/>
  <c r="J55" i="15" s="1"/>
  <c r="AR55" i="15" s="1"/>
  <c r="AU41" i="15"/>
  <c r="AI43" i="15" s="1"/>
  <c r="AI44" i="15" s="1"/>
  <c r="O43" i="17"/>
  <c r="F15" i="20"/>
  <c r="F53" i="20" s="1"/>
  <c r="R42" i="14"/>
  <c r="J11" i="2"/>
  <c r="J43" i="2" s="1"/>
  <c r="W43" i="2" s="1"/>
  <c r="AS62" i="14"/>
  <c r="BQ4" i="20"/>
  <c r="CP4" i="20"/>
  <c r="M57" i="17"/>
  <c r="AC57" i="17" s="1"/>
  <c r="H33" i="8"/>
  <c r="J33" i="8" s="1"/>
  <c r="AU8" i="20"/>
  <c r="AT1" i="20"/>
  <c r="H49" i="3"/>
  <c r="AG24" i="2"/>
  <c r="AG56" i="2" s="1"/>
  <c r="AG63" i="2" s="1"/>
  <c r="AI63" i="2" s="1"/>
  <c r="AK63" i="2" s="1"/>
  <c r="T27" i="19"/>
  <c r="T65" i="19" s="1"/>
  <c r="J10" i="12"/>
  <c r="J37" i="12" s="1"/>
  <c r="H36" i="16"/>
  <c r="AS36" i="16" s="1"/>
  <c r="AS35" i="16" s="1"/>
  <c r="V35" i="16" s="1"/>
  <c r="V75" i="16" s="1"/>
  <c r="Q39" i="8"/>
  <c r="I12" i="18"/>
  <c r="I50" i="18" s="1"/>
  <c r="O49" i="3"/>
  <c r="N53" i="20"/>
  <c r="M53" i="20"/>
  <c r="O53" i="20" s="1"/>
  <c r="AR63" i="4"/>
  <c r="F64" i="4"/>
  <c r="P33" i="8"/>
  <c r="R33" i="8" s="1"/>
  <c r="P32" i="8"/>
  <c r="R32" i="8" s="1"/>
  <c r="O33" i="8"/>
  <c r="O32" i="8"/>
  <c r="F67" i="4"/>
  <c r="AR66" i="4"/>
  <c r="AB47" i="13"/>
  <c r="X44" i="14"/>
  <c r="K32" i="8"/>
  <c r="L33" i="8"/>
  <c r="N33" i="8" s="1"/>
  <c r="L32" i="8"/>
  <c r="N32" i="8" s="1"/>
  <c r="K33" i="8"/>
  <c r="R38" i="14"/>
  <c r="F12" i="20"/>
  <c r="F50" i="20" s="1"/>
  <c r="Y43" i="8"/>
  <c r="P62" i="7"/>
  <c r="X55" i="11"/>
  <c r="X40" i="14"/>
  <c r="W45" i="17"/>
  <c r="Z58" i="19"/>
  <c r="AV58" i="19" s="1"/>
  <c r="K20" i="12"/>
  <c r="K47" i="12" s="1"/>
  <c r="V41" i="7"/>
  <c r="Z48" i="6"/>
  <c r="CL4" i="20"/>
  <c r="BR4" i="20"/>
  <c r="G12" i="12"/>
  <c r="G39" i="12" s="1"/>
  <c r="R34" i="5"/>
  <c r="AE68" i="17"/>
  <c r="CM4" i="20"/>
  <c r="N30" i="4"/>
  <c r="N69" i="4" s="1"/>
  <c r="N71" i="4" s="1"/>
  <c r="Y45" i="8"/>
  <c r="J12" i="13"/>
  <c r="J51" i="13" s="1"/>
  <c r="CG4" i="20"/>
  <c r="I10" i="19"/>
  <c r="I48" i="19" s="1"/>
  <c r="X48" i="19" s="1"/>
  <c r="AJ48" i="16"/>
  <c r="AS8" i="20"/>
  <c r="K26" i="12"/>
  <c r="K53" i="12" s="1"/>
  <c r="T25" i="13"/>
  <c r="T64" i="13" s="1"/>
  <c r="AN39" i="17"/>
  <c r="R36" i="5"/>
  <c r="AR62" i="14"/>
  <c r="F18" i="20"/>
  <c r="F56" i="20" s="1"/>
  <c r="X43" i="13"/>
  <c r="AF58" i="5"/>
  <c r="DB4" i="20"/>
  <c r="AW4" i="20"/>
  <c r="Y73" i="18"/>
  <c r="F10" i="4"/>
  <c r="F49" i="4" s="1"/>
  <c r="S45" i="11"/>
  <c r="H25" i="14"/>
  <c r="H59" i="14" s="1"/>
  <c r="S32" i="8"/>
  <c r="Z17" i="18"/>
  <c r="Z55" i="18" s="1"/>
  <c r="H5" i="15"/>
  <c r="H42" i="15" s="1"/>
  <c r="AR41" i="15" s="1"/>
  <c r="F43" i="15" s="1"/>
  <c r="H43" i="15" s="1"/>
  <c r="H44" i="15" s="1"/>
  <c r="R40" i="5"/>
  <c r="T55" i="7"/>
  <c r="AR48" i="17"/>
  <c r="Y47" i="17" s="1"/>
  <c r="AS74" i="4"/>
  <c r="J37" i="13"/>
  <c r="J76" i="13" s="1"/>
  <c r="BI1" i="20"/>
  <c r="P21" i="13"/>
  <c r="P60" i="13" s="1"/>
  <c r="T33" i="8"/>
  <c r="P62" i="19"/>
  <c r="H63" i="19" s="1"/>
  <c r="AU62" i="19" s="1"/>
  <c r="N65" i="19"/>
  <c r="N66" i="19" s="1"/>
  <c r="M67" i="19" s="1"/>
  <c r="H68" i="19" s="1"/>
  <c r="R42" i="5"/>
  <c r="AT63" i="20"/>
  <c r="Y57" i="19"/>
  <c r="T58" i="19" s="1"/>
  <c r="AU58" i="19" s="1"/>
  <c r="S49" i="11"/>
  <c r="I20" i="7"/>
  <c r="I57" i="7" s="1"/>
  <c r="I21" i="7"/>
  <c r="I58" i="7" s="1"/>
  <c r="AU53" i="19"/>
  <c r="AW53" i="19" s="1"/>
  <c r="AC52" i="19" s="1"/>
  <c r="Y54" i="19" s="1"/>
  <c r="F16" i="13"/>
  <c r="F55" i="13" s="1"/>
  <c r="F17" i="13"/>
  <c r="F56" i="13" s="1"/>
  <c r="O35" i="8"/>
  <c r="P35" i="8"/>
  <c r="R35" i="8" s="1"/>
  <c r="P36" i="8"/>
  <c r="R36" i="8" s="1"/>
  <c r="O36" i="8"/>
  <c r="Z50" i="20"/>
  <c r="Y50" i="20"/>
  <c r="W56" i="20"/>
  <c r="U56" i="20"/>
  <c r="V56" i="20"/>
  <c r="AJ43" i="17"/>
  <c r="X53" i="17"/>
  <c r="T31" i="15"/>
  <c r="T68" i="15" s="1"/>
  <c r="AS69" i="15" s="1"/>
  <c r="T71" i="15" s="1"/>
  <c r="T32" i="15"/>
  <c r="T69" i="15" s="1"/>
  <c r="AS68" i="15" s="1"/>
  <c r="M50" i="20"/>
  <c r="O50" i="20" s="1"/>
  <c r="N50" i="20"/>
  <c r="U50" i="20"/>
  <c r="W50" i="20"/>
  <c r="V50" i="20"/>
  <c r="J26" i="16"/>
  <c r="J66" i="16" s="1"/>
  <c r="J25" i="16"/>
  <c r="X57" i="11"/>
  <c r="V43" i="7"/>
  <c r="H31" i="16"/>
  <c r="H30" i="16"/>
  <c r="H70" i="16" s="1"/>
  <c r="K5" i="19"/>
  <c r="K43" i="19" s="1"/>
  <c r="AB43" i="19" s="1"/>
  <c r="K4" i="19"/>
  <c r="K42" i="19" s="1"/>
  <c r="AB42" i="19" s="1"/>
  <c r="AD65" i="18"/>
  <c r="S50" i="20"/>
  <c r="R50" i="20"/>
  <c r="Q50" i="20"/>
  <c r="S39" i="11"/>
  <c r="F28" i="13"/>
  <c r="F67" i="13" s="1"/>
  <c r="F29" i="13"/>
  <c r="F68" i="13" s="1"/>
  <c r="AR68" i="13" s="1"/>
  <c r="Q53" i="20"/>
  <c r="R53" i="20"/>
  <c r="S53" i="20"/>
  <c r="N56" i="20"/>
  <c r="M56" i="20"/>
  <c r="O56" i="20" s="1"/>
  <c r="L13" i="14"/>
  <c r="L47" i="14" s="1"/>
  <c r="L12" i="14"/>
  <c r="L46" i="14" s="1"/>
  <c r="S35" i="8"/>
  <c r="T36" i="8"/>
  <c r="S36" i="8"/>
  <c r="T35" i="8"/>
  <c r="AU63" i="20"/>
  <c r="AE63" i="20"/>
  <c r="AG63" i="20"/>
  <c r="L64" i="20" s="1"/>
  <c r="J20" i="16"/>
  <c r="J21" i="16"/>
  <c r="J61" i="16" s="1"/>
  <c r="Y39" i="17"/>
  <c r="R17" i="18"/>
  <c r="R55" i="18" s="1"/>
  <c r="AR56" i="18" s="1"/>
  <c r="R18" i="18"/>
  <c r="R56" i="18" s="1"/>
  <c r="AV63" i="20"/>
  <c r="AJ63" i="20"/>
  <c r="O64" i="20" s="1"/>
  <c r="AH63" i="20"/>
  <c r="M64" i="20" s="1"/>
  <c r="L31" i="14"/>
  <c r="L65" i="14" s="1"/>
  <c r="L32" i="14"/>
  <c r="L66" i="14" s="1"/>
  <c r="V49" i="8"/>
  <c r="V51" i="7"/>
  <c r="F10" i="15"/>
  <c r="F47" i="15" s="1"/>
  <c r="F49" i="15" s="1"/>
  <c r="AR49" i="15" s="1"/>
  <c r="F11" i="15"/>
  <c r="F48" i="15" s="1"/>
  <c r="F50" i="15" s="1"/>
  <c r="AR50" i="15" s="1"/>
  <c r="H21" i="14"/>
  <c r="H55" i="14" s="1"/>
  <c r="H20" i="14"/>
  <c r="H54" i="14" s="1"/>
  <c r="Q14" i="19"/>
  <c r="Q52" i="19" s="1"/>
  <c r="AI52" i="19" s="1"/>
  <c r="Q15" i="19"/>
  <c r="H35" i="8"/>
  <c r="J35" i="8" s="1"/>
  <c r="G36" i="8"/>
  <c r="K35" i="8"/>
  <c r="L36" i="8"/>
  <c r="N36" i="8" s="1"/>
  <c r="K36" i="8"/>
  <c r="L35" i="8"/>
  <c r="N35" i="8" s="1"/>
  <c r="AD51" i="17"/>
  <c r="T20" i="15"/>
  <c r="T57" i="15" s="1"/>
  <c r="AR58" i="15" s="1"/>
  <c r="T60" i="15" s="1"/>
  <c r="T21" i="15"/>
  <c r="T58" i="15" s="1"/>
  <c r="D71" i="20"/>
  <c r="AI53" i="8"/>
  <c r="AR74" i="4"/>
  <c r="H47" i="3"/>
  <c r="AS56" i="4"/>
  <c r="G60" i="2"/>
  <c r="P37" i="12"/>
  <c r="AY24" i="2"/>
  <c r="AD24" i="2" s="1"/>
  <c r="AD56" i="2" s="1"/>
  <c r="H36" i="8"/>
  <c r="J36" i="8" s="1"/>
  <c r="DA4" i="20"/>
  <c r="J8" i="12"/>
  <c r="J35" i="12" s="1"/>
  <c r="J14" i="13"/>
  <c r="J53" i="13" s="1"/>
  <c r="S41" i="11"/>
  <c r="AF50" i="6"/>
  <c r="G63" i="2"/>
  <c r="J21" i="15"/>
  <c r="J58" i="15" s="1"/>
  <c r="J60" i="15" s="1"/>
  <c r="L44" i="3"/>
  <c r="W45" i="13"/>
  <c r="H13" i="14"/>
  <c r="H47" i="14" s="1"/>
  <c r="R44" i="6"/>
  <c r="N13" i="18"/>
  <c r="N51" i="18" s="1"/>
  <c r="J39" i="17"/>
  <c r="V24" i="2"/>
  <c r="V56" i="2" s="1"/>
  <c r="V60" i="2" s="1"/>
  <c r="Z56" i="5"/>
  <c r="S47" i="11"/>
  <c r="H31" i="4"/>
  <c r="H70" i="4" s="1"/>
  <c r="AS70" i="4" s="1"/>
  <c r="AI51" i="8"/>
  <c r="AD44" i="16"/>
  <c r="Z69" i="18"/>
  <c r="Z48" i="5"/>
  <c r="Z59" i="17"/>
  <c r="S51" i="11"/>
  <c r="Q41" i="8"/>
  <c r="BL1" i="20"/>
  <c r="AA56" i="6"/>
  <c r="N63" i="19"/>
  <c r="AV62" i="19" s="1"/>
  <c r="R40" i="6"/>
  <c r="AS63" i="20"/>
  <c r="AA63" i="20"/>
  <c r="F64" i="20" s="1"/>
  <c r="Y63" i="20"/>
  <c r="AT12" i="18"/>
  <c r="U12" i="18" s="1"/>
  <c r="U50" i="18" s="1"/>
  <c r="AR51" i="18" s="1"/>
  <c r="AR31" i="15"/>
  <c r="N31" i="15" s="1"/>
  <c r="N68" i="15" s="1"/>
  <c r="AR69" i="15" s="1"/>
  <c r="J24" i="13"/>
  <c r="J63" i="13" s="1"/>
  <c r="AR63" i="13" s="1"/>
  <c r="J25" i="13"/>
  <c r="J64" i="13" s="1"/>
  <c r="AS36" i="13"/>
  <c r="T36" i="13" s="1"/>
  <c r="T75" i="13" s="1"/>
  <c r="BD1" i="20"/>
  <c r="BA1" i="20"/>
  <c r="BF1" i="20"/>
  <c r="BB1" i="20"/>
  <c r="BN1" i="20"/>
  <c r="BE1" i="20"/>
  <c r="AU1" i="20"/>
  <c r="AW1" i="20"/>
  <c r="BM1" i="20"/>
  <c r="BO1" i="20"/>
  <c r="BP1" i="20"/>
  <c r="AS1" i="20"/>
  <c r="BH1" i="20"/>
  <c r="BC1" i="20"/>
  <c r="BJ1" i="20"/>
  <c r="BQ1" i="20"/>
  <c r="AV1" i="20"/>
  <c r="AZ1" i="20"/>
  <c r="BG1" i="20"/>
  <c r="AX1" i="20"/>
  <c r="CS4" i="20"/>
  <c r="CK4" i="20"/>
  <c r="BU4" i="20"/>
  <c r="BM4" i="20"/>
  <c r="BE4" i="20"/>
  <c r="DD4" i="20"/>
  <c r="CJ4" i="20"/>
  <c r="BO4" i="20"/>
  <c r="AX4" i="20"/>
  <c r="CO4" i="20"/>
  <c r="BL4" i="20"/>
  <c r="CW4" i="20"/>
  <c r="BS4" i="20"/>
  <c r="BJ4" i="20"/>
  <c r="BB4" i="20"/>
  <c r="AT4" i="20"/>
  <c r="CB4" i="20"/>
  <c r="CX4" i="20"/>
  <c r="BI4" i="20"/>
  <c r="BA4" i="20"/>
  <c r="CU4" i="20"/>
  <c r="CD4" i="20"/>
  <c r="BV4" i="20"/>
  <c r="BN4" i="20"/>
  <c r="CZ4" i="20"/>
  <c r="DE4" i="20"/>
  <c r="CI4" i="20"/>
  <c r="BC4" i="20"/>
  <c r="BW4" i="20"/>
  <c r="BP4" i="20"/>
  <c r="CH4" i="20"/>
  <c r="BY4" i="20"/>
  <c r="CF4" i="20"/>
  <c r="BF4" i="20"/>
  <c r="AZ4" i="20"/>
  <c r="BK4" i="20"/>
  <c r="CE4" i="20"/>
  <c r="CT4" i="20"/>
  <c r="CQ4" i="20"/>
  <c r="AY4" i="20"/>
  <c r="CN4" i="20"/>
  <c r="DC4" i="20"/>
  <c r="BZ4" i="20"/>
  <c r="CA4" i="20"/>
  <c r="BD4" i="20"/>
  <c r="BG4" i="20"/>
  <c r="CV4" i="20"/>
  <c r="AS4" i="20"/>
  <c r="AU4" i="20"/>
  <c r="P31" i="12"/>
  <c r="J4" i="12"/>
  <c r="J31" i="12" s="1"/>
  <c r="L64" i="4"/>
  <c r="AS63" i="4"/>
  <c r="G33" i="8"/>
  <c r="H32" i="8"/>
  <c r="J32" i="8" s="1"/>
  <c r="H17" i="14"/>
  <c r="H51" i="14" s="1"/>
  <c r="H16" i="14"/>
  <c r="H50" i="14" s="1"/>
  <c r="AS4" i="15"/>
  <c r="Q4" i="15" s="1"/>
  <c r="Q41" i="15" s="1"/>
  <c r="AS42" i="15" s="1"/>
  <c r="AS20" i="7"/>
  <c r="Q20" i="7" s="1"/>
  <c r="Q57" i="7" s="1"/>
  <c r="AS16" i="13"/>
  <c r="N16" i="13" s="1"/>
  <c r="N55" i="13" s="1"/>
  <c r="Q56" i="20"/>
  <c r="S56" i="20"/>
  <c r="U53" i="20"/>
  <c r="V53" i="20"/>
  <c r="J6" i="12"/>
  <c r="J33" i="12" s="1"/>
  <c r="P33" i="12"/>
  <c r="V47" i="8"/>
  <c r="J19" i="2"/>
  <c r="J51" i="2" s="1"/>
  <c r="W51" i="2" s="1"/>
  <c r="J20" i="2"/>
  <c r="J52" i="2" s="1"/>
  <c r="W52" i="2" s="1"/>
  <c r="O41" i="12"/>
  <c r="G14" i="12"/>
  <c r="G41" i="12" s="1"/>
  <c r="H31" i="14"/>
  <c r="H65" i="14" s="1"/>
  <c r="H32" i="14"/>
  <c r="H66" i="14" s="1"/>
  <c r="J33" i="13"/>
  <c r="J72" i="13" s="1"/>
  <c r="F44" i="3"/>
  <c r="H45" i="3"/>
  <c r="Z4" i="15"/>
  <c r="Z41" i="15" s="1"/>
  <c r="AT42" i="15" s="1"/>
  <c r="Z5" i="15"/>
  <c r="Z42" i="15" s="1"/>
  <c r="AT41" i="15" s="1"/>
  <c r="I8" i="18"/>
  <c r="I46" i="18" s="1"/>
  <c r="AR46" i="18" s="1"/>
  <c r="Q46" i="18"/>
  <c r="AR47" i="18" s="1"/>
  <c r="K24" i="12"/>
  <c r="K51" i="12" s="1"/>
  <c r="AA51" i="12"/>
  <c r="O43" i="12"/>
  <c r="G16" i="12"/>
  <c r="G43" i="12" s="1"/>
  <c r="X49" i="13"/>
  <c r="F10" i="13"/>
  <c r="F49" i="13" s="1"/>
  <c r="L20" i="14"/>
  <c r="L54" i="14" s="1"/>
  <c r="L21" i="14"/>
  <c r="L55" i="14" s="1"/>
  <c r="J21" i="13"/>
  <c r="J60" i="13" s="1"/>
  <c r="J27" i="15"/>
  <c r="J64" i="15" s="1"/>
  <c r="J66" i="15" s="1"/>
  <c r="AR66" i="15" s="1"/>
  <c r="AS32" i="13"/>
  <c r="P32" i="13" s="1"/>
  <c r="P71" i="13" s="1"/>
  <c r="AV26" i="21" l="1"/>
  <c r="W24" i="21" s="1"/>
  <c r="W58" i="21" s="1"/>
  <c r="Z60" i="21" s="1"/>
  <c r="AU26" i="21"/>
  <c r="S24" i="21" s="1"/>
  <c r="S58" i="21" s="1"/>
  <c r="AV58" i="21"/>
  <c r="AV59" i="21" s="1"/>
  <c r="L6" i="21"/>
  <c r="L40" i="21" s="1"/>
  <c r="AZ7" i="21"/>
  <c r="Y45" i="21" s="1"/>
  <c r="I63" i="2"/>
  <c r="K63" i="2" s="1"/>
  <c r="AX25" i="21"/>
  <c r="AX26" i="21" s="1"/>
  <c r="AE24" i="21" s="1"/>
  <c r="AE58" i="21" s="1"/>
  <c r="AX23" i="21"/>
  <c r="AE23" i="21" s="1"/>
  <c r="AE57" i="21" s="1"/>
  <c r="AY25" i="21"/>
  <c r="AY26" i="21" s="1"/>
  <c r="AI24" i="21" s="1"/>
  <c r="AI58" i="21" s="1"/>
  <c r="AY23" i="21"/>
  <c r="AI23" i="21" s="1"/>
  <c r="AI57" i="21" s="1"/>
  <c r="AZ23" i="21"/>
  <c r="AM23" i="21" s="1"/>
  <c r="AM57" i="21" s="1"/>
  <c r="AZ25" i="21"/>
  <c r="AZ26" i="21" s="1"/>
  <c r="AM24" i="21" s="1"/>
  <c r="AM58" i="21" s="1"/>
  <c r="L60" i="21"/>
  <c r="AT58" i="21"/>
  <c r="AT59" i="21" s="1"/>
  <c r="BA24" i="21"/>
  <c r="S60" i="21"/>
  <c r="AU58" i="21"/>
  <c r="AU59" i="21" s="1"/>
  <c r="M62" i="20"/>
  <c r="O62" i="20" s="1"/>
  <c r="AS34" i="20"/>
  <c r="AB73" i="20" s="1"/>
  <c r="W17" i="3"/>
  <c r="W56" i="3" s="1"/>
  <c r="AR52" i="15"/>
  <c r="Y62" i="20"/>
  <c r="AR70" i="4"/>
  <c r="AR69" i="4" s="1"/>
  <c r="R62" i="20"/>
  <c r="AI57" i="4"/>
  <c r="W62" i="20"/>
  <c r="AI60" i="4"/>
  <c r="L63" i="2"/>
  <c r="N63" i="2" s="1"/>
  <c r="P63" i="2" s="1"/>
  <c r="O55" i="3"/>
  <c r="N60" i="2"/>
  <c r="P60" i="2" s="1"/>
  <c r="AR47" i="14"/>
  <c r="P4" i="19"/>
  <c r="P42" i="19" s="1"/>
  <c r="X42" i="19" s="1"/>
  <c r="T44" i="19" s="1"/>
  <c r="AU44" i="19" s="1"/>
  <c r="AR56" i="13"/>
  <c r="V55" i="15"/>
  <c r="AM57" i="4"/>
  <c r="AM60" i="4"/>
  <c r="AR51" i="14"/>
  <c r="AR67" i="13"/>
  <c r="AS67" i="13" s="1"/>
  <c r="V67" i="13" s="1"/>
  <c r="R65" i="15"/>
  <c r="AR65" i="15" s="1"/>
  <c r="AE65" i="15" s="1"/>
  <c r="AC65" i="15" s="1"/>
  <c r="Q60" i="2"/>
  <c r="T70" i="15"/>
  <c r="W47" i="17"/>
  <c r="S17" i="3"/>
  <c r="M60" i="4"/>
  <c r="AR76" i="13"/>
  <c r="AG43" i="15"/>
  <c r="W62" i="14"/>
  <c r="AR64" i="13"/>
  <c r="AS64" i="13" s="1"/>
  <c r="Z64" i="13" s="1"/>
  <c r="H72" i="4"/>
  <c r="K17" i="3"/>
  <c r="K56" i="3" s="1"/>
  <c r="Z71" i="19"/>
  <c r="H76" i="16"/>
  <c r="AR76" i="16" s="1"/>
  <c r="AV36" i="19"/>
  <c r="AV35" i="19" s="1"/>
  <c r="Q35" i="19" s="1"/>
  <c r="Q73" i="19" s="1"/>
  <c r="AG73" i="19" s="1"/>
  <c r="T59" i="19"/>
  <c r="F36" i="19"/>
  <c r="F74" i="19" s="1"/>
  <c r="AC74" i="19" s="1"/>
  <c r="AR55" i="18"/>
  <c r="AS56" i="18" s="1"/>
  <c r="AG56" i="18" s="1"/>
  <c r="AR60" i="13"/>
  <c r="AS59" i="13" s="1"/>
  <c r="V59" i="13" s="1"/>
  <c r="K67" i="4"/>
  <c r="S62" i="20"/>
  <c r="M15" i="19"/>
  <c r="M53" i="19" s="1"/>
  <c r="AA53" i="19" s="1"/>
  <c r="N32" i="15"/>
  <c r="N69" i="15" s="1"/>
  <c r="AR68" i="15" s="1"/>
  <c r="S60" i="2"/>
  <c r="U60" i="2" s="1"/>
  <c r="AA56" i="3"/>
  <c r="Z17" i="3"/>
  <c r="Z56" i="3" s="1"/>
  <c r="U62" i="20"/>
  <c r="V62" i="20"/>
  <c r="S63" i="20"/>
  <c r="M57" i="4"/>
  <c r="AG60" i="2"/>
  <c r="AI60" i="2"/>
  <c r="AK60" i="2" s="1"/>
  <c r="V36" i="16"/>
  <c r="V76" i="16" s="1"/>
  <c r="AR75" i="16" s="1"/>
  <c r="AS69" i="4"/>
  <c r="J71" i="4" s="1"/>
  <c r="H64" i="19"/>
  <c r="AR58" i="14"/>
  <c r="AS58" i="14"/>
  <c r="AR59" i="14"/>
  <c r="R9" i="19"/>
  <c r="R47" i="19" s="1"/>
  <c r="AJ47" i="19" s="1"/>
  <c r="AB49" i="19" s="1"/>
  <c r="AV49" i="19" s="1"/>
  <c r="AR60" i="15"/>
  <c r="J75" i="4"/>
  <c r="Y48" i="17"/>
  <c r="AS46" i="14"/>
  <c r="V49" i="15"/>
  <c r="AS47" i="14"/>
  <c r="AT47" i="14" s="1"/>
  <c r="AS59" i="14"/>
  <c r="AT59" i="14" s="1"/>
  <c r="J64" i="4"/>
  <c r="AD47" i="17"/>
  <c r="AB47" i="17" s="1"/>
  <c r="Q53" i="19"/>
  <c r="AI53" i="19" s="1"/>
  <c r="AW63" i="20"/>
  <c r="R64" i="20" s="1"/>
  <c r="Y65" i="20" s="1"/>
  <c r="AS20" i="16"/>
  <c r="J60" i="16"/>
  <c r="AR50" i="14"/>
  <c r="AS47" i="18"/>
  <c r="Z47" i="18" s="1"/>
  <c r="V50" i="15"/>
  <c r="AR46" i="14"/>
  <c r="H71" i="16"/>
  <c r="AS31" i="16"/>
  <c r="AR57" i="15"/>
  <c r="T59" i="15"/>
  <c r="AR59" i="15" s="1"/>
  <c r="AS25" i="16"/>
  <c r="J65" i="16"/>
  <c r="AD25" i="2"/>
  <c r="AD57" i="2" s="1"/>
  <c r="AS50" i="14"/>
  <c r="AS51" i="14"/>
  <c r="AT51" i="14" s="1"/>
  <c r="AS66" i="14"/>
  <c r="G64" i="20"/>
  <c r="J64" i="20" s="1"/>
  <c r="AS54" i="14"/>
  <c r="AS46" i="18"/>
  <c r="Q21" i="7"/>
  <c r="Q58" i="7" s="1"/>
  <c r="AR65" i="14"/>
  <c r="AU10" i="20"/>
  <c r="AV10" i="20"/>
  <c r="AT10" i="20"/>
  <c r="AS10" i="20"/>
  <c r="AT66" i="14"/>
  <c r="AU66" i="14" s="1"/>
  <c r="AR66" i="14"/>
  <c r="AS65" i="14"/>
  <c r="V54" i="15"/>
  <c r="AA54" i="15"/>
  <c r="Y54" i="15" s="1"/>
  <c r="P33" i="13"/>
  <c r="P72" i="13" s="1"/>
  <c r="AR71" i="13" s="1"/>
  <c r="Q5" i="15"/>
  <c r="Q42" i="15" s="1"/>
  <c r="AS41" i="15" s="1"/>
  <c r="N71" i="15"/>
  <c r="AR71" i="15"/>
  <c r="AS55" i="14"/>
  <c r="AT55" i="14" s="1"/>
  <c r="AR55" i="14"/>
  <c r="AR54" i="14"/>
  <c r="AT65" i="14"/>
  <c r="N17" i="13"/>
  <c r="N56" i="13" s="1"/>
  <c r="AR57" i="13" s="1"/>
  <c r="U13" i="18"/>
  <c r="U51" i="18" s="1"/>
  <c r="AR50" i="18" s="1"/>
  <c r="AS50" i="18" s="1"/>
  <c r="AR72" i="13"/>
  <c r="X43" i="15"/>
  <c r="Z43" i="15" s="1"/>
  <c r="Z44" i="15" s="1"/>
  <c r="O56" i="3"/>
  <c r="N17" i="3"/>
  <c r="N56" i="3" s="1"/>
  <c r="T37" i="13"/>
  <c r="T76" i="13" s="1"/>
  <c r="AR75" i="13" s="1"/>
  <c r="AL60" i="4" l="1"/>
  <c r="AL57" i="4"/>
  <c r="N49" i="21"/>
  <c r="E46" i="21"/>
  <c r="N46" i="21" s="1"/>
  <c r="K47" i="21" s="1"/>
  <c r="M63" i="20"/>
  <c r="E44" i="21"/>
  <c r="AS40" i="21"/>
  <c r="AW24" i="21"/>
  <c r="AW25" i="21" s="1"/>
  <c r="AW26" i="21" s="1"/>
  <c r="AA24" i="21" s="1"/>
  <c r="AA58" i="21" s="1"/>
  <c r="AZ58" i="21"/>
  <c r="AZ59" i="21" s="1"/>
  <c r="Z61" i="21"/>
  <c r="S61" i="21"/>
  <c r="AY58" i="21"/>
  <c r="AY59" i="21" s="1"/>
  <c r="AX58" i="21"/>
  <c r="AX59" i="21" s="1"/>
  <c r="L61" i="21"/>
  <c r="V17" i="3"/>
  <c r="V56" i="3" s="1"/>
  <c r="AF4" i="20"/>
  <c r="AF42" i="20" s="1"/>
  <c r="AF43" i="20" s="1"/>
  <c r="AF44" i="20" s="1"/>
  <c r="AC44" i="20" s="1"/>
  <c r="AS57" i="13"/>
  <c r="V56" i="13" s="1"/>
  <c r="Y55" i="13" s="1"/>
  <c r="AF42" i="19"/>
  <c r="X44" i="19" s="1"/>
  <c r="AV44" i="19" s="1"/>
  <c r="T45" i="19" s="1"/>
  <c r="AT46" i="14"/>
  <c r="P46" i="14" s="1"/>
  <c r="Z66" i="15"/>
  <c r="N70" i="15"/>
  <c r="AR70" i="15" s="1"/>
  <c r="Z71" i="15" s="1"/>
  <c r="Z65" i="15"/>
  <c r="AS68" i="13"/>
  <c r="V68" i="13" s="1"/>
  <c r="AC67" i="13" s="1"/>
  <c r="H14" i="19"/>
  <c r="H52" i="19" s="1"/>
  <c r="AU52" i="19" s="1"/>
  <c r="V52" i="19" s="1"/>
  <c r="V54" i="19" s="1"/>
  <c r="AU54" i="19" s="1"/>
  <c r="U63" i="20"/>
  <c r="AS75" i="13"/>
  <c r="Z75" i="13" s="1"/>
  <c r="AT58" i="14"/>
  <c r="X58" i="14" s="1"/>
  <c r="AS63" i="13"/>
  <c r="Z63" i="13" s="1"/>
  <c r="AS55" i="18"/>
  <c r="AG55" i="18" s="1"/>
  <c r="AS75" i="16"/>
  <c r="Z75" i="16" s="1"/>
  <c r="S56" i="3"/>
  <c r="R17" i="3"/>
  <c r="R56" i="3" s="1"/>
  <c r="J17" i="3"/>
  <c r="J56" i="3" s="1"/>
  <c r="P4" i="20"/>
  <c r="P42" i="20" s="1"/>
  <c r="P43" i="20" s="1"/>
  <c r="P44" i="20" s="1"/>
  <c r="M44" i="20" s="1"/>
  <c r="AB47" i="19"/>
  <c r="X49" i="19" s="1"/>
  <c r="AU49" i="19" s="1"/>
  <c r="V50" i="19" s="1"/>
  <c r="Q36" i="19"/>
  <c r="Q74" i="19" s="1"/>
  <c r="AG74" i="19" s="1"/>
  <c r="AS60" i="13"/>
  <c r="V60" i="13" s="1"/>
  <c r="Y59" i="13" s="1"/>
  <c r="AS76" i="16"/>
  <c r="Z76" i="16" s="1"/>
  <c r="AT50" i="14"/>
  <c r="X51" i="14" s="1"/>
  <c r="G4" i="20"/>
  <c r="G42" i="20" s="1"/>
  <c r="G43" i="20" s="1"/>
  <c r="G44" i="20" s="1"/>
  <c r="D44" i="20" s="1"/>
  <c r="AS26" i="16"/>
  <c r="T26" i="16" s="1"/>
  <c r="T66" i="16" s="1"/>
  <c r="AR65" i="16" s="1"/>
  <c r="AA59" i="15"/>
  <c r="AF59" i="15"/>
  <c r="AD59" i="15" s="1"/>
  <c r="AS30" i="16"/>
  <c r="Z30" i="16" s="1"/>
  <c r="Z70" i="16" s="1"/>
  <c r="AR71" i="16" s="1"/>
  <c r="AS51" i="18"/>
  <c r="Z51" i="18" s="1"/>
  <c r="X4" i="20"/>
  <c r="X42" i="20" s="1"/>
  <c r="X43" i="20" s="1"/>
  <c r="X44" i="20" s="1"/>
  <c r="U44" i="20" s="1"/>
  <c r="AS21" i="16"/>
  <c r="X21" i="16" s="1"/>
  <c r="X61" i="16" s="1"/>
  <c r="AR60" i="16" s="1"/>
  <c r="AS71" i="13"/>
  <c r="V71" i="13" s="1"/>
  <c r="AS56" i="13"/>
  <c r="V55" i="13" s="1"/>
  <c r="AA60" i="15"/>
  <c r="O43" i="15"/>
  <c r="Q43" i="15" s="1"/>
  <c r="Q44" i="15" s="1"/>
  <c r="AU65" i="14"/>
  <c r="AT54" i="14"/>
  <c r="R55" i="14" s="1"/>
  <c r="Z46" i="18"/>
  <c r="AE46" i="18"/>
  <c r="AC46" i="18" s="1"/>
  <c r="AS76" i="13"/>
  <c r="Z76" i="13" s="1"/>
  <c r="AC63" i="13"/>
  <c r="AE63" i="13"/>
  <c r="AS72" i="13"/>
  <c r="V72" i="13" s="1"/>
  <c r="Z50" i="18"/>
  <c r="AT58" i="7"/>
  <c r="AS58" i="7"/>
  <c r="AS57" i="7" s="1"/>
  <c r="AR58" i="7"/>
  <c r="AR57" i="7" s="1"/>
  <c r="AZ40" i="21" l="1"/>
  <c r="AZ41" i="21"/>
  <c r="P47" i="21"/>
  <c r="AH47" i="21" s="1"/>
  <c r="M47" i="21"/>
  <c r="J47" i="21"/>
  <c r="Q49" i="21"/>
  <c r="M49" i="21"/>
  <c r="T49" i="21"/>
  <c r="AH49" i="21" s="1"/>
  <c r="W46" i="14"/>
  <c r="U46" i="14" s="1"/>
  <c r="R46" i="14"/>
  <c r="R47" i="14"/>
  <c r="Y67" i="13"/>
  <c r="AA67" i="13"/>
  <c r="R61" i="21"/>
  <c r="V61" i="21"/>
  <c r="P61" i="21"/>
  <c r="AC61" i="21"/>
  <c r="W61" i="21"/>
  <c r="Y61" i="21"/>
  <c r="I61" i="21"/>
  <c r="K61" i="21"/>
  <c r="O61" i="21"/>
  <c r="Z70" i="15"/>
  <c r="AG60" i="21"/>
  <c r="AW58" i="21"/>
  <c r="AW59" i="21" s="1"/>
  <c r="AC55" i="13"/>
  <c r="AE70" i="15"/>
  <c r="AC70" i="15" s="1"/>
  <c r="AS24" i="21"/>
  <c r="X59" i="14"/>
  <c r="AA55" i="13"/>
  <c r="AE52" i="19"/>
  <c r="AA54" i="19" s="1"/>
  <c r="AV54" i="19" s="1"/>
  <c r="V55" i="19" s="1"/>
  <c r="AC58" i="14"/>
  <c r="AA58" i="14" s="1"/>
  <c r="V58" i="14"/>
  <c r="AN55" i="18"/>
  <c r="AL55" i="18" s="1"/>
  <c r="X50" i="14"/>
  <c r="V50" i="14"/>
  <c r="AC50" i="14"/>
  <c r="AA50" i="14" s="1"/>
  <c r="AA59" i="13"/>
  <c r="AC59" i="13"/>
  <c r="AE75" i="16"/>
  <c r="AC75" i="16" s="1"/>
  <c r="AE50" i="18"/>
  <c r="AC50" i="18" s="1"/>
  <c r="Z31" i="16"/>
  <c r="Z71" i="16" s="1"/>
  <c r="AR70" i="16" s="1"/>
  <c r="AS70" i="16" s="1"/>
  <c r="AH70" i="16" s="1"/>
  <c r="X20" i="16"/>
  <c r="X60" i="16" s="1"/>
  <c r="AR61" i="16" s="1"/>
  <c r="AS61" i="16" s="1"/>
  <c r="AD61" i="16" s="1"/>
  <c r="T25" i="16"/>
  <c r="T65" i="16" s="1"/>
  <c r="AR66" i="16" s="1"/>
  <c r="AS66" i="16" s="1"/>
  <c r="Z66" i="16" s="1"/>
  <c r="AC75" i="13"/>
  <c r="AE75" i="13"/>
  <c r="R54" i="14"/>
  <c r="P54" i="14"/>
  <c r="W54" i="14"/>
  <c r="U54" i="14" s="1"/>
  <c r="V65" i="14"/>
  <c r="T65" i="14"/>
  <c r="AA65" i="14"/>
  <c r="Y65" i="14" s="1"/>
  <c r="Y71" i="13"/>
  <c r="AA71" i="13"/>
  <c r="AC71" i="13"/>
  <c r="V66" i="14"/>
  <c r="AT57" i="7"/>
  <c r="AJ55" i="18" l="1"/>
  <c r="BB24" i="21"/>
  <c r="AS25" i="21"/>
  <c r="AS26" i="21" s="1"/>
  <c r="AS71" i="16"/>
  <c r="AH71" i="16" s="1"/>
  <c r="AS65" i="16"/>
  <c r="AG65" i="16" s="1"/>
  <c r="AS60" i="16"/>
  <c r="X57" i="7"/>
  <c r="AU57" i="7"/>
  <c r="X58" i="7"/>
  <c r="BA26" i="21" l="1"/>
  <c r="AF61" i="21" s="1"/>
  <c r="F62" i="21" s="1"/>
  <c r="N62" i="21" s="1"/>
  <c r="K63" i="21" s="1"/>
  <c r="K24" i="21"/>
  <c r="K58" i="21" s="1"/>
  <c r="AO70" i="16"/>
  <c r="AK70" i="16" s="1"/>
  <c r="Z65" i="16"/>
  <c r="AE65" i="16"/>
  <c r="AC65" i="16"/>
  <c r="AD60" i="16"/>
  <c r="AI60" i="16"/>
  <c r="AG60" i="16" s="1"/>
  <c r="AA57" i="7"/>
  <c r="AC57" i="7"/>
  <c r="AS58" i="21" l="1"/>
  <c r="E60" i="21"/>
  <c r="J63" i="21"/>
  <c r="M63" i="21"/>
  <c r="P63" i="21"/>
  <c r="AI63" i="21" s="1"/>
  <c r="AM70" i="16"/>
  <c r="AS59" i="21" l="1"/>
  <c r="BA59" i="21" s="1"/>
  <c r="BA58" i="21"/>
</calcChain>
</file>

<file path=xl/sharedStrings.xml><?xml version="1.0" encoding="utf-8"?>
<sst xmlns="http://schemas.openxmlformats.org/spreadsheetml/2006/main" count="1525" uniqueCount="289">
  <si>
    <t>№</t>
    <phoneticPr fontId="2"/>
  </si>
  <si>
    <t>名前</t>
    <rPh sb="0" eb="2">
      <t>ナマエ</t>
    </rPh>
    <phoneticPr fontId="2"/>
  </si>
  <si>
    <t>№</t>
    <phoneticPr fontId="2"/>
  </si>
  <si>
    <t>(1)</t>
    <phoneticPr fontId="2"/>
  </si>
  <si>
    <t>より</t>
    <phoneticPr fontId="2"/>
  </si>
  <si>
    <t>小さい数</t>
    <rPh sb="0" eb="1">
      <t>チイ</t>
    </rPh>
    <rPh sb="3" eb="4">
      <t>スウ</t>
    </rPh>
    <phoneticPr fontId="2"/>
  </si>
  <si>
    <t>(2)</t>
    <phoneticPr fontId="2"/>
  </si>
  <si>
    <t>大きい数</t>
    <rPh sb="0" eb="1">
      <t>オオ</t>
    </rPh>
    <rPh sb="3" eb="4">
      <t>スウ</t>
    </rPh>
    <phoneticPr fontId="2"/>
  </si>
  <si>
    <t>(3)</t>
    <phoneticPr fontId="2"/>
  </si>
  <si>
    <t>(4)</t>
    <phoneticPr fontId="2"/>
  </si>
  <si>
    <t>,</t>
    <phoneticPr fontId="2"/>
  </si>
  <si>
    <t>正の整数…</t>
    <rPh sb="0" eb="1">
      <t>セイ</t>
    </rPh>
    <rPh sb="2" eb="4">
      <t>セイスウ</t>
    </rPh>
    <phoneticPr fontId="2"/>
  </si>
  <si>
    <t>負の整数…</t>
    <rPh sb="0" eb="1">
      <t>フ</t>
    </rPh>
    <rPh sb="2" eb="4">
      <t>セイスウ</t>
    </rPh>
    <phoneticPr fontId="2"/>
  </si>
  <si>
    <t>(5)</t>
    <phoneticPr fontId="2"/>
  </si>
  <si>
    <t>(6)</t>
    <phoneticPr fontId="2"/>
  </si>
  <si>
    <t>(8)</t>
    <phoneticPr fontId="2"/>
  </si>
  <si>
    <t>(7)</t>
    <phoneticPr fontId="2"/>
  </si>
  <si>
    <t>－</t>
    <phoneticPr fontId="2"/>
  </si>
  <si>
    <t>－</t>
    <phoneticPr fontId="2"/>
  </si>
  <si>
    <t>＋</t>
    <phoneticPr fontId="2"/>
  </si>
  <si>
    <t>＋</t>
    <phoneticPr fontId="2"/>
  </si>
  <si>
    <t>ここでは，〔　〕に示した方を正の数で表すものとします。</t>
    <rPh sb="9" eb="10">
      <t>シメ</t>
    </rPh>
    <rPh sb="12" eb="13">
      <t>ホウ</t>
    </rPh>
    <rPh sb="14" eb="15">
      <t>セイ</t>
    </rPh>
    <rPh sb="16" eb="17">
      <t>スウ</t>
    </rPh>
    <rPh sb="18" eb="19">
      <t>アラワ</t>
    </rPh>
    <phoneticPr fontId="2"/>
  </si>
  <si>
    <t>正の数・負の数を使って，次のことを表しなさい。</t>
    <rPh sb="0" eb="1">
      <t>セイ</t>
    </rPh>
    <rPh sb="2" eb="3">
      <t>スウ</t>
    </rPh>
    <rPh sb="4" eb="5">
      <t>フ</t>
    </rPh>
    <rPh sb="6" eb="7">
      <t>スウ</t>
    </rPh>
    <rPh sb="8" eb="9">
      <t>ツカ</t>
    </rPh>
    <rPh sb="12" eb="13">
      <t>ツギ</t>
    </rPh>
    <rPh sb="17" eb="18">
      <t>アラワ</t>
    </rPh>
    <phoneticPr fontId="2"/>
  </si>
  <si>
    <t>１．</t>
    <phoneticPr fontId="2"/>
  </si>
  <si>
    <t>次の数を，正の符号，負の符号をつけて表しなさい。</t>
    <rPh sb="0" eb="1">
      <t>ツギ</t>
    </rPh>
    <rPh sb="2" eb="3">
      <t>スウ</t>
    </rPh>
    <rPh sb="5" eb="6">
      <t>セイ</t>
    </rPh>
    <rPh sb="7" eb="9">
      <t>フゴウ</t>
    </rPh>
    <rPh sb="10" eb="11">
      <t>フ</t>
    </rPh>
    <rPh sb="12" eb="14">
      <t>フゴウ</t>
    </rPh>
    <rPh sb="18" eb="19">
      <t>アラワ</t>
    </rPh>
    <phoneticPr fontId="2"/>
  </si>
  <si>
    <t>２．</t>
    <phoneticPr fontId="2"/>
  </si>
  <si>
    <t>℃高い，</t>
    <rPh sb="1" eb="2">
      <t>タカ</t>
    </rPh>
    <phoneticPr fontId="2"/>
  </si>
  <si>
    <t>℃低い</t>
    <rPh sb="1" eb="2">
      <t>ヒク</t>
    </rPh>
    <phoneticPr fontId="2"/>
  </si>
  <si>
    <t>〔高い〕</t>
    <rPh sb="1" eb="2">
      <t>タカ</t>
    </rPh>
    <phoneticPr fontId="2"/>
  </si>
  <si>
    <t>(2)</t>
    <phoneticPr fontId="2"/>
  </si>
  <si>
    <t>ｍ南，</t>
    <rPh sb="1" eb="2">
      <t>ミナミ</t>
    </rPh>
    <phoneticPr fontId="2"/>
  </si>
  <si>
    <t>ｍ北</t>
    <rPh sb="1" eb="2">
      <t>キタ</t>
    </rPh>
    <phoneticPr fontId="2"/>
  </si>
  <si>
    <t>〔北〕</t>
    <rPh sb="1" eb="2">
      <t>キタ</t>
    </rPh>
    <phoneticPr fontId="2"/>
  </si>
  <si>
    <t>(3)</t>
    <phoneticPr fontId="2"/>
  </si>
  <si>
    <t>秒前，</t>
    <rPh sb="0" eb="1">
      <t>ビョウ</t>
    </rPh>
    <rPh sb="1" eb="2">
      <t>マエ</t>
    </rPh>
    <phoneticPr fontId="2"/>
  </si>
  <si>
    <t>秒後</t>
    <rPh sb="0" eb="1">
      <t>ビョウ</t>
    </rPh>
    <rPh sb="1" eb="2">
      <t>アト</t>
    </rPh>
    <phoneticPr fontId="2"/>
  </si>
  <si>
    <t>〔後〕</t>
    <rPh sb="1" eb="2">
      <t>アト</t>
    </rPh>
    <phoneticPr fontId="2"/>
  </si>
  <si>
    <t>２．</t>
    <phoneticPr fontId="2"/>
  </si>
  <si>
    <t>池田さんは，計算問題を，１日に</t>
    <rPh sb="0" eb="2">
      <t>イケダ</t>
    </rPh>
    <rPh sb="6" eb="8">
      <t>ケイサン</t>
    </rPh>
    <rPh sb="8" eb="10">
      <t>モンダイ</t>
    </rPh>
    <rPh sb="13" eb="14">
      <t>ニチ</t>
    </rPh>
    <phoneticPr fontId="2"/>
  </si>
  <si>
    <t>題ずつ練習することを目標に</t>
    <rPh sb="0" eb="1">
      <t>ダイ</t>
    </rPh>
    <rPh sb="3" eb="5">
      <t>レンシュウ</t>
    </rPh>
    <rPh sb="10" eb="12">
      <t>モクヒョウ</t>
    </rPh>
    <phoneticPr fontId="2"/>
  </si>
  <si>
    <t>しています。月曜日から金曜日まで練習した問題数は，下の表のよ</t>
    <rPh sb="6" eb="9">
      <t>ゲツヨウビ</t>
    </rPh>
    <rPh sb="11" eb="14">
      <t>キンヨウビ</t>
    </rPh>
    <rPh sb="16" eb="18">
      <t>レンシュウ</t>
    </rPh>
    <rPh sb="20" eb="23">
      <t>モンダイスウ</t>
    </rPh>
    <rPh sb="25" eb="26">
      <t>シタ</t>
    </rPh>
    <rPh sb="27" eb="28">
      <t>ヒョウ</t>
    </rPh>
    <phoneticPr fontId="2"/>
  </si>
  <si>
    <t>うになりました。この表の空欄をうめなさい。</t>
    <rPh sb="10" eb="11">
      <t>ヒョウ</t>
    </rPh>
    <rPh sb="12" eb="14">
      <t>クウラン</t>
    </rPh>
    <phoneticPr fontId="2"/>
  </si>
  <si>
    <t>問題数</t>
    <rPh sb="0" eb="3">
      <t>モンダイスウ</t>
    </rPh>
    <phoneticPr fontId="2"/>
  </si>
  <si>
    <t>曜　日</t>
    <rPh sb="0" eb="1">
      <t>ヒカリ</t>
    </rPh>
    <rPh sb="2" eb="3">
      <t>ヒ</t>
    </rPh>
    <phoneticPr fontId="2"/>
  </si>
  <si>
    <t>目標との違い</t>
    <rPh sb="0" eb="2">
      <t>モクヒョウ</t>
    </rPh>
    <rPh sb="4" eb="5">
      <t>チガ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</si>
  <si>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</si>
  <si>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</si>
  <si>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</si>
  <si>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</si>
  <si>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</si>
  <si>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３．</t>
    <phoneticPr fontId="2"/>
  </si>
  <si>
    <t>〔　〕内のことばを使って，次のことを表しなさい。</t>
    <rPh sb="3" eb="4">
      <t>ナイ</t>
    </rPh>
    <rPh sb="9" eb="10">
      <t>ツカ</t>
    </rPh>
    <rPh sb="13" eb="14">
      <t>ツギ</t>
    </rPh>
    <rPh sb="18" eb="19">
      <t>アラワ</t>
    </rPh>
    <phoneticPr fontId="2"/>
  </si>
  <si>
    <t>(1)</t>
    <phoneticPr fontId="2"/>
  </si>
  <si>
    <t>個少ない</t>
    <rPh sb="0" eb="1">
      <t>コ</t>
    </rPh>
    <rPh sb="1" eb="2">
      <t>スク</t>
    </rPh>
    <phoneticPr fontId="2"/>
  </si>
  <si>
    <t>(2)</t>
    <phoneticPr fontId="2"/>
  </si>
  <si>
    <t>㎝短い</t>
    <rPh sb="1" eb="2">
      <t>ミジカ</t>
    </rPh>
    <phoneticPr fontId="2"/>
  </si>
  <si>
    <t>(3)</t>
    <phoneticPr fontId="2"/>
  </si>
  <si>
    <t>㎏軽い</t>
    <rPh sb="1" eb="2">
      <t>カル</t>
    </rPh>
    <phoneticPr fontId="2"/>
  </si>
  <si>
    <t>(4)</t>
    <phoneticPr fontId="2"/>
  </si>
  <si>
    <t>円たりない</t>
    <rPh sb="0" eb="1">
      <t>エン</t>
    </rPh>
    <phoneticPr fontId="2"/>
  </si>
  <si>
    <t>〔余る〕</t>
    <rPh sb="1" eb="2">
      <t>アマ</t>
    </rPh>
    <phoneticPr fontId="2"/>
  </si>
  <si>
    <t>〔重い〕</t>
    <rPh sb="1" eb="2">
      <t>オモ</t>
    </rPh>
    <phoneticPr fontId="2"/>
  </si>
  <si>
    <t>〔長い〕</t>
    <rPh sb="1" eb="2">
      <t>ナガ</t>
    </rPh>
    <phoneticPr fontId="2"/>
  </si>
  <si>
    <t>〔多い〕</t>
    <rPh sb="1" eb="2">
      <t>オオ</t>
    </rPh>
    <phoneticPr fontId="2"/>
  </si>
  <si>
    <t>４．</t>
    <phoneticPr fontId="2"/>
  </si>
  <si>
    <t>－</t>
    <phoneticPr fontId="2"/>
  </si>
  <si>
    <t>増える</t>
    <rPh sb="0" eb="1">
      <t>フ</t>
    </rPh>
    <phoneticPr fontId="2"/>
  </si>
  <si>
    <t>減る</t>
    <rPh sb="0" eb="1">
      <t>ヘ</t>
    </rPh>
    <phoneticPr fontId="2"/>
  </si>
  <si>
    <t>大きい</t>
    <rPh sb="0" eb="1">
      <t>オオ</t>
    </rPh>
    <phoneticPr fontId="2"/>
  </si>
  <si>
    <t>小さい</t>
    <rPh sb="0" eb="1">
      <t>チイ</t>
    </rPh>
    <phoneticPr fontId="2"/>
  </si>
  <si>
    <t>個多い</t>
    <rPh sb="0" eb="1">
      <t>コ</t>
    </rPh>
    <rPh sb="1" eb="2">
      <t>オオ</t>
    </rPh>
    <phoneticPr fontId="2"/>
  </si>
  <si>
    <t>㎏重い</t>
    <rPh sb="1" eb="2">
      <t>オモ</t>
    </rPh>
    <phoneticPr fontId="2"/>
  </si>
  <si>
    <t>円余る</t>
    <rPh sb="0" eb="1">
      <t>エン</t>
    </rPh>
    <rPh sb="1" eb="2">
      <t>アマ</t>
    </rPh>
    <phoneticPr fontId="2"/>
  </si>
  <si>
    <t>№</t>
    <phoneticPr fontId="2"/>
  </si>
  <si>
    <t>，</t>
    <phoneticPr fontId="2"/>
  </si>
  <si>
    <t>(4)</t>
    <phoneticPr fontId="2"/>
  </si>
  <si>
    <t>３．</t>
    <phoneticPr fontId="2"/>
  </si>
  <si>
    <t>次の２数のうち，大きい数はどちらですか。</t>
    <rPh sb="0" eb="1">
      <t>ツギ</t>
    </rPh>
    <rPh sb="3" eb="4">
      <t>スウ</t>
    </rPh>
    <rPh sb="8" eb="9">
      <t>オオ</t>
    </rPh>
    <rPh sb="11" eb="12">
      <t>スウ</t>
    </rPh>
    <phoneticPr fontId="2"/>
  </si>
  <si>
    <t>また，絶対値の大きい数はどちらですか。</t>
    <rPh sb="3" eb="6">
      <t>ゼッタイチ</t>
    </rPh>
    <rPh sb="7" eb="8">
      <t>オオ</t>
    </rPh>
    <rPh sb="10" eb="11">
      <t>スウ</t>
    </rPh>
    <phoneticPr fontId="2"/>
  </si>
  <si>
    <t>４．</t>
    <phoneticPr fontId="2"/>
  </si>
  <si>
    <t>次の２数の大小を，不等号を使って表しなさい。</t>
    <rPh sb="0" eb="1">
      <t>ツギ</t>
    </rPh>
    <rPh sb="3" eb="4">
      <t>スウ</t>
    </rPh>
    <rPh sb="5" eb="7">
      <t>ダイショウ</t>
    </rPh>
    <rPh sb="9" eb="12">
      <t>フトウゴウ</t>
    </rPh>
    <rPh sb="13" eb="14">
      <t>ツカ</t>
    </rPh>
    <rPh sb="16" eb="17">
      <t>アラワ</t>
    </rPh>
    <phoneticPr fontId="2"/>
  </si>
  <si>
    <t>大きい数…</t>
    <rPh sb="0" eb="1">
      <t>オオ</t>
    </rPh>
    <rPh sb="3" eb="4">
      <t>スウ</t>
    </rPh>
    <phoneticPr fontId="2"/>
  </si>
  <si>
    <t>絶対値の大きい数…</t>
    <rPh sb="0" eb="3">
      <t>ゼッタイチ</t>
    </rPh>
    <rPh sb="4" eb="5">
      <t>オオ</t>
    </rPh>
    <rPh sb="7" eb="8">
      <t>スウ</t>
    </rPh>
    <phoneticPr fontId="2"/>
  </si>
  <si>
    <t>１．</t>
    <phoneticPr fontId="2"/>
  </si>
  <si>
    <t>次の計算をしなさい。</t>
    <rPh sb="0" eb="1">
      <t>ツギ</t>
    </rPh>
    <rPh sb="2" eb="4">
      <t>ケイサン</t>
    </rPh>
    <phoneticPr fontId="2"/>
  </si>
  <si>
    <t>(1)</t>
    <phoneticPr fontId="2"/>
  </si>
  <si>
    <t>(</t>
    <phoneticPr fontId="2"/>
  </si>
  <si>
    <t>)</t>
    <phoneticPr fontId="2"/>
  </si>
  <si>
    <t>＋</t>
    <phoneticPr fontId="2"/>
  </si>
  <si>
    <t>(6)</t>
    <phoneticPr fontId="2"/>
  </si>
  <si>
    <t>－</t>
    <phoneticPr fontId="2"/>
  </si>
  <si>
    <t>(4)</t>
    <phoneticPr fontId="2"/>
  </si>
  <si>
    <t>)</t>
    <phoneticPr fontId="2"/>
  </si>
  <si>
    <t>＝</t>
    <phoneticPr fontId="2"/>
  </si>
  <si>
    <t>＝</t>
    <phoneticPr fontId="2"/>
  </si>
  <si>
    <t>(</t>
    <phoneticPr fontId="2"/>
  </si>
  <si>
    <t>－</t>
    <phoneticPr fontId="2"/>
  </si>
  <si>
    <t>№</t>
    <phoneticPr fontId="2"/>
  </si>
  <si>
    <t>次の減法を加法になおしなさい。</t>
    <rPh sb="0" eb="1">
      <t>ツギ</t>
    </rPh>
    <rPh sb="2" eb="4">
      <t>ゲンポウ</t>
    </rPh>
    <rPh sb="5" eb="7">
      <t>カホウ</t>
    </rPh>
    <phoneticPr fontId="2"/>
  </si>
  <si>
    <t>(3)</t>
    <phoneticPr fontId="2"/>
  </si>
  <si>
    <t>(5)</t>
    <phoneticPr fontId="2"/>
  </si>
  <si>
    <t>）</t>
    <phoneticPr fontId="2"/>
  </si>
  <si>
    <t>＝</t>
    <phoneticPr fontId="2"/>
  </si>
  <si>
    <t>（</t>
    <phoneticPr fontId="2"/>
  </si>
  <si>
    <t>(7)</t>
    <phoneticPr fontId="2"/>
  </si>
  <si>
    <t>次の式の正の項，負の項をいいなさい。</t>
    <rPh sb="0" eb="1">
      <t>ツギ</t>
    </rPh>
    <rPh sb="2" eb="3">
      <t>シキ</t>
    </rPh>
    <rPh sb="4" eb="5">
      <t>セイ</t>
    </rPh>
    <rPh sb="6" eb="7">
      <t>コウ</t>
    </rPh>
    <rPh sb="8" eb="9">
      <t>フ</t>
    </rPh>
    <rPh sb="10" eb="11">
      <t>コウ</t>
    </rPh>
    <phoneticPr fontId="2"/>
  </si>
  <si>
    <t>正の項…</t>
    <rPh sb="0" eb="1">
      <t>セイ</t>
    </rPh>
    <rPh sb="2" eb="3">
      <t>コウ</t>
    </rPh>
    <phoneticPr fontId="2"/>
  </si>
  <si>
    <t>負の項…</t>
    <rPh sb="0" eb="1">
      <t>フ</t>
    </rPh>
    <rPh sb="2" eb="3">
      <t>コウ</t>
    </rPh>
    <phoneticPr fontId="2"/>
  </si>
  <si>
    <t>０より小さい数</t>
    <rPh sb="3" eb="4">
      <t>チイ</t>
    </rPh>
    <rPh sb="6" eb="7">
      <t>スウ</t>
    </rPh>
    <phoneticPr fontId="2"/>
  </si>
  <si>
    <t>正の数・負の数で量を表すこと</t>
    <rPh sb="0" eb="1">
      <t>セイ</t>
    </rPh>
    <rPh sb="2" eb="3">
      <t>スウ</t>
    </rPh>
    <rPh sb="4" eb="5">
      <t>フ</t>
    </rPh>
    <rPh sb="6" eb="7">
      <t>スウ</t>
    </rPh>
    <rPh sb="8" eb="9">
      <t>リョウ</t>
    </rPh>
    <rPh sb="10" eb="11">
      <t>アラワ</t>
    </rPh>
    <phoneticPr fontId="2"/>
  </si>
  <si>
    <t>）</t>
    <phoneticPr fontId="2"/>
  </si>
  <si>
    <t>×</t>
    <phoneticPr fontId="2"/>
  </si>
  <si>
    <t>２．</t>
    <phoneticPr fontId="2"/>
  </si>
  <si>
    <t>＝</t>
    <phoneticPr fontId="2"/>
  </si>
  <si>
    <t>÷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</si>
  <si>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</si>
  <si>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</si>
  <si>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</si>
  <si>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</si>
  <si>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（</t>
    <phoneticPr fontId="2"/>
  </si>
  <si>
    <t>）</t>
    <phoneticPr fontId="2"/>
  </si>
  <si>
    <t>×</t>
    <phoneticPr fontId="2"/>
  </si>
  <si>
    <t>÷</t>
    <phoneticPr fontId="2"/>
  </si>
  <si>
    <t>＝</t>
    <phoneticPr fontId="2"/>
  </si>
  <si>
    <t>－</t>
    <phoneticPr fontId="2"/>
  </si>
  <si>
    <t>(10)</t>
    <phoneticPr fontId="2"/>
  </si>
  <si>
    <t>(11)</t>
    <phoneticPr fontId="2"/>
  </si>
  <si>
    <t>(12)</t>
    <phoneticPr fontId="2"/>
  </si>
  <si>
    <t>÷</t>
    <phoneticPr fontId="2"/>
  </si>
  <si>
    <t>÷</t>
    <phoneticPr fontId="2"/>
  </si>
  <si>
    <t>÷</t>
    <phoneticPr fontId="2"/>
  </si>
  <si>
    <t>と</t>
    <phoneticPr fontId="2"/>
  </si>
  <si>
    <t>，</t>
    <phoneticPr fontId="2"/>
  </si>
  <si>
    <t>＝</t>
    <phoneticPr fontId="2"/>
  </si>
  <si>
    <t>１．</t>
    <phoneticPr fontId="2"/>
  </si>
  <si>
    <t>（</t>
    <phoneticPr fontId="2"/>
  </si>
  <si>
    <t>）</t>
    <phoneticPr fontId="2"/>
  </si>
  <si>
    <t>＋</t>
    <phoneticPr fontId="2"/>
  </si>
  <si>
    <t>(8)</t>
    <phoneticPr fontId="2"/>
  </si>
  <si>
    <t>(9)</t>
    <phoneticPr fontId="2"/>
  </si>
  <si>
    <t>(10)</t>
    <phoneticPr fontId="2"/>
  </si>
  <si>
    <t>１．</t>
    <phoneticPr fontId="2"/>
  </si>
  <si>
    <t>次の数の逆数をいいなさい。</t>
    <rPh sb="0" eb="1">
      <t>ツギ</t>
    </rPh>
    <rPh sb="2" eb="3">
      <t>スウ</t>
    </rPh>
    <rPh sb="4" eb="6">
      <t>ギャクスウ</t>
    </rPh>
    <phoneticPr fontId="2"/>
  </si>
  <si>
    <t>２．</t>
    <phoneticPr fontId="2"/>
  </si>
  <si>
    <t>次の除法を乗法になおして計算しなさい。</t>
    <rPh sb="0" eb="1">
      <t>ツギ</t>
    </rPh>
    <rPh sb="2" eb="4">
      <t>ジョホウ</t>
    </rPh>
    <rPh sb="5" eb="7">
      <t>ジョウホウ</t>
    </rPh>
    <rPh sb="12" eb="14">
      <t>ケイサン</t>
    </rPh>
    <phoneticPr fontId="2"/>
  </si>
  <si>
    <t>÷</t>
    <phoneticPr fontId="2"/>
  </si>
  <si>
    <t>次の式を乗法だけの式に直して計算しなさい。</t>
    <rPh sb="0" eb="1">
      <t>ツギ</t>
    </rPh>
    <rPh sb="2" eb="3">
      <t>シキ</t>
    </rPh>
    <rPh sb="4" eb="6">
      <t>ジョウホウ</t>
    </rPh>
    <rPh sb="9" eb="10">
      <t>シキ</t>
    </rPh>
    <rPh sb="11" eb="12">
      <t>ナオ</t>
    </rPh>
    <rPh sb="14" eb="16">
      <t>ケイサン</t>
    </rPh>
    <phoneticPr fontId="2"/>
  </si>
  <si>
    <t>×</t>
    <phoneticPr fontId="2"/>
  </si>
  <si>
    <t>×</t>
    <phoneticPr fontId="2"/>
  </si>
  <si>
    <t>×</t>
    <phoneticPr fontId="2"/>
  </si>
  <si>
    <t>＝</t>
    <phoneticPr fontId="2"/>
  </si>
  <si>
    <t>－</t>
    <phoneticPr fontId="2"/>
  </si>
  <si>
    <t>（</t>
    <phoneticPr fontId="2"/>
  </si>
  <si>
    <t>次の値を求めなさい。</t>
    <rPh sb="0" eb="1">
      <t>ツギ</t>
    </rPh>
    <rPh sb="2" eb="3">
      <t>アタイ</t>
    </rPh>
    <rPh sb="4" eb="5">
      <t>モト</t>
    </rPh>
    <phoneticPr fontId="2"/>
  </si>
  <si>
    <t>{</t>
    <phoneticPr fontId="2"/>
  </si>
  <si>
    <t>}</t>
    <phoneticPr fontId="2"/>
  </si>
  <si>
    <t>№</t>
    <phoneticPr fontId="2"/>
  </si>
  <si>
    <t>１．</t>
    <phoneticPr fontId="2"/>
  </si>
  <si>
    <t>(1)</t>
    <phoneticPr fontId="2"/>
  </si>
  <si>
    <t>(2)</t>
    <phoneticPr fontId="2"/>
  </si>
  <si>
    <t>(3)</t>
    <phoneticPr fontId="2"/>
  </si>
  <si>
    <t>２．</t>
    <phoneticPr fontId="2"/>
  </si>
  <si>
    <t>４．</t>
    <phoneticPr fontId="2"/>
  </si>
  <si>
    <t>＝</t>
    <phoneticPr fontId="2"/>
  </si>
  <si>
    <t>－</t>
    <phoneticPr fontId="2"/>
  </si>
  <si>
    <t>{</t>
    <phoneticPr fontId="2"/>
  </si>
  <si>
    <t>}</t>
    <phoneticPr fontId="2"/>
  </si>
  <si>
    <t>解答</t>
    <rPh sb="0" eb="2">
      <t>カイトウ</t>
    </rPh>
    <phoneticPr fontId="2"/>
  </si>
  <si>
    <t>＝</t>
    <phoneticPr fontId="2"/>
  </si>
  <si>
    <t>＋</t>
    <phoneticPr fontId="2"/>
  </si>
  <si>
    <t>(</t>
    <phoneticPr fontId="2"/>
  </si>
  <si>
    <t>)</t>
    <phoneticPr fontId="2"/>
  </si>
  <si>
    <t>)</t>
    <phoneticPr fontId="2"/>
  </si>
  <si>
    <t>(</t>
    <phoneticPr fontId="2"/>
  </si>
  <si>
    <t>℃，</t>
    <phoneticPr fontId="2"/>
  </si>
  <si>
    <t>℃</t>
    <phoneticPr fontId="2"/>
  </si>
  <si>
    <t>ｍ，</t>
    <phoneticPr fontId="2"/>
  </si>
  <si>
    <t>ｍ</t>
    <phoneticPr fontId="2"/>
  </si>
  <si>
    <t>秒，</t>
    <rPh sb="0" eb="1">
      <t>ビョウ</t>
    </rPh>
    <phoneticPr fontId="2"/>
  </si>
  <si>
    <t>秒</t>
    <rPh sb="0" eb="1">
      <t>ビョウ</t>
    </rPh>
    <phoneticPr fontId="2"/>
  </si>
  <si>
    <t>１．</t>
    <phoneticPr fontId="2"/>
  </si>
  <si>
    <t>(2)</t>
    <phoneticPr fontId="2"/>
  </si>
  <si>
    <t>(</t>
    <phoneticPr fontId="2"/>
  </si>
  <si>
    <t>)</t>
    <phoneticPr fontId="2"/>
  </si>
  <si>
    <t>(3)</t>
    <phoneticPr fontId="2"/>
  </si>
  <si>
    <t>×</t>
    <phoneticPr fontId="2"/>
  </si>
  <si>
    <t>(4)</t>
    <phoneticPr fontId="2"/>
  </si>
  <si>
    <t>(</t>
    <phoneticPr fontId="2"/>
  </si>
  <si>
    <t>(5)</t>
    <phoneticPr fontId="2"/>
  </si>
  <si>
    <t>(</t>
    <phoneticPr fontId="2"/>
  </si>
  <si>
    <t>)</t>
    <phoneticPr fontId="2"/>
  </si>
  <si>
    <t>(6)</t>
    <phoneticPr fontId="2"/>
  </si>
  <si>
    <t>(</t>
    <phoneticPr fontId="2"/>
  </si>
  <si>
    <t>(7)</t>
    <phoneticPr fontId="2"/>
  </si>
  <si>
    <t>－</t>
    <phoneticPr fontId="2"/>
  </si>
  <si>
    <t>×</t>
    <phoneticPr fontId="2"/>
  </si>
  <si>
    <t>(8)</t>
    <phoneticPr fontId="2"/>
  </si>
  <si>
    <t>×</t>
    <phoneticPr fontId="2"/>
  </si>
  <si>
    <t>(</t>
    <phoneticPr fontId="2"/>
  </si>
  <si>
    <t>×</t>
    <phoneticPr fontId="2"/>
  </si>
  <si>
    <t>－</t>
    <phoneticPr fontId="2"/>
  </si>
  <si>
    <t>×</t>
    <phoneticPr fontId="2"/>
  </si>
  <si>
    <t>(</t>
    <phoneticPr fontId="2"/>
  </si>
  <si>
    <t>）</t>
    <phoneticPr fontId="2"/>
  </si>
  <si>
    <t>)</t>
    <phoneticPr fontId="2"/>
  </si>
  <si>
    <t>(</t>
    <phoneticPr fontId="2"/>
  </si>
  <si>
    <t>＋</t>
    <phoneticPr fontId="2"/>
  </si>
  <si>
    <t>)</t>
    <phoneticPr fontId="2"/>
  </si>
  <si>
    <t>×</t>
    <phoneticPr fontId="2"/>
  </si>
  <si>
    <t>－</t>
    <phoneticPr fontId="2"/>
  </si>
  <si>
    <t>次の数の中で，正の整数をかきなさい。また，負の整数をかきなさい。</t>
    <rPh sb="0" eb="1">
      <t>ツギ</t>
    </rPh>
    <rPh sb="2" eb="3">
      <t>スウ</t>
    </rPh>
    <rPh sb="4" eb="5">
      <t>ナカ</t>
    </rPh>
    <rPh sb="7" eb="8">
      <t>セイ</t>
    </rPh>
    <rPh sb="9" eb="11">
      <t>セイスウ</t>
    </rPh>
    <rPh sb="21" eb="22">
      <t>フ</t>
    </rPh>
    <rPh sb="23" eb="25">
      <t>セイスウ</t>
    </rPh>
    <phoneticPr fontId="2"/>
  </si>
  <si>
    <t>次のことを，負の数を使わないで表しなさい。</t>
    <rPh sb="0" eb="1">
      <t>ツギ</t>
    </rPh>
    <rPh sb="6" eb="7">
      <t>フ</t>
    </rPh>
    <rPh sb="8" eb="9">
      <t>スウ</t>
    </rPh>
    <rPh sb="10" eb="11">
      <t>ツカ</t>
    </rPh>
    <rPh sb="15" eb="16">
      <t>アラワ</t>
    </rPh>
    <phoneticPr fontId="2"/>
  </si>
  <si>
    <t>㎝長い</t>
    <rPh sb="1" eb="2">
      <t>ナガ</t>
    </rPh>
    <phoneticPr fontId="2"/>
  </si>
  <si>
    <t>次の数の符号を変えた数をかきなさい。</t>
    <rPh sb="0" eb="1">
      <t>ツギ</t>
    </rPh>
    <rPh sb="2" eb="3">
      <t>スウ</t>
    </rPh>
    <rPh sb="4" eb="6">
      <t>フゴウ</t>
    </rPh>
    <rPh sb="7" eb="8">
      <t>カ</t>
    </rPh>
    <rPh sb="10" eb="11">
      <t>スウ</t>
    </rPh>
    <phoneticPr fontId="2"/>
  </si>
  <si>
    <t>次の数の絶対値をかきなさい。</t>
    <rPh sb="0" eb="1">
      <t>ツギ</t>
    </rPh>
    <rPh sb="2" eb="3">
      <t>スウ</t>
    </rPh>
    <rPh sb="4" eb="7">
      <t>ゼッタイチ</t>
    </rPh>
    <phoneticPr fontId="2"/>
  </si>
  <si>
    <t>正の数・負の数の加法，減法</t>
    <rPh sb="0" eb="1">
      <t>セイ</t>
    </rPh>
    <rPh sb="2" eb="3">
      <t>スウ</t>
    </rPh>
    <rPh sb="4" eb="5">
      <t>フ</t>
    </rPh>
    <rPh sb="6" eb="7">
      <t>スウ</t>
    </rPh>
    <rPh sb="8" eb="10">
      <t>カホウ</t>
    </rPh>
    <rPh sb="11" eb="13">
      <t>ゲンポウ</t>
    </rPh>
    <phoneticPr fontId="2"/>
  </si>
  <si>
    <t>正の数・負の数の加法</t>
    <rPh sb="8" eb="10">
      <t>カホウ</t>
    </rPh>
    <phoneticPr fontId="2"/>
  </si>
  <si>
    <t>正の数・負の数の減法</t>
    <rPh sb="8" eb="10">
      <t>ゲンポウ</t>
    </rPh>
    <phoneticPr fontId="2"/>
  </si>
  <si>
    <t>正の数・負の数の乗法</t>
    <rPh sb="0" eb="1">
      <t>セイ</t>
    </rPh>
    <rPh sb="2" eb="3">
      <t>スウ</t>
    </rPh>
    <rPh sb="4" eb="5">
      <t>フ</t>
    </rPh>
    <rPh sb="6" eb="7">
      <t>スウ</t>
    </rPh>
    <rPh sb="8" eb="10">
      <t>ジョウホウ</t>
    </rPh>
    <phoneticPr fontId="2"/>
  </si>
  <si>
    <t>正の数・負の数の除法</t>
    <rPh sb="0" eb="1">
      <t>セイ</t>
    </rPh>
    <rPh sb="2" eb="3">
      <t>スウ</t>
    </rPh>
    <rPh sb="4" eb="5">
      <t>フ</t>
    </rPh>
    <rPh sb="6" eb="7">
      <t>スウ</t>
    </rPh>
    <phoneticPr fontId="2"/>
  </si>
  <si>
    <t>絶対値と数の大小</t>
    <rPh sb="0" eb="3">
      <t>ゼッタイチ</t>
    </rPh>
    <rPh sb="4" eb="5">
      <t>スウ</t>
    </rPh>
    <rPh sb="6" eb="8">
      <t>ダイショウ</t>
    </rPh>
    <phoneticPr fontId="2"/>
  </si>
  <si>
    <t>加法と減法の混じった計算①</t>
    <rPh sb="0" eb="2">
      <t>カホウ</t>
    </rPh>
    <rPh sb="3" eb="5">
      <t>ゲンポウ</t>
    </rPh>
    <rPh sb="6" eb="7">
      <t>マ</t>
    </rPh>
    <rPh sb="10" eb="12">
      <t>ケイサン</t>
    </rPh>
    <phoneticPr fontId="2"/>
  </si>
  <si>
    <t>加法と減法の混じった計算②</t>
    <rPh sb="0" eb="2">
      <t>カホウ</t>
    </rPh>
    <rPh sb="3" eb="5">
      <t>ゲンポウ</t>
    </rPh>
    <rPh sb="6" eb="7">
      <t>マ</t>
    </rPh>
    <rPh sb="10" eb="12">
      <t>ケイサン</t>
    </rPh>
    <phoneticPr fontId="2"/>
  </si>
  <si>
    <t>乗法と除法の混じった計算①</t>
    <rPh sb="0" eb="2">
      <t>ジョウホウ</t>
    </rPh>
    <rPh sb="3" eb="5">
      <t>ジョホウ</t>
    </rPh>
    <rPh sb="6" eb="7">
      <t>マ</t>
    </rPh>
    <rPh sb="10" eb="12">
      <t>ケイサン</t>
    </rPh>
    <phoneticPr fontId="2"/>
  </si>
  <si>
    <t>乗法と除法の混じった計算②</t>
    <rPh sb="0" eb="2">
      <t>ジョウホウ</t>
    </rPh>
    <rPh sb="3" eb="5">
      <t>ジョホウ</t>
    </rPh>
    <rPh sb="6" eb="7">
      <t>マ</t>
    </rPh>
    <rPh sb="10" eb="12">
      <t>ケイサン</t>
    </rPh>
    <phoneticPr fontId="2"/>
  </si>
  <si>
    <t>乗法と除法の混じった計算③</t>
    <rPh sb="0" eb="2">
      <t>ジョウホウ</t>
    </rPh>
    <rPh sb="3" eb="5">
      <t>ジョホウ</t>
    </rPh>
    <rPh sb="6" eb="7">
      <t>マ</t>
    </rPh>
    <rPh sb="10" eb="12">
      <t>ケイサン</t>
    </rPh>
    <phoneticPr fontId="2"/>
  </si>
  <si>
    <t>いろいろな計算①</t>
    <rPh sb="5" eb="7">
      <t>ケイサン</t>
    </rPh>
    <phoneticPr fontId="2"/>
  </si>
  <si>
    <t>いろいろな計算②</t>
    <rPh sb="5" eb="7">
      <t>ケイサン</t>
    </rPh>
    <phoneticPr fontId="2"/>
  </si>
  <si>
    <t>いろいろな計算③</t>
    <rPh sb="5" eb="7">
      <t>ケイサン</t>
    </rPh>
    <phoneticPr fontId="2"/>
  </si>
  <si>
    <t>数の世界の広がり</t>
    <rPh sb="0" eb="1">
      <t>スウ</t>
    </rPh>
    <rPh sb="2" eb="4">
      <t>セカイ</t>
    </rPh>
    <rPh sb="5" eb="6">
      <t>ヒロ</t>
    </rPh>
    <phoneticPr fontId="2"/>
  </si>
  <si>
    <t>次の自然数の中から，素数をすべて選びなさい。</t>
    <rPh sb="0" eb="1">
      <t>ツギ</t>
    </rPh>
    <rPh sb="2" eb="5">
      <t>シゼンスウ</t>
    </rPh>
    <rPh sb="6" eb="7">
      <t>ナカ</t>
    </rPh>
    <rPh sb="10" eb="12">
      <t>ソスウ</t>
    </rPh>
    <rPh sb="16" eb="17">
      <t>エラ</t>
    </rPh>
    <phoneticPr fontId="2"/>
  </si>
  <si>
    <t>（ｱ)</t>
    <phoneticPr fontId="12"/>
  </si>
  <si>
    <t>(ｲ)</t>
    <phoneticPr fontId="12"/>
  </si>
  <si>
    <t>(ｳ)</t>
    <phoneticPr fontId="12"/>
  </si>
  <si>
    <t>(ｴ)</t>
    <phoneticPr fontId="12"/>
  </si>
  <si>
    <t>次の自然数を素因数分解しなさい。</t>
    <rPh sb="0" eb="1">
      <t>ツギ</t>
    </rPh>
    <rPh sb="2" eb="5">
      <t>シゼンスウ</t>
    </rPh>
    <rPh sb="6" eb="9">
      <t>ソインスウ</t>
    </rPh>
    <rPh sb="9" eb="11">
      <t>ブンカイ</t>
    </rPh>
    <phoneticPr fontId="2"/>
  </si>
  <si>
    <t>３．</t>
    <phoneticPr fontId="12"/>
  </si>
  <si>
    <t>をできるだけ小さい数でわって，ある数の2乗にするには，</t>
    <rPh sb="6" eb="7">
      <t>チイ</t>
    </rPh>
    <rPh sb="9" eb="10">
      <t>スウ</t>
    </rPh>
    <rPh sb="17" eb="18">
      <t>スウ</t>
    </rPh>
    <rPh sb="20" eb="21">
      <t>ジョウ</t>
    </rPh>
    <phoneticPr fontId="12"/>
  </si>
  <si>
    <t>どんな数でわればよいですか。</t>
    <rPh sb="3" eb="4">
      <t>スウ</t>
    </rPh>
    <phoneticPr fontId="12"/>
  </si>
  <si>
    <t>＝</t>
    <phoneticPr fontId="12"/>
  </si>
  <si>
    <t>(</t>
    <phoneticPr fontId="12"/>
  </si>
  <si>
    <t>×</t>
    <phoneticPr fontId="12"/>
  </si>
  <si>
    <t>)</t>
    <phoneticPr fontId="12"/>
  </si>
  <si>
    <t>でわればよい</t>
    <phoneticPr fontId="12"/>
  </si>
  <si>
    <t>４．</t>
    <phoneticPr fontId="12"/>
  </si>
  <si>
    <t>次の3つの数をすべてわり切ることのできるいちばんおおきい</t>
    <rPh sb="0" eb="1">
      <t>ツギ</t>
    </rPh>
    <rPh sb="5" eb="6">
      <t>スウ</t>
    </rPh>
    <rPh sb="12" eb="13">
      <t>キ</t>
    </rPh>
    <phoneticPr fontId="12"/>
  </si>
  <si>
    <t>自然数をもとめなさい。</t>
    <rPh sb="0" eb="3">
      <t>シゼンスウ</t>
    </rPh>
    <phoneticPr fontId="12"/>
  </si>
  <si>
    <t>,</t>
    <phoneticPr fontId="12"/>
  </si>
  <si>
    <t>3つの数の最大公約数をもとめればよいから</t>
    <rPh sb="3" eb="4">
      <t>スウ</t>
    </rPh>
    <rPh sb="5" eb="7">
      <t>サイダイ</t>
    </rPh>
    <rPh sb="7" eb="10">
      <t>コウヤクスウ</t>
    </rPh>
    <phoneticPr fontId="12"/>
  </si>
  <si>
    <t>点</t>
    <rPh sb="0" eb="1">
      <t>テン</t>
    </rPh>
    <phoneticPr fontId="17"/>
  </si>
  <si>
    <t>基準にした得点</t>
    <rPh sb="0" eb="2">
      <t>キジュン</t>
    </rPh>
    <rPh sb="5" eb="7">
      <t>トクテン</t>
    </rPh>
    <phoneticPr fontId="17"/>
  </si>
  <si>
    <t>＝</t>
    <phoneticPr fontId="17"/>
  </si>
  <si>
    <t>－</t>
    <phoneticPr fontId="17"/>
  </si>
  <si>
    <t>÷</t>
    <phoneticPr fontId="17"/>
  </si>
  <si>
    <t>)</t>
    <phoneticPr fontId="17"/>
  </si>
  <si>
    <t>(</t>
    <phoneticPr fontId="17"/>
  </si>
  <si>
    <t>＋</t>
    <phoneticPr fontId="17"/>
  </si>
  <si>
    <t>杯</t>
    <rPh sb="0" eb="1">
      <t>ハイ</t>
    </rPh>
    <phoneticPr fontId="17"/>
  </si>
  <si>
    <t>総売上数</t>
    <rPh sb="0" eb="4">
      <t>ソウウリアゲスウ</t>
    </rPh>
    <phoneticPr fontId="17"/>
  </si>
  <si>
    <t>×</t>
    <phoneticPr fontId="17"/>
  </si>
  <si>
    <t>平均</t>
    <rPh sb="0" eb="2">
      <t>ヘイキン</t>
    </rPh>
    <phoneticPr fontId="17"/>
  </si>
  <si>
    <t>基準にした
得点との違い</t>
    <rPh sb="0" eb="2">
      <t>キジュン</t>
    </rPh>
    <phoneticPr fontId="17"/>
  </si>
  <si>
    <t>Ｅさん</t>
    <phoneticPr fontId="17"/>
  </si>
  <si>
    <t>Ｄさん</t>
    <phoneticPr fontId="17"/>
  </si>
  <si>
    <t>Ｃさん</t>
    <phoneticPr fontId="17"/>
  </si>
  <si>
    <t>Ｂさん</t>
    <phoneticPr fontId="17"/>
  </si>
  <si>
    <t>Ａさん</t>
    <phoneticPr fontId="17"/>
  </si>
  <si>
    <t>基準にした得点を求めなさい。</t>
    <rPh sb="0" eb="2">
      <t>キジュン</t>
    </rPh>
    <rPh sb="5" eb="7">
      <t>トクテン</t>
    </rPh>
    <rPh sb="8" eb="9">
      <t>モト</t>
    </rPh>
    <phoneticPr fontId="17"/>
  </si>
  <si>
    <t>点でした。</t>
    <rPh sb="0" eb="1">
      <t>テン</t>
    </rPh>
    <phoneticPr fontId="17"/>
  </si>
  <si>
    <t>人の得点の平均は、</t>
    <rPh sb="0" eb="1">
      <t>ニン</t>
    </rPh>
    <rPh sb="2" eb="4">
      <t>トクテン</t>
    </rPh>
    <rPh sb="5" eb="7">
      <t>ヘイキン</t>
    </rPh>
    <phoneticPr fontId="17"/>
  </si>
  <si>
    <t>表しています。</t>
    <rPh sb="0" eb="1">
      <t>アラワ</t>
    </rPh>
    <phoneticPr fontId="17"/>
  </si>
  <si>
    <t>人のあるテストの得点と、基準にした得点との違いを</t>
    <rPh sb="0" eb="1">
      <t>ニン</t>
    </rPh>
    <rPh sb="8" eb="10">
      <t>トクテン</t>
    </rPh>
    <rPh sb="12" eb="14">
      <t>キジュン</t>
    </rPh>
    <rPh sb="17" eb="19">
      <t>トクテン</t>
    </rPh>
    <rPh sb="21" eb="22">
      <t>チガ</t>
    </rPh>
    <phoneticPr fontId="17"/>
  </si>
  <si>
    <t>下の表は、</t>
    <rPh sb="0" eb="1">
      <t>シタ</t>
    </rPh>
    <rPh sb="2" eb="3">
      <t>ヒョウ</t>
    </rPh>
    <phoneticPr fontId="17"/>
  </si>
  <si>
    <t>２．</t>
    <phoneticPr fontId="17"/>
  </si>
  <si>
    <t>また、7日間の総売上数を求めなさい。</t>
    <rPh sb="4" eb="6">
      <t>ニチカン</t>
    </rPh>
    <rPh sb="7" eb="8">
      <t>ソウ</t>
    </rPh>
    <rPh sb="8" eb="11">
      <t>ウリアゲスウ</t>
    </rPh>
    <rPh sb="12" eb="13">
      <t>モト</t>
    </rPh>
    <phoneticPr fontId="17"/>
  </si>
  <si>
    <t>月曜日から日曜日までの売上数の平均を求めなさい。</t>
    <rPh sb="0" eb="3">
      <t>ゲツヨウビ</t>
    </rPh>
    <rPh sb="5" eb="8">
      <t>ニチヨウビ</t>
    </rPh>
    <rPh sb="11" eb="14">
      <t>ウリアゲスウ</t>
    </rPh>
    <rPh sb="15" eb="17">
      <t>ヘイキン</t>
    </rPh>
    <rPh sb="18" eb="19">
      <t>モト</t>
    </rPh>
    <phoneticPr fontId="17"/>
  </si>
  <si>
    <t>売上数（杯）</t>
    <rPh sb="0" eb="3">
      <t>ウリアゲスウ</t>
    </rPh>
    <rPh sb="4" eb="5">
      <t>ハイ</t>
    </rPh>
    <phoneticPr fontId="17"/>
  </si>
  <si>
    <t>日</t>
  </si>
  <si>
    <t>土</t>
  </si>
  <si>
    <t>金</t>
  </si>
  <si>
    <t>木</t>
  </si>
  <si>
    <t>水</t>
  </si>
  <si>
    <t>火</t>
  </si>
  <si>
    <t>月</t>
    <rPh sb="0" eb="1">
      <t>ゲツ</t>
    </rPh>
    <phoneticPr fontId="17"/>
  </si>
  <si>
    <t>次の表のように記録しています。</t>
    <rPh sb="0" eb="1">
      <t>ツギ</t>
    </rPh>
    <rPh sb="2" eb="3">
      <t>ヒョウ</t>
    </rPh>
    <rPh sb="7" eb="9">
      <t>キロク</t>
    </rPh>
    <phoneticPr fontId="17"/>
  </si>
  <si>
    <t>杯を基準にして、</t>
    <rPh sb="0" eb="1">
      <t>パイ</t>
    </rPh>
    <rPh sb="2" eb="4">
      <t>キジュン</t>
    </rPh>
    <phoneticPr fontId="17"/>
  </si>
  <si>
    <t>あるラーメン店は、1日の売り上げ数を、</t>
    <rPh sb="6" eb="7">
      <t>テン</t>
    </rPh>
    <rPh sb="10" eb="11">
      <t>ニチ</t>
    </rPh>
    <rPh sb="12" eb="13">
      <t>ウ</t>
    </rPh>
    <rPh sb="14" eb="15">
      <t>ア</t>
    </rPh>
    <rPh sb="16" eb="17">
      <t>スウ</t>
    </rPh>
    <phoneticPr fontId="17"/>
  </si>
  <si>
    <t>１．</t>
    <phoneticPr fontId="17"/>
  </si>
  <si>
    <t>正の数・負の数の利用</t>
    <rPh sb="0" eb="1">
      <t>セイ</t>
    </rPh>
    <rPh sb="2" eb="3">
      <t>スウ</t>
    </rPh>
    <rPh sb="4" eb="5">
      <t>フ</t>
    </rPh>
    <rPh sb="6" eb="7">
      <t>スウ</t>
    </rPh>
    <rPh sb="8" eb="10">
      <t>リヨウ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</si>
</sst>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.0_ "/>
    <numFmt numFmtId="177" formatCode="0_ "/>
  </numFmts>
  <fonts count="18" x14ac:knownFonts="1"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2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/>
      <right style="thin">
        <color indexed="64"/>
      </right>
      <top/>
      <bottom style="thin">
        <color rgb="FFFF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109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0" fillId="0" borderId="2" xfId="0" applyBorder="1">
      <alignment vertical="center"/>
    </xf>
    <xf numFmtId="0" fontId="7" fillId="0" borderId="2" xfId="0" applyFont="1" applyBorder="1">
      <alignment vertical="center"/>
    </xf>
    <xf numFmtId="0" fontId="6" fillId="0" borderId="2" xfId="0" applyFont="1" applyBorder="1">
      <alignment vertical="center"/>
    </xf>
    <xf numFmtId="176" fontId="0" fillId="0" borderId="0" xfId="0" applyNumberFormat="1" applyAlignment="1">
      <alignment horizontal="left" vertical="center"/>
    </xf>
    <xf numFmtId="0" fontId="8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38" fontId="6" fillId="0" borderId="0" xfId="1" applyFont="1" applyAlignme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top"/>
    </xf>
    <xf numFmtId="0" fontId="10" fillId="0" borderId="0" xfId="0" applyFont="1" applyAlignment="1"/>
    <xf numFmtId="0" fontId="10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/>
    </xf>
    <xf numFmtId="0" fontId="14" fillId="0" borderId="0" xfId="0" quotePrefix="1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top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vertical="top"/>
    </xf>
    <xf numFmtId="0" fontId="15" fillId="0" borderId="8" xfId="0" applyFont="1" applyBorder="1">
      <alignment vertical="center"/>
    </xf>
    <xf numFmtId="0" fontId="0" fillId="0" borderId="8" xfId="0" applyBorder="1">
      <alignment vertical="center"/>
    </xf>
    <xf numFmtId="0" fontId="9" fillId="0" borderId="0" xfId="3">
      <alignment vertical="center"/>
    </xf>
    <xf numFmtId="0" fontId="9" fillId="0" borderId="0" xfId="3" quotePrefix="1">
      <alignment vertical="center"/>
    </xf>
    <xf numFmtId="0" fontId="15" fillId="0" borderId="0" xfId="3" applyFont="1">
      <alignment vertical="center"/>
    </xf>
    <xf numFmtId="0" fontId="15" fillId="0" borderId="8" xfId="3" applyFont="1" applyBorder="1">
      <alignment vertical="center"/>
    </xf>
    <xf numFmtId="0" fontId="9" fillId="0" borderId="8" xfId="3" applyBorder="1">
      <alignment vertical="center"/>
    </xf>
    <xf numFmtId="0" fontId="9" fillId="0" borderId="0" xfId="3" applyAlignment="1">
      <alignment horizontal="center" vertical="center"/>
    </xf>
    <xf numFmtId="0" fontId="15" fillId="0" borderId="10" xfId="3" applyFont="1" applyBorder="1">
      <alignment vertical="center"/>
    </xf>
    <xf numFmtId="0" fontId="9" fillId="0" borderId="1" xfId="3" applyBorder="1">
      <alignment vertical="center"/>
    </xf>
    <xf numFmtId="0" fontId="4" fillId="0" borderId="1" xfId="3" applyFont="1" applyBorder="1">
      <alignment vertical="center"/>
    </xf>
    <xf numFmtId="0" fontId="8" fillId="0" borderId="1" xfId="3" applyFont="1" applyBorder="1">
      <alignment vertical="center"/>
    </xf>
    <xf numFmtId="0" fontId="5" fillId="0" borderId="0" xfId="3" applyFont="1">
      <alignment vertical="center"/>
    </xf>
    <xf numFmtId="0" fontId="3" fillId="0" borderId="0" xfId="3" applyFont="1">
      <alignment vertical="center"/>
    </xf>
    <xf numFmtId="0" fontId="9" fillId="0" borderId="0" xfId="3" applyAlignment="1">
      <alignment horizontal="center" vertical="center" wrapText="1"/>
    </xf>
    <xf numFmtId="0" fontId="9" fillId="0" borderId="0" xfId="3" applyAlignment="1">
      <alignment horizontal="left" vertical="center"/>
    </xf>
    <xf numFmtId="0" fontId="14" fillId="0" borderId="0" xfId="3" applyFont="1">
      <alignment vertical="center"/>
    </xf>
    <xf numFmtId="0" fontId="14" fillId="0" borderId="0" xfId="3" quotePrefix="1" applyFont="1">
      <alignment vertical="center"/>
    </xf>
    <xf numFmtId="0" fontId="6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38" fontId="6" fillId="0" borderId="0" xfId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38" fontId="6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0" fillId="0" borderId="5" xfId="0" applyBorder="1" applyAlignment="1">
      <alignment horizontal="distributed" vertical="center"/>
    </xf>
    <xf numFmtId="176" fontId="0" fillId="0" borderId="0" xfId="0" applyNumberFormat="1" applyAlignment="1">
      <alignment horizontal="left" vertical="center"/>
    </xf>
    <xf numFmtId="0" fontId="0" fillId="0" borderId="0" xfId="0" quotePrefix="1" applyAlignment="1">
      <alignment horizontal="center" vertical="center"/>
    </xf>
    <xf numFmtId="0" fontId="0" fillId="0" borderId="0" xfId="0" quotePrefix="1" applyAlignment="1">
      <alignment horizontal="right" vertical="center"/>
    </xf>
    <xf numFmtId="0" fontId="0" fillId="0" borderId="0" xfId="0" quotePrefix="1" applyAlignment="1">
      <alignment horizontal="left" vertical="center"/>
    </xf>
    <xf numFmtId="176" fontId="6" fillId="0" borderId="0" xfId="0" applyNumberFormat="1" applyFont="1" applyAlignment="1">
      <alignment horizontal="center" vertical="center"/>
    </xf>
    <xf numFmtId="176" fontId="0" fillId="0" borderId="0" xfId="0" quotePrefix="1" applyNumberFormat="1" applyAlignment="1">
      <alignment horizontal="center" vertical="center"/>
    </xf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6" fillId="0" borderId="0" xfId="2" applyNumberFormat="1" applyFont="1" applyAlignment="1">
      <alignment horizontal="left" vertical="center"/>
    </xf>
    <xf numFmtId="0" fontId="6" fillId="0" borderId="0" xfId="2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 shrinkToFit="1"/>
    </xf>
    <xf numFmtId="0" fontId="15" fillId="0" borderId="8" xfId="3" applyFont="1" applyBorder="1" applyAlignment="1">
      <alignment horizontal="center" vertical="center"/>
    </xf>
    <xf numFmtId="0" fontId="15" fillId="0" borderId="0" xfId="3" quotePrefix="1" applyFont="1" applyAlignment="1">
      <alignment horizontal="center" vertical="center"/>
    </xf>
    <xf numFmtId="0" fontId="9" fillId="0" borderId="0" xfId="3" applyAlignment="1">
      <alignment horizontal="center" vertical="center"/>
    </xf>
    <xf numFmtId="0" fontId="9" fillId="0" borderId="5" xfId="3" applyBorder="1" applyAlignment="1">
      <alignment horizontal="center" vertical="center"/>
    </xf>
    <xf numFmtId="0" fontId="1" fillId="0" borderId="5" xfId="3" applyFont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/>
    </xf>
    <xf numFmtId="0" fontId="9" fillId="0" borderId="9" xfId="3" applyBorder="1" applyAlignment="1">
      <alignment horizontal="center" vertical="center"/>
    </xf>
    <xf numFmtId="0" fontId="9" fillId="0" borderId="3" xfId="3" applyBorder="1" applyAlignment="1">
      <alignment horizontal="center" vertical="center"/>
    </xf>
    <xf numFmtId="0" fontId="9" fillId="0" borderId="1" xfId="3" applyBorder="1">
      <alignment vertical="center"/>
    </xf>
  </cellXfs>
  <cellStyles count="4">
    <cellStyle name="桁区切り" xfId="1" builtinId="6"/>
    <cellStyle name="通貨" xfId="2" builtinId="7"/>
    <cellStyle name="標準" xfId="0" builtinId="0"/>
    <cellStyle name="標準 2" xfId="3" xr:uid="{717AA327-61C1-43B0-966C-29EBBFEC0264}"/>
  </cellStyles>
  <dxfs count="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91"/>
  <sheetViews>
    <sheetView tabSelected="1" workbookViewId="0"/>
  </sheetViews>
  <sheetFormatPr defaultRowHeight="14" x14ac:dyDescent="0.2"/>
  <cols>
    <col min="1" max="43" width="1.75" customWidth="1"/>
    <col min="44" max="45" width="9" style="12"/>
  </cols>
  <sheetData>
    <row r="1" spans="1:46" ht="23.5" x14ac:dyDescent="0.2">
      <c r="D1" s="3" t="s">
        <v>108</v>
      </c>
      <c r="AM1" s="2" t="s">
        <v>2</v>
      </c>
      <c r="AN1" s="2"/>
      <c r="AO1" s="68"/>
      <c r="AP1" s="68"/>
      <c r="AR1"/>
      <c r="AS1"/>
    </row>
    <row r="2" spans="1:46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/>
      <c r="AS2"/>
    </row>
    <row r="3" spans="1:46" ht="20.149999999999999" customHeight="1" x14ac:dyDescent="0.2">
      <c r="A3" s="1" t="s">
        <v>23</v>
      </c>
      <c r="D3" t="s">
        <v>24</v>
      </c>
      <c r="AT3" s="12"/>
    </row>
    <row r="4" spans="1:46" ht="25" customHeight="1" x14ac:dyDescent="0.2">
      <c r="C4" s="1" t="s">
        <v>3</v>
      </c>
      <c r="F4">
        <v>0</v>
      </c>
      <c r="G4" t="s">
        <v>4</v>
      </c>
      <c r="J4" s="66">
        <f ca="1">INT(RAND()*19+1)</f>
        <v>12</v>
      </c>
      <c r="K4" s="66"/>
      <c r="L4" t="s">
        <v>5</v>
      </c>
    </row>
    <row r="5" spans="1:46" ht="25" customHeight="1" x14ac:dyDescent="0.2"/>
    <row r="6" spans="1:46" ht="25" customHeight="1" x14ac:dyDescent="0.2">
      <c r="C6" s="1" t="s">
        <v>6</v>
      </c>
      <c r="F6">
        <v>0</v>
      </c>
      <c r="G6" t="s">
        <v>4</v>
      </c>
      <c r="J6" s="66">
        <f ca="1">INT(RAND()*19+1)</f>
        <v>16</v>
      </c>
      <c r="K6" s="66"/>
      <c r="L6" t="s">
        <v>7</v>
      </c>
    </row>
    <row r="7" spans="1:46" ht="25" customHeight="1" x14ac:dyDescent="0.2"/>
    <row r="8" spans="1:46" ht="25" customHeight="1" x14ac:dyDescent="0.2">
      <c r="C8" s="1" t="s">
        <v>8</v>
      </c>
      <c r="F8">
        <v>0</v>
      </c>
      <c r="G8" t="s">
        <v>4</v>
      </c>
      <c r="J8" s="67">
        <f ca="1">INT(RAND()*19+1)*0.1</f>
        <v>1.9000000000000001</v>
      </c>
      <c r="K8" s="67"/>
      <c r="L8" s="67"/>
      <c r="M8" t="s">
        <v>5</v>
      </c>
    </row>
    <row r="9" spans="1:46" ht="25" customHeight="1" x14ac:dyDescent="0.2"/>
    <row r="10" spans="1:46" ht="25" customHeight="1" x14ac:dyDescent="0.2">
      <c r="C10" s="1" t="s">
        <v>9</v>
      </c>
      <c r="F10" s="66">
        <v>0</v>
      </c>
      <c r="G10" s="66" t="s">
        <v>4</v>
      </c>
      <c r="H10" s="66"/>
      <c r="I10" s="66"/>
      <c r="J10" s="64">
        <f ca="1">AR10/GCD(AR11,AR10)</f>
        <v>4</v>
      </c>
      <c r="K10" s="64"/>
      <c r="L10" s="66" t="s">
        <v>7</v>
      </c>
      <c r="M10" s="66"/>
      <c r="N10" s="66"/>
      <c r="O10" s="66"/>
      <c r="P10" s="66"/>
      <c r="Q10" s="66"/>
      <c r="AR10" s="12">
        <f ca="1">INT(RAND()*(AR11-2)+1)</f>
        <v>4</v>
      </c>
    </row>
    <row r="11" spans="1:46" ht="25" customHeight="1" x14ac:dyDescent="0.2">
      <c r="F11" s="66"/>
      <c r="G11" s="66"/>
      <c r="H11" s="66"/>
      <c r="I11" s="66"/>
      <c r="J11" s="65">
        <f ca="1">AR11/GCD(AR11,AR10)</f>
        <v>7</v>
      </c>
      <c r="K11" s="65"/>
      <c r="L11" s="66"/>
      <c r="M11" s="66"/>
      <c r="N11" s="66"/>
      <c r="O11" s="66"/>
      <c r="P11" s="66"/>
      <c r="Q11" s="66"/>
      <c r="AR11" s="12">
        <f ca="1">INT(RAND()*8+2)</f>
        <v>7</v>
      </c>
    </row>
    <row r="12" spans="1:46" ht="25" customHeight="1" x14ac:dyDescent="0.2"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46" ht="25" customHeight="1" x14ac:dyDescent="0.2">
      <c r="C13" s="1" t="s">
        <v>13</v>
      </c>
      <c r="F13">
        <v>0</v>
      </c>
      <c r="G13" t="s">
        <v>4</v>
      </c>
      <c r="J13" s="66">
        <f ca="1">INT(RAND()*19+1)</f>
        <v>8</v>
      </c>
      <c r="K13" s="66"/>
      <c r="L13" t="s">
        <v>7</v>
      </c>
    </row>
    <row r="14" spans="1:46" ht="25" customHeight="1" x14ac:dyDescent="0.2"/>
    <row r="15" spans="1:46" ht="25" customHeight="1" x14ac:dyDescent="0.2">
      <c r="C15" s="1" t="s">
        <v>14</v>
      </c>
      <c r="F15">
        <v>0</v>
      </c>
      <c r="G15" t="s">
        <v>4</v>
      </c>
      <c r="J15" s="66">
        <f ca="1">INT(RAND()*19+1)</f>
        <v>13</v>
      </c>
      <c r="K15" s="66"/>
      <c r="L15" t="s">
        <v>5</v>
      </c>
    </row>
    <row r="16" spans="1:46" ht="25" customHeight="1" x14ac:dyDescent="0.2"/>
    <row r="17" spans="1:52" ht="25" customHeight="1" x14ac:dyDescent="0.2">
      <c r="C17" s="1" t="s">
        <v>16</v>
      </c>
      <c r="F17">
        <v>0</v>
      </c>
      <c r="G17" t="s">
        <v>4</v>
      </c>
      <c r="J17" s="67">
        <f ca="1">INT(RAND()*19+1)*0.1</f>
        <v>1.9000000000000001</v>
      </c>
      <c r="K17" s="67"/>
      <c r="L17" s="67"/>
      <c r="M17" t="s">
        <v>7</v>
      </c>
    </row>
    <row r="18" spans="1:52" ht="25" customHeight="1" x14ac:dyDescent="0.2"/>
    <row r="19" spans="1:52" ht="25" customHeight="1" x14ac:dyDescent="0.2">
      <c r="C19" s="1" t="s">
        <v>15</v>
      </c>
      <c r="F19" s="66">
        <v>0</v>
      </c>
      <c r="G19" s="66" t="s">
        <v>4</v>
      </c>
      <c r="H19" s="66"/>
      <c r="I19" s="66"/>
      <c r="J19" s="64">
        <f ca="1">AR19/GCD(AR20,AR19)</f>
        <v>5</v>
      </c>
      <c r="K19" s="64"/>
      <c r="L19" s="66" t="s">
        <v>5</v>
      </c>
      <c r="M19" s="66"/>
      <c r="N19" s="66"/>
      <c r="O19" s="66"/>
      <c r="P19" s="66"/>
      <c r="Q19" s="66"/>
      <c r="AR19" s="12">
        <f ca="1">INT(RAND()*(AR20-2)+1)</f>
        <v>5</v>
      </c>
    </row>
    <row r="20" spans="1:52" ht="25" customHeight="1" x14ac:dyDescent="0.2">
      <c r="F20" s="66"/>
      <c r="G20" s="66"/>
      <c r="H20" s="66"/>
      <c r="I20" s="66"/>
      <c r="J20" s="65">
        <f ca="1">AR20/GCD(AR20,AR19)</f>
        <v>7</v>
      </c>
      <c r="K20" s="65"/>
      <c r="L20" s="66"/>
      <c r="M20" s="66"/>
      <c r="N20" s="66"/>
      <c r="O20" s="66"/>
      <c r="P20" s="66"/>
      <c r="Q20" s="66"/>
      <c r="AR20" s="12">
        <f ca="1">INT(RAND()*8+2)</f>
        <v>7</v>
      </c>
    </row>
    <row r="21" spans="1:52" ht="25" customHeight="1" x14ac:dyDescent="0.2"/>
    <row r="22" spans="1:52" ht="20.149999999999999" customHeight="1" x14ac:dyDescent="0.2"/>
    <row r="23" spans="1:52" ht="20.149999999999999" customHeight="1" x14ac:dyDescent="0.2">
      <c r="A23" s="1" t="s">
        <v>25</v>
      </c>
      <c r="D23" t="s">
        <v>210</v>
      </c>
      <c r="AT23" s="12"/>
    </row>
    <row r="24" spans="1:52" ht="20.149999999999999" customHeight="1" x14ac:dyDescent="0.2">
      <c r="A24" s="61" t="str">
        <f ca="1">IF((-1)^INT(RAND()*10)&gt;=0,"","－")</f>
        <v>－</v>
      </c>
      <c r="B24" s="61"/>
      <c r="C24" s="62">
        <f ca="1">INT(RAND()*9+1)*0.1</f>
        <v>0.1</v>
      </c>
      <c r="D24" s="62">
        <f t="shared" ref="C24:E25" ca="1" si="0">(-1)^INT(RAND()*10)*INT(RAND()*9+1)*0.1</f>
        <v>0.60000000000000009</v>
      </c>
      <c r="E24" s="62">
        <f t="shared" ca="1" si="0"/>
        <v>0.30000000000000004</v>
      </c>
      <c r="F24" s="60" t="s">
        <v>10</v>
      </c>
      <c r="G24" s="61" t="str">
        <f ca="1">IF(I24=0,"",IF((-1)^INT(RAND()*10)&gt;=0,"","－"))</f>
        <v/>
      </c>
      <c r="H24" s="61"/>
      <c r="I24" s="62">
        <f ca="1">INT(RAND()*10)</f>
        <v>6</v>
      </c>
      <c r="J24" s="62"/>
      <c r="K24" s="60" t="s">
        <v>10</v>
      </c>
      <c r="L24" s="61" t="str">
        <f ca="1">IF(N24=0,"",IF((-1)^INT(RAND()*10)&gt;=0,"","－"))</f>
        <v/>
      </c>
      <c r="M24" s="61"/>
      <c r="N24" s="62">
        <f ca="1">INT(RAND()*10)</f>
        <v>2</v>
      </c>
      <c r="O24" s="62"/>
      <c r="P24" s="60" t="s">
        <v>10</v>
      </c>
      <c r="Q24" s="61" t="str">
        <f ca="1">IF(S24=0,"",IF((-1)^INT(RAND()*10)&gt;=0,"","－"))</f>
        <v/>
      </c>
      <c r="R24" s="61"/>
      <c r="S24" s="62">
        <f ca="1">INT(RAND()*10)</f>
        <v>9</v>
      </c>
      <c r="T24" s="62"/>
      <c r="U24" s="60" t="s">
        <v>10</v>
      </c>
      <c r="V24" s="61" t="str">
        <f ca="1">IF(X24=0,"",IF((-1)^INT(RAND()*10)&gt;=0,"","－"))</f>
        <v>－</v>
      </c>
      <c r="W24" s="61"/>
      <c r="X24" s="62">
        <f ca="1">INT(RAND()*9+1)*0.1</f>
        <v>0.4</v>
      </c>
      <c r="Y24" s="62">
        <f t="shared" ref="X24:Z25" ca="1" si="1">(-1)^INT(RAND()*10)*INT(RAND()*9+1)*0.1</f>
        <v>-0.2</v>
      </c>
      <c r="Z24" s="62">
        <f t="shared" ca="1" si="1"/>
        <v>-0.1</v>
      </c>
      <c r="AA24" s="60" t="s">
        <v>10</v>
      </c>
      <c r="AB24" s="61" t="str">
        <f ca="1">IF((-1)^INT(RAND()*10)&gt;=0,"","－")</f>
        <v>－</v>
      </c>
      <c r="AC24" s="61"/>
      <c r="AD24" s="64">
        <f ca="1">AY24/GCD(AY25,AY24)</f>
        <v>1</v>
      </c>
      <c r="AE24" s="64"/>
      <c r="AF24" s="60" t="s">
        <v>10</v>
      </c>
      <c r="AG24" s="61" t="str">
        <f ca="1">IF(AI24=0,"",IF((-1)^INT(RAND()*10)&gt;=0,"","－"))</f>
        <v/>
      </c>
      <c r="AH24" s="61"/>
      <c r="AI24" s="62">
        <f ca="1">INT(RAND()*10)</f>
        <v>7</v>
      </c>
      <c r="AJ24" s="62"/>
      <c r="AK24" s="60" t="s">
        <v>10</v>
      </c>
      <c r="AL24" s="61" t="str">
        <f ca="1">IF((-1)^INT(RAND()*10)&gt;=0,"","－")</f>
        <v>－</v>
      </c>
      <c r="AM24" s="61"/>
      <c r="AN24" s="64">
        <f ca="1">AZ24/GCD(AZ25,AZ24)</f>
        <v>1</v>
      </c>
      <c r="AO24" s="64"/>
      <c r="AP24" s="60"/>
      <c r="AR24" s="12">
        <f ca="1">(-1)^INT(RAND()*10)</f>
        <v>1</v>
      </c>
      <c r="AS24"/>
      <c r="AY24" s="12">
        <f ca="1">INT(RAND()*(AY25-2)+1)</f>
        <v>1</v>
      </c>
      <c r="AZ24" s="12">
        <f ca="1">INT(RAND()*(AZ25-2)+1)</f>
        <v>1</v>
      </c>
    </row>
    <row r="25" spans="1:52" ht="20.149999999999999" customHeight="1" x14ac:dyDescent="0.2">
      <c r="A25" s="61"/>
      <c r="B25" s="61"/>
      <c r="C25" s="62">
        <f t="shared" ca="1" si="0"/>
        <v>-0.8</v>
      </c>
      <c r="D25" s="62">
        <f t="shared" ca="1" si="0"/>
        <v>-0.9</v>
      </c>
      <c r="E25" s="62">
        <f t="shared" ca="1" si="0"/>
        <v>-0.8</v>
      </c>
      <c r="F25" s="60"/>
      <c r="G25" s="61"/>
      <c r="H25" s="61"/>
      <c r="I25" s="62"/>
      <c r="J25" s="62"/>
      <c r="K25" s="60"/>
      <c r="L25" s="61"/>
      <c r="M25" s="61"/>
      <c r="N25" s="62"/>
      <c r="O25" s="62"/>
      <c r="P25" s="60"/>
      <c r="Q25" s="61"/>
      <c r="R25" s="61"/>
      <c r="S25" s="62"/>
      <c r="T25" s="62"/>
      <c r="U25" s="60"/>
      <c r="V25" s="61"/>
      <c r="W25" s="61"/>
      <c r="X25" s="62">
        <f t="shared" ca="1" si="1"/>
        <v>0.5</v>
      </c>
      <c r="Y25" s="62">
        <f t="shared" ca="1" si="1"/>
        <v>-0.70000000000000007</v>
      </c>
      <c r="Z25" s="62">
        <f t="shared" ca="1" si="1"/>
        <v>0.8</v>
      </c>
      <c r="AA25" s="60"/>
      <c r="AB25" s="61"/>
      <c r="AC25" s="61"/>
      <c r="AD25" s="65">
        <f ca="1">AY25/GCD(AY25,AY24)</f>
        <v>4</v>
      </c>
      <c r="AE25" s="65"/>
      <c r="AF25" s="60"/>
      <c r="AG25" s="61"/>
      <c r="AH25" s="61"/>
      <c r="AI25" s="62"/>
      <c r="AJ25" s="62"/>
      <c r="AK25" s="60"/>
      <c r="AL25" s="61"/>
      <c r="AM25" s="61"/>
      <c r="AN25" s="65">
        <f ca="1">AZ25/GCD(AZ25,AZ24)</f>
        <v>2</v>
      </c>
      <c r="AO25" s="65"/>
      <c r="AP25" s="60"/>
      <c r="AS25"/>
      <c r="AY25" s="12">
        <f ca="1">INT(RAND()*8+2)</f>
        <v>4</v>
      </c>
      <c r="AZ25" s="12">
        <f ca="1">INT(RAND()*8+2)</f>
        <v>2</v>
      </c>
    </row>
    <row r="26" spans="1:52" ht="20.149999999999999" customHeight="1" x14ac:dyDescent="0.2"/>
    <row r="27" spans="1:52" ht="20.149999999999999" customHeight="1" x14ac:dyDescent="0.2">
      <c r="C27" t="s">
        <v>11</v>
      </c>
    </row>
    <row r="28" spans="1:52" ht="20.149999999999999" customHeight="1" x14ac:dyDescent="0.2"/>
    <row r="29" spans="1:52" ht="20.149999999999999" customHeight="1" x14ac:dyDescent="0.2"/>
    <row r="30" spans="1:52" ht="20.149999999999999" customHeight="1" x14ac:dyDescent="0.2">
      <c r="C30" t="s">
        <v>12</v>
      </c>
    </row>
    <row r="31" spans="1:52" ht="20.149999999999999" customHeight="1" x14ac:dyDescent="0.2"/>
    <row r="32" spans="1:52" ht="20.149999999999999" customHeight="1" x14ac:dyDescent="0.2"/>
    <row r="33" spans="1:51" ht="23.5" x14ac:dyDescent="0.2">
      <c r="D33" s="3" t="str">
        <f>IF(D1="","",D1)</f>
        <v>０より小さい数</v>
      </c>
      <c r="AM33" s="2" t="str">
        <f>IF(AM1="","",AM1)</f>
        <v>№</v>
      </c>
      <c r="AN33" s="2"/>
      <c r="AO33" s="68" t="str">
        <f>IF(AO1="","",AO1)</f>
        <v/>
      </c>
      <c r="AP33" s="68" t="str">
        <f>IF(AP1="","",AP1)</f>
        <v/>
      </c>
      <c r="AR33"/>
      <c r="AS33"/>
    </row>
    <row r="34" spans="1:51" ht="23.5" x14ac:dyDescent="0.2">
      <c r="E34" s="5" t="s">
        <v>167</v>
      </c>
      <c r="Q34" s="17" t="str">
        <f>IF(Q2="","",Q2)</f>
        <v>名前</v>
      </c>
      <c r="R34" s="2"/>
      <c r="S34" s="2"/>
      <c r="T34" s="2"/>
      <c r="U34" s="2"/>
      <c r="V34" s="2" t="str">
        <f>IF(V2="","",V2)</f>
        <v/>
      </c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R34"/>
      <c r="AS34"/>
    </row>
    <row r="35" spans="1:51" ht="20.149999999999999" customHeight="1" x14ac:dyDescent="0.2">
      <c r="A35" t="str">
        <f>IF(A3="","",A3)</f>
        <v>１．</v>
      </c>
      <c r="D35" t="str">
        <f>IF(D3="","",D3)</f>
        <v>次の数を，正の符号，負の符号をつけて表しなさい。</v>
      </c>
      <c r="AT35" s="12"/>
    </row>
    <row r="36" spans="1:51" ht="25" customHeight="1" x14ac:dyDescent="0.2">
      <c r="A36" t="str">
        <f>IF(A4="","",A4)</f>
        <v/>
      </c>
      <c r="B36" t="str">
        <f>IF(B4="","",B4)</f>
        <v/>
      </c>
      <c r="C36" t="str">
        <f>IF(C4="","",C4)</f>
        <v>(1)</v>
      </c>
      <c r="F36">
        <f>IF(F4="","",F4)</f>
        <v>0</v>
      </c>
      <c r="G36" t="str">
        <f>IF(G4="","",G4)</f>
        <v>より</v>
      </c>
      <c r="J36" s="66">
        <f ca="1">IF(J4="","",J4)</f>
        <v>12</v>
      </c>
      <c r="K36" s="66"/>
      <c r="L36" t="str">
        <f>IF(L4="","",L4)</f>
        <v>小さい数</v>
      </c>
      <c r="U36" s="9" t="s">
        <v>18</v>
      </c>
      <c r="V36" s="10"/>
      <c r="W36" s="54">
        <f ca="1">J36</f>
        <v>12</v>
      </c>
      <c r="X36" s="54"/>
    </row>
    <row r="37" spans="1:51" ht="25" customHeight="1" x14ac:dyDescent="0.2">
      <c r="A37" t="str">
        <f t="shared" ref="A37:AQ37" si="2">IF(A5="","",A5)</f>
        <v/>
      </c>
      <c r="B37" t="str">
        <f t="shared" si="2"/>
        <v/>
      </c>
      <c r="C37" t="str">
        <f t="shared" si="2"/>
        <v/>
      </c>
      <c r="F37" t="str">
        <f t="shared" si="2"/>
        <v/>
      </c>
      <c r="G37" t="str">
        <f t="shared" si="2"/>
        <v/>
      </c>
      <c r="J37" t="str">
        <f t="shared" si="2"/>
        <v/>
      </c>
      <c r="K37" t="str">
        <f t="shared" si="2"/>
        <v/>
      </c>
      <c r="L37" t="str">
        <f t="shared" si="2"/>
        <v/>
      </c>
      <c r="M37" t="str">
        <f t="shared" si="2"/>
        <v/>
      </c>
      <c r="N37" t="str">
        <f t="shared" si="2"/>
        <v/>
      </c>
      <c r="O37" t="str">
        <f t="shared" si="2"/>
        <v/>
      </c>
      <c r="P37" t="str">
        <f t="shared" si="2"/>
        <v/>
      </c>
      <c r="Q37" t="str">
        <f t="shared" si="2"/>
        <v/>
      </c>
      <c r="R37" t="str">
        <f t="shared" si="2"/>
        <v/>
      </c>
      <c r="S37" t="str">
        <f t="shared" si="2"/>
        <v/>
      </c>
      <c r="T37" t="str">
        <f t="shared" si="2"/>
        <v/>
      </c>
      <c r="U37" t="str">
        <f t="shared" si="2"/>
        <v/>
      </c>
      <c r="V37" t="str">
        <f t="shared" si="2"/>
        <v/>
      </c>
      <c r="W37" t="str">
        <f t="shared" si="2"/>
        <v/>
      </c>
      <c r="X37" t="str">
        <f t="shared" si="2"/>
        <v/>
      </c>
      <c r="Y37" t="str">
        <f t="shared" si="2"/>
        <v/>
      </c>
      <c r="Z37" t="str">
        <f t="shared" si="2"/>
        <v/>
      </c>
      <c r="AA37" t="str">
        <f t="shared" si="2"/>
        <v/>
      </c>
      <c r="AB37" t="str">
        <f t="shared" si="2"/>
        <v/>
      </c>
      <c r="AC37" t="str">
        <f t="shared" si="2"/>
        <v/>
      </c>
      <c r="AD37" t="str">
        <f t="shared" si="2"/>
        <v/>
      </c>
      <c r="AE37" t="str">
        <f t="shared" si="2"/>
        <v/>
      </c>
      <c r="AF37" t="str">
        <f t="shared" si="2"/>
        <v/>
      </c>
      <c r="AG37" t="str">
        <f t="shared" si="2"/>
        <v/>
      </c>
      <c r="AH37" t="str">
        <f t="shared" si="2"/>
        <v/>
      </c>
      <c r="AI37" t="str">
        <f t="shared" si="2"/>
        <v/>
      </c>
      <c r="AJ37" t="str">
        <f t="shared" si="2"/>
        <v/>
      </c>
      <c r="AK37" t="str">
        <f t="shared" si="2"/>
        <v/>
      </c>
      <c r="AL37" t="str">
        <f t="shared" si="2"/>
        <v/>
      </c>
      <c r="AM37" t="str">
        <f t="shared" si="2"/>
        <v/>
      </c>
      <c r="AN37" t="str">
        <f t="shared" si="2"/>
        <v/>
      </c>
      <c r="AO37" t="str">
        <f t="shared" si="2"/>
        <v/>
      </c>
      <c r="AP37" t="str">
        <f t="shared" si="2"/>
        <v/>
      </c>
      <c r="AQ37" t="str">
        <f t="shared" si="2"/>
        <v/>
      </c>
    </row>
    <row r="38" spans="1:51" ht="25" customHeight="1" x14ac:dyDescent="0.2">
      <c r="A38" t="str">
        <f>IF(A6="","",A6)</f>
        <v/>
      </c>
      <c r="B38" t="str">
        <f>IF(B6="","",B6)</f>
        <v/>
      </c>
      <c r="C38" t="str">
        <f>IF(C6="","",C6)</f>
        <v>(2)</v>
      </c>
      <c r="F38">
        <f>IF(F6="","",F6)</f>
        <v>0</v>
      </c>
      <c r="G38" t="str">
        <f>IF(G6="","",G6)</f>
        <v>より</v>
      </c>
      <c r="J38" s="66">
        <f ca="1">IF(J6="","",J6)</f>
        <v>16</v>
      </c>
      <c r="K38" s="66"/>
      <c r="L38" t="str">
        <f>IF(L6="","",L6)</f>
        <v>大きい数</v>
      </c>
      <c r="U38" s="11" t="s">
        <v>19</v>
      </c>
      <c r="V38" s="10"/>
      <c r="W38" s="54">
        <f ca="1">J38</f>
        <v>16</v>
      </c>
      <c r="X38" s="54"/>
    </row>
    <row r="39" spans="1:51" ht="25" customHeight="1" x14ac:dyDescent="0.2">
      <c r="A39" t="str">
        <f t="shared" ref="A39:AQ39" si="3">IF(A7="","",A7)</f>
        <v/>
      </c>
      <c r="B39" t="str">
        <f t="shared" si="3"/>
        <v/>
      </c>
      <c r="C39" t="str">
        <f t="shared" si="3"/>
        <v/>
      </c>
      <c r="F39" t="str">
        <f t="shared" si="3"/>
        <v/>
      </c>
      <c r="G39" t="str">
        <f t="shared" si="3"/>
        <v/>
      </c>
      <c r="J39" t="str">
        <f t="shared" si="3"/>
        <v/>
      </c>
      <c r="K39" t="str">
        <f t="shared" si="3"/>
        <v/>
      </c>
      <c r="L39" t="str">
        <f t="shared" si="3"/>
        <v/>
      </c>
      <c r="M39" t="str">
        <f t="shared" si="3"/>
        <v/>
      </c>
      <c r="N39" t="str">
        <f t="shared" si="3"/>
        <v/>
      </c>
      <c r="O39" t="str">
        <f t="shared" si="3"/>
        <v/>
      </c>
      <c r="P39" t="str">
        <f t="shared" si="3"/>
        <v/>
      </c>
      <c r="Q39" t="str">
        <f t="shared" si="3"/>
        <v/>
      </c>
      <c r="R39" t="str">
        <f t="shared" si="3"/>
        <v/>
      </c>
      <c r="S39" t="str">
        <f t="shared" si="3"/>
        <v/>
      </c>
      <c r="T39" t="str">
        <f t="shared" si="3"/>
        <v/>
      </c>
      <c r="U39" t="str">
        <f t="shared" si="3"/>
        <v/>
      </c>
      <c r="V39" t="str">
        <f t="shared" si="3"/>
        <v/>
      </c>
      <c r="W39" t="str">
        <f t="shared" si="3"/>
        <v/>
      </c>
      <c r="X39" t="str">
        <f t="shared" si="3"/>
        <v/>
      </c>
      <c r="Y39" t="str">
        <f t="shared" si="3"/>
        <v/>
      </c>
      <c r="Z39" t="str">
        <f t="shared" si="3"/>
        <v/>
      </c>
      <c r="AA39" t="str">
        <f t="shared" si="3"/>
        <v/>
      </c>
      <c r="AB39" t="str">
        <f t="shared" si="3"/>
        <v/>
      </c>
      <c r="AC39" t="str">
        <f t="shared" si="3"/>
        <v/>
      </c>
      <c r="AD39" t="str">
        <f t="shared" si="3"/>
        <v/>
      </c>
      <c r="AE39" t="str">
        <f t="shared" si="3"/>
        <v/>
      </c>
      <c r="AF39" t="str">
        <f t="shared" si="3"/>
        <v/>
      </c>
      <c r="AG39" t="str">
        <f t="shared" si="3"/>
        <v/>
      </c>
      <c r="AH39" t="str">
        <f t="shared" si="3"/>
        <v/>
      </c>
      <c r="AI39" t="str">
        <f t="shared" si="3"/>
        <v/>
      </c>
      <c r="AJ39" t="str">
        <f t="shared" si="3"/>
        <v/>
      </c>
      <c r="AK39" t="str">
        <f t="shared" si="3"/>
        <v/>
      </c>
      <c r="AL39" t="str">
        <f t="shared" si="3"/>
        <v/>
      </c>
      <c r="AM39" t="str">
        <f t="shared" si="3"/>
        <v/>
      </c>
      <c r="AN39" t="str">
        <f t="shared" si="3"/>
        <v/>
      </c>
      <c r="AO39" t="str">
        <f t="shared" si="3"/>
        <v/>
      </c>
      <c r="AP39" t="str">
        <f t="shared" si="3"/>
        <v/>
      </c>
      <c r="AQ39" t="str">
        <f t="shared" si="3"/>
        <v/>
      </c>
    </row>
    <row r="40" spans="1:51" ht="25" customHeight="1" x14ac:dyDescent="0.2">
      <c r="A40" t="str">
        <f>IF(A8="","",A8)</f>
        <v/>
      </c>
      <c r="B40" t="str">
        <f>IF(B8="","",B8)</f>
        <v/>
      </c>
      <c r="C40" t="str">
        <f>IF(C8="","",C8)</f>
        <v>(3)</v>
      </c>
      <c r="F40">
        <f>IF(F8="","",F8)</f>
        <v>0</v>
      </c>
      <c r="G40" t="str">
        <f>IF(G8="","",G8)</f>
        <v>より</v>
      </c>
      <c r="J40" s="67">
        <f ca="1">IF(J8="","",J8)</f>
        <v>1.9000000000000001</v>
      </c>
      <c r="K40" s="67"/>
      <c r="L40" s="67"/>
      <c r="M40" t="str">
        <f>IF(M8="","",M8)</f>
        <v>小さい数</v>
      </c>
      <c r="U40" s="11" t="s">
        <v>17</v>
      </c>
      <c r="V40" s="10"/>
      <c r="W40" s="55">
        <f ca="1">J40</f>
        <v>1.9000000000000001</v>
      </c>
      <c r="X40" s="55"/>
      <c r="Y40" s="55"/>
    </row>
    <row r="41" spans="1:51" ht="25" customHeight="1" x14ac:dyDescent="0.2">
      <c r="A41" t="str">
        <f t="shared" ref="A41:AQ41" si="4">IF(A9="","",A9)</f>
        <v/>
      </c>
      <c r="B41" t="str">
        <f t="shared" si="4"/>
        <v/>
      </c>
      <c r="C41" t="str">
        <f t="shared" si="4"/>
        <v/>
      </c>
      <c r="F41" t="str">
        <f t="shared" si="4"/>
        <v/>
      </c>
      <c r="G41" t="str">
        <f t="shared" si="4"/>
        <v/>
      </c>
      <c r="J41" t="str">
        <f t="shared" si="4"/>
        <v/>
      </c>
      <c r="K41" t="str">
        <f t="shared" si="4"/>
        <v/>
      </c>
      <c r="L41" t="str">
        <f t="shared" si="4"/>
        <v/>
      </c>
      <c r="M41" t="str">
        <f t="shared" si="4"/>
        <v/>
      </c>
      <c r="N41" t="str">
        <f t="shared" si="4"/>
        <v/>
      </c>
      <c r="O41" t="str">
        <f t="shared" si="4"/>
        <v/>
      </c>
      <c r="P41" t="str">
        <f t="shared" si="4"/>
        <v/>
      </c>
      <c r="Q41" t="str">
        <f t="shared" si="4"/>
        <v/>
      </c>
      <c r="R41" t="str">
        <f t="shared" si="4"/>
        <v/>
      </c>
      <c r="S41" t="str">
        <f t="shared" si="4"/>
        <v/>
      </c>
      <c r="T41" t="str">
        <f t="shared" si="4"/>
        <v/>
      </c>
      <c r="U41" t="str">
        <f t="shared" si="4"/>
        <v/>
      </c>
      <c r="V41" t="str">
        <f t="shared" si="4"/>
        <v/>
      </c>
      <c r="W41" t="str">
        <f t="shared" si="4"/>
        <v/>
      </c>
      <c r="X41" t="str">
        <f t="shared" si="4"/>
        <v/>
      </c>
      <c r="Y41" t="str">
        <f t="shared" si="4"/>
        <v/>
      </c>
      <c r="Z41" t="str">
        <f t="shared" si="4"/>
        <v/>
      </c>
      <c r="AA41" t="str">
        <f t="shared" si="4"/>
        <v/>
      </c>
      <c r="AB41" t="str">
        <f t="shared" si="4"/>
        <v/>
      </c>
      <c r="AC41" t="str">
        <f t="shared" si="4"/>
        <v/>
      </c>
      <c r="AD41" t="str">
        <f t="shared" si="4"/>
        <v/>
      </c>
      <c r="AE41" t="str">
        <f t="shared" si="4"/>
        <v/>
      </c>
      <c r="AF41" t="str">
        <f t="shared" si="4"/>
        <v/>
      </c>
      <c r="AG41" t="str">
        <f t="shared" si="4"/>
        <v/>
      </c>
      <c r="AH41" t="str">
        <f t="shared" si="4"/>
        <v/>
      </c>
      <c r="AI41" t="str">
        <f t="shared" si="4"/>
        <v/>
      </c>
      <c r="AJ41" t="str">
        <f t="shared" si="4"/>
        <v/>
      </c>
      <c r="AK41" t="str">
        <f t="shared" si="4"/>
        <v/>
      </c>
      <c r="AL41" t="str">
        <f t="shared" si="4"/>
        <v/>
      </c>
      <c r="AM41" t="str">
        <f t="shared" si="4"/>
        <v/>
      </c>
      <c r="AN41" t="str">
        <f t="shared" si="4"/>
        <v/>
      </c>
      <c r="AO41" t="str">
        <f t="shared" si="4"/>
        <v/>
      </c>
      <c r="AP41" t="str">
        <f t="shared" si="4"/>
        <v/>
      </c>
      <c r="AQ41" t="str">
        <f t="shared" si="4"/>
        <v/>
      </c>
    </row>
    <row r="42" spans="1:51" ht="25" customHeight="1" x14ac:dyDescent="0.2">
      <c r="A42" t="str">
        <f t="shared" ref="A42:AQ42" si="5">IF(A10="","",A10)</f>
        <v/>
      </c>
      <c r="B42" t="str">
        <f t="shared" si="5"/>
        <v/>
      </c>
      <c r="C42" t="str">
        <f t="shared" si="5"/>
        <v>(4)</v>
      </c>
      <c r="F42" s="66">
        <f t="shared" si="5"/>
        <v>0</v>
      </c>
      <c r="G42" s="66" t="str">
        <f t="shared" si="5"/>
        <v>より</v>
      </c>
      <c r="H42" s="66"/>
      <c r="I42" s="66"/>
      <c r="J42" s="64">
        <f t="shared" ca="1" si="5"/>
        <v>4</v>
      </c>
      <c r="K42" s="64"/>
      <c r="L42" s="66" t="str">
        <f t="shared" si="5"/>
        <v>大きい数</v>
      </c>
      <c r="M42" s="66"/>
      <c r="N42" s="66"/>
      <c r="O42" s="66"/>
      <c r="P42" s="66"/>
      <c r="Q42" s="66"/>
      <c r="R42" s="66"/>
      <c r="S42" t="str">
        <f t="shared" si="5"/>
        <v/>
      </c>
      <c r="T42" t="str">
        <f t="shared" si="5"/>
        <v/>
      </c>
      <c r="U42" s="56" t="s">
        <v>20</v>
      </c>
      <c r="V42" s="56"/>
      <c r="W42" s="59">
        <f ca="1">J42</f>
        <v>4</v>
      </c>
      <c r="X42" s="59"/>
      <c r="Y42" t="str">
        <f t="shared" si="5"/>
        <v/>
      </c>
      <c r="Z42" t="str">
        <f t="shared" si="5"/>
        <v/>
      </c>
      <c r="AA42" t="str">
        <f t="shared" si="5"/>
        <v/>
      </c>
      <c r="AB42" t="str">
        <f t="shared" si="5"/>
        <v/>
      </c>
      <c r="AC42" t="str">
        <f t="shared" si="5"/>
        <v/>
      </c>
      <c r="AD42" t="str">
        <f t="shared" si="5"/>
        <v/>
      </c>
      <c r="AE42" t="str">
        <f t="shared" si="5"/>
        <v/>
      </c>
      <c r="AF42" t="str">
        <f t="shared" si="5"/>
        <v/>
      </c>
      <c r="AG42" t="str">
        <f t="shared" si="5"/>
        <v/>
      </c>
      <c r="AH42" t="str">
        <f t="shared" si="5"/>
        <v/>
      </c>
      <c r="AI42" t="str">
        <f t="shared" si="5"/>
        <v/>
      </c>
      <c r="AJ42" t="str">
        <f t="shared" si="5"/>
        <v/>
      </c>
      <c r="AK42" t="str">
        <f t="shared" si="5"/>
        <v/>
      </c>
      <c r="AL42" t="str">
        <f t="shared" si="5"/>
        <v/>
      </c>
      <c r="AM42" t="str">
        <f t="shared" si="5"/>
        <v/>
      </c>
      <c r="AN42" t="str">
        <f t="shared" si="5"/>
        <v/>
      </c>
      <c r="AO42" t="str">
        <f t="shared" si="5"/>
        <v/>
      </c>
      <c r="AP42" t="str">
        <f t="shared" si="5"/>
        <v/>
      </c>
      <c r="AQ42" t="str">
        <f t="shared" si="5"/>
        <v/>
      </c>
    </row>
    <row r="43" spans="1:51" ht="25" customHeight="1" x14ac:dyDescent="0.2">
      <c r="A43" t="str">
        <f t="shared" ref="A43:AQ43" si="6">IF(A11="","",A11)</f>
        <v/>
      </c>
      <c r="B43" t="str">
        <f t="shared" si="6"/>
        <v/>
      </c>
      <c r="C43" t="str">
        <f t="shared" si="6"/>
        <v/>
      </c>
      <c r="F43" s="66"/>
      <c r="G43" s="66"/>
      <c r="H43" s="66"/>
      <c r="I43" s="66"/>
      <c r="J43" s="65">
        <f t="shared" ca="1" si="6"/>
        <v>7</v>
      </c>
      <c r="K43" s="65"/>
      <c r="L43" s="66"/>
      <c r="M43" s="66"/>
      <c r="N43" s="66"/>
      <c r="O43" s="66"/>
      <c r="P43" s="66"/>
      <c r="Q43" s="66"/>
      <c r="R43" s="66"/>
      <c r="S43" t="str">
        <f t="shared" si="6"/>
        <v/>
      </c>
      <c r="T43" t="str">
        <f t="shared" si="6"/>
        <v/>
      </c>
      <c r="U43" s="56"/>
      <c r="V43" s="56"/>
      <c r="W43" s="56">
        <f ca="1">J43</f>
        <v>7</v>
      </c>
      <c r="X43" s="56"/>
      <c r="Y43" t="str">
        <f t="shared" si="6"/>
        <v/>
      </c>
      <c r="Z43" t="str">
        <f t="shared" si="6"/>
        <v/>
      </c>
      <c r="AA43" t="str">
        <f t="shared" si="6"/>
        <v/>
      </c>
      <c r="AB43" t="str">
        <f t="shared" si="6"/>
        <v/>
      </c>
      <c r="AC43" t="str">
        <f t="shared" si="6"/>
        <v/>
      </c>
      <c r="AD43" t="str">
        <f t="shared" si="6"/>
        <v/>
      </c>
      <c r="AE43" t="str">
        <f t="shared" si="6"/>
        <v/>
      </c>
      <c r="AF43" t="str">
        <f t="shared" si="6"/>
        <v/>
      </c>
      <c r="AG43" t="str">
        <f t="shared" si="6"/>
        <v/>
      </c>
      <c r="AH43" t="str">
        <f t="shared" si="6"/>
        <v/>
      </c>
      <c r="AI43" t="str">
        <f t="shared" si="6"/>
        <v/>
      </c>
      <c r="AJ43" t="str">
        <f t="shared" si="6"/>
        <v/>
      </c>
      <c r="AK43" t="str">
        <f t="shared" si="6"/>
        <v/>
      </c>
      <c r="AL43" t="str">
        <f t="shared" si="6"/>
        <v/>
      </c>
      <c r="AM43" t="str">
        <f t="shared" si="6"/>
        <v/>
      </c>
      <c r="AN43" t="str">
        <f t="shared" si="6"/>
        <v/>
      </c>
      <c r="AO43" t="str">
        <f t="shared" si="6"/>
        <v/>
      </c>
      <c r="AP43" t="str">
        <f t="shared" si="6"/>
        <v/>
      </c>
      <c r="AQ43" t="str">
        <f t="shared" si="6"/>
        <v/>
      </c>
    </row>
    <row r="44" spans="1:51" ht="25" customHeight="1" x14ac:dyDescent="0.2">
      <c r="A44" t="str">
        <f t="shared" ref="A44:AQ44" si="7">IF(A12="","",A12)</f>
        <v/>
      </c>
      <c r="B44" t="str">
        <f t="shared" si="7"/>
        <v/>
      </c>
      <c r="C44" t="str">
        <f t="shared" si="7"/>
        <v/>
      </c>
      <c r="F44" t="str">
        <f t="shared" si="7"/>
        <v/>
      </c>
      <c r="G44" t="str">
        <f t="shared" si="7"/>
        <v/>
      </c>
      <c r="J44" t="str">
        <f t="shared" si="7"/>
        <v/>
      </c>
      <c r="K44" t="str">
        <f t="shared" si="7"/>
        <v/>
      </c>
      <c r="L44" t="str">
        <f t="shared" si="7"/>
        <v/>
      </c>
      <c r="M44" t="str">
        <f t="shared" si="7"/>
        <v/>
      </c>
      <c r="N44" t="str">
        <f t="shared" si="7"/>
        <v/>
      </c>
      <c r="O44" t="str">
        <f t="shared" si="7"/>
        <v/>
      </c>
      <c r="P44" t="str">
        <f t="shared" si="7"/>
        <v/>
      </c>
      <c r="Q44" t="str">
        <f t="shared" si="7"/>
        <v/>
      </c>
      <c r="R44" t="str">
        <f t="shared" si="7"/>
        <v/>
      </c>
      <c r="S44" t="str">
        <f t="shared" si="7"/>
        <v/>
      </c>
      <c r="T44" t="str">
        <f t="shared" si="7"/>
        <v/>
      </c>
      <c r="U44" t="str">
        <f t="shared" si="7"/>
        <v/>
      </c>
      <c r="V44" t="str">
        <f t="shared" si="7"/>
        <v/>
      </c>
      <c r="W44" t="str">
        <f t="shared" si="7"/>
        <v/>
      </c>
      <c r="X44" t="str">
        <f t="shared" si="7"/>
        <v/>
      </c>
      <c r="Y44" t="str">
        <f t="shared" si="7"/>
        <v/>
      </c>
      <c r="Z44" t="str">
        <f t="shared" si="7"/>
        <v/>
      </c>
      <c r="AA44" t="str">
        <f t="shared" si="7"/>
        <v/>
      </c>
      <c r="AB44" t="str">
        <f t="shared" si="7"/>
        <v/>
      </c>
      <c r="AC44" t="str">
        <f t="shared" si="7"/>
        <v/>
      </c>
      <c r="AD44" t="str">
        <f t="shared" si="7"/>
        <v/>
      </c>
      <c r="AE44" t="str">
        <f t="shared" si="7"/>
        <v/>
      </c>
      <c r="AF44" t="str">
        <f t="shared" si="7"/>
        <v/>
      </c>
      <c r="AG44" t="str">
        <f t="shared" si="7"/>
        <v/>
      </c>
      <c r="AH44" t="str">
        <f t="shared" si="7"/>
        <v/>
      </c>
      <c r="AI44" t="str">
        <f t="shared" si="7"/>
        <v/>
      </c>
      <c r="AJ44" t="str">
        <f t="shared" si="7"/>
        <v/>
      </c>
      <c r="AK44" t="str">
        <f t="shared" si="7"/>
        <v/>
      </c>
      <c r="AL44" t="str">
        <f t="shared" si="7"/>
        <v/>
      </c>
      <c r="AM44" t="str">
        <f t="shared" si="7"/>
        <v/>
      </c>
      <c r="AN44" t="str">
        <f t="shared" si="7"/>
        <v/>
      </c>
      <c r="AO44" t="str">
        <f t="shared" si="7"/>
        <v/>
      </c>
      <c r="AP44" t="str">
        <f t="shared" si="7"/>
        <v/>
      </c>
      <c r="AQ44" t="str">
        <f t="shared" si="7"/>
        <v/>
      </c>
    </row>
    <row r="45" spans="1:51" ht="25" customHeight="1" x14ac:dyDescent="0.2">
      <c r="A45" t="str">
        <f>IF(A13="","",A13)</f>
        <v/>
      </c>
      <c r="B45" t="str">
        <f>IF(B13="","",B13)</f>
        <v/>
      </c>
      <c r="C45" t="str">
        <f>IF(C13="","",C13)</f>
        <v>(5)</v>
      </c>
      <c r="F45">
        <f>IF(F13="","",F13)</f>
        <v>0</v>
      </c>
      <c r="G45" t="str">
        <f>IF(G13="","",G13)</f>
        <v>より</v>
      </c>
      <c r="J45" s="66">
        <f ca="1">IF(J13="","",J13)</f>
        <v>8</v>
      </c>
      <c r="K45" s="66"/>
      <c r="L45" t="str">
        <f>IF(L13="","",L13)</f>
        <v>大きい数</v>
      </c>
      <c r="U45" s="11" t="s">
        <v>19</v>
      </c>
      <c r="V45" s="10"/>
      <c r="W45" s="54">
        <f ca="1">J45</f>
        <v>8</v>
      </c>
      <c r="X45" s="54"/>
    </row>
    <row r="46" spans="1:51" ht="25" customHeight="1" x14ac:dyDescent="0.2">
      <c r="A46" t="str">
        <f t="shared" ref="A46:AQ46" si="8">IF(A14="","",A14)</f>
        <v/>
      </c>
      <c r="B46" t="str">
        <f t="shared" si="8"/>
        <v/>
      </c>
      <c r="C46" t="str">
        <f t="shared" si="8"/>
        <v/>
      </c>
      <c r="F46" t="str">
        <f t="shared" si="8"/>
        <v/>
      </c>
      <c r="G46" t="str">
        <f t="shared" si="8"/>
        <v/>
      </c>
      <c r="J46" t="str">
        <f t="shared" si="8"/>
        <v/>
      </c>
      <c r="K46" t="str">
        <f t="shared" si="8"/>
        <v/>
      </c>
      <c r="L46" t="str">
        <f t="shared" si="8"/>
        <v/>
      </c>
      <c r="M46" t="str">
        <f t="shared" si="8"/>
        <v/>
      </c>
      <c r="N46" t="str">
        <f t="shared" si="8"/>
        <v/>
      </c>
      <c r="O46" t="str">
        <f t="shared" si="8"/>
        <v/>
      </c>
      <c r="P46" t="str">
        <f t="shared" si="8"/>
        <v/>
      </c>
      <c r="Q46" t="str">
        <f t="shared" si="8"/>
        <v/>
      </c>
      <c r="R46" t="str">
        <f t="shared" si="8"/>
        <v/>
      </c>
      <c r="S46" t="str">
        <f t="shared" si="8"/>
        <v/>
      </c>
      <c r="T46" t="str">
        <f t="shared" si="8"/>
        <v/>
      </c>
      <c r="U46" t="str">
        <f t="shared" si="8"/>
        <v/>
      </c>
      <c r="V46" t="str">
        <f t="shared" si="8"/>
        <v/>
      </c>
      <c r="W46" t="str">
        <f t="shared" si="8"/>
        <v/>
      </c>
      <c r="X46" t="str">
        <f t="shared" si="8"/>
        <v/>
      </c>
      <c r="Y46" t="str">
        <f t="shared" si="8"/>
        <v/>
      </c>
      <c r="Z46" t="str">
        <f t="shared" si="8"/>
        <v/>
      </c>
      <c r="AA46" t="str">
        <f t="shared" si="8"/>
        <v/>
      </c>
      <c r="AB46" t="str">
        <f t="shared" si="8"/>
        <v/>
      </c>
      <c r="AC46" t="str">
        <f t="shared" si="8"/>
        <v/>
      </c>
      <c r="AD46" t="str">
        <f t="shared" si="8"/>
        <v/>
      </c>
      <c r="AE46" t="str">
        <f t="shared" si="8"/>
        <v/>
      </c>
      <c r="AF46" t="str">
        <f t="shared" si="8"/>
        <v/>
      </c>
      <c r="AG46" t="str">
        <f t="shared" si="8"/>
        <v/>
      </c>
      <c r="AH46" t="str">
        <f t="shared" si="8"/>
        <v/>
      </c>
      <c r="AI46" t="str">
        <f t="shared" si="8"/>
        <v/>
      </c>
      <c r="AJ46" t="str">
        <f t="shared" si="8"/>
        <v/>
      </c>
      <c r="AK46" t="str">
        <f t="shared" si="8"/>
        <v/>
      </c>
      <c r="AL46" t="str">
        <f t="shared" si="8"/>
        <v/>
      </c>
      <c r="AM46" t="str">
        <f t="shared" si="8"/>
        <v/>
      </c>
      <c r="AN46" t="str">
        <f t="shared" si="8"/>
        <v/>
      </c>
      <c r="AO46" t="str">
        <f t="shared" si="8"/>
        <v/>
      </c>
      <c r="AP46" t="str">
        <f t="shared" si="8"/>
        <v/>
      </c>
      <c r="AQ46" t="str">
        <f t="shared" si="8"/>
        <v/>
      </c>
    </row>
    <row r="47" spans="1:51" ht="25" customHeight="1" x14ac:dyDescent="0.2">
      <c r="A47" t="str">
        <f>IF(A15="","",A15)</f>
        <v/>
      </c>
      <c r="B47" t="str">
        <f>IF(B15="","",B15)</f>
        <v/>
      </c>
      <c r="C47" t="str">
        <f>IF(C15="","",C15)</f>
        <v>(6)</v>
      </c>
      <c r="F47">
        <f>IF(F15="","",F15)</f>
        <v>0</v>
      </c>
      <c r="G47" t="str">
        <f>IF(G15="","",G15)</f>
        <v>より</v>
      </c>
      <c r="J47" s="66">
        <f ca="1">IF(J15="","",J15)</f>
        <v>13</v>
      </c>
      <c r="K47" s="66"/>
      <c r="L47" t="str">
        <f>IF(L15="","",L15)</f>
        <v>小さい数</v>
      </c>
      <c r="U47" s="9" t="s">
        <v>18</v>
      </c>
      <c r="V47" s="10"/>
      <c r="W47" s="54">
        <f ca="1">J47</f>
        <v>13</v>
      </c>
      <c r="X47" s="54"/>
      <c r="AR47" s="19"/>
      <c r="AS47" s="19"/>
      <c r="AT47" s="19"/>
      <c r="AU47" s="19"/>
      <c r="AW47" s="20"/>
      <c r="AX47" s="20"/>
      <c r="AY47" s="20"/>
    </row>
    <row r="48" spans="1:51" ht="25" customHeight="1" x14ac:dyDescent="0.2">
      <c r="A48" t="str">
        <f t="shared" ref="A48:AQ48" si="9">IF(A16="","",A16)</f>
        <v/>
      </c>
      <c r="B48" t="str">
        <f t="shared" si="9"/>
        <v/>
      </c>
      <c r="C48" t="str">
        <f t="shared" si="9"/>
        <v/>
      </c>
      <c r="F48" t="str">
        <f t="shared" si="9"/>
        <v/>
      </c>
      <c r="G48" t="str">
        <f t="shared" si="9"/>
        <v/>
      </c>
      <c r="J48" t="str">
        <f t="shared" si="9"/>
        <v/>
      </c>
      <c r="K48" t="str">
        <f t="shared" si="9"/>
        <v/>
      </c>
      <c r="L48" t="str">
        <f t="shared" si="9"/>
        <v/>
      </c>
      <c r="M48" t="str">
        <f t="shared" si="9"/>
        <v/>
      </c>
      <c r="N48" t="str">
        <f t="shared" si="9"/>
        <v/>
      </c>
      <c r="O48" t="str">
        <f t="shared" si="9"/>
        <v/>
      </c>
      <c r="P48" t="str">
        <f t="shared" si="9"/>
        <v/>
      </c>
      <c r="Q48" t="str">
        <f t="shared" si="9"/>
        <v/>
      </c>
      <c r="R48" t="str">
        <f t="shared" si="9"/>
        <v/>
      </c>
      <c r="S48" t="str">
        <f t="shared" si="9"/>
        <v/>
      </c>
      <c r="T48" t="str">
        <f t="shared" si="9"/>
        <v/>
      </c>
      <c r="U48" t="str">
        <f t="shared" si="9"/>
        <v/>
      </c>
      <c r="V48" t="str">
        <f t="shared" si="9"/>
        <v/>
      </c>
      <c r="W48" t="str">
        <f t="shared" si="9"/>
        <v/>
      </c>
      <c r="X48" t="str">
        <f t="shared" si="9"/>
        <v/>
      </c>
      <c r="Y48" t="str">
        <f t="shared" si="9"/>
        <v/>
      </c>
      <c r="Z48" t="str">
        <f t="shared" si="9"/>
        <v/>
      </c>
      <c r="AA48" t="str">
        <f t="shared" si="9"/>
        <v/>
      </c>
      <c r="AB48" t="str">
        <f t="shared" si="9"/>
        <v/>
      </c>
      <c r="AC48" t="str">
        <f t="shared" si="9"/>
        <v/>
      </c>
      <c r="AD48" t="str">
        <f t="shared" si="9"/>
        <v/>
      </c>
      <c r="AE48" t="str">
        <f t="shared" si="9"/>
        <v/>
      </c>
      <c r="AF48" t="str">
        <f t="shared" si="9"/>
        <v/>
      </c>
      <c r="AG48" t="str">
        <f t="shared" si="9"/>
        <v/>
      </c>
      <c r="AH48" t="str">
        <f t="shared" si="9"/>
        <v/>
      </c>
      <c r="AI48" t="str">
        <f t="shared" si="9"/>
        <v/>
      </c>
      <c r="AJ48" t="str">
        <f t="shared" si="9"/>
        <v/>
      </c>
      <c r="AK48" t="str">
        <f t="shared" si="9"/>
        <v/>
      </c>
      <c r="AL48" t="str">
        <f t="shared" si="9"/>
        <v/>
      </c>
      <c r="AM48" t="str">
        <f t="shared" si="9"/>
        <v/>
      </c>
      <c r="AN48" t="str">
        <f t="shared" si="9"/>
        <v/>
      </c>
      <c r="AO48" t="str">
        <f t="shared" si="9"/>
        <v/>
      </c>
      <c r="AP48" t="str">
        <f t="shared" si="9"/>
        <v/>
      </c>
      <c r="AQ48" t="str">
        <f t="shared" si="9"/>
        <v/>
      </c>
      <c r="AR48" s="19"/>
      <c r="AS48" s="19"/>
      <c r="AT48" s="19"/>
      <c r="AU48" s="19"/>
      <c r="AW48" s="20"/>
      <c r="AX48" s="20"/>
      <c r="AY48" s="20"/>
    </row>
    <row r="49" spans="1:46" ht="25" customHeight="1" x14ac:dyDescent="0.2">
      <c r="A49" t="str">
        <f>IF(A17="","",A17)</f>
        <v/>
      </c>
      <c r="B49" t="str">
        <f>IF(B17="","",B17)</f>
        <v/>
      </c>
      <c r="C49" t="str">
        <f>IF(C17="","",C17)</f>
        <v>(7)</v>
      </c>
      <c r="F49">
        <f>IF(F17="","",F17)</f>
        <v>0</v>
      </c>
      <c r="G49" t="str">
        <f>IF(G17="","",G17)</f>
        <v>より</v>
      </c>
      <c r="J49" s="67">
        <f ca="1">IF(J17="","",J17)</f>
        <v>1.9000000000000001</v>
      </c>
      <c r="K49" s="67"/>
      <c r="L49" s="67"/>
      <c r="M49" t="str">
        <f>IF(M17="","",M17)</f>
        <v>大きい数</v>
      </c>
      <c r="U49" s="11" t="s">
        <v>19</v>
      </c>
      <c r="V49" s="10"/>
      <c r="W49" s="55">
        <f ca="1">J49</f>
        <v>1.9000000000000001</v>
      </c>
      <c r="X49" s="55"/>
      <c r="Y49" s="55"/>
    </row>
    <row r="50" spans="1:46" ht="25" customHeight="1" x14ac:dyDescent="0.2">
      <c r="A50" t="str">
        <f t="shared" ref="A50:AQ50" si="10">IF(A18="","",A18)</f>
        <v/>
      </c>
      <c r="B50" t="str">
        <f t="shared" si="10"/>
        <v/>
      </c>
      <c r="C50" t="str">
        <f t="shared" si="10"/>
        <v/>
      </c>
      <c r="F50" t="str">
        <f t="shared" si="10"/>
        <v/>
      </c>
      <c r="G50" t="str">
        <f t="shared" si="10"/>
        <v/>
      </c>
      <c r="J50" t="str">
        <f t="shared" si="10"/>
        <v/>
      </c>
      <c r="K50" t="str">
        <f t="shared" si="10"/>
        <v/>
      </c>
      <c r="L50" t="str">
        <f t="shared" si="10"/>
        <v/>
      </c>
      <c r="M50" t="str">
        <f t="shared" si="10"/>
        <v/>
      </c>
      <c r="N50" t="str">
        <f t="shared" si="10"/>
        <v/>
      </c>
      <c r="O50" t="str">
        <f t="shared" si="10"/>
        <v/>
      </c>
      <c r="P50" t="str">
        <f t="shared" si="10"/>
        <v/>
      </c>
      <c r="Q50" t="str">
        <f t="shared" si="10"/>
        <v/>
      </c>
      <c r="R50" t="str">
        <f t="shared" si="10"/>
        <v/>
      </c>
      <c r="S50" t="str">
        <f t="shared" si="10"/>
        <v/>
      </c>
      <c r="T50" t="str">
        <f t="shared" si="10"/>
        <v/>
      </c>
      <c r="U50" t="str">
        <f t="shared" si="10"/>
        <v/>
      </c>
      <c r="V50" t="str">
        <f t="shared" si="10"/>
        <v/>
      </c>
      <c r="W50" t="str">
        <f t="shared" si="10"/>
        <v/>
      </c>
      <c r="X50" t="str">
        <f t="shared" si="10"/>
        <v/>
      </c>
      <c r="Y50" t="str">
        <f t="shared" si="10"/>
        <v/>
      </c>
      <c r="Z50" t="str">
        <f t="shared" si="10"/>
        <v/>
      </c>
      <c r="AA50" t="str">
        <f t="shared" si="10"/>
        <v/>
      </c>
      <c r="AB50" t="str">
        <f t="shared" si="10"/>
        <v/>
      </c>
      <c r="AC50" t="str">
        <f t="shared" si="10"/>
        <v/>
      </c>
      <c r="AD50" t="str">
        <f t="shared" si="10"/>
        <v/>
      </c>
      <c r="AE50" t="str">
        <f t="shared" si="10"/>
        <v/>
      </c>
      <c r="AF50" t="str">
        <f t="shared" si="10"/>
        <v/>
      </c>
      <c r="AG50" t="str">
        <f t="shared" si="10"/>
        <v/>
      </c>
      <c r="AH50" t="str">
        <f t="shared" si="10"/>
        <v/>
      </c>
      <c r="AI50" t="str">
        <f t="shared" si="10"/>
        <v/>
      </c>
      <c r="AJ50" t="str">
        <f t="shared" si="10"/>
        <v/>
      </c>
      <c r="AK50" t="str">
        <f t="shared" si="10"/>
        <v/>
      </c>
      <c r="AL50" t="str">
        <f t="shared" si="10"/>
        <v/>
      </c>
      <c r="AM50" t="str">
        <f t="shared" si="10"/>
        <v/>
      </c>
      <c r="AN50" t="str">
        <f t="shared" si="10"/>
        <v/>
      </c>
      <c r="AO50" t="str">
        <f t="shared" si="10"/>
        <v/>
      </c>
      <c r="AP50" t="str">
        <f t="shared" si="10"/>
        <v/>
      </c>
      <c r="AQ50" t="str">
        <f t="shared" si="10"/>
        <v/>
      </c>
    </row>
    <row r="51" spans="1:46" ht="25" customHeight="1" x14ac:dyDescent="0.2">
      <c r="A51" t="str">
        <f t="shared" ref="A51:AQ51" si="11">IF(A19="","",A19)</f>
        <v/>
      </c>
      <c r="B51" t="str">
        <f t="shared" si="11"/>
        <v/>
      </c>
      <c r="C51" t="str">
        <f t="shared" si="11"/>
        <v>(8)</v>
      </c>
      <c r="F51" s="66">
        <f t="shared" si="11"/>
        <v>0</v>
      </c>
      <c r="G51" s="66" t="str">
        <f t="shared" si="11"/>
        <v>より</v>
      </c>
      <c r="H51" s="66"/>
      <c r="I51" s="66"/>
      <c r="J51" s="64">
        <f t="shared" ca="1" si="11"/>
        <v>5</v>
      </c>
      <c r="K51" s="64"/>
      <c r="L51" s="66" t="str">
        <f t="shared" si="11"/>
        <v>小さい数</v>
      </c>
      <c r="M51" s="66"/>
      <c r="N51" s="66"/>
      <c r="O51" s="66"/>
      <c r="P51" s="66"/>
      <c r="Q51" s="66"/>
      <c r="R51" s="66"/>
      <c r="S51" t="str">
        <f t="shared" si="11"/>
        <v/>
      </c>
      <c r="T51" t="str">
        <f t="shared" si="11"/>
        <v/>
      </c>
      <c r="U51" s="56" t="s">
        <v>17</v>
      </c>
      <c r="V51" s="56"/>
      <c r="W51" s="59">
        <f ca="1">J51</f>
        <v>5</v>
      </c>
      <c r="X51" s="59"/>
      <c r="Y51" t="str">
        <f t="shared" si="11"/>
        <v/>
      </c>
      <c r="Z51" t="str">
        <f t="shared" si="11"/>
        <v/>
      </c>
      <c r="AA51" t="str">
        <f t="shared" si="11"/>
        <v/>
      </c>
      <c r="AB51" t="str">
        <f t="shared" si="11"/>
        <v/>
      </c>
      <c r="AC51" t="str">
        <f t="shared" si="11"/>
        <v/>
      </c>
      <c r="AD51" t="str">
        <f t="shared" si="11"/>
        <v/>
      </c>
      <c r="AE51" t="str">
        <f t="shared" si="11"/>
        <v/>
      </c>
      <c r="AF51" t="str">
        <f t="shared" si="11"/>
        <v/>
      </c>
      <c r="AG51" t="str">
        <f t="shared" si="11"/>
        <v/>
      </c>
      <c r="AH51" t="str">
        <f t="shared" si="11"/>
        <v/>
      </c>
      <c r="AI51" t="str">
        <f t="shared" si="11"/>
        <v/>
      </c>
      <c r="AJ51" t="str">
        <f t="shared" si="11"/>
        <v/>
      </c>
      <c r="AK51" t="str">
        <f t="shared" si="11"/>
        <v/>
      </c>
      <c r="AL51" t="str">
        <f t="shared" si="11"/>
        <v/>
      </c>
      <c r="AM51" t="str">
        <f t="shared" si="11"/>
        <v/>
      </c>
      <c r="AN51" t="str">
        <f t="shared" si="11"/>
        <v/>
      </c>
      <c r="AO51" t="str">
        <f t="shared" si="11"/>
        <v/>
      </c>
      <c r="AP51" t="str">
        <f t="shared" si="11"/>
        <v/>
      </c>
      <c r="AQ51" t="str">
        <f t="shared" si="11"/>
        <v/>
      </c>
    </row>
    <row r="52" spans="1:46" ht="25" customHeight="1" x14ac:dyDescent="0.2">
      <c r="A52" t="str">
        <f t="shared" ref="A52:AQ52" si="12">IF(A20="","",A20)</f>
        <v/>
      </c>
      <c r="B52" t="str">
        <f t="shared" si="12"/>
        <v/>
      </c>
      <c r="C52" t="str">
        <f t="shared" si="12"/>
        <v/>
      </c>
      <c r="F52" s="66"/>
      <c r="G52" s="66"/>
      <c r="H52" s="66"/>
      <c r="I52" s="66"/>
      <c r="J52" s="66">
        <f t="shared" ca="1" si="12"/>
        <v>7</v>
      </c>
      <c r="K52" s="66"/>
      <c r="L52" s="66"/>
      <c r="M52" s="66"/>
      <c r="N52" s="66"/>
      <c r="O52" s="66"/>
      <c r="P52" s="66"/>
      <c r="Q52" s="66"/>
      <c r="R52" s="66"/>
      <c r="S52" t="str">
        <f t="shared" si="12"/>
        <v/>
      </c>
      <c r="T52" t="str">
        <f t="shared" si="12"/>
        <v/>
      </c>
      <c r="U52" s="56"/>
      <c r="V52" s="56"/>
      <c r="W52" s="56">
        <f ca="1">J52</f>
        <v>7</v>
      </c>
      <c r="X52" s="56"/>
      <c r="Y52" t="str">
        <f t="shared" si="12"/>
        <v/>
      </c>
      <c r="Z52" t="str">
        <f t="shared" si="12"/>
        <v/>
      </c>
      <c r="AA52" t="str">
        <f t="shared" si="12"/>
        <v/>
      </c>
      <c r="AB52" t="str">
        <f t="shared" si="12"/>
        <v/>
      </c>
      <c r="AC52" t="str">
        <f t="shared" si="12"/>
        <v/>
      </c>
      <c r="AD52" t="str">
        <f t="shared" si="12"/>
        <v/>
      </c>
      <c r="AE52" t="str">
        <f t="shared" si="12"/>
        <v/>
      </c>
      <c r="AF52" t="str">
        <f t="shared" si="12"/>
        <v/>
      </c>
      <c r="AG52" t="str">
        <f t="shared" si="12"/>
        <v/>
      </c>
      <c r="AH52" t="str">
        <f t="shared" si="12"/>
        <v/>
      </c>
      <c r="AI52" t="str">
        <f t="shared" si="12"/>
        <v/>
      </c>
      <c r="AJ52" t="str">
        <f t="shared" si="12"/>
        <v/>
      </c>
      <c r="AK52" t="str">
        <f t="shared" si="12"/>
        <v/>
      </c>
      <c r="AL52" t="str">
        <f t="shared" si="12"/>
        <v/>
      </c>
      <c r="AM52" t="str">
        <f t="shared" si="12"/>
        <v/>
      </c>
      <c r="AN52" t="str">
        <f t="shared" si="12"/>
        <v/>
      </c>
      <c r="AO52" t="str">
        <f t="shared" si="12"/>
        <v/>
      </c>
      <c r="AP52" t="str">
        <f t="shared" si="12"/>
        <v/>
      </c>
      <c r="AQ52" t="str">
        <f t="shared" si="12"/>
        <v/>
      </c>
    </row>
    <row r="53" spans="1:46" ht="25" customHeight="1" x14ac:dyDescent="0.2">
      <c r="A53" t="str">
        <f t="shared" ref="A53:AQ53" si="13">IF(A21="","",A21)</f>
        <v/>
      </c>
      <c r="B53" t="str">
        <f t="shared" si="13"/>
        <v/>
      </c>
      <c r="C53" t="str">
        <f t="shared" si="13"/>
        <v/>
      </c>
      <c r="F53" t="str">
        <f t="shared" si="13"/>
        <v/>
      </c>
      <c r="G53" t="str">
        <f t="shared" si="13"/>
        <v/>
      </c>
      <c r="H53" t="str">
        <f t="shared" si="13"/>
        <v/>
      </c>
      <c r="I53" t="str">
        <f t="shared" si="13"/>
        <v/>
      </c>
      <c r="J53" t="str">
        <f t="shared" si="13"/>
        <v/>
      </c>
      <c r="K53" t="str">
        <f t="shared" si="13"/>
        <v/>
      </c>
      <c r="L53" t="str">
        <f t="shared" si="13"/>
        <v/>
      </c>
      <c r="M53" t="str">
        <f t="shared" si="13"/>
        <v/>
      </c>
      <c r="N53" t="str">
        <f t="shared" si="13"/>
        <v/>
      </c>
      <c r="O53" t="str">
        <f t="shared" si="13"/>
        <v/>
      </c>
      <c r="P53" t="str">
        <f t="shared" si="13"/>
        <v/>
      </c>
      <c r="Q53" t="str">
        <f t="shared" si="13"/>
        <v/>
      </c>
      <c r="R53" t="str">
        <f t="shared" si="13"/>
        <v/>
      </c>
      <c r="S53" t="str">
        <f t="shared" si="13"/>
        <v/>
      </c>
      <c r="T53" t="str">
        <f t="shared" si="13"/>
        <v/>
      </c>
      <c r="U53" t="str">
        <f t="shared" si="13"/>
        <v/>
      </c>
      <c r="V53" t="str">
        <f t="shared" si="13"/>
        <v/>
      </c>
      <c r="W53" t="str">
        <f t="shared" si="13"/>
        <v/>
      </c>
      <c r="X53" t="str">
        <f t="shared" si="13"/>
        <v/>
      </c>
      <c r="Y53" t="str">
        <f t="shared" si="13"/>
        <v/>
      </c>
      <c r="Z53" t="str">
        <f t="shared" si="13"/>
        <v/>
      </c>
      <c r="AA53" t="str">
        <f t="shared" si="13"/>
        <v/>
      </c>
      <c r="AB53" t="str">
        <f t="shared" si="13"/>
        <v/>
      </c>
      <c r="AC53" t="str">
        <f t="shared" si="13"/>
        <v/>
      </c>
      <c r="AD53" t="str">
        <f t="shared" si="13"/>
        <v/>
      </c>
      <c r="AE53" t="str">
        <f t="shared" si="13"/>
        <v/>
      </c>
      <c r="AF53" t="str">
        <f t="shared" si="13"/>
        <v/>
      </c>
      <c r="AG53" t="str">
        <f t="shared" si="13"/>
        <v/>
      </c>
      <c r="AH53" t="str">
        <f t="shared" si="13"/>
        <v/>
      </c>
      <c r="AI53" t="str">
        <f t="shared" si="13"/>
        <v/>
      </c>
      <c r="AJ53" t="str">
        <f t="shared" si="13"/>
        <v/>
      </c>
      <c r="AK53" t="str">
        <f t="shared" si="13"/>
        <v/>
      </c>
      <c r="AL53" t="str">
        <f t="shared" si="13"/>
        <v/>
      </c>
      <c r="AM53" t="str">
        <f t="shared" si="13"/>
        <v/>
      </c>
      <c r="AN53" t="str">
        <f t="shared" si="13"/>
        <v/>
      </c>
      <c r="AO53" t="str">
        <f t="shared" si="13"/>
        <v/>
      </c>
      <c r="AP53" t="str">
        <f t="shared" si="13"/>
        <v/>
      </c>
      <c r="AQ53" t="str">
        <f t="shared" si="13"/>
        <v/>
      </c>
    </row>
    <row r="54" spans="1:46" ht="20.149999999999999" customHeight="1" x14ac:dyDescent="0.2">
      <c r="A54" t="str">
        <f t="shared" ref="A54:AQ54" si="14">IF(A22="","",A22)</f>
        <v/>
      </c>
      <c r="B54" t="str">
        <f t="shared" si="14"/>
        <v/>
      </c>
      <c r="C54" t="str">
        <f t="shared" si="14"/>
        <v/>
      </c>
      <c r="F54" t="str">
        <f t="shared" si="14"/>
        <v/>
      </c>
      <c r="G54" t="str">
        <f t="shared" si="14"/>
        <v/>
      </c>
      <c r="H54" t="str">
        <f t="shared" si="14"/>
        <v/>
      </c>
      <c r="I54" t="str">
        <f t="shared" si="14"/>
        <v/>
      </c>
      <c r="J54" t="str">
        <f t="shared" si="14"/>
        <v/>
      </c>
      <c r="K54" t="str">
        <f t="shared" si="14"/>
        <v/>
      </c>
      <c r="L54" t="str">
        <f t="shared" si="14"/>
        <v/>
      </c>
      <c r="M54" t="str">
        <f t="shared" si="14"/>
        <v/>
      </c>
      <c r="N54" t="str">
        <f t="shared" si="14"/>
        <v/>
      </c>
      <c r="O54" t="str">
        <f t="shared" si="14"/>
        <v/>
      </c>
      <c r="P54" t="str">
        <f t="shared" si="14"/>
        <v/>
      </c>
      <c r="Q54" t="str">
        <f t="shared" si="14"/>
        <v/>
      </c>
      <c r="R54" t="str">
        <f t="shared" si="14"/>
        <v/>
      </c>
      <c r="S54" t="str">
        <f t="shared" si="14"/>
        <v/>
      </c>
      <c r="T54" t="str">
        <f t="shared" si="14"/>
        <v/>
      </c>
      <c r="U54" t="str">
        <f t="shared" si="14"/>
        <v/>
      </c>
      <c r="V54" t="str">
        <f t="shared" si="14"/>
        <v/>
      </c>
      <c r="W54" t="str">
        <f t="shared" si="14"/>
        <v/>
      </c>
      <c r="X54" t="str">
        <f t="shared" si="14"/>
        <v/>
      </c>
      <c r="Y54" t="str">
        <f t="shared" si="14"/>
        <v/>
      </c>
      <c r="Z54" t="str">
        <f t="shared" si="14"/>
        <v/>
      </c>
      <c r="AA54" t="str">
        <f t="shared" si="14"/>
        <v/>
      </c>
      <c r="AB54" t="str">
        <f t="shared" si="14"/>
        <v/>
      </c>
      <c r="AC54" t="str">
        <f t="shared" si="14"/>
        <v/>
      </c>
      <c r="AD54" t="str">
        <f t="shared" si="14"/>
        <v/>
      </c>
      <c r="AE54" t="str">
        <f t="shared" si="14"/>
        <v/>
      </c>
      <c r="AF54" t="str">
        <f t="shared" si="14"/>
        <v/>
      </c>
      <c r="AG54" t="str">
        <f t="shared" si="14"/>
        <v/>
      </c>
      <c r="AH54" t="str">
        <f t="shared" si="14"/>
        <v/>
      </c>
      <c r="AI54" t="str">
        <f t="shared" si="14"/>
        <v/>
      </c>
      <c r="AJ54" t="str">
        <f t="shared" si="14"/>
        <v/>
      </c>
      <c r="AK54" t="str">
        <f t="shared" si="14"/>
        <v/>
      </c>
      <c r="AL54" t="str">
        <f t="shared" si="14"/>
        <v/>
      </c>
      <c r="AM54" t="str">
        <f t="shared" si="14"/>
        <v/>
      </c>
      <c r="AN54" t="str">
        <f t="shared" si="14"/>
        <v/>
      </c>
      <c r="AO54" t="str">
        <f t="shared" si="14"/>
        <v/>
      </c>
      <c r="AP54" t="str">
        <f t="shared" si="14"/>
        <v/>
      </c>
      <c r="AQ54" t="str">
        <f t="shared" si="14"/>
        <v/>
      </c>
    </row>
    <row r="55" spans="1:46" ht="20.149999999999999" customHeight="1" x14ac:dyDescent="0.2">
      <c r="A55" t="str">
        <f>IF(A23="","",A23)</f>
        <v>２．</v>
      </c>
      <c r="D55" t="str">
        <f>IF(D23="","",D23)</f>
        <v>次の数の中で，正の整数をかきなさい。また，負の整数をかきなさい。</v>
      </c>
      <c r="AT55" s="12"/>
    </row>
    <row r="56" spans="1:46" ht="20.149999999999999" customHeight="1" x14ac:dyDescent="0.2">
      <c r="A56" s="61" t="str">
        <f ca="1">IF(A24="","",A24)</f>
        <v>－</v>
      </c>
      <c r="B56" s="61" t="str">
        <f>IF(B24="","",B24)</f>
        <v/>
      </c>
      <c r="C56" s="62">
        <f t="shared" ref="C56:AQ56" ca="1" si="15">IF(C24="","",C24)</f>
        <v>0.1</v>
      </c>
      <c r="D56" s="62">
        <f t="shared" ca="1" si="15"/>
        <v>0.60000000000000009</v>
      </c>
      <c r="E56" s="62">
        <f t="shared" ca="1" si="15"/>
        <v>0.30000000000000004</v>
      </c>
      <c r="F56" s="60" t="str">
        <f t="shared" si="15"/>
        <v>,</v>
      </c>
      <c r="G56" s="61" t="str">
        <f t="shared" ca="1" si="15"/>
        <v/>
      </c>
      <c r="H56" s="61" t="str">
        <f t="shared" si="15"/>
        <v/>
      </c>
      <c r="I56" s="62">
        <f t="shared" ca="1" si="15"/>
        <v>6</v>
      </c>
      <c r="J56" s="62" t="str">
        <f t="shared" si="15"/>
        <v/>
      </c>
      <c r="K56" s="60" t="str">
        <f t="shared" si="15"/>
        <v>,</v>
      </c>
      <c r="L56" s="61" t="str">
        <f t="shared" ca="1" si="15"/>
        <v/>
      </c>
      <c r="M56" s="61" t="str">
        <f t="shared" si="15"/>
        <v/>
      </c>
      <c r="N56" s="62">
        <f t="shared" ca="1" si="15"/>
        <v>2</v>
      </c>
      <c r="O56" s="62" t="str">
        <f t="shared" si="15"/>
        <v/>
      </c>
      <c r="P56" s="60" t="str">
        <f t="shared" si="15"/>
        <v>,</v>
      </c>
      <c r="Q56" s="61" t="str">
        <f t="shared" ca="1" si="15"/>
        <v/>
      </c>
      <c r="R56" s="61" t="str">
        <f t="shared" si="15"/>
        <v/>
      </c>
      <c r="S56" s="62">
        <f t="shared" ca="1" si="15"/>
        <v>9</v>
      </c>
      <c r="T56" s="62" t="str">
        <f t="shared" si="15"/>
        <v/>
      </c>
      <c r="U56" s="60" t="str">
        <f t="shared" si="15"/>
        <v>,</v>
      </c>
      <c r="V56" s="61" t="str">
        <f t="shared" ca="1" si="15"/>
        <v>－</v>
      </c>
      <c r="W56" s="61" t="str">
        <f t="shared" si="15"/>
        <v/>
      </c>
      <c r="X56" s="62">
        <f t="shared" ca="1" si="15"/>
        <v>0.4</v>
      </c>
      <c r="Y56" s="62">
        <f t="shared" ca="1" si="15"/>
        <v>-0.2</v>
      </c>
      <c r="Z56" s="62">
        <f t="shared" ca="1" si="15"/>
        <v>-0.1</v>
      </c>
      <c r="AA56" s="60" t="str">
        <f t="shared" si="15"/>
        <v>,</v>
      </c>
      <c r="AB56" s="61" t="str">
        <f t="shared" ca="1" si="15"/>
        <v>－</v>
      </c>
      <c r="AC56" s="61" t="str">
        <f t="shared" si="15"/>
        <v/>
      </c>
      <c r="AD56" s="64">
        <f t="shared" ca="1" si="15"/>
        <v>1</v>
      </c>
      <c r="AE56" s="64" t="str">
        <f t="shared" si="15"/>
        <v/>
      </c>
      <c r="AF56" s="60" t="str">
        <f t="shared" si="15"/>
        <v>,</v>
      </c>
      <c r="AG56" s="61" t="str">
        <f t="shared" ca="1" si="15"/>
        <v/>
      </c>
      <c r="AH56" s="61" t="str">
        <f t="shared" si="15"/>
        <v/>
      </c>
      <c r="AI56" s="62">
        <f t="shared" ca="1" si="15"/>
        <v>7</v>
      </c>
      <c r="AJ56" s="62" t="str">
        <f t="shared" si="15"/>
        <v/>
      </c>
      <c r="AK56" s="60" t="str">
        <f t="shared" si="15"/>
        <v>,</v>
      </c>
      <c r="AL56" s="61" t="str">
        <f t="shared" ca="1" si="15"/>
        <v>－</v>
      </c>
      <c r="AM56" s="61" t="str">
        <f t="shared" si="15"/>
        <v/>
      </c>
      <c r="AN56" s="64">
        <f t="shared" ca="1" si="15"/>
        <v>1</v>
      </c>
      <c r="AO56" s="64" t="str">
        <f t="shared" si="15"/>
        <v/>
      </c>
      <c r="AP56" s="60" t="str">
        <f t="shared" si="15"/>
        <v/>
      </c>
      <c r="AQ56" s="61" t="str">
        <f t="shared" si="15"/>
        <v/>
      </c>
    </row>
    <row r="57" spans="1:46" ht="20.149999999999999" customHeight="1" x14ac:dyDescent="0.2">
      <c r="A57" s="61" t="str">
        <f>IF(A25="","",A25)</f>
        <v/>
      </c>
      <c r="B57" s="61" t="str">
        <f>IF(B25="","",B25)</f>
        <v/>
      </c>
      <c r="C57" s="62">
        <f t="shared" ref="C57:AQ57" ca="1" si="16">IF(C25="","",C25)</f>
        <v>-0.8</v>
      </c>
      <c r="D57" s="62">
        <f t="shared" ca="1" si="16"/>
        <v>-0.9</v>
      </c>
      <c r="E57" s="62">
        <f t="shared" ca="1" si="16"/>
        <v>-0.8</v>
      </c>
      <c r="F57" s="60" t="str">
        <f t="shared" si="16"/>
        <v/>
      </c>
      <c r="G57" s="61" t="str">
        <f t="shared" si="16"/>
        <v/>
      </c>
      <c r="H57" s="61" t="str">
        <f t="shared" si="16"/>
        <v/>
      </c>
      <c r="I57" s="62" t="str">
        <f t="shared" si="16"/>
        <v/>
      </c>
      <c r="J57" s="62" t="str">
        <f t="shared" si="16"/>
        <v/>
      </c>
      <c r="K57" s="60" t="str">
        <f t="shared" si="16"/>
        <v/>
      </c>
      <c r="L57" s="61" t="str">
        <f t="shared" si="16"/>
        <v/>
      </c>
      <c r="M57" s="61" t="str">
        <f t="shared" si="16"/>
        <v/>
      </c>
      <c r="N57" s="62" t="str">
        <f t="shared" si="16"/>
        <v/>
      </c>
      <c r="O57" s="62" t="str">
        <f t="shared" si="16"/>
        <v/>
      </c>
      <c r="P57" s="60" t="str">
        <f t="shared" si="16"/>
        <v/>
      </c>
      <c r="Q57" s="61" t="str">
        <f t="shared" si="16"/>
        <v/>
      </c>
      <c r="R57" s="61" t="str">
        <f t="shared" si="16"/>
        <v/>
      </c>
      <c r="S57" s="62" t="str">
        <f t="shared" si="16"/>
        <v/>
      </c>
      <c r="T57" s="62" t="str">
        <f t="shared" si="16"/>
        <v/>
      </c>
      <c r="U57" s="60" t="str">
        <f t="shared" si="16"/>
        <v/>
      </c>
      <c r="V57" s="61" t="str">
        <f t="shared" si="16"/>
        <v/>
      </c>
      <c r="W57" s="61" t="str">
        <f t="shared" si="16"/>
        <v/>
      </c>
      <c r="X57" s="62">
        <f t="shared" ca="1" si="16"/>
        <v>0.5</v>
      </c>
      <c r="Y57" s="62">
        <f t="shared" ca="1" si="16"/>
        <v>-0.70000000000000007</v>
      </c>
      <c r="Z57" s="62">
        <f t="shared" ca="1" si="16"/>
        <v>0.8</v>
      </c>
      <c r="AA57" s="60" t="str">
        <f t="shared" si="16"/>
        <v/>
      </c>
      <c r="AB57" s="61" t="str">
        <f t="shared" si="16"/>
        <v/>
      </c>
      <c r="AC57" s="61" t="str">
        <f t="shared" si="16"/>
        <v/>
      </c>
      <c r="AD57" s="65">
        <f t="shared" ca="1" si="16"/>
        <v>4</v>
      </c>
      <c r="AE57" s="65" t="str">
        <f t="shared" si="16"/>
        <v/>
      </c>
      <c r="AF57" s="60" t="str">
        <f t="shared" si="16"/>
        <v/>
      </c>
      <c r="AG57" s="61" t="str">
        <f t="shared" si="16"/>
        <v/>
      </c>
      <c r="AH57" s="61" t="str">
        <f t="shared" si="16"/>
        <v/>
      </c>
      <c r="AI57" s="62" t="str">
        <f t="shared" si="16"/>
        <v/>
      </c>
      <c r="AJ57" s="62" t="str">
        <f t="shared" si="16"/>
        <v/>
      </c>
      <c r="AK57" s="60" t="str">
        <f t="shared" si="16"/>
        <v/>
      </c>
      <c r="AL57" s="61" t="str">
        <f t="shared" si="16"/>
        <v/>
      </c>
      <c r="AM57" s="61" t="str">
        <f t="shared" si="16"/>
        <v/>
      </c>
      <c r="AN57" s="65">
        <f t="shared" ca="1" si="16"/>
        <v>2</v>
      </c>
      <c r="AO57" s="65" t="str">
        <f t="shared" si="16"/>
        <v/>
      </c>
      <c r="AP57" s="60" t="str">
        <f t="shared" si="16"/>
        <v/>
      </c>
      <c r="AQ57" s="61" t="str">
        <f t="shared" si="16"/>
        <v/>
      </c>
    </row>
    <row r="58" spans="1:46" ht="20.149999999999999" customHeight="1" x14ac:dyDescent="0.2">
      <c r="A58" t="str">
        <f t="shared" ref="A58:AQ58" si="17">IF(A26="","",A26)</f>
        <v/>
      </c>
      <c r="B58" t="str">
        <f t="shared" si="17"/>
        <v/>
      </c>
      <c r="C58" t="str">
        <f t="shared" si="17"/>
        <v/>
      </c>
      <c r="D58" t="str">
        <f t="shared" si="17"/>
        <v/>
      </c>
      <c r="E58" t="str">
        <f t="shared" si="17"/>
        <v/>
      </c>
      <c r="F58" t="str">
        <f t="shared" si="17"/>
        <v/>
      </c>
      <c r="G58" t="str">
        <f t="shared" si="17"/>
        <v/>
      </c>
      <c r="H58" t="str">
        <f t="shared" si="17"/>
        <v/>
      </c>
      <c r="I58" t="str">
        <f t="shared" si="17"/>
        <v/>
      </c>
      <c r="J58" t="str">
        <f t="shared" si="17"/>
        <v/>
      </c>
      <c r="K58" t="str">
        <f t="shared" si="17"/>
        <v/>
      </c>
      <c r="L58" t="str">
        <f t="shared" si="17"/>
        <v/>
      </c>
      <c r="M58" t="str">
        <f t="shared" si="17"/>
        <v/>
      </c>
      <c r="N58" t="str">
        <f t="shared" si="17"/>
        <v/>
      </c>
      <c r="O58" t="str">
        <f t="shared" si="17"/>
        <v/>
      </c>
      <c r="P58" t="str">
        <f t="shared" si="17"/>
        <v/>
      </c>
      <c r="Q58" t="str">
        <f t="shared" si="17"/>
        <v/>
      </c>
      <c r="R58" t="str">
        <f t="shared" si="17"/>
        <v/>
      </c>
      <c r="S58" t="str">
        <f t="shared" si="17"/>
        <v/>
      </c>
      <c r="T58" t="str">
        <f t="shared" si="17"/>
        <v/>
      </c>
      <c r="U58" t="str">
        <f t="shared" si="17"/>
        <v/>
      </c>
      <c r="V58" t="str">
        <f t="shared" si="17"/>
        <v/>
      </c>
      <c r="W58" t="str">
        <f t="shared" si="17"/>
        <v/>
      </c>
      <c r="X58" t="str">
        <f t="shared" si="17"/>
        <v/>
      </c>
      <c r="Y58" t="str">
        <f t="shared" si="17"/>
        <v/>
      </c>
      <c r="Z58" t="str">
        <f t="shared" si="17"/>
        <v/>
      </c>
      <c r="AA58" t="str">
        <f t="shared" si="17"/>
        <v/>
      </c>
      <c r="AB58" t="str">
        <f t="shared" si="17"/>
        <v/>
      </c>
      <c r="AC58" t="str">
        <f t="shared" si="17"/>
        <v/>
      </c>
      <c r="AD58" t="str">
        <f t="shared" si="17"/>
        <v/>
      </c>
      <c r="AE58" t="str">
        <f t="shared" si="17"/>
        <v/>
      </c>
      <c r="AF58" t="str">
        <f t="shared" si="17"/>
        <v/>
      </c>
      <c r="AG58" t="str">
        <f t="shared" si="17"/>
        <v/>
      </c>
      <c r="AH58" t="str">
        <f t="shared" si="17"/>
        <v/>
      </c>
      <c r="AI58" t="str">
        <f t="shared" si="17"/>
        <v/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</row>
    <row r="59" spans="1:46" ht="20.149999999999999" customHeight="1" x14ac:dyDescent="0.2">
      <c r="A59" t="str">
        <f>IF(A27="","",A27)</f>
        <v/>
      </c>
      <c r="B59" t="str">
        <f>IF(B27="","",B27)</f>
        <v/>
      </c>
      <c r="C59" t="str">
        <f>IF(C27="","",C27)</f>
        <v>正の整数…</v>
      </c>
    </row>
    <row r="60" spans="1:46" ht="20.149999999999999" customHeight="1" x14ac:dyDescent="0.2">
      <c r="A60" s="57"/>
      <c r="B60" s="57"/>
      <c r="C60" s="54"/>
      <c r="D60" s="54"/>
      <c r="E60" s="54"/>
      <c r="F60" s="63"/>
      <c r="G60" s="57" t="str">
        <f ca="1">IF(G56="－","",G56)</f>
        <v/>
      </c>
      <c r="H60" s="57"/>
      <c r="I60" s="54">
        <f ca="1">IF(G56="－","",IF(I56=0,"",I56))</f>
        <v>6</v>
      </c>
      <c r="J60" s="54"/>
      <c r="K60" s="63" t="str">
        <f ca="1">IF(I60="","",",")</f>
        <v>,</v>
      </c>
      <c r="L60" s="57" t="str">
        <f ca="1">IF(L56="－","",L56)</f>
        <v/>
      </c>
      <c r="M60" s="57"/>
      <c r="N60" s="54">
        <f ca="1">IF(L56="－","",IF(N56=0,"",N56))</f>
        <v>2</v>
      </c>
      <c r="O60" s="54"/>
      <c r="P60" s="63" t="str">
        <f ca="1">IF(N60="","",",")</f>
        <v>,</v>
      </c>
      <c r="Q60" s="57" t="str">
        <f ca="1">IF(Q56="－","",Q56)</f>
        <v/>
      </c>
      <c r="R60" s="57"/>
      <c r="S60" s="54">
        <f ca="1">IF(Q56="－","",IF(S56=0,"",S56))</f>
        <v>9</v>
      </c>
      <c r="T60" s="54"/>
      <c r="U60" s="63" t="str">
        <f ca="1">IF(S60="","",",")</f>
        <v>,</v>
      </c>
      <c r="V60" s="57" t="str">
        <f ca="1">IF(V56="－","",V56)</f>
        <v/>
      </c>
      <c r="W60" s="57"/>
      <c r="X60" s="54"/>
      <c r="Y60" s="54"/>
      <c r="Z60" s="54"/>
      <c r="AA60" s="58"/>
      <c r="AB60" s="57"/>
      <c r="AC60" s="57"/>
      <c r="AD60" s="56"/>
      <c r="AE60" s="56"/>
      <c r="AF60" s="58"/>
      <c r="AG60" s="57" t="str">
        <f ca="1">IF(AG56="－","",AG56)</f>
        <v/>
      </c>
      <c r="AH60" s="57"/>
      <c r="AI60" s="54">
        <f ca="1">IF(AG56="－","",IF(AI56=0,"",AI56))</f>
        <v>7</v>
      </c>
      <c r="AJ60" s="54"/>
      <c r="AK60" s="63" t="str">
        <f ca="1">IF(AI60="","",",")</f>
        <v>,</v>
      </c>
      <c r="AL60" s="57"/>
      <c r="AM60" s="57"/>
      <c r="AN60" s="56"/>
      <c r="AO60" s="56"/>
      <c r="AP60" s="58"/>
      <c r="AQ60" s="10" t="str">
        <f>IF(AQ56="－","",AQ56)</f>
        <v/>
      </c>
    </row>
    <row r="61" spans="1:46" ht="20.149999999999999" customHeight="1" x14ac:dyDescent="0.2">
      <c r="A61" s="57"/>
      <c r="B61" s="57"/>
      <c r="C61" s="54"/>
      <c r="D61" s="54"/>
      <c r="E61" s="54"/>
      <c r="F61" s="63"/>
      <c r="G61" s="57" t="str">
        <f>IF(G28="","",G28)</f>
        <v/>
      </c>
      <c r="H61" s="57" t="str">
        <f>IF(H28="","",H28)</f>
        <v/>
      </c>
      <c r="I61" s="54"/>
      <c r="J61" s="54"/>
      <c r="K61" s="63"/>
      <c r="L61" s="57" t="str">
        <f>IF(L28="","",L28)</f>
        <v/>
      </c>
      <c r="M61" s="57" t="str">
        <f>IF(M28="","",M28)</f>
        <v/>
      </c>
      <c r="N61" s="54"/>
      <c r="O61" s="54"/>
      <c r="P61" s="63"/>
      <c r="Q61" s="57" t="str">
        <f>IF(Q28="","",Q28)</f>
        <v/>
      </c>
      <c r="R61" s="57" t="str">
        <f>IF(R28="","",R28)</f>
        <v/>
      </c>
      <c r="S61" s="54"/>
      <c r="T61" s="54"/>
      <c r="U61" s="63"/>
      <c r="V61" s="57" t="str">
        <f>IF(V28="","",V28)</f>
        <v/>
      </c>
      <c r="W61" s="57" t="str">
        <f>IF(W28="","",W28)</f>
        <v/>
      </c>
      <c r="X61" s="54"/>
      <c r="Y61" s="54"/>
      <c r="Z61" s="54"/>
      <c r="AA61" s="58"/>
      <c r="AB61" s="57"/>
      <c r="AC61" s="57"/>
      <c r="AD61" s="56"/>
      <c r="AE61" s="56"/>
      <c r="AF61" s="58"/>
      <c r="AG61" s="57" t="str">
        <f>IF(AG28="","",AG28)</f>
        <v/>
      </c>
      <c r="AH61" s="57" t="str">
        <f>IF(AH28="","",AH28)</f>
        <v/>
      </c>
      <c r="AI61" s="54"/>
      <c r="AJ61" s="54"/>
      <c r="AK61" s="63"/>
      <c r="AL61" s="57"/>
      <c r="AM61" s="57"/>
      <c r="AN61" s="56"/>
      <c r="AO61" s="56"/>
      <c r="AP61" s="58"/>
      <c r="AQ61" s="10" t="str">
        <f>IF(AQ28="","",AQ28)</f>
        <v/>
      </c>
    </row>
    <row r="62" spans="1:46" ht="20.149999999999999" customHeight="1" x14ac:dyDescent="0.2">
      <c r="A62" t="str">
        <f>IF(A30="","",A30)</f>
        <v/>
      </c>
      <c r="B62" t="str">
        <f>IF(B30="","",B30)</f>
        <v/>
      </c>
      <c r="C62" t="str">
        <f>IF(C30="","",C30)</f>
        <v>負の整数…</v>
      </c>
    </row>
    <row r="63" spans="1:46" ht="20.149999999999999" customHeight="1" x14ac:dyDescent="0.2">
      <c r="A63" s="57"/>
      <c r="B63" s="57"/>
      <c r="C63" s="54"/>
      <c r="D63" s="54"/>
      <c r="E63" s="54"/>
      <c r="F63" s="63"/>
      <c r="G63" s="57" t="str">
        <f ca="1">IF(G56="－","－","")</f>
        <v/>
      </c>
      <c r="H63" s="57"/>
      <c r="I63" s="54" t="str">
        <f ca="1">IF(G63="","",I56)</f>
        <v/>
      </c>
      <c r="J63" s="54"/>
      <c r="K63" s="63" t="str">
        <f ca="1">IF(I63="","",",")</f>
        <v/>
      </c>
      <c r="L63" s="57" t="str">
        <f ca="1">IF(L56="－","－","")</f>
        <v/>
      </c>
      <c r="M63" s="57"/>
      <c r="N63" s="54" t="str">
        <f ca="1">IF(L63="","",N56)</f>
        <v/>
      </c>
      <c r="O63" s="54"/>
      <c r="P63" s="63" t="str">
        <f ca="1">IF(N63="","",",")</f>
        <v/>
      </c>
      <c r="Q63" s="57" t="str">
        <f ca="1">IF(Q56="－","－","")</f>
        <v/>
      </c>
      <c r="R63" s="57"/>
      <c r="S63" s="54" t="str">
        <f ca="1">IF(Q63="","",S56)</f>
        <v/>
      </c>
      <c r="T63" s="54"/>
      <c r="U63" s="63" t="str">
        <f ca="1">IF(S63="","",",")</f>
        <v/>
      </c>
      <c r="V63" s="57"/>
      <c r="W63" s="57"/>
      <c r="X63" s="54"/>
      <c r="Y63" s="54"/>
      <c r="Z63" s="54"/>
      <c r="AA63" s="58"/>
      <c r="AB63" s="57"/>
      <c r="AC63" s="57"/>
      <c r="AD63" s="56"/>
      <c r="AE63" s="56"/>
      <c r="AF63" s="58"/>
      <c r="AG63" s="57" t="str">
        <f ca="1">IF(AG56="－","－","")</f>
        <v/>
      </c>
      <c r="AH63" s="57"/>
      <c r="AI63" s="54" t="str">
        <f ca="1">IF(AG63="","",AI56)</f>
        <v/>
      </c>
      <c r="AJ63" s="54"/>
      <c r="AK63" s="63" t="str">
        <f ca="1">IF(AI63="","",",")</f>
        <v/>
      </c>
      <c r="AL63" s="57"/>
      <c r="AM63" s="57"/>
      <c r="AN63" s="56"/>
      <c r="AO63" s="56"/>
      <c r="AP63" s="58"/>
      <c r="AQ63" s="10" t="str">
        <f>IF(AQ56="－","－","")</f>
        <v/>
      </c>
      <c r="AR63" s="21"/>
    </row>
    <row r="64" spans="1:46" ht="20.149999999999999" customHeight="1" x14ac:dyDescent="0.2">
      <c r="A64" s="57"/>
      <c r="B64" s="57"/>
      <c r="C64" s="54"/>
      <c r="D64" s="54"/>
      <c r="E64" s="54"/>
      <c r="F64" s="63"/>
      <c r="G64" s="57"/>
      <c r="H64" s="57"/>
      <c r="I64" s="54"/>
      <c r="J64" s="54"/>
      <c r="K64" s="63"/>
      <c r="L64" s="57"/>
      <c r="M64" s="57"/>
      <c r="N64" s="54"/>
      <c r="O64" s="54"/>
      <c r="P64" s="63"/>
      <c r="Q64" s="57"/>
      <c r="R64" s="57"/>
      <c r="S64" s="54"/>
      <c r="T64" s="54"/>
      <c r="U64" s="63"/>
      <c r="V64" s="57"/>
      <c r="W64" s="57"/>
      <c r="X64" s="54"/>
      <c r="Y64" s="54"/>
      <c r="Z64" s="54"/>
      <c r="AA64" s="58"/>
      <c r="AB64" s="57"/>
      <c r="AC64" s="57"/>
      <c r="AD64" s="56"/>
      <c r="AE64" s="56"/>
      <c r="AF64" s="58"/>
      <c r="AG64" s="57"/>
      <c r="AH64" s="57"/>
      <c r="AI64" s="54"/>
      <c r="AJ64" s="54"/>
      <c r="AK64" s="63"/>
      <c r="AL64" s="57"/>
      <c r="AM64" s="57"/>
      <c r="AN64" s="56"/>
      <c r="AO64" s="56"/>
      <c r="AP64" s="58"/>
      <c r="AQ64" s="10"/>
      <c r="AR64" s="21"/>
    </row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</sheetData>
  <mergeCells count="151">
    <mergeCell ref="A60:B61"/>
    <mergeCell ref="C60:E61"/>
    <mergeCell ref="F60:F61"/>
    <mergeCell ref="V60:W61"/>
    <mergeCell ref="X60:Z61"/>
    <mergeCell ref="A63:B64"/>
    <mergeCell ref="C63:E64"/>
    <mergeCell ref="F63:F64"/>
    <mergeCell ref="G63:H64"/>
    <mergeCell ref="U60:U61"/>
    <mergeCell ref="G60:H61"/>
    <mergeCell ref="I60:J61"/>
    <mergeCell ref="L60:M61"/>
    <mergeCell ref="N60:O61"/>
    <mergeCell ref="I63:J64"/>
    <mergeCell ref="L63:M64"/>
    <mergeCell ref="N63:O64"/>
    <mergeCell ref="N56:O57"/>
    <mergeCell ref="P56:P57"/>
    <mergeCell ref="K56:K57"/>
    <mergeCell ref="AP63:AP64"/>
    <mergeCell ref="AN64:AO64"/>
    <mergeCell ref="AN60:AO60"/>
    <mergeCell ref="AP60:AP61"/>
    <mergeCell ref="AN61:AO61"/>
    <mergeCell ref="AN63:AO63"/>
    <mergeCell ref="AA60:AA61"/>
    <mergeCell ref="AK60:AK61"/>
    <mergeCell ref="AL60:AM61"/>
    <mergeCell ref="AI60:AJ61"/>
    <mergeCell ref="AN56:AO56"/>
    <mergeCell ref="AP56:AP57"/>
    <mergeCell ref="AK56:AK57"/>
    <mergeCell ref="K60:K61"/>
    <mergeCell ref="P60:P61"/>
    <mergeCell ref="Q60:R61"/>
    <mergeCell ref="S60:T61"/>
    <mergeCell ref="AF60:AF61"/>
    <mergeCell ref="AB60:AC61"/>
    <mergeCell ref="AD60:AE60"/>
    <mergeCell ref="K63:K64"/>
    <mergeCell ref="AQ56:AQ57"/>
    <mergeCell ref="AN25:AO25"/>
    <mergeCell ref="AL56:AM57"/>
    <mergeCell ref="AN57:AO57"/>
    <mergeCell ref="AG56:AH57"/>
    <mergeCell ref="S56:T57"/>
    <mergeCell ref="A56:B57"/>
    <mergeCell ref="C56:E57"/>
    <mergeCell ref="F56:F57"/>
    <mergeCell ref="G56:H57"/>
    <mergeCell ref="I56:J57"/>
    <mergeCell ref="L56:M57"/>
    <mergeCell ref="Q56:R57"/>
    <mergeCell ref="C24:E25"/>
    <mergeCell ref="A24:B25"/>
    <mergeCell ref="I24:J25"/>
    <mergeCell ref="G24:H25"/>
    <mergeCell ref="F24:F25"/>
    <mergeCell ref="AB24:AC25"/>
    <mergeCell ref="AD24:AE24"/>
    <mergeCell ref="AG24:AH25"/>
    <mergeCell ref="AI24:AJ25"/>
    <mergeCell ref="F51:F52"/>
    <mergeCell ref="G51:I52"/>
    <mergeCell ref="AO1:AP1"/>
    <mergeCell ref="AO33:AP33"/>
    <mergeCell ref="J4:K4"/>
    <mergeCell ref="J6:K6"/>
    <mergeCell ref="J10:K10"/>
    <mergeCell ref="J8:L8"/>
    <mergeCell ref="L10:Q11"/>
    <mergeCell ref="J11:K11"/>
    <mergeCell ref="AN24:AO24"/>
    <mergeCell ref="AP24:AP25"/>
    <mergeCell ref="AD25:AE25"/>
    <mergeCell ref="AF24:AF25"/>
    <mergeCell ref="AK24:AK25"/>
    <mergeCell ref="AL24:AM25"/>
    <mergeCell ref="AA24:AA25"/>
    <mergeCell ref="L24:M25"/>
    <mergeCell ref="N24:O25"/>
    <mergeCell ref="F10:F11"/>
    <mergeCell ref="G10:I11"/>
    <mergeCell ref="S24:T25"/>
    <mergeCell ref="V24:W25"/>
    <mergeCell ref="X24:Z25"/>
    <mergeCell ref="J13:K13"/>
    <mergeCell ref="J15:K15"/>
    <mergeCell ref="J17:L17"/>
    <mergeCell ref="P24:P25"/>
    <mergeCell ref="U24:U25"/>
    <mergeCell ref="F19:F20"/>
    <mergeCell ref="G19:I20"/>
    <mergeCell ref="J19:K19"/>
    <mergeCell ref="L19:Q20"/>
    <mergeCell ref="J20:K20"/>
    <mergeCell ref="Q24:R25"/>
    <mergeCell ref="K24:K25"/>
    <mergeCell ref="L51:R52"/>
    <mergeCell ref="J51:K51"/>
    <mergeCell ref="J52:K52"/>
    <mergeCell ref="L42:R43"/>
    <mergeCell ref="F42:F43"/>
    <mergeCell ref="G42:I43"/>
    <mergeCell ref="J36:K36"/>
    <mergeCell ref="J38:K38"/>
    <mergeCell ref="J40:L40"/>
    <mergeCell ref="J42:K42"/>
    <mergeCell ref="J43:K43"/>
    <mergeCell ref="J45:K45"/>
    <mergeCell ref="J47:K47"/>
    <mergeCell ref="J49:L49"/>
    <mergeCell ref="AI56:AJ57"/>
    <mergeCell ref="W45:X45"/>
    <mergeCell ref="W51:X51"/>
    <mergeCell ref="W52:X52"/>
    <mergeCell ref="AF56:AF57"/>
    <mergeCell ref="AB56:AC57"/>
    <mergeCell ref="AD56:AE56"/>
    <mergeCell ref="AA56:AA57"/>
    <mergeCell ref="AD57:AE57"/>
    <mergeCell ref="AK63:AK64"/>
    <mergeCell ref="AL63:AM64"/>
    <mergeCell ref="AI63:AJ64"/>
    <mergeCell ref="P63:P64"/>
    <mergeCell ref="Q63:R64"/>
    <mergeCell ref="S63:T64"/>
    <mergeCell ref="AF63:AF64"/>
    <mergeCell ref="AB63:AC64"/>
    <mergeCell ref="AD63:AE63"/>
    <mergeCell ref="U63:U64"/>
    <mergeCell ref="W36:X36"/>
    <mergeCell ref="W38:X38"/>
    <mergeCell ref="W40:Y40"/>
    <mergeCell ref="U42:V43"/>
    <mergeCell ref="AG63:AH64"/>
    <mergeCell ref="AD64:AE64"/>
    <mergeCell ref="V63:W64"/>
    <mergeCell ref="X63:Z64"/>
    <mergeCell ref="AA63:AA64"/>
    <mergeCell ref="U51:V52"/>
    <mergeCell ref="AG60:AH61"/>
    <mergeCell ref="AD61:AE61"/>
    <mergeCell ref="W42:X42"/>
    <mergeCell ref="W43:X43"/>
    <mergeCell ref="U56:U57"/>
    <mergeCell ref="V56:W57"/>
    <mergeCell ref="X56:Z57"/>
    <mergeCell ref="W47:X47"/>
    <mergeCell ref="W49:Y49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Q77"/>
  <sheetViews>
    <sheetView workbookViewId="0"/>
  </sheetViews>
  <sheetFormatPr defaultRowHeight="14" x14ac:dyDescent="0.2"/>
  <cols>
    <col min="1" max="43" width="1.75" customWidth="1"/>
  </cols>
  <sheetData>
    <row r="1" spans="1:42" ht="23.5" x14ac:dyDescent="0.2">
      <c r="D1" s="3" t="s">
        <v>219</v>
      </c>
      <c r="AM1" s="2" t="s">
        <v>0</v>
      </c>
      <c r="AN1" s="2"/>
      <c r="AO1" s="68"/>
      <c r="AP1" s="68"/>
    </row>
    <row r="2" spans="1:42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8" customHeight="1" x14ac:dyDescent="0.2">
      <c r="A3" s="1" t="s">
        <v>23</v>
      </c>
      <c r="D3" t="s">
        <v>84</v>
      </c>
    </row>
    <row r="4" spans="1:42" ht="28" customHeight="1" x14ac:dyDescent="0.2">
      <c r="C4" s="1" t="s">
        <v>3</v>
      </c>
      <c r="F4" t="s">
        <v>103</v>
      </c>
      <c r="H4" s="66" t="s">
        <v>90</v>
      </c>
      <c r="I4" s="66"/>
      <c r="J4" s="62">
        <f ca="1">P4*V4</f>
        <v>8</v>
      </c>
      <c r="K4" s="62"/>
      <c r="L4" t="s">
        <v>110</v>
      </c>
      <c r="N4" t="s">
        <v>114</v>
      </c>
      <c r="P4" s="66">
        <f ca="1">INT(RAND()*8+2)</f>
        <v>2</v>
      </c>
      <c r="Q4" s="66"/>
      <c r="R4" s="89" t="s">
        <v>94</v>
      </c>
      <c r="S4" s="89"/>
      <c r="V4" s="90">
        <f ca="1">INT(RAND()*9+1)</f>
        <v>4</v>
      </c>
      <c r="W4" s="90"/>
    </row>
    <row r="5" spans="1:42" ht="28" customHeight="1" x14ac:dyDescent="0.2"/>
    <row r="6" spans="1:42" ht="28" customHeight="1" x14ac:dyDescent="0.2">
      <c r="C6" s="1" t="s">
        <v>29</v>
      </c>
      <c r="F6" t="s">
        <v>103</v>
      </c>
      <c r="H6" s="66" t="s">
        <v>90</v>
      </c>
      <c r="I6" s="66"/>
      <c r="J6" s="62">
        <f ca="1">P6*V6</f>
        <v>18</v>
      </c>
      <c r="K6" s="62"/>
      <c r="L6" t="s">
        <v>110</v>
      </c>
      <c r="N6" t="s">
        <v>114</v>
      </c>
      <c r="P6" s="66">
        <f ca="1">INT(RAND()*8+2)</f>
        <v>3</v>
      </c>
      <c r="Q6" s="66"/>
      <c r="R6" s="89" t="s">
        <v>94</v>
      </c>
      <c r="S6" s="89"/>
      <c r="V6" s="90">
        <f ca="1">INT(RAND()*9+1)</f>
        <v>6</v>
      </c>
      <c r="W6" s="90"/>
    </row>
    <row r="7" spans="1:42" ht="28" customHeight="1" x14ac:dyDescent="0.2"/>
    <row r="8" spans="1:42" ht="28" customHeight="1" x14ac:dyDescent="0.2">
      <c r="C8" s="1" t="s">
        <v>33</v>
      </c>
      <c r="F8" t="s">
        <v>103</v>
      </c>
      <c r="H8" s="66" t="s">
        <v>90</v>
      </c>
      <c r="I8" s="66"/>
      <c r="J8" s="62">
        <f ca="1">P8*V8</f>
        <v>35</v>
      </c>
      <c r="K8" s="62"/>
      <c r="L8" t="s">
        <v>110</v>
      </c>
      <c r="N8" t="s">
        <v>114</v>
      </c>
      <c r="P8" s="66">
        <f ca="1">INT(RAND()*8+2)</f>
        <v>7</v>
      </c>
      <c r="Q8" s="66"/>
      <c r="R8" s="89" t="s">
        <v>94</v>
      </c>
      <c r="S8" s="89"/>
      <c r="V8" s="90">
        <f ca="1">INT(RAND()*9+1)</f>
        <v>5</v>
      </c>
      <c r="W8" s="90"/>
    </row>
    <row r="9" spans="1:42" ht="28" customHeight="1" x14ac:dyDescent="0.2"/>
    <row r="10" spans="1:42" ht="28" customHeight="1" x14ac:dyDescent="0.2">
      <c r="C10" s="1" t="s">
        <v>75</v>
      </c>
      <c r="F10" t="s">
        <v>103</v>
      </c>
      <c r="H10" s="66" t="s">
        <v>90</v>
      </c>
      <c r="I10" s="66"/>
      <c r="J10" s="62">
        <f ca="1">P10*V10</f>
        <v>24</v>
      </c>
      <c r="K10" s="62"/>
      <c r="L10" t="s">
        <v>110</v>
      </c>
      <c r="N10" t="s">
        <v>114</v>
      </c>
      <c r="P10" s="66">
        <f ca="1">INT(RAND()*8+2)</f>
        <v>6</v>
      </c>
      <c r="Q10" s="66"/>
      <c r="R10" s="89" t="s">
        <v>94</v>
      </c>
      <c r="S10" s="89"/>
      <c r="V10" s="90">
        <f ca="1">INT(RAND()*9+1)</f>
        <v>4</v>
      </c>
      <c r="W10" s="90"/>
    </row>
    <row r="11" spans="1:42" ht="28" customHeight="1" x14ac:dyDescent="0.2"/>
    <row r="12" spans="1:42" ht="28" customHeight="1" x14ac:dyDescent="0.2">
      <c r="C12" s="1" t="s">
        <v>13</v>
      </c>
      <c r="G12" s="66">
        <f ca="1">O12*W12</f>
        <v>18</v>
      </c>
      <c r="H12" s="66"/>
      <c r="I12" t="s">
        <v>114</v>
      </c>
      <c r="K12" t="s">
        <v>103</v>
      </c>
      <c r="M12" s="66" t="s">
        <v>90</v>
      </c>
      <c r="N12" s="66"/>
      <c r="O12" s="62">
        <f ca="1">INT(RAND()*8+2)</f>
        <v>6</v>
      </c>
      <c r="P12" s="62"/>
      <c r="Q12" t="s">
        <v>110</v>
      </c>
      <c r="S12" s="89" t="s">
        <v>94</v>
      </c>
      <c r="T12" s="89"/>
      <c r="U12" s="90" t="s">
        <v>18</v>
      </c>
      <c r="V12" s="90"/>
      <c r="W12" s="90">
        <f ca="1">INT(RAND()*9+1)</f>
        <v>3</v>
      </c>
      <c r="X12" s="90"/>
    </row>
    <row r="13" spans="1:42" ht="28" customHeight="1" x14ac:dyDescent="0.2"/>
    <row r="14" spans="1:42" ht="28" customHeight="1" x14ac:dyDescent="0.2">
      <c r="C14" s="1" t="s">
        <v>14</v>
      </c>
      <c r="G14" s="66">
        <f ca="1">O14*W14</f>
        <v>72</v>
      </c>
      <c r="H14" s="66"/>
      <c r="I14" t="s">
        <v>114</v>
      </c>
      <c r="K14" t="s">
        <v>103</v>
      </c>
      <c r="M14" s="66" t="s">
        <v>90</v>
      </c>
      <c r="N14" s="66"/>
      <c r="O14" s="62">
        <f ca="1">INT(RAND()*8+2)</f>
        <v>8</v>
      </c>
      <c r="P14" s="62"/>
      <c r="Q14" t="s">
        <v>110</v>
      </c>
      <c r="S14" s="89" t="s">
        <v>94</v>
      </c>
      <c r="T14" s="89"/>
      <c r="U14" s="90" t="s">
        <v>18</v>
      </c>
      <c r="V14" s="90"/>
      <c r="W14" s="90">
        <f ca="1">INT(RAND()*9+1)</f>
        <v>9</v>
      </c>
      <c r="X14" s="90"/>
    </row>
    <row r="15" spans="1:42" ht="28" customHeight="1" x14ac:dyDescent="0.2"/>
    <row r="16" spans="1:42" ht="28" customHeight="1" x14ac:dyDescent="0.2">
      <c r="C16" s="1" t="s">
        <v>104</v>
      </c>
      <c r="G16" s="66">
        <f ca="1">O16*W16</f>
        <v>18</v>
      </c>
      <c r="H16" s="66"/>
      <c r="I16" t="s">
        <v>114</v>
      </c>
      <c r="K16" t="s">
        <v>103</v>
      </c>
      <c r="M16" s="66" t="s">
        <v>90</v>
      </c>
      <c r="N16" s="66"/>
      <c r="O16" s="62">
        <f ca="1">INT(RAND()*8+2)</f>
        <v>9</v>
      </c>
      <c r="P16" s="62"/>
      <c r="Q16" t="s">
        <v>110</v>
      </c>
      <c r="S16" s="89" t="s">
        <v>94</v>
      </c>
      <c r="T16" s="89"/>
      <c r="U16" s="90" t="s">
        <v>18</v>
      </c>
      <c r="V16" s="90"/>
      <c r="W16" s="90">
        <f ca="1">INT(RAND()*9+1)</f>
        <v>2</v>
      </c>
      <c r="X16" s="90"/>
    </row>
    <row r="17" spans="1:43" ht="28" customHeight="1" x14ac:dyDescent="0.2"/>
    <row r="18" spans="1:43" ht="28" customHeight="1" x14ac:dyDescent="0.2">
      <c r="C18" s="1" t="s">
        <v>15</v>
      </c>
      <c r="G18" s="66">
        <f ca="1">O18*W18</f>
        <v>4</v>
      </c>
      <c r="H18" s="66"/>
      <c r="I18" t="s">
        <v>114</v>
      </c>
      <c r="K18" t="s">
        <v>103</v>
      </c>
      <c r="M18" s="66" t="s">
        <v>90</v>
      </c>
      <c r="N18" s="66"/>
      <c r="O18" s="62">
        <f ca="1">INT(RAND()*8+2)</f>
        <v>2</v>
      </c>
      <c r="P18" s="62"/>
      <c r="Q18" t="s">
        <v>110</v>
      </c>
      <c r="S18" s="89" t="s">
        <v>94</v>
      </c>
      <c r="T18" s="89"/>
      <c r="U18" s="90" t="s">
        <v>18</v>
      </c>
      <c r="V18" s="90"/>
      <c r="W18" s="90">
        <f ca="1">INT(RAND()*9+1)</f>
        <v>2</v>
      </c>
      <c r="X18" s="90"/>
    </row>
    <row r="19" spans="1:43" ht="28" customHeight="1" x14ac:dyDescent="0.2"/>
    <row r="20" spans="1:43" ht="28" customHeight="1" x14ac:dyDescent="0.2">
      <c r="C20" s="1" t="s">
        <v>115</v>
      </c>
      <c r="G20" t="s">
        <v>103</v>
      </c>
      <c r="I20" s="66" t="s">
        <v>90</v>
      </c>
      <c r="J20" s="66"/>
      <c r="K20" s="62">
        <f ca="1">U20*AA20</f>
        <v>12</v>
      </c>
      <c r="L20" s="62"/>
      <c r="M20" t="s">
        <v>110</v>
      </c>
      <c r="O20" t="s">
        <v>114</v>
      </c>
      <c r="Q20" t="s">
        <v>103</v>
      </c>
      <c r="S20" s="66" t="s">
        <v>90</v>
      </c>
      <c r="T20" s="66"/>
      <c r="U20" s="62">
        <f ca="1">INT(RAND()*8+2)</f>
        <v>4</v>
      </c>
      <c r="V20" s="62"/>
      <c r="W20" t="s">
        <v>110</v>
      </c>
      <c r="Y20" s="89" t="s">
        <v>94</v>
      </c>
      <c r="Z20" s="89"/>
      <c r="AA20" s="90">
        <f ca="1">INT(RAND()*9+1)</f>
        <v>3</v>
      </c>
      <c r="AB20" s="90"/>
    </row>
    <row r="21" spans="1:43" ht="28" customHeight="1" x14ac:dyDescent="0.2"/>
    <row r="22" spans="1:43" ht="28" customHeight="1" x14ac:dyDescent="0.2">
      <c r="C22" s="1" t="s">
        <v>116</v>
      </c>
      <c r="G22" t="s">
        <v>103</v>
      </c>
      <c r="I22" s="66" t="s">
        <v>90</v>
      </c>
      <c r="J22" s="66"/>
      <c r="K22" s="62">
        <f ca="1">U22*AA22</f>
        <v>15</v>
      </c>
      <c r="L22" s="62"/>
      <c r="M22" t="s">
        <v>110</v>
      </c>
      <c r="O22" t="s">
        <v>114</v>
      </c>
      <c r="Q22" t="s">
        <v>103</v>
      </c>
      <c r="S22" s="66" t="s">
        <v>90</v>
      </c>
      <c r="T22" s="66"/>
      <c r="U22" s="62">
        <f ca="1">INT(RAND()*8+2)</f>
        <v>5</v>
      </c>
      <c r="V22" s="62"/>
      <c r="W22" t="s">
        <v>110</v>
      </c>
      <c r="Y22" s="89" t="s">
        <v>94</v>
      </c>
      <c r="Z22" s="89"/>
      <c r="AA22" s="90">
        <f ca="1">INT(RAND()*9+1)</f>
        <v>3</v>
      </c>
      <c r="AB22" s="90"/>
    </row>
    <row r="23" spans="1:43" ht="28" customHeight="1" x14ac:dyDescent="0.2"/>
    <row r="24" spans="1:43" ht="28" customHeight="1" x14ac:dyDescent="0.2">
      <c r="C24" s="1" t="s">
        <v>117</v>
      </c>
      <c r="G24" t="s">
        <v>103</v>
      </c>
      <c r="I24" s="66" t="s">
        <v>90</v>
      </c>
      <c r="J24" s="66"/>
      <c r="K24" s="62">
        <f ca="1">U24*AA24</f>
        <v>12</v>
      </c>
      <c r="L24" s="62"/>
      <c r="M24" t="s">
        <v>110</v>
      </c>
      <c r="O24" t="s">
        <v>114</v>
      </c>
      <c r="Q24" t="s">
        <v>103</v>
      </c>
      <c r="S24" s="66" t="s">
        <v>90</v>
      </c>
      <c r="T24" s="66"/>
      <c r="U24" s="62">
        <f ca="1">INT(RAND()*8+2)</f>
        <v>2</v>
      </c>
      <c r="V24" s="62"/>
      <c r="W24" t="s">
        <v>110</v>
      </c>
      <c r="Y24" s="89" t="s">
        <v>94</v>
      </c>
      <c r="Z24" s="89"/>
      <c r="AA24" s="90">
        <f ca="1">INT(RAND()*9+1)</f>
        <v>6</v>
      </c>
      <c r="AB24" s="90"/>
    </row>
    <row r="25" spans="1:43" ht="28" customHeight="1" x14ac:dyDescent="0.2"/>
    <row r="26" spans="1:43" ht="28" customHeight="1" x14ac:dyDescent="0.2">
      <c r="C26" s="1" t="s">
        <v>118</v>
      </c>
      <c r="G26" t="s">
        <v>103</v>
      </c>
      <c r="I26" s="66" t="s">
        <v>90</v>
      </c>
      <c r="J26" s="66"/>
      <c r="K26" s="62">
        <f ca="1">U26*AA26</f>
        <v>24</v>
      </c>
      <c r="L26" s="62"/>
      <c r="M26" t="s">
        <v>110</v>
      </c>
      <c r="O26" t="s">
        <v>114</v>
      </c>
      <c r="Q26" t="s">
        <v>103</v>
      </c>
      <c r="S26" s="66" t="s">
        <v>90</v>
      </c>
      <c r="T26" s="66"/>
      <c r="U26" s="62">
        <f ca="1">INT(RAND()*8+2)</f>
        <v>8</v>
      </c>
      <c r="V26" s="62"/>
      <c r="W26" t="s">
        <v>110</v>
      </c>
      <c r="Y26" s="89" t="s">
        <v>94</v>
      </c>
      <c r="Z26" s="89"/>
      <c r="AA26" s="90">
        <f ca="1">INT(RAND()*9+1)</f>
        <v>3</v>
      </c>
      <c r="AB26" s="90"/>
    </row>
    <row r="27" spans="1:43" ht="28" customHeight="1" x14ac:dyDescent="0.2"/>
    <row r="28" spans="1:43" ht="23.5" x14ac:dyDescent="0.2">
      <c r="D28" s="3" t="str">
        <f>IF(D1="","",D1)</f>
        <v>正の数・負の数の除法</v>
      </c>
      <c r="AM28" s="2" t="str">
        <f>IF(AM1="","",AM1)</f>
        <v>№</v>
      </c>
      <c r="AN28" s="2"/>
      <c r="AO28" s="68" t="str">
        <f>IF(AO1="","",AO1)</f>
        <v/>
      </c>
      <c r="AP28" s="68" t="str">
        <f>IF(AP1="","",AP1)</f>
        <v/>
      </c>
    </row>
    <row r="29" spans="1:43" ht="23.5" x14ac:dyDescent="0.2">
      <c r="E29" s="5" t="s">
        <v>167</v>
      </c>
      <c r="Q29" s="17" t="str">
        <f>IF(Q2="","",Q2)</f>
        <v>名前</v>
      </c>
      <c r="R29" s="2"/>
      <c r="S29" s="2"/>
      <c r="T29" s="2"/>
      <c r="U29" s="2"/>
      <c r="V29" s="4" t="str">
        <f>IF(V2="","",V2)</f>
        <v/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43" ht="27.65" customHeight="1" x14ac:dyDescent="0.2">
      <c r="A30" t="str">
        <f>IF(A3="","",A3)</f>
        <v>１．</v>
      </c>
      <c r="D30" t="str">
        <f>IF(D3="","",D3)</f>
        <v>次の計算をしなさい。</v>
      </c>
    </row>
    <row r="31" spans="1:43" ht="27.65" customHeight="1" x14ac:dyDescent="0.2">
      <c r="A31" t="str">
        <f t="shared" ref="A31:AQ31" si="0">IF(A4="","",A4)</f>
        <v/>
      </c>
      <c r="B31" t="str">
        <f t="shared" si="0"/>
        <v/>
      </c>
      <c r="C31" t="str">
        <f t="shared" si="0"/>
        <v>(1)</v>
      </c>
      <c r="F31" s="66" t="str">
        <f t="shared" si="0"/>
        <v>（</v>
      </c>
      <c r="G31" s="66"/>
      <c r="H31" s="66" t="str">
        <f t="shared" si="0"/>
        <v>－</v>
      </c>
      <c r="I31" s="66"/>
      <c r="J31" s="62">
        <f t="shared" ca="1" si="0"/>
        <v>8</v>
      </c>
      <c r="K31" s="62"/>
      <c r="L31" s="66" t="str">
        <f t="shared" si="0"/>
        <v>）</v>
      </c>
      <c r="M31" s="66"/>
      <c r="N31" s="66" t="str">
        <f t="shared" si="0"/>
        <v>÷</v>
      </c>
      <c r="O31" s="66"/>
      <c r="P31" s="66">
        <f t="shared" ca="1" si="0"/>
        <v>2</v>
      </c>
      <c r="Q31" s="66"/>
      <c r="R31" s="66" t="str">
        <f t="shared" si="0"/>
        <v>＝</v>
      </c>
      <c r="S31" s="66"/>
      <c r="T31" s="56" t="s">
        <v>96</v>
      </c>
      <c r="U31" s="56"/>
      <c r="V31" s="56">
        <f t="shared" ref="V31:V37" ca="1" si="1">IF(V4="","",V4)</f>
        <v>4</v>
      </c>
      <c r="W31" s="56"/>
      <c r="X31" t="str">
        <f t="shared" si="0"/>
        <v/>
      </c>
      <c r="Y31" t="str">
        <f t="shared" si="0"/>
        <v/>
      </c>
      <c r="Z31" t="str">
        <f t="shared" si="0"/>
        <v/>
      </c>
      <c r="AA31" t="str">
        <f t="shared" si="0"/>
        <v/>
      </c>
      <c r="AB31" t="str">
        <f t="shared" si="0"/>
        <v/>
      </c>
      <c r="AC31" t="str">
        <f t="shared" si="0"/>
        <v/>
      </c>
      <c r="AD31" t="str">
        <f t="shared" si="0"/>
        <v/>
      </c>
      <c r="AE31" t="str">
        <f t="shared" si="0"/>
        <v/>
      </c>
      <c r="AF31" t="str">
        <f t="shared" si="0"/>
        <v/>
      </c>
      <c r="AG31" t="str">
        <f t="shared" si="0"/>
        <v/>
      </c>
      <c r="AH31" t="str">
        <f t="shared" si="0"/>
        <v/>
      </c>
      <c r="AI31" t="str">
        <f t="shared" si="0"/>
        <v/>
      </c>
      <c r="AJ31" t="str">
        <f t="shared" si="0"/>
        <v/>
      </c>
      <c r="AK31" t="str">
        <f t="shared" si="0"/>
        <v/>
      </c>
      <c r="AL31" t="str">
        <f t="shared" si="0"/>
        <v/>
      </c>
      <c r="AM31" t="str">
        <f t="shared" si="0"/>
        <v/>
      </c>
      <c r="AN31" t="str">
        <f t="shared" si="0"/>
        <v/>
      </c>
      <c r="AO31" t="str">
        <f t="shared" si="0"/>
        <v/>
      </c>
      <c r="AP31" t="str">
        <f t="shared" si="0"/>
        <v/>
      </c>
      <c r="AQ31" t="str">
        <f t="shared" si="0"/>
        <v/>
      </c>
    </row>
    <row r="32" spans="1:43" ht="27.65" customHeight="1" x14ac:dyDescent="0.2">
      <c r="A32" t="str">
        <f t="shared" ref="A32:AQ32" si="2">IF(A5="","",A5)</f>
        <v/>
      </c>
      <c r="B32" t="str">
        <f t="shared" si="2"/>
        <v/>
      </c>
      <c r="C32" t="str">
        <f t="shared" si="2"/>
        <v/>
      </c>
      <c r="F32" t="str">
        <f t="shared" si="2"/>
        <v/>
      </c>
      <c r="G32" t="str">
        <f t="shared" si="2"/>
        <v/>
      </c>
      <c r="H32" t="str">
        <f t="shared" si="2"/>
        <v/>
      </c>
      <c r="I32" t="str">
        <f t="shared" si="2"/>
        <v/>
      </c>
      <c r="J32" t="str">
        <f t="shared" si="2"/>
        <v/>
      </c>
      <c r="K32" t="str">
        <f t="shared" si="2"/>
        <v/>
      </c>
      <c r="L32" t="str">
        <f t="shared" si="2"/>
        <v/>
      </c>
      <c r="M32" t="str">
        <f t="shared" si="2"/>
        <v/>
      </c>
      <c r="N32" t="str">
        <f t="shared" si="2"/>
        <v/>
      </c>
      <c r="O32" t="str">
        <f t="shared" si="2"/>
        <v/>
      </c>
      <c r="P32" t="str">
        <f t="shared" si="2"/>
        <v/>
      </c>
      <c r="Q32" t="str">
        <f t="shared" si="2"/>
        <v/>
      </c>
      <c r="R32" t="str">
        <f t="shared" si="2"/>
        <v/>
      </c>
      <c r="S32" t="str">
        <f t="shared" si="2"/>
        <v/>
      </c>
      <c r="T32" s="10"/>
      <c r="U32" s="10"/>
      <c r="V32" t="str">
        <f t="shared" si="1"/>
        <v/>
      </c>
      <c r="W32" t="str">
        <f t="shared" ref="W32:W37" si="3">IF(W5="","",W5)</f>
        <v/>
      </c>
      <c r="X32" t="str">
        <f t="shared" si="2"/>
        <v/>
      </c>
      <c r="Y32" t="str">
        <f t="shared" si="2"/>
        <v/>
      </c>
      <c r="Z32" t="str">
        <f t="shared" si="2"/>
        <v/>
      </c>
      <c r="AA32" t="str">
        <f t="shared" si="2"/>
        <v/>
      </c>
      <c r="AB32" t="str">
        <f t="shared" si="2"/>
        <v/>
      </c>
      <c r="AC32" t="str">
        <f t="shared" si="2"/>
        <v/>
      </c>
      <c r="AD32" t="str">
        <f t="shared" si="2"/>
        <v/>
      </c>
      <c r="AE32" t="str">
        <f t="shared" si="2"/>
        <v/>
      </c>
      <c r="AF32" t="str">
        <f t="shared" si="2"/>
        <v/>
      </c>
      <c r="AG32" t="str">
        <f t="shared" si="2"/>
        <v/>
      </c>
      <c r="AH32" t="str">
        <f t="shared" si="2"/>
        <v/>
      </c>
      <c r="AI32" t="str">
        <f t="shared" si="2"/>
        <v/>
      </c>
      <c r="AJ32" t="str">
        <f t="shared" si="2"/>
        <v/>
      </c>
      <c r="AK32" t="str">
        <f t="shared" si="2"/>
        <v/>
      </c>
      <c r="AL32" t="str">
        <f t="shared" si="2"/>
        <v/>
      </c>
      <c r="AM32" t="str">
        <f t="shared" si="2"/>
        <v/>
      </c>
      <c r="AN32" t="str">
        <f t="shared" si="2"/>
        <v/>
      </c>
      <c r="AO32" t="str">
        <f t="shared" si="2"/>
        <v/>
      </c>
      <c r="AP32" t="str">
        <f t="shared" si="2"/>
        <v/>
      </c>
      <c r="AQ32" t="str">
        <f t="shared" si="2"/>
        <v/>
      </c>
    </row>
    <row r="33" spans="1:43" ht="27.65" customHeight="1" x14ac:dyDescent="0.2">
      <c r="A33" t="str">
        <f t="shared" ref="A33:AQ33" si="4">IF(A6="","",A6)</f>
        <v/>
      </c>
      <c r="B33" t="str">
        <f t="shared" si="4"/>
        <v/>
      </c>
      <c r="C33" t="str">
        <f t="shared" si="4"/>
        <v>(2)</v>
      </c>
      <c r="F33" s="66" t="str">
        <f t="shared" si="4"/>
        <v>（</v>
      </c>
      <c r="G33" s="66" t="str">
        <f t="shared" si="4"/>
        <v/>
      </c>
      <c r="H33" s="66" t="str">
        <f t="shared" si="4"/>
        <v>－</v>
      </c>
      <c r="I33" s="66" t="str">
        <f t="shared" si="4"/>
        <v/>
      </c>
      <c r="J33" s="62">
        <f t="shared" ca="1" si="4"/>
        <v>18</v>
      </c>
      <c r="K33" s="62" t="str">
        <f t="shared" si="4"/>
        <v/>
      </c>
      <c r="L33" s="66" t="str">
        <f t="shared" si="4"/>
        <v>）</v>
      </c>
      <c r="M33" s="66" t="str">
        <f t="shared" si="4"/>
        <v/>
      </c>
      <c r="N33" s="66" t="str">
        <f t="shared" si="4"/>
        <v>÷</v>
      </c>
      <c r="O33" s="66" t="str">
        <f t="shared" si="4"/>
        <v/>
      </c>
      <c r="P33" s="66">
        <f t="shared" ca="1" si="4"/>
        <v>3</v>
      </c>
      <c r="Q33" s="66" t="str">
        <f t="shared" si="4"/>
        <v/>
      </c>
      <c r="R33" s="66" t="str">
        <f t="shared" si="4"/>
        <v>＝</v>
      </c>
      <c r="S33" s="66" t="str">
        <f t="shared" si="4"/>
        <v/>
      </c>
      <c r="T33" s="56" t="s">
        <v>96</v>
      </c>
      <c r="U33" s="56"/>
      <c r="V33" s="56">
        <f t="shared" ca="1" si="1"/>
        <v>6</v>
      </c>
      <c r="W33" s="56" t="str">
        <f t="shared" si="3"/>
        <v/>
      </c>
      <c r="X33" t="str">
        <f t="shared" si="4"/>
        <v/>
      </c>
      <c r="Y33" t="str">
        <f t="shared" si="4"/>
        <v/>
      </c>
      <c r="Z33" t="str">
        <f t="shared" si="4"/>
        <v/>
      </c>
      <c r="AA33" t="str">
        <f t="shared" si="4"/>
        <v/>
      </c>
      <c r="AB33" t="str">
        <f t="shared" si="4"/>
        <v/>
      </c>
      <c r="AC33" t="str">
        <f t="shared" si="4"/>
        <v/>
      </c>
      <c r="AD33" t="str">
        <f t="shared" si="4"/>
        <v/>
      </c>
      <c r="AE33" t="str">
        <f t="shared" si="4"/>
        <v/>
      </c>
      <c r="AF33" t="str">
        <f t="shared" si="4"/>
        <v/>
      </c>
      <c r="AG33" t="str">
        <f t="shared" si="4"/>
        <v/>
      </c>
      <c r="AH33" t="str">
        <f t="shared" si="4"/>
        <v/>
      </c>
      <c r="AI33" t="str">
        <f t="shared" si="4"/>
        <v/>
      </c>
      <c r="AJ33" t="str">
        <f t="shared" si="4"/>
        <v/>
      </c>
      <c r="AK33" t="str">
        <f t="shared" si="4"/>
        <v/>
      </c>
      <c r="AL33" t="str">
        <f t="shared" si="4"/>
        <v/>
      </c>
      <c r="AM33" t="str">
        <f t="shared" si="4"/>
        <v/>
      </c>
      <c r="AN33" t="str">
        <f t="shared" si="4"/>
        <v/>
      </c>
      <c r="AO33" t="str">
        <f t="shared" si="4"/>
        <v/>
      </c>
      <c r="AP33" t="str">
        <f t="shared" si="4"/>
        <v/>
      </c>
      <c r="AQ33" t="str">
        <f t="shared" si="4"/>
        <v/>
      </c>
    </row>
    <row r="34" spans="1:43" ht="27.65" customHeight="1" x14ac:dyDescent="0.2">
      <c r="A34" t="str">
        <f t="shared" ref="A34:AQ34" si="5">IF(A7="","",A7)</f>
        <v/>
      </c>
      <c r="B34" t="str">
        <f t="shared" si="5"/>
        <v/>
      </c>
      <c r="C34" t="str">
        <f t="shared" si="5"/>
        <v/>
      </c>
      <c r="F34" t="str">
        <f t="shared" si="5"/>
        <v/>
      </c>
      <c r="G34" t="str">
        <f t="shared" si="5"/>
        <v/>
      </c>
      <c r="H34" t="str">
        <f t="shared" si="5"/>
        <v/>
      </c>
      <c r="I34" t="str">
        <f t="shared" si="5"/>
        <v/>
      </c>
      <c r="J34" t="str">
        <f t="shared" si="5"/>
        <v/>
      </c>
      <c r="K34" t="str">
        <f t="shared" si="5"/>
        <v/>
      </c>
      <c r="L34" t="str">
        <f t="shared" si="5"/>
        <v/>
      </c>
      <c r="M34" t="str">
        <f t="shared" si="5"/>
        <v/>
      </c>
      <c r="N34" t="str">
        <f t="shared" si="5"/>
        <v/>
      </c>
      <c r="O34" t="str">
        <f t="shared" si="5"/>
        <v/>
      </c>
      <c r="P34" t="str">
        <f t="shared" si="5"/>
        <v/>
      </c>
      <c r="Q34" t="str">
        <f t="shared" si="5"/>
        <v/>
      </c>
      <c r="R34" t="str">
        <f t="shared" si="5"/>
        <v/>
      </c>
      <c r="S34" t="str">
        <f t="shared" si="5"/>
        <v/>
      </c>
      <c r="T34" s="10"/>
      <c r="U34" s="10"/>
      <c r="V34" t="str">
        <f t="shared" si="1"/>
        <v/>
      </c>
      <c r="W34" t="str">
        <f t="shared" si="3"/>
        <v/>
      </c>
      <c r="X34" t="str">
        <f t="shared" si="5"/>
        <v/>
      </c>
      <c r="Y34" t="str">
        <f t="shared" si="5"/>
        <v/>
      </c>
      <c r="Z34" t="str">
        <f t="shared" si="5"/>
        <v/>
      </c>
      <c r="AA34" t="str">
        <f t="shared" si="5"/>
        <v/>
      </c>
      <c r="AB34" t="str">
        <f t="shared" si="5"/>
        <v/>
      </c>
      <c r="AC34" t="str">
        <f t="shared" si="5"/>
        <v/>
      </c>
      <c r="AD34" t="str">
        <f t="shared" si="5"/>
        <v/>
      </c>
      <c r="AE34" t="str">
        <f t="shared" si="5"/>
        <v/>
      </c>
      <c r="AF34" t="str">
        <f t="shared" si="5"/>
        <v/>
      </c>
      <c r="AG34" t="str">
        <f t="shared" si="5"/>
        <v/>
      </c>
      <c r="AH34" t="str">
        <f t="shared" si="5"/>
        <v/>
      </c>
      <c r="AI34" t="str">
        <f t="shared" si="5"/>
        <v/>
      </c>
      <c r="AJ34" t="str">
        <f t="shared" si="5"/>
        <v/>
      </c>
      <c r="AK34" t="str">
        <f t="shared" si="5"/>
        <v/>
      </c>
      <c r="AL34" t="str">
        <f t="shared" si="5"/>
        <v/>
      </c>
      <c r="AM34" t="str">
        <f t="shared" si="5"/>
        <v/>
      </c>
      <c r="AN34" t="str">
        <f t="shared" si="5"/>
        <v/>
      </c>
      <c r="AO34" t="str">
        <f t="shared" si="5"/>
        <v/>
      </c>
      <c r="AP34" t="str">
        <f t="shared" si="5"/>
        <v/>
      </c>
      <c r="AQ34" t="str">
        <f t="shared" si="5"/>
        <v/>
      </c>
    </row>
    <row r="35" spans="1:43" ht="27.65" customHeight="1" x14ac:dyDescent="0.2">
      <c r="A35" t="str">
        <f t="shared" ref="A35:AQ35" si="6">IF(A8="","",A8)</f>
        <v/>
      </c>
      <c r="B35" t="str">
        <f t="shared" si="6"/>
        <v/>
      </c>
      <c r="C35" t="str">
        <f t="shared" si="6"/>
        <v>(3)</v>
      </c>
      <c r="F35" s="66" t="str">
        <f t="shared" si="6"/>
        <v>（</v>
      </c>
      <c r="G35" s="66" t="str">
        <f t="shared" si="6"/>
        <v/>
      </c>
      <c r="H35" s="66" t="str">
        <f t="shared" si="6"/>
        <v>－</v>
      </c>
      <c r="I35" s="66" t="str">
        <f t="shared" si="6"/>
        <v/>
      </c>
      <c r="J35" s="62">
        <f t="shared" ca="1" si="6"/>
        <v>35</v>
      </c>
      <c r="K35" s="62" t="str">
        <f t="shared" si="6"/>
        <v/>
      </c>
      <c r="L35" s="66" t="str">
        <f t="shared" si="6"/>
        <v>）</v>
      </c>
      <c r="M35" s="66" t="str">
        <f t="shared" si="6"/>
        <v/>
      </c>
      <c r="N35" s="66" t="str">
        <f t="shared" si="6"/>
        <v>÷</v>
      </c>
      <c r="O35" s="66" t="str">
        <f t="shared" si="6"/>
        <v/>
      </c>
      <c r="P35" s="66">
        <f t="shared" ca="1" si="6"/>
        <v>7</v>
      </c>
      <c r="Q35" s="66" t="str">
        <f t="shared" si="6"/>
        <v/>
      </c>
      <c r="R35" s="66" t="str">
        <f t="shared" si="6"/>
        <v>＝</v>
      </c>
      <c r="S35" s="66" t="str">
        <f t="shared" si="6"/>
        <v/>
      </c>
      <c r="T35" s="56" t="s">
        <v>96</v>
      </c>
      <c r="U35" s="56"/>
      <c r="V35" s="56">
        <f t="shared" ca="1" si="1"/>
        <v>5</v>
      </c>
      <c r="W35" s="56" t="str">
        <f t="shared" si="3"/>
        <v/>
      </c>
      <c r="X35" t="str">
        <f t="shared" si="6"/>
        <v/>
      </c>
      <c r="Y35" t="str">
        <f t="shared" si="6"/>
        <v/>
      </c>
      <c r="Z35" t="str">
        <f t="shared" si="6"/>
        <v/>
      </c>
      <c r="AA35" t="str">
        <f t="shared" si="6"/>
        <v/>
      </c>
      <c r="AB35" t="str">
        <f t="shared" si="6"/>
        <v/>
      </c>
      <c r="AC35" t="str">
        <f t="shared" si="6"/>
        <v/>
      </c>
      <c r="AD35" t="str">
        <f t="shared" si="6"/>
        <v/>
      </c>
      <c r="AE35" t="str">
        <f t="shared" si="6"/>
        <v/>
      </c>
      <c r="AF35" t="str">
        <f t="shared" si="6"/>
        <v/>
      </c>
      <c r="AG35" t="str">
        <f t="shared" si="6"/>
        <v/>
      </c>
      <c r="AH35" t="str">
        <f t="shared" si="6"/>
        <v/>
      </c>
      <c r="AI35" t="str">
        <f t="shared" si="6"/>
        <v/>
      </c>
      <c r="AJ35" t="str">
        <f t="shared" si="6"/>
        <v/>
      </c>
      <c r="AK35" t="str">
        <f t="shared" si="6"/>
        <v/>
      </c>
      <c r="AL35" t="str">
        <f t="shared" si="6"/>
        <v/>
      </c>
      <c r="AM35" t="str">
        <f t="shared" si="6"/>
        <v/>
      </c>
      <c r="AN35" t="str">
        <f t="shared" si="6"/>
        <v/>
      </c>
      <c r="AO35" t="str">
        <f t="shared" si="6"/>
        <v/>
      </c>
      <c r="AP35" t="str">
        <f t="shared" si="6"/>
        <v/>
      </c>
      <c r="AQ35" t="str">
        <f t="shared" si="6"/>
        <v/>
      </c>
    </row>
    <row r="36" spans="1:43" ht="27.65" customHeight="1" x14ac:dyDescent="0.2">
      <c r="A36" t="str">
        <f t="shared" ref="A36:AQ36" si="7">IF(A9="","",A9)</f>
        <v/>
      </c>
      <c r="B36" t="str">
        <f t="shared" si="7"/>
        <v/>
      </c>
      <c r="C36" t="str">
        <f t="shared" si="7"/>
        <v/>
      </c>
      <c r="F36" t="str">
        <f t="shared" si="7"/>
        <v/>
      </c>
      <c r="G36" t="str">
        <f t="shared" si="7"/>
        <v/>
      </c>
      <c r="H36" t="str">
        <f t="shared" si="7"/>
        <v/>
      </c>
      <c r="I36" t="str">
        <f t="shared" si="7"/>
        <v/>
      </c>
      <c r="J36" t="str">
        <f t="shared" si="7"/>
        <v/>
      </c>
      <c r="K36" t="str">
        <f t="shared" si="7"/>
        <v/>
      </c>
      <c r="L36" t="str">
        <f t="shared" si="7"/>
        <v/>
      </c>
      <c r="M36" t="str">
        <f t="shared" si="7"/>
        <v/>
      </c>
      <c r="N36" t="str">
        <f t="shared" si="7"/>
        <v/>
      </c>
      <c r="O36" t="str">
        <f t="shared" si="7"/>
        <v/>
      </c>
      <c r="P36" t="str">
        <f t="shared" si="7"/>
        <v/>
      </c>
      <c r="Q36" t="str">
        <f t="shared" si="7"/>
        <v/>
      </c>
      <c r="R36" t="str">
        <f t="shared" si="7"/>
        <v/>
      </c>
      <c r="S36" t="str">
        <f t="shared" si="7"/>
        <v/>
      </c>
      <c r="T36" s="10"/>
      <c r="U36" s="10"/>
      <c r="V36" t="str">
        <f t="shared" si="1"/>
        <v/>
      </c>
      <c r="W36" t="str">
        <f t="shared" si="3"/>
        <v/>
      </c>
      <c r="X36" t="str">
        <f t="shared" si="7"/>
        <v/>
      </c>
      <c r="Y36" t="str">
        <f t="shared" si="7"/>
        <v/>
      </c>
      <c r="Z36" t="str">
        <f t="shared" si="7"/>
        <v/>
      </c>
      <c r="AA36" t="str">
        <f t="shared" si="7"/>
        <v/>
      </c>
      <c r="AB36" t="str">
        <f t="shared" si="7"/>
        <v/>
      </c>
      <c r="AC36" t="str">
        <f t="shared" si="7"/>
        <v/>
      </c>
      <c r="AD36" t="str">
        <f t="shared" si="7"/>
        <v/>
      </c>
      <c r="AE36" t="str">
        <f t="shared" si="7"/>
        <v/>
      </c>
      <c r="AF36" t="str">
        <f t="shared" si="7"/>
        <v/>
      </c>
      <c r="AG36" t="str">
        <f t="shared" si="7"/>
        <v/>
      </c>
      <c r="AH36" t="str">
        <f t="shared" si="7"/>
        <v/>
      </c>
      <c r="AI36" t="str">
        <f t="shared" si="7"/>
        <v/>
      </c>
      <c r="AJ36" t="str">
        <f t="shared" si="7"/>
        <v/>
      </c>
      <c r="AK36" t="str">
        <f t="shared" si="7"/>
        <v/>
      </c>
      <c r="AL36" t="str">
        <f t="shared" si="7"/>
        <v/>
      </c>
      <c r="AM36" t="str">
        <f t="shared" si="7"/>
        <v/>
      </c>
      <c r="AN36" t="str">
        <f t="shared" si="7"/>
        <v/>
      </c>
      <c r="AO36" t="str">
        <f t="shared" si="7"/>
        <v/>
      </c>
      <c r="AP36" t="str">
        <f t="shared" si="7"/>
        <v/>
      </c>
      <c r="AQ36" t="str">
        <f t="shared" si="7"/>
        <v/>
      </c>
    </row>
    <row r="37" spans="1:43" ht="27.65" customHeight="1" x14ac:dyDescent="0.2">
      <c r="A37" t="str">
        <f t="shared" ref="A37:AQ37" si="8">IF(A10="","",A10)</f>
        <v/>
      </c>
      <c r="B37" t="str">
        <f t="shared" si="8"/>
        <v/>
      </c>
      <c r="C37" t="str">
        <f t="shared" si="8"/>
        <v>(4)</v>
      </c>
      <c r="F37" s="66" t="str">
        <f t="shared" si="8"/>
        <v>（</v>
      </c>
      <c r="G37" s="66" t="str">
        <f t="shared" si="8"/>
        <v/>
      </c>
      <c r="H37" s="66" t="str">
        <f t="shared" si="8"/>
        <v>－</v>
      </c>
      <c r="I37" s="66" t="str">
        <f t="shared" si="8"/>
        <v/>
      </c>
      <c r="J37" s="62">
        <f t="shared" ca="1" si="8"/>
        <v>24</v>
      </c>
      <c r="K37" s="62" t="str">
        <f t="shared" si="8"/>
        <v/>
      </c>
      <c r="L37" s="66" t="str">
        <f t="shared" si="8"/>
        <v>）</v>
      </c>
      <c r="M37" s="66" t="str">
        <f t="shared" si="8"/>
        <v/>
      </c>
      <c r="N37" s="66" t="str">
        <f t="shared" si="8"/>
        <v>÷</v>
      </c>
      <c r="O37" s="66" t="str">
        <f t="shared" si="8"/>
        <v/>
      </c>
      <c r="P37" s="66">
        <f t="shared" ca="1" si="8"/>
        <v>6</v>
      </c>
      <c r="Q37" s="66" t="str">
        <f t="shared" si="8"/>
        <v/>
      </c>
      <c r="R37" s="66" t="str">
        <f t="shared" si="8"/>
        <v>＝</v>
      </c>
      <c r="S37" s="66" t="str">
        <f t="shared" si="8"/>
        <v/>
      </c>
      <c r="T37" s="56" t="s">
        <v>96</v>
      </c>
      <c r="U37" s="56"/>
      <c r="V37" s="56">
        <f t="shared" ca="1" si="1"/>
        <v>4</v>
      </c>
      <c r="W37" s="56" t="str">
        <f t="shared" si="3"/>
        <v/>
      </c>
      <c r="X37" t="str">
        <f t="shared" si="8"/>
        <v/>
      </c>
      <c r="Y37" t="str">
        <f t="shared" si="8"/>
        <v/>
      </c>
      <c r="Z37" t="str">
        <f t="shared" si="8"/>
        <v/>
      </c>
      <c r="AA37" t="str">
        <f t="shared" si="8"/>
        <v/>
      </c>
      <c r="AB37" t="str">
        <f t="shared" si="8"/>
        <v/>
      </c>
      <c r="AC37" t="str">
        <f t="shared" si="8"/>
        <v/>
      </c>
      <c r="AD37" t="str">
        <f t="shared" si="8"/>
        <v/>
      </c>
      <c r="AE37" t="str">
        <f t="shared" si="8"/>
        <v/>
      </c>
      <c r="AF37" t="str">
        <f t="shared" si="8"/>
        <v/>
      </c>
      <c r="AG37" t="str">
        <f t="shared" si="8"/>
        <v/>
      </c>
      <c r="AH37" t="str">
        <f t="shared" si="8"/>
        <v/>
      </c>
      <c r="AI37" t="str">
        <f t="shared" si="8"/>
        <v/>
      </c>
      <c r="AJ37" t="str">
        <f t="shared" si="8"/>
        <v/>
      </c>
      <c r="AK37" t="str">
        <f t="shared" si="8"/>
        <v/>
      </c>
      <c r="AL37" t="str">
        <f t="shared" si="8"/>
        <v/>
      </c>
      <c r="AM37" t="str">
        <f t="shared" si="8"/>
        <v/>
      </c>
      <c r="AN37" t="str">
        <f t="shared" si="8"/>
        <v/>
      </c>
      <c r="AO37" t="str">
        <f t="shared" si="8"/>
        <v/>
      </c>
      <c r="AP37" t="str">
        <f t="shared" si="8"/>
        <v/>
      </c>
      <c r="AQ37" t="str">
        <f t="shared" si="8"/>
        <v/>
      </c>
    </row>
    <row r="38" spans="1:43" ht="27.65" customHeight="1" x14ac:dyDescent="0.2">
      <c r="A38" t="str">
        <f t="shared" ref="A38:AQ38" si="9">IF(A11="","",A11)</f>
        <v/>
      </c>
      <c r="B38" t="str">
        <f t="shared" si="9"/>
        <v/>
      </c>
      <c r="C38" t="str">
        <f t="shared" si="9"/>
        <v/>
      </c>
      <c r="F38" t="str">
        <f t="shared" si="9"/>
        <v/>
      </c>
      <c r="G38" t="str">
        <f t="shared" si="9"/>
        <v/>
      </c>
      <c r="H38" t="str">
        <f t="shared" si="9"/>
        <v/>
      </c>
      <c r="I38" t="str">
        <f t="shared" si="9"/>
        <v/>
      </c>
      <c r="J38" t="str">
        <f t="shared" si="9"/>
        <v/>
      </c>
      <c r="K38" t="str">
        <f t="shared" si="9"/>
        <v/>
      </c>
      <c r="L38" t="str">
        <f t="shared" si="9"/>
        <v/>
      </c>
      <c r="M38" t="str">
        <f t="shared" si="9"/>
        <v/>
      </c>
      <c r="N38" t="str">
        <f t="shared" si="9"/>
        <v/>
      </c>
      <c r="O38" t="str">
        <f t="shared" si="9"/>
        <v/>
      </c>
      <c r="P38" t="str">
        <f t="shared" si="9"/>
        <v/>
      </c>
      <c r="Q38" t="str">
        <f t="shared" si="9"/>
        <v/>
      </c>
      <c r="R38" t="str">
        <f t="shared" si="9"/>
        <v/>
      </c>
      <c r="S38" t="str">
        <f t="shared" si="9"/>
        <v/>
      </c>
      <c r="T38" t="str">
        <f t="shared" si="9"/>
        <v/>
      </c>
      <c r="U38" t="str">
        <f t="shared" si="9"/>
        <v/>
      </c>
      <c r="V38" t="str">
        <f t="shared" si="9"/>
        <v/>
      </c>
      <c r="W38" t="str">
        <f t="shared" si="9"/>
        <v/>
      </c>
      <c r="X38" t="str">
        <f t="shared" si="9"/>
        <v/>
      </c>
      <c r="Y38" t="str">
        <f t="shared" si="9"/>
        <v/>
      </c>
      <c r="Z38" t="str">
        <f t="shared" si="9"/>
        <v/>
      </c>
      <c r="AA38" t="str">
        <f t="shared" si="9"/>
        <v/>
      </c>
      <c r="AB38" t="str">
        <f t="shared" si="9"/>
        <v/>
      </c>
      <c r="AC38" t="str">
        <f t="shared" si="9"/>
        <v/>
      </c>
      <c r="AD38" t="str">
        <f t="shared" si="9"/>
        <v/>
      </c>
      <c r="AE38" t="str">
        <f t="shared" si="9"/>
        <v/>
      </c>
      <c r="AF38" t="str">
        <f t="shared" si="9"/>
        <v/>
      </c>
      <c r="AG38" t="str">
        <f t="shared" si="9"/>
        <v/>
      </c>
      <c r="AH38" t="str">
        <f t="shared" si="9"/>
        <v/>
      </c>
      <c r="AI38" t="str">
        <f t="shared" si="9"/>
        <v/>
      </c>
      <c r="AJ38" t="str">
        <f t="shared" si="9"/>
        <v/>
      </c>
      <c r="AK38" t="str">
        <f t="shared" si="9"/>
        <v/>
      </c>
      <c r="AL38" t="str">
        <f t="shared" si="9"/>
        <v/>
      </c>
      <c r="AM38" t="str">
        <f t="shared" si="9"/>
        <v/>
      </c>
      <c r="AN38" t="str">
        <f t="shared" si="9"/>
        <v/>
      </c>
      <c r="AO38" t="str">
        <f t="shared" si="9"/>
        <v/>
      </c>
      <c r="AP38" t="str">
        <f t="shared" si="9"/>
        <v/>
      </c>
      <c r="AQ38" t="str">
        <f t="shared" si="9"/>
        <v/>
      </c>
    </row>
    <row r="39" spans="1:43" ht="27.65" customHeight="1" x14ac:dyDescent="0.2">
      <c r="A39" t="str">
        <f t="shared" ref="A39:AQ39" si="10">IF(A12="","",A12)</f>
        <v/>
      </c>
      <c r="B39" t="str">
        <f t="shared" si="10"/>
        <v/>
      </c>
      <c r="C39" t="str">
        <f t="shared" si="10"/>
        <v>(5)</v>
      </c>
      <c r="F39" t="str">
        <f t="shared" si="10"/>
        <v/>
      </c>
      <c r="G39" s="66">
        <f t="shared" ca="1" si="10"/>
        <v>18</v>
      </c>
      <c r="H39" s="66"/>
      <c r="I39" s="66" t="str">
        <f t="shared" si="10"/>
        <v>÷</v>
      </c>
      <c r="J39" s="66"/>
      <c r="K39" s="66" t="str">
        <f t="shared" si="10"/>
        <v>（</v>
      </c>
      <c r="L39" s="66"/>
      <c r="M39" s="66" t="str">
        <f t="shared" si="10"/>
        <v>－</v>
      </c>
      <c r="N39" s="66"/>
      <c r="O39" s="62">
        <f t="shared" ca="1" si="10"/>
        <v>6</v>
      </c>
      <c r="P39" s="62"/>
      <c r="Q39" s="66" t="str">
        <f t="shared" si="10"/>
        <v>）</v>
      </c>
      <c r="R39" s="66"/>
      <c r="S39" s="66" t="str">
        <f t="shared" si="10"/>
        <v>＝</v>
      </c>
      <c r="T39" s="66"/>
      <c r="U39" s="56" t="str">
        <f t="shared" si="10"/>
        <v>－</v>
      </c>
      <c r="V39" s="56"/>
      <c r="W39" s="56">
        <f t="shared" ca="1" si="10"/>
        <v>3</v>
      </c>
      <c r="X39" s="56"/>
      <c r="Y39" t="str">
        <f t="shared" si="10"/>
        <v/>
      </c>
      <c r="Z39" t="str">
        <f t="shared" si="10"/>
        <v/>
      </c>
      <c r="AA39" t="str">
        <f t="shared" si="10"/>
        <v/>
      </c>
      <c r="AB39" t="str">
        <f t="shared" si="10"/>
        <v/>
      </c>
      <c r="AC39" t="str">
        <f t="shared" si="10"/>
        <v/>
      </c>
      <c r="AD39" t="str">
        <f t="shared" si="10"/>
        <v/>
      </c>
      <c r="AE39" t="str">
        <f t="shared" si="10"/>
        <v/>
      </c>
      <c r="AF39" t="str">
        <f t="shared" si="10"/>
        <v/>
      </c>
      <c r="AG39" t="str">
        <f t="shared" si="10"/>
        <v/>
      </c>
      <c r="AH39" t="str">
        <f t="shared" si="10"/>
        <v/>
      </c>
      <c r="AI39" t="str">
        <f t="shared" si="10"/>
        <v/>
      </c>
      <c r="AJ39" t="str">
        <f t="shared" si="10"/>
        <v/>
      </c>
      <c r="AK39" t="str">
        <f t="shared" si="10"/>
        <v/>
      </c>
      <c r="AL39" t="str">
        <f t="shared" si="10"/>
        <v/>
      </c>
      <c r="AM39" t="str">
        <f t="shared" si="10"/>
        <v/>
      </c>
      <c r="AN39" t="str">
        <f t="shared" si="10"/>
        <v/>
      </c>
      <c r="AO39" t="str">
        <f t="shared" si="10"/>
        <v/>
      </c>
      <c r="AP39" t="str">
        <f t="shared" si="10"/>
        <v/>
      </c>
      <c r="AQ39" t="str">
        <f t="shared" si="10"/>
        <v/>
      </c>
    </row>
    <row r="40" spans="1:43" ht="27.65" customHeight="1" x14ac:dyDescent="0.2">
      <c r="A40" t="str">
        <f t="shared" ref="A40:AQ40" si="11">IF(A13="","",A13)</f>
        <v/>
      </c>
      <c r="B40" t="str">
        <f t="shared" si="11"/>
        <v/>
      </c>
      <c r="C40" t="str">
        <f t="shared" si="11"/>
        <v/>
      </c>
      <c r="F40" t="str">
        <f t="shared" si="11"/>
        <v/>
      </c>
      <c r="G40" t="str">
        <f t="shared" si="11"/>
        <v/>
      </c>
      <c r="H40" t="str">
        <f t="shared" si="11"/>
        <v/>
      </c>
      <c r="I40" t="str">
        <f t="shared" si="11"/>
        <v/>
      </c>
      <c r="J40" t="str">
        <f t="shared" si="11"/>
        <v/>
      </c>
      <c r="K40" t="str">
        <f t="shared" si="11"/>
        <v/>
      </c>
      <c r="L40" t="str">
        <f t="shared" si="11"/>
        <v/>
      </c>
      <c r="M40" t="str">
        <f t="shared" si="11"/>
        <v/>
      </c>
      <c r="N40" t="str">
        <f t="shared" si="11"/>
        <v/>
      </c>
      <c r="O40" t="str">
        <f t="shared" si="11"/>
        <v/>
      </c>
      <c r="P40" t="str">
        <f t="shared" si="11"/>
        <v/>
      </c>
      <c r="Q40" t="str">
        <f t="shared" si="11"/>
        <v/>
      </c>
      <c r="R40" t="str">
        <f t="shared" si="11"/>
        <v/>
      </c>
      <c r="S40" t="str">
        <f t="shared" si="11"/>
        <v/>
      </c>
      <c r="T40" t="str">
        <f t="shared" si="11"/>
        <v/>
      </c>
      <c r="U40" t="str">
        <f t="shared" si="11"/>
        <v/>
      </c>
      <c r="V40" t="str">
        <f t="shared" si="11"/>
        <v/>
      </c>
      <c r="W40" t="str">
        <f t="shared" si="11"/>
        <v/>
      </c>
      <c r="X40" t="str">
        <f t="shared" si="11"/>
        <v/>
      </c>
      <c r="Y40" t="str">
        <f t="shared" si="11"/>
        <v/>
      </c>
      <c r="Z40" t="str">
        <f t="shared" si="11"/>
        <v/>
      </c>
      <c r="AA40" t="str">
        <f t="shared" si="11"/>
        <v/>
      </c>
      <c r="AB40" t="str">
        <f t="shared" si="11"/>
        <v/>
      </c>
      <c r="AC40" t="str">
        <f t="shared" si="11"/>
        <v/>
      </c>
      <c r="AD40" t="str">
        <f t="shared" si="11"/>
        <v/>
      </c>
      <c r="AE40" t="str">
        <f t="shared" si="11"/>
        <v/>
      </c>
      <c r="AF40" t="str">
        <f t="shared" si="11"/>
        <v/>
      </c>
      <c r="AG40" t="str">
        <f t="shared" si="11"/>
        <v/>
      </c>
      <c r="AH40" t="str">
        <f t="shared" si="11"/>
        <v/>
      </c>
      <c r="AI40" t="str">
        <f t="shared" si="11"/>
        <v/>
      </c>
      <c r="AJ40" t="str">
        <f t="shared" si="11"/>
        <v/>
      </c>
      <c r="AK40" t="str">
        <f t="shared" si="11"/>
        <v/>
      </c>
      <c r="AL40" t="str">
        <f t="shared" si="11"/>
        <v/>
      </c>
      <c r="AM40" t="str">
        <f t="shared" si="11"/>
        <v/>
      </c>
      <c r="AN40" t="str">
        <f t="shared" si="11"/>
        <v/>
      </c>
      <c r="AO40" t="str">
        <f t="shared" si="11"/>
        <v/>
      </c>
      <c r="AP40" t="str">
        <f t="shared" si="11"/>
        <v/>
      </c>
      <c r="AQ40" t="str">
        <f t="shared" si="11"/>
        <v/>
      </c>
    </row>
    <row r="41" spans="1:43" ht="27.65" customHeight="1" x14ac:dyDescent="0.2">
      <c r="A41" t="str">
        <f t="shared" ref="A41:AQ41" si="12">IF(A14="","",A14)</f>
        <v/>
      </c>
      <c r="B41" t="str">
        <f t="shared" si="12"/>
        <v/>
      </c>
      <c r="C41" t="str">
        <f t="shared" si="12"/>
        <v>(6)</v>
      </c>
      <c r="F41" t="str">
        <f t="shared" si="12"/>
        <v/>
      </c>
      <c r="G41" s="66">
        <f t="shared" ca="1" si="12"/>
        <v>72</v>
      </c>
      <c r="H41" s="66" t="str">
        <f t="shared" si="12"/>
        <v/>
      </c>
      <c r="I41" s="66" t="str">
        <f t="shared" si="12"/>
        <v>÷</v>
      </c>
      <c r="J41" s="66" t="str">
        <f t="shared" si="12"/>
        <v/>
      </c>
      <c r="K41" s="66" t="str">
        <f t="shared" si="12"/>
        <v>（</v>
      </c>
      <c r="L41" s="66" t="str">
        <f t="shared" si="12"/>
        <v/>
      </c>
      <c r="M41" s="66" t="str">
        <f t="shared" si="12"/>
        <v>－</v>
      </c>
      <c r="N41" s="66" t="str">
        <f t="shared" si="12"/>
        <v/>
      </c>
      <c r="O41" s="62">
        <f t="shared" ca="1" si="12"/>
        <v>8</v>
      </c>
      <c r="P41" s="62" t="str">
        <f t="shared" si="12"/>
        <v/>
      </c>
      <c r="Q41" s="66" t="str">
        <f t="shared" si="12"/>
        <v>）</v>
      </c>
      <c r="R41" s="66" t="str">
        <f t="shared" si="12"/>
        <v/>
      </c>
      <c r="S41" s="66" t="str">
        <f t="shared" si="12"/>
        <v>＝</v>
      </c>
      <c r="T41" s="66" t="str">
        <f t="shared" si="12"/>
        <v/>
      </c>
      <c r="U41" s="56" t="str">
        <f t="shared" si="12"/>
        <v>－</v>
      </c>
      <c r="V41" s="56" t="str">
        <f t="shared" si="12"/>
        <v/>
      </c>
      <c r="W41" s="56">
        <f t="shared" ca="1" si="12"/>
        <v>9</v>
      </c>
      <c r="X41" s="56" t="str">
        <f t="shared" si="12"/>
        <v/>
      </c>
      <c r="Y41" t="str">
        <f t="shared" si="12"/>
        <v/>
      </c>
      <c r="Z41" t="str">
        <f t="shared" si="12"/>
        <v/>
      </c>
      <c r="AA41" t="str">
        <f t="shared" si="12"/>
        <v/>
      </c>
      <c r="AB41" t="str">
        <f t="shared" si="12"/>
        <v/>
      </c>
      <c r="AC41" t="str">
        <f t="shared" si="12"/>
        <v/>
      </c>
      <c r="AD41" t="str">
        <f t="shared" si="12"/>
        <v/>
      </c>
      <c r="AE41" t="str">
        <f t="shared" si="12"/>
        <v/>
      </c>
      <c r="AF41" t="str">
        <f t="shared" si="12"/>
        <v/>
      </c>
      <c r="AG41" t="str">
        <f t="shared" si="12"/>
        <v/>
      </c>
      <c r="AH41" t="str">
        <f t="shared" si="12"/>
        <v/>
      </c>
      <c r="AI41" t="str">
        <f t="shared" si="12"/>
        <v/>
      </c>
      <c r="AJ41" t="str">
        <f t="shared" si="12"/>
        <v/>
      </c>
      <c r="AK41" t="str">
        <f t="shared" si="12"/>
        <v/>
      </c>
      <c r="AL41" t="str">
        <f t="shared" si="12"/>
        <v/>
      </c>
      <c r="AM41" t="str">
        <f t="shared" si="12"/>
        <v/>
      </c>
      <c r="AN41" t="str">
        <f t="shared" si="12"/>
        <v/>
      </c>
      <c r="AO41" t="str">
        <f t="shared" si="12"/>
        <v/>
      </c>
      <c r="AP41" t="str">
        <f t="shared" si="12"/>
        <v/>
      </c>
      <c r="AQ41" t="str">
        <f t="shared" si="12"/>
        <v/>
      </c>
    </row>
    <row r="42" spans="1:43" ht="27.65" customHeight="1" x14ac:dyDescent="0.2">
      <c r="A42" t="str">
        <f t="shared" ref="A42:AQ42" si="13">IF(A15="","",A15)</f>
        <v/>
      </c>
      <c r="B42" t="str">
        <f t="shared" si="13"/>
        <v/>
      </c>
      <c r="C42" t="str">
        <f t="shared" si="13"/>
        <v/>
      </c>
      <c r="F42" t="str">
        <f t="shared" si="13"/>
        <v/>
      </c>
      <c r="G42" t="str">
        <f t="shared" si="13"/>
        <v/>
      </c>
      <c r="H42" t="str">
        <f t="shared" si="13"/>
        <v/>
      </c>
      <c r="I42" t="str">
        <f t="shared" si="13"/>
        <v/>
      </c>
      <c r="J42" t="str">
        <f t="shared" si="13"/>
        <v/>
      </c>
      <c r="K42" t="str">
        <f t="shared" si="13"/>
        <v/>
      </c>
      <c r="L42" t="str">
        <f t="shared" si="13"/>
        <v/>
      </c>
      <c r="M42" t="str">
        <f t="shared" si="13"/>
        <v/>
      </c>
      <c r="N42" t="str">
        <f t="shared" si="13"/>
        <v/>
      </c>
      <c r="O42" t="str">
        <f t="shared" si="13"/>
        <v/>
      </c>
      <c r="P42" t="str">
        <f t="shared" si="13"/>
        <v/>
      </c>
      <c r="Q42" t="str">
        <f t="shared" si="13"/>
        <v/>
      </c>
      <c r="R42" t="str">
        <f t="shared" si="13"/>
        <v/>
      </c>
      <c r="S42" t="str">
        <f t="shared" si="13"/>
        <v/>
      </c>
      <c r="T42" t="str">
        <f t="shared" si="13"/>
        <v/>
      </c>
      <c r="U42" t="str">
        <f t="shared" si="13"/>
        <v/>
      </c>
      <c r="V42" t="str">
        <f t="shared" si="13"/>
        <v/>
      </c>
      <c r="W42" t="str">
        <f t="shared" si="13"/>
        <v/>
      </c>
      <c r="X42" t="str">
        <f t="shared" si="13"/>
        <v/>
      </c>
      <c r="Y42" t="str">
        <f t="shared" si="13"/>
        <v/>
      </c>
      <c r="Z42" t="str">
        <f t="shared" si="13"/>
        <v/>
      </c>
      <c r="AA42" t="str">
        <f t="shared" si="13"/>
        <v/>
      </c>
      <c r="AB42" t="str">
        <f t="shared" si="13"/>
        <v/>
      </c>
      <c r="AC42" t="str">
        <f t="shared" si="13"/>
        <v/>
      </c>
      <c r="AD42" t="str">
        <f t="shared" si="13"/>
        <v/>
      </c>
      <c r="AE42" t="str">
        <f t="shared" si="13"/>
        <v/>
      </c>
      <c r="AF42" t="str">
        <f t="shared" si="13"/>
        <v/>
      </c>
      <c r="AG42" t="str">
        <f t="shared" si="13"/>
        <v/>
      </c>
      <c r="AH42" t="str">
        <f t="shared" si="13"/>
        <v/>
      </c>
      <c r="AI42" t="str">
        <f t="shared" si="13"/>
        <v/>
      </c>
      <c r="AJ42" t="str">
        <f t="shared" si="13"/>
        <v/>
      </c>
      <c r="AK42" t="str">
        <f t="shared" si="13"/>
        <v/>
      </c>
      <c r="AL42" t="str">
        <f t="shared" si="13"/>
        <v/>
      </c>
      <c r="AM42" t="str">
        <f t="shared" si="13"/>
        <v/>
      </c>
      <c r="AN42" t="str">
        <f t="shared" si="13"/>
        <v/>
      </c>
      <c r="AO42" t="str">
        <f t="shared" si="13"/>
        <v/>
      </c>
      <c r="AP42" t="str">
        <f t="shared" si="13"/>
        <v/>
      </c>
      <c r="AQ42" t="str">
        <f t="shared" si="13"/>
        <v/>
      </c>
    </row>
    <row r="43" spans="1:43" ht="27.65" customHeight="1" x14ac:dyDescent="0.2">
      <c r="A43" t="str">
        <f t="shared" ref="A43:AQ43" si="14">IF(A16="","",A16)</f>
        <v/>
      </c>
      <c r="B43" t="str">
        <f t="shared" si="14"/>
        <v/>
      </c>
      <c r="C43" t="str">
        <f t="shared" si="14"/>
        <v>(7)</v>
      </c>
      <c r="F43" t="str">
        <f t="shared" si="14"/>
        <v/>
      </c>
      <c r="G43" s="66">
        <f t="shared" ca="1" si="14"/>
        <v>18</v>
      </c>
      <c r="H43" s="66" t="str">
        <f t="shared" si="14"/>
        <v/>
      </c>
      <c r="I43" s="66" t="str">
        <f t="shared" si="14"/>
        <v>÷</v>
      </c>
      <c r="J43" s="66" t="str">
        <f t="shared" si="14"/>
        <v/>
      </c>
      <c r="K43" s="66" t="str">
        <f t="shared" si="14"/>
        <v>（</v>
      </c>
      <c r="L43" s="66" t="str">
        <f t="shared" si="14"/>
        <v/>
      </c>
      <c r="M43" s="66" t="str">
        <f t="shared" si="14"/>
        <v>－</v>
      </c>
      <c r="N43" s="66" t="str">
        <f t="shared" si="14"/>
        <v/>
      </c>
      <c r="O43" s="62">
        <f t="shared" ca="1" si="14"/>
        <v>9</v>
      </c>
      <c r="P43" s="62" t="str">
        <f t="shared" si="14"/>
        <v/>
      </c>
      <c r="Q43" s="66" t="str">
        <f t="shared" si="14"/>
        <v>）</v>
      </c>
      <c r="R43" s="66" t="str">
        <f t="shared" si="14"/>
        <v/>
      </c>
      <c r="S43" s="66" t="str">
        <f t="shared" si="14"/>
        <v>＝</v>
      </c>
      <c r="T43" s="66" t="str">
        <f t="shared" si="14"/>
        <v/>
      </c>
      <c r="U43" s="56" t="str">
        <f t="shared" si="14"/>
        <v>－</v>
      </c>
      <c r="V43" s="56" t="str">
        <f t="shared" si="14"/>
        <v/>
      </c>
      <c r="W43" s="56">
        <f t="shared" ca="1" si="14"/>
        <v>2</v>
      </c>
      <c r="X43" s="56" t="str">
        <f t="shared" si="14"/>
        <v/>
      </c>
      <c r="Y43" t="str">
        <f t="shared" si="14"/>
        <v/>
      </c>
      <c r="Z43" t="str">
        <f t="shared" si="14"/>
        <v/>
      </c>
      <c r="AA43" t="str">
        <f t="shared" si="14"/>
        <v/>
      </c>
      <c r="AB43" t="str">
        <f t="shared" si="14"/>
        <v/>
      </c>
      <c r="AC43" t="str">
        <f t="shared" si="14"/>
        <v/>
      </c>
      <c r="AD43" t="str">
        <f t="shared" si="14"/>
        <v/>
      </c>
      <c r="AE43" t="str">
        <f t="shared" si="14"/>
        <v/>
      </c>
      <c r="AF43" t="str">
        <f t="shared" si="14"/>
        <v/>
      </c>
      <c r="AG43" t="str">
        <f t="shared" si="14"/>
        <v/>
      </c>
      <c r="AH43" t="str">
        <f t="shared" si="14"/>
        <v/>
      </c>
      <c r="AI43" t="str">
        <f t="shared" si="14"/>
        <v/>
      </c>
      <c r="AJ43" t="str">
        <f t="shared" si="14"/>
        <v/>
      </c>
      <c r="AK43" t="str">
        <f t="shared" si="14"/>
        <v/>
      </c>
      <c r="AL43" t="str">
        <f t="shared" si="14"/>
        <v/>
      </c>
      <c r="AM43" t="str">
        <f t="shared" si="14"/>
        <v/>
      </c>
      <c r="AN43" t="str">
        <f t="shared" si="14"/>
        <v/>
      </c>
      <c r="AO43" t="str">
        <f t="shared" si="14"/>
        <v/>
      </c>
      <c r="AP43" t="str">
        <f t="shared" si="14"/>
        <v/>
      </c>
      <c r="AQ43" t="str">
        <f t="shared" si="14"/>
        <v/>
      </c>
    </row>
    <row r="44" spans="1:43" ht="27.65" customHeight="1" x14ac:dyDescent="0.2">
      <c r="A44" t="str">
        <f t="shared" ref="A44:AQ44" si="15">IF(A17="","",A17)</f>
        <v/>
      </c>
      <c r="B44" t="str">
        <f t="shared" si="15"/>
        <v/>
      </c>
      <c r="C44" t="str">
        <f t="shared" si="15"/>
        <v/>
      </c>
      <c r="F44" t="str">
        <f t="shared" si="15"/>
        <v/>
      </c>
      <c r="G44" t="str">
        <f t="shared" si="15"/>
        <v/>
      </c>
      <c r="H44" t="str">
        <f t="shared" si="15"/>
        <v/>
      </c>
      <c r="I44" t="str">
        <f t="shared" si="15"/>
        <v/>
      </c>
      <c r="J44" t="str">
        <f t="shared" si="15"/>
        <v/>
      </c>
      <c r="K44" t="str">
        <f t="shared" si="15"/>
        <v/>
      </c>
      <c r="L44" t="str">
        <f t="shared" si="15"/>
        <v/>
      </c>
      <c r="M44" t="str">
        <f t="shared" si="15"/>
        <v/>
      </c>
      <c r="N44" t="str">
        <f t="shared" si="15"/>
        <v/>
      </c>
      <c r="O44" t="str">
        <f t="shared" si="15"/>
        <v/>
      </c>
      <c r="P44" t="str">
        <f t="shared" si="15"/>
        <v/>
      </c>
      <c r="Q44" t="str">
        <f t="shared" si="15"/>
        <v/>
      </c>
      <c r="R44" t="str">
        <f t="shared" si="15"/>
        <v/>
      </c>
      <c r="S44" t="str">
        <f t="shared" si="15"/>
        <v/>
      </c>
      <c r="T44" t="str">
        <f t="shared" si="15"/>
        <v/>
      </c>
      <c r="U44" t="str">
        <f t="shared" si="15"/>
        <v/>
      </c>
      <c r="V44" t="str">
        <f t="shared" si="15"/>
        <v/>
      </c>
      <c r="W44" t="str">
        <f t="shared" si="15"/>
        <v/>
      </c>
      <c r="X44" t="str">
        <f t="shared" si="15"/>
        <v/>
      </c>
      <c r="Y44" t="str">
        <f t="shared" si="15"/>
        <v/>
      </c>
      <c r="Z44" t="str">
        <f t="shared" si="15"/>
        <v/>
      </c>
      <c r="AA44" t="str">
        <f t="shared" si="15"/>
        <v/>
      </c>
      <c r="AB44" t="str">
        <f t="shared" si="15"/>
        <v/>
      </c>
      <c r="AC44" t="str">
        <f t="shared" si="15"/>
        <v/>
      </c>
      <c r="AD44" t="str">
        <f t="shared" si="15"/>
        <v/>
      </c>
      <c r="AE44" t="str">
        <f t="shared" si="15"/>
        <v/>
      </c>
      <c r="AF44" t="str">
        <f t="shared" si="15"/>
        <v/>
      </c>
      <c r="AG44" t="str">
        <f t="shared" si="15"/>
        <v/>
      </c>
      <c r="AH44" t="str">
        <f t="shared" si="15"/>
        <v/>
      </c>
      <c r="AI44" t="str">
        <f t="shared" si="15"/>
        <v/>
      </c>
      <c r="AJ44" t="str">
        <f t="shared" si="15"/>
        <v/>
      </c>
      <c r="AK44" t="str">
        <f t="shared" si="15"/>
        <v/>
      </c>
      <c r="AL44" t="str">
        <f t="shared" si="15"/>
        <v/>
      </c>
      <c r="AM44" t="str">
        <f t="shared" si="15"/>
        <v/>
      </c>
      <c r="AN44" t="str">
        <f t="shared" si="15"/>
        <v/>
      </c>
      <c r="AO44" t="str">
        <f t="shared" si="15"/>
        <v/>
      </c>
      <c r="AP44" t="str">
        <f t="shared" si="15"/>
        <v/>
      </c>
      <c r="AQ44" t="str">
        <f t="shared" si="15"/>
        <v/>
      </c>
    </row>
    <row r="45" spans="1:43" ht="27.65" customHeight="1" x14ac:dyDescent="0.2">
      <c r="A45" t="str">
        <f t="shared" ref="A45:AQ45" si="16">IF(A18="","",A18)</f>
        <v/>
      </c>
      <c r="B45" t="str">
        <f t="shared" si="16"/>
        <v/>
      </c>
      <c r="C45" t="str">
        <f t="shared" si="16"/>
        <v>(8)</v>
      </c>
      <c r="F45" t="str">
        <f t="shared" si="16"/>
        <v/>
      </c>
      <c r="G45" s="66">
        <f t="shared" ca="1" si="16"/>
        <v>4</v>
      </c>
      <c r="H45" s="66" t="str">
        <f t="shared" si="16"/>
        <v/>
      </c>
      <c r="I45" s="66" t="str">
        <f t="shared" si="16"/>
        <v>÷</v>
      </c>
      <c r="J45" s="66" t="str">
        <f t="shared" si="16"/>
        <v/>
      </c>
      <c r="K45" s="66" t="str">
        <f t="shared" si="16"/>
        <v>（</v>
      </c>
      <c r="L45" s="66" t="str">
        <f t="shared" si="16"/>
        <v/>
      </c>
      <c r="M45" s="66" t="str">
        <f t="shared" si="16"/>
        <v>－</v>
      </c>
      <c r="N45" s="66" t="str">
        <f t="shared" si="16"/>
        <v/>
      </c>
      <c r="O45" s="62">
        <f t="shared" ca="1" si="16"/>
        <v>2</v>
      </c>
      <c r="P45" s="62" t="str">
        <f t="shared" si="16"/>
        <v/>
      </c>
      <c r="Q45" s="66" t="str">
        <f t="shared" si="16"/>
        <v>）</v>
      </c>
      <c r="R45" s="66" t="str">
        <f t="shared" si="16"/>
        <v/>
      </c>
      <c r="S45" s="66" t="str">
        <f t="shared" si="16"/>
        <v>＝</v>
      </c>
      <c r="T45" s="66" t="str">
        <f t="shared" si="16"/>
        <v/>
      </c>
      <c r="U45" s="56" t="str">
        <f t="shared" si="16"/>
        <v>－</v>
      </c>
      <c r="V45" s="56" t="str">
        <f t="shared" si="16"/>
        <v/>
      </c>
      <c r="W45" s="56">
        <f t="shared" ca="1" si="16"/>
        <v>2</v>
      </c>
      <c r="X45" s="56" t="str">
        <f t="shared" si="16"/>
        <v/>
      </c>
      <c r="Y45" t="str">
        <f t="shared" si="16"/>
        <v/>
      </c>
      <c r="Z45" t="str">
        <f t="shared" si="16"/>
        <v/>
      </c>
      <c r="AA45" t="str">
        <f t="shared" si="16"/>
        <v/>
      </c>
      <c r="AB45" t="str">
        <f t="shared" si="16"/>
        <v/>
      </c>
      <c r="AC45" t="str">
        <f t="shared" si="16"/>
        <v/>
      </c>
      <c r="AD45" t="str">
        <f t="shared" si="16"/>
        <v/>
      </c>
      <c r="AE45" t="str">
        <f t="shared" si="16"/>
        <v/>
      </c>
      <c r="AF45" t="str">
        <f t="shared" si="16"/>
        <v/>
      </c>
      <c r="AG45" t="str">
        <f t="shared" si="16"/>
        <v/>
      </c>
      <c r="AH45" t="str">
        <f t="shared" si="16"/>
        <v/>
      </c>
      <c r="AI45" t="str">
        <f t="shared" si="16"/>
        <v/>
      </c>
      <c r="AJ45" t="str">
        <f t="shared" si="16"/>
        <v/>
      </c>
      <c r="AK45" t="str">
        <f t="shared" si="16"/>
        <v/>
      </c>
      <c r="AL45" t="str">
        <f t="shared" si="16"/>
        <v/>
      </c>
      <c r="AM45" t="str">
        <f t="shared" si="16"/>
        <v/>
      </c>
      <c r="AN45" t="str">
        <f t="shared" si="16"/>
        <v/>
      </c>
      <c r="AO45" t="str">
        <f t="shared" si="16"/>
        <v/>
      </c>
      <c r="AP45" t="str">
        <f t="shared" si="16"/>
        <v/>
      </c>
      <c r="AQ45" t="str">
        <f t="shared" si="16"/>
        <v/>
      </c>
    </row>
    <row r="46" spans="1:43" ht="27.65" customHeight="1" x14ac:dyDescent="0.2">
      <c r="A46" t="str">
        <f t="shared" ref="A46:AQ46" si="17">IF(A19="","",A19)</f>
        <v/>
      </c>
      <c r="B46" t="str">
        <f t="shared" si="17"/>
        <v/>
      </c>
      <c r="C46" t="str">
        <f t="shared" si="17"/>
        <v/>
      </c>
      <c r="F46" t="str">
        <f t="shared" si="17"/>
        <v/>
      </c>
      <c r="G46" t="str">
        <f t="shared" si="17"/>
        <v/>
      </c>
      <c r="H46" t="str">
        <f t="shared" si="17"/>
        <v/>
      </c>
      <c r="I46" t="str">
        <f t="shared" si="17"/>
        <v/>
      </c>
      <c r="J46" t="str">
        <f t="shared" si="17"/>
        <v/>
      </c>
      <c r="K46" t="str">
        <f t="shared" si="17"/>
        <v/>
      </c>
      <c r="L46" t="str">
        <f t="shared" si="17"/>
        <v/>
      </c>
      <c r="M46" t="str">
        <f t="shared" si="17"/>
        <v/>
      </c>
      <c r="N46" t="str">
        <f t="shared" si="17"/>
        <v/>
      </c>
      <c r="O46" t="str">
        <f t="shared" si="17"/>
        <v/>
      </c>
      <c r="P46" t="str">
        <f t="shared" si="17"/>
        <v/>
      </c>
      <c r="Q46" t="str">
        <f t="shared" si="17"/>
        <v/>
      </c>
      <c r="R46" t="str">
        <f t="shared" si="17"/>
        <v/>
      </c>
      <c r="S46" t="str">
        <f t="shared" si="17"/>
        <v/>
      </c>
      <c r="T46" t="str">
        <f t="shared" si="17"/>
        <v/>
      </c>
      <c r="U46" t="str">
        <f t="shared" si="17"/>
        <v/>
      </c>
      <c r="V46" t="str">
        <f t="shared" si="17"/>
        <v/>
      </c>
      <c r="W46" t="str">
        <f t="shared" si="17"/>
        <v/>
      </c>
      <c r="X46" t="str">
        <f t="shared" si="17"/>
        <v/>
      </c>
      <c r="Y46" t="str">
        <f t="shared" si="17"/>
        <v/>
      </c>
      <c r="Z46" t="str">
        <f t="shared" si="17"/>
        <v/>
      </c>
      <c r="AA46" t="str">
        <f t="shared" si="17"/>
        <v/>
      </c>
      <c r="AB46" t="str">
        <f t="shared" si="17"/>
        <v/>
      </c>
      <c r="AC46" t="str">
        <f t="shared" si="17"/>
        <v/>
      </c>
      <c r="AD46" t="str">
        <f t="shared" si="17"/>
        <v/>
      </c>
      <c r="AE46" t="str">
        <f t="shared" si="17"/>
        <v/>
      </c>
      <c r="AF46" t="str">
        <f t="shared" si="17"/>
        <v/>
      </c>
      <c r="AG46" t="str">
        <f t="shared" si="17"/>
        <v/>
      </c>
      <c r="AH46" t="str">
        <f t="shared" si="17"/>
        <v/>
      </c>
      <c r="AI46" t="str">
        <f t="shared" si="17"/>
        <v/>
      </c>
      <c r="AJ46" t="str">
        <f t="shared" si="17"/>
        <v/>
      </c>
      <c r="AK46" t="str">
        <f t="shared" si="17"/>
        <v/>
      </c>
      <c r="AL46" t="str">
        <f t="shared" si="17"/>
        <v/>
      </c>
      <c r="AM46" t="str">
        <f t="shared" si="17"/>
        <v/>
      </c>
      <c r="AN46" t="str">
        <f t="shared" si="17"/>
        <v/>
      </c>
      <c r="AO46" t="str">
        <f t="shared" si="17"/>
        <v/>
      </c>
      <c r="AP46" t="str">
        <f t="shared" si="17"/>
        <v/>
      </c>
      <c r="AQ46" t="str">
        <f t="shared" si="17"/>
        <v/>
      </c>
    </row>
    <row r="47" spans="1:43" ht="27.65" customHeight="1" x14ac:dyDescent="0.2">
      <c r="A47" t="str">
        <f t="shared" ref="A47:AQ47" si="18">IF(A20="","",A20)</f>
        <v/>
      </c>
      <c r="B47" t="str">
        <f t="shared" si="18"/>
        <v/>
      </c>
      <c r="C47" t="str">
        <f t="shared" si="18"/>
        <v>(9)</v>
      </c>
      <c r="F47" t="str">
        <f t="shared" si="18"/>
        <v/>
      </c>
      <c r="G47" s="66" t="str">
        <f t="shared" si="18"/>
        <v>（</v>
      </c>
      <c r="H47" s="66"/>
      <c r="I47" s="66" t="str">
        <f t="shared" si="18"/>
        <v>－</v>
      </c>
      <c r="J47" s="66"/>
      <c r="K47" s="62">
        <f t="shared" ca="1" si="18"/>
        <v>12</v>
      </c>
      <c r="L47" s="62"/>
      <c r="M47" s="66" t="str">
        <f t="shared" si="18"/>
        <v>）</v>
      </c>
      <c r="N47" s="66"/>
      <c r="O47" s="66" t="str">
        <f t="shared" si="18"/>
        <v>÷</v>
      </c>
      <c r="P47" s="66"/>
      <c r="Q47" s="66" t="str">
        <f t="shared" si="18"/>
        <v>（</v>
      </c>
      <c r="R47" s="66"/>
      <c r="S47" s="66" t="str">
        <f t="shared" si="18"/>
        <v>－</v>
      </c>
      <c r="T47" s="66"/>
      <c r="U47" s="62">
        <f t="shared" ca="1" si="18"/>
        <v>4</v>
      </c>
      <c r="V47" s="62"/>
      <c r="W47" s="66" t="str">
        <f t="shared" si="18"/>
        <v>）</v>
      </c>
      <c r="X47" s="66"/>
      <c r="Y47" s="66" t="str">
        <f t="shared" si="18"/>
        <v>＝</v>
      </c>
      <c r="Z47" s="66"/>
      <c r="AA47" s="56">
        <f t="shared" ca="1" si="18"/>
        <v>3</v>
      </c>
      <c r="AB47" s="56"/>
      <c r="AC47" t="str">
        <f t="shared" si="18"/>
        <v/>
      </c>
      <c r="AD47" t="str">
        <f t="shared" si="18"/>
        <v/>
      </c>
      <c r="AE47" t="str">
        <f t="shared" si="18"/>
        <v/>
      </c>
      <c r="AF47" t="str">
        <f t="shared" si="18"/>
        <v/>
      </c>
      <c r="AG47" t="str">
        <f t="shared" si="18"/>
        <v/>
      </c>
      <c r="AH47" t="str">
        <f t="shared" si="18"/>
        <v/>
      </c>
      <c r="AI47" t="str">
        <f t="shared" si="18"/>
        <v/>
      </c>
      <c r="AJ47" t="str">
        <f t="shared" si="18"/>
        <v/>
      </c>
      <c r="AK47" t="str">
        <f t="shared" si="18"/>
        <v/>
      </c>
      <c r="AL47" t="str">
        <f t="shared" si="18"/>
        <v/>
      </c>
      <c r="AM47" t="str">
        <f t="shared" si="18"/>
        <v/>
      </c>
      <c r="AN47" t="str">
        <f t="shared" si="18"/>
        <v/>
      </c>
      <c r="AO47" t="str">
        <f t="shared" si="18"/>
        <v/>
      </c>
      <c r="AP47" t="str">
        <f t="shared" si="18"/>
        <v/>
      </c>
      <c r="AQ47" t="str">
        <f t="shared" si="18"/>
        <v/>
      </c>
    </row>
    <row r="48" spans="1:43" ht="27.65" customHeight="1" x14ac:dyDescent="0.2">
      <c r="A48" t="str">
        <f t="shared" ref="A48:AQ48" si="19">IF(A21="","",A21)</f>
        <v/>
      </c>
      <c r="B48" t="str">
        <f t="shared" si="19"/>
        <v/>
      </c>
      <c r="C48" t="str">
        <f t="shared" si="19"/>
        <v/>
      </c>
      <c r="F48" t="str">
        <f t="shared" si="19"/>
        <v/>
      </c>
      <c r="G48" t="str">
        <f t="shared" si="19"/>
        <v/>
      </c>
      <c r="H48" t="str">
        <f t="shared" si="19"/>
        <v/>
      </c>
      <c r="I48" t="str">
        <f t="shared" si="19"/>
        <v/>
      </c>
      <c r="J48" t="str">
        <f t="shared" si="19"/>
        <v/>
      </c>
      <c r="K48" t="str">
        <f t="shared" si="19"/>
        <v/>
      </c>
      <c r="L48" t="str">
        <f t="shared" si="19"/>
        <v/>
      </c>
      <c r="M48" t="str">
        <f t="shared" si="19"/>
        <v/>
      </c>
      <c r="N48" t="str">
        <f t="shared" si="19"/>
        <v/>
      </c>
      <c r="O48" t="str">
        <f t="shared" si="19"/>
        <v/>
      </c>
      <c r="P48" t="str">
        <f t="shared" si="19"/>
        <v/>
      </c>
      <c r="Q48" t="str">
        <f t="shared" si="19"/>
        <v/>
      </c>
      <c r="R48" t="str">
        <f t="shared" si="19"/>
        <v/>
      </c>
      <c r="S48" t="str">
        <f t="shared" si="19"/>
        <v/>
      </c>
      <c r="T48" t="str">
        <f t="shared" si="19"/>
        <v/>
      </c>
      <c r="U48" t="str">
        <f t="shared" si="19"/>
        <v/>
      </c>
      <c r="V48" t="str">
        <f t="shared" si="19"/>
        <v/>
      </c>
      <c r="W48" t="str">
        <f t="shared" si="19"/>
        <v/>
      </c>
      <c r="X48" t="str">
        <f t="shared" si="19"/>
        <v/>
      </c>
      <c r="Y48" t="str">
        <f t="shared" si="19"/>
        <v/>
      </c>
      <c r="Z48" t="str">
        <f t="shared" si="19"/>
        <v/>
      </c>
      <c r="AA48" t="str">
        <f t="shared" si="19"/>
        <v/>
      </c>
      <c r="AB48" t="str">
        <f t="shared" si="19"/>
        <v/>
      </c>
      <c r="AC48" t="str">
        <f t="shared" si="19"/>
        <v/>
      </c>
      <c r="AD48" t="str">
        <f t="shared" si="19"/>
        <v/>
      </c>
      <c r="AE48" t="str">
        <f t="shared" si="19"/>
        <v/>
      </c>
      <c r="AF48" t="str">
        <f t="shared" si="19"/>
        <v/>
      </c>
      <c r="AG48" t="str">
        <f t="shared" si="19"/>
        <v/>
      </c>
      <c r="AH48" t="str">
        <f t="shared" si="19"/>
        <v/>
      </c>
      <c r="AI48" t="str">
        <f t="shared" si="19"/>
        <v/>
      </c>
      <c r="AJ48" t="str">
        <f t="shared" si="19"/>
        <v/>
      </c>
      <c r="AK48" t="str">
        <f t="shared" si="19"/>
        <v/>
      </c>
      <c r="AL48" t="str">
        <f t="shared" si="19"/>
        <v/>
      </c>
      <c r="AM48" t="str">
        <f t="shared" si="19"/>
        <v/>
      </c>
      <c r="AN48" t="str">
        <f t="shared" si="19"/>
        <v/>
      </c>
      <c r="AO48" t="str">
        <f t="shared" si="19"/>
        <v/>
      </c>
      <c r="AP48" t="str">
        <f t="shared" si="19"/>
        <v/>
      </c>
      <c r="AQ48" t="str">
        <f t="shared" si="19"/>
        <v/>
      </c>
    </row>
    <row r="49" spans="1:43" ht="27.65" customHeight="1" x14ac:dyDescent="0.2">
      <c r="A49" t="str">
        <f>IF(A22="","",A22)</f>
        <v/>
      </c>
      <c r="B49" t="str">
        <f>IF(B22="","",B22)</f>
        <v/>
      </c>
      <c r="C49" t="str">
        <f>IF(C22="","",C22)</f>
        <v>(10)</v>
      </c>
      <c r="F49" t="str">
        <f t="shared" ref="F49:AQ49" si="20">IF(F22="","",F22)</f>
        <v/>
      </c>
      <c r="G49" s="66" t="str">
        <f t="shared" si="20"/>
        <v>（</v>
      </c>
      <c r="H49" s="66" t="str">
        <f t="shared" si="20"/>
        <v/>
      </c>
      <c r="I49" s="66" t="str">
        <f t="shared" si="20"/>
        <v>－</v>
      </c>
      <c r="J49" s="66" t="str">
        <f t="shared" si="20"/>
        <v/>
      </c>
      <c r="K49" s="62">
        <f t="shared" ca="1" si="20"/>
        <v>15</v>
      </c>
      <c r="L49" s="62" t="str">
        <f t="shared" si="20"/>
        <v/>
      </c>
      <c r="M49" s="66" t="str">
        <f t="shared" si="20"/>
        <v>）</v>
      </c>
      <c r="N49" s="66" t="str">
        <f t="shared" si="20"/>
        <v/>
      </c>
      <c r="O49" s="66" t="str">
        <f t="shared" si="20"/>
        <v>÷</v>
      </c>
      <c r="P49" s="66" t="str">
        <f t="shared" si="20"/>
        <v/>
      </c>
      <c r="Q49" s="66" t="str">
        <f t="shared" si="20"/>
        <v>（</v>
      </c>
      <c r="R49" s="66" t="str">
        <f t="shared" si="20"/>
        <v/>
      </c>
      <c r="S49" s="66" t="str">
        <f t="shared" si="20"/>
        <v>－</v>
      </c>
      <c r="T49" s="66" t="str">
        <f t="shared" si="20"/>
        <v/>
      </c>
      <c r="U49" s="62">
        <f t="shared" ca="1" si="20"/>
        <v>5</v>
      </c>
      <c r="V49" s="62" t="str">
        <f t="shared" si="20"/>
        <v/>
      </c>
      <c r="W49" s="66" t="str">
        <f t="shared" si="20"/>
        <v>）</v>
      </c>
      <c r="X49" s="66" t="str">
        <f t="shared" si="20"/>
        <v/>
      </c>
      <c r="Y49" s="66" t="str">
        <f t="shared" si="20"/>
        <v>＝</v>
      </c>
      <c r="Z49" s="66" t="str">
        <f t="shared" si="20"/>
        <v/>
      </c>
      <c r="AA49" s="56">
        <f t="shared" ca="1" si="20"/>
        <v>3</v>
      </c>
      <c r="AB49" s="56" t="str">
        <f t="shared" si="20"/>
        <v/>
      </c>
      <c r="AC49" t="str">
        <f t="shared" si="20"/>
        <v/>
      </c>
      <c r="AD49" t="str">
        <f t="shared" si="20"/>
        <v/>
      </c>
      <c r="AE49" t="str">
        <f t="shared" si="20"/>
        <v/>
      </c>
      <c r="AF49" t="str">
        <f t="shared" si="20"/>
        <v/>
      </c>
      <c r="AG49" t="str">
        <f t="shared" si="20"/>
        <v/>
      </c>
      <c r="AH49" t="str">
        <f t="shared" si="20"/>
        <v/>
      </c>
      <c r="AI49" t="str">
        <f t="shared" si="20"/>
        <v/>
      </c>
      <c r="AJ49" t="str">
        <f t="shared" si="20"/>
        <v/>
      </c>
      <c r="AK49" t="str">
        <f t="shared" si="20"/>
        <v/>
      </c>
      <c r="AL49" t="str">
        <f t="shared" si="20"/>
        <v/>
      </c>
      <c r="AM49" t="str">
        <f t="shared" si="20"/>
        <v/>
      </c>
      <c r="AN49" t="str">
        <f t="shared" si="20"/>
        <v/>
      </c>
      <c r="AO49" t="str">
        <f t="shared" si="20"/>
        <v/>
      </c>
      <c r="AP49" t="str">
        <f t="shared" si="20"/>
        <v/>
      </c>
      <c r="AQ49" t="str">
        <f t="shared" si="20"/>
        <v/>
      </c>
    </row>
    <row r="50" spans="1:43" ht="27.65" customHeight="1" x14ac:dyDescent="0.2">
      <c r="A50" t="str">
        <f t="shared" ref="A50:AQ50" si="21">IF(A23="","",A23)</f>
        <v/>
      </c>
      <c r="B50" t="str">
        <f t="shared" si="21"/>
        <v/>
      </c>
      <c r="C50" t="str">
        <f t="shared" si="21"/>
        <v/>
      </c>
      <c r="F50" t="str">
        <f t="shared" si="21"/>
        <v/>
      </c>
      <c r="G50" t="str">
        <f t="shared" si="21"/>
        <v/>
      </c>
      <c r="H50" t="str">
        <f t="shared" si="21"/>
        <v/>
      </c>
      <c r="I50" t="str">
        <f t="shared" si="21"/>
        <v/>
      </c>
      <c r="J50" t="str">
        <f t="shared" si="21"/>
        <v/>
      </c>
      <c r="K50" t="str">
        <f t="shared" si="21"/>
        <v/>
      </c>
      <c r="L50" t="str">
        <f t="shared" si="21"/>
        <v/>
      </c>
      <c r="M50" t="str">
        <f t="shared" si="21"/>
        <v/>
      </c>
      <c r="N50" t="str">
        <f t="shared" si="21"/>
        <v/>
      </c>
      <c r="O50" t="str">
        <f t="shared" si="21"/>
        <v/>
      </c>
      <c r="P50" t="str">
        <f t="shared" si="21"/>
        <v/>
      </c>
      <c r="Q50" t="str">
        <f t="shared" si="21"/>
        <v/>
      </c>
      <c r="R50" t="str">
        <f t="shared" si="21"/>
        <v/>
      </c>
      <c r="S50" t="str">
        <f t="shared" si="21"/>
        <v/>
      </c>
      <c r="T50" t="str">
        <f t="shared" si="21"/>
        <v/>
      </c>
      <c r="U50" t="str">
        <f t="shared" si="21"/>
        <v/>
      </c>
      <c r="V50" t="str">
        <f t="shared" si="21"/>
        <v/>
      </c>
      <c r="W50" t="str">
        <f t="shared" si="21"/>
        <v/>
      </c>
      <c r="X50" t="str">
        <f t="shared" si="21"/>
        <v/>
      </c>
      <c r="Y50" t="str">
        <f t="shared" si="21"/>
        <v/>
      </c>
      <c r="Z50" t="str">
        <f t="shared" si="21"/>
        <v/>
      </c>
      <c r="AA50" t="str">
        <f t="shared" si="21"/>
        <v/>
      </c>
      <c r="AB50" t="str">
        <f t="shared" si="21"/>
        <v/>
      </c>
      <c r="AC50" t="str">
        <f t="shared" si="21"/>
        <v/>
      </c>
      <c r="AD50" t="str">
        <f t="shared" si="21"/>
        <v/>
      </c>
      <c r="AE50" t="str">
        <f t="shared" si="21"/>
        <v/>
      </c>
      <c r="AF50" t="str">
        <f t="shared" si="21"/>
        <v/>
      </c>
      <c r="AG50" t="str">
        <f t="shared" si="21"/>
        <v/>
      </c>
      <c r="AH50" t="str">
        <f t="shared" si="21"/>
        <v/>
      </c>
      <c r="AI50" t="str">
        <f t="shared" si="21"/>
        <v/>
      </c>
      <c r="AJ50" t="str">
        <f t="shared" si="21"/>
        <v/>
      </c>
      <c r="AK50" t="str">
        <f t="shared" si="21"/>
        <v/>
      </c>
      <c r="AL50" t="str">
        <f t="shared" si="21"/>
        <v/>
      </c>
      <c r="AM50" t="str">
        <f t="shared" si="21"/>
        <v/>
      </c>
      <c r="AN50" t="str">
        <f t="shared" si="21"/>
        <v/>
      </c>
      <c r="AO50" t="str">
        <f t="shared" si="21"/>
        <v/>
      </c>
      <c r="AP50" t="str">
        <f t="shared" si="21"/>
        <v/>
      </c>
      <c r="AQ50" t="str">
        <f t="shared" si="21"/>
        <v/>
      </c>
    </row>
    <row r="51" spans="1:43" ht="27.65" customHeight="1" x14ac:dyDescent="0.2">
      <c r="C51" t="str">
        <f>IF(C24="","",C24)</f>
        <v>(11)</v>
      </c>
      <c r="F51" t="str">
        <f t="shared" ref="F51:AB51" si="22">IF(F24="","",F24)</f>
        <v/>
      </c>
      <c r="G51" s="66" t="str">
        <f t="shared" si="22"/>
        <v>（</v>
      </c>
      <c r="H51" s="66" t="str">
        <f t="shared" si="22"/>
        <v/>
      </c>
      <c r="I51" s="66" t="str">
        <f t="shared" si="22"/>
        <v>－</v>
      </c>
      <c r="J51" s="66" t="str">
        <f t="shared" si="22"/>
        <v/>
      </c>
      <c r="K51" s="62">
        <f t="shared" ca="1" si="22"/>
        <v>12</v>
      </c>
      <c r="L51" s="62" t="str">
        <f t="shared" si="22"/>
        <v/>
      </c>
      <c r="M51" s="66" t="str">
        <f t="shared" si="22"/>
        <v>）</v>
      </c>
      <c r="N51" s="66" t="str">
        <f t="shared" si="22"/>
        <v/>
      </c>
      <c r="O51" s="66" t="str">
        <f t="shared" si="22"/>
        <v>÷</v>
      </c>
      <c r="P51" s="66" t="str">
        <f t="shared" si="22"/>
        <v/>
      </c>
      <c r="Q51" s="66" t="str">
        <f t="shared" si="22"/>
        <v>（</v>
      </c>
      <c r="R51" s="66" t="str">
        <f t="shared" si="22"/>
        <v/>
      </c>
      <c r="S51" s="66" t="str">
        <f t="shared" si="22"/>
        <v>－</v>
      </c>
      <c r="T51" s="66" t="str">
        <f t="shared" si="22"/>
        <v/>
      </c>
      <c r="U51" s="62">
        <f t="shared" ca="1" si="22"/>
        <v>2</v>
      </c>
      <c r="V51" s="62" t="str">
        <f t="shared" si="22"/>
        <v/>
      </c>
      <c r="W51" s="66" t="str">
        <f t="shared" si="22"/>
        <v>）</v>
      </c>
      <c r="X51" s="66" t="str">
        <f t="shared" si="22"/>
        <v/>
      </c>
      <c r="Y51" s="66" t="str">
        <f t="shared" si="22"/>
        <v>＝</v>
      </c>
      <c r="Z51" s="66" t="str">
        <f t="shared" si="22"/>
        <v/>
      </c>
      <c r="AA51" s="56">
        <f t="shared" ca="1" si="22"/>
        <v>6</v>
      </c>
      <c r="AB51" s="56" t="str">
        <f t="shared" si="22"/>
        <v/>
      </c>
    </row>
    <row r="52" spans="1:43" ht="27.65" customHeight="1" x14ac:dyDescent="0.2"/>
    <row r="53" spans="1:43" ht="27.65" customHeight="1" x14ac:dyDescent="0.2">
      <c r="C53" t="str">
        <f>IF(C26="","",C26)</f>
        <v>(12)</v>
      </c>
      <c r="F53" t="str">
        <f t="shared" ref="F53:AB53" si="23">IF(F26="","",F26)</f>
        <v/>
      </c>
      <c r="G53" s="66" t="str">
        <f t="shared" si="23"/>
        <v>（</v>
      </c>
      <c r="H53" s="66" t="str">
        <f t="shared" si="23"/>
        <v/>
      </c>
      <c r="I53" s="66" t="str">
        <f t="shared" si="23"/>
        <v>－</v>
      </c>
      <c r="J53" s="66" t="str">
        <f t="shared" si="23"/>
        <v/>
      </c>
      <c r="K53" s="62">
        <f t="shared" ca="1" si="23"/>
        <v>24</v>
      </c>
      <c r="L53" s="62" t="str">
        <f t="shared" si="23"/>
        <v/>
      </c>
      <c r="M53" s="66" t="str">
        <f t="shared" si="23"/>
        <v>）</v>
      </c>
      <c r="N53" s="66" t="str">
        <f t="shared" si="23"/>
        <v/>
      </c>
      <c r="O53" s="66" t="str">
        <f t="shared" si="23"/>
        <v>÷</v>
      </c>
      <c r="P53" s="66" t="str">
        <f t="shared" si="23"/>
        <v/>
      </c>
      <c r="Q53" s="66" t="str">
        <f t="shared" si="23"/>
        <v>（</v>
      </c>
      <c r="R53" s="66" t="str">
        <f t="shared" si="23"/>
        <v/>
      </c>
      <c r="S53" s="66" t="str">
        <f t="shared" si="23"/>
        <v>－</v>
      </c>
      <c r="T53" s="66" t="str">
        <f t="shared" si="23"/>
        <v/>
      </c>
      <c r="U53" s="62">
        <f t="shared" ca="1" si="23"/>
        <v>8</v>
      </c>
      <c r="V53" s="62" t="str">
        <f t="shared" si="23"/>
        <v/>
      </c>
      <c r="W53" s="66" t="str">
        <f t="shared" si="23"/>
        <v>）</v>
      </c>
      <c r="X53" s="66" t="str">
        <f t="shared" si="23"/>
        <v/>
      </c>
      <c r="Y53" s="66" t="str">
        <f t="shared" si="23"/>
        <v>＝</v>
      </c>
      <c r="Z53" s="66" t="str">
        <f t="shared" si="23"/>
        <v/>
      </c>
      <c r="AA53" s="56">
        <f t="shared" ca="1" si="23"/>
        <v>3</v>
      </c>
      <c r="AB53" s="56" t="str">
        <f t="shared" si="23"/>
        <v/>
      </c>
    </row>
    <row r="54" spans="1:43" ht="27.65" customHeight="1" x14ac:dyDescent="0.2"/>
    <row r="55" spans="1:43" ht="20.149999999999999" customHeight="1" x14ac:dyDescent="0.2"/>
    <row r="56" spans="1:43" ht="20.149999999999999" customHeight="1" x14ac:dyDescent="0.2"/>
    <row r="57" spans="1:43" ht="20.149999999999999" customHeight="1" x14ac:dyDescent="0.2"/>
    <row r="58" spans="1:43" ht="20.149999999999999" customHeight="1" x14ac:dyDescent="0.2"/>
    <row r="59" spans="1:43" ht="20.149999999999999" customHeight="1" x14ac:dyDescent="0.2"/>
    <row r="60" spans="1:43" ht="20.149999999999999" customHeight="1" x14ac:dyDescent="0.2"/>
    <row r="61" spans="1:43" ht="20.149999999999999" customHeight="1" x14ac:dyDescent="0.2"/>
    <row r="62" spans="1:43" ht="20.149999999999999" customHeight="1" x14ac:dyDescent="0.2"/>
    <row r="63" spans="1:43" ht="20.149999999999999" customHeight="1" x14ac:dyDescent="0.2"/>
    <row r="64" spans="1:43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</sheetData>
  <mergeCells count="186">
    <mergeCell ref="AO28:AP28"/>
    <mergeCell ref="H4:I4"/>
    <mergeCell ref="J4:K4"/>
    <mergeCell ref="P4:Q4"/>
    <mergeCell ref="R4:S4"/>
    <mergeCell ref="V4:W4"/>
    <mergeCell ref="H8:I8"/>
    <mergeCell ref="O12:P12"/>
    <mergeCell ref="S12:T12"/>
    <mergeCell ref="R8:S8"/>
    <mergeCell ref="P8:Q8"/>
    <mergeCell ref="V10:W10"/>
    <mergeCell ref="S16:T16"/>
    <mergeCell ref="U16:V16"/>
    <mergeCell ref="U20:V20"/>
    <mergeCell ref="G16:H16"/>
    <mergeCell ref="M16:N16"/>
    <mergeCell ref="O16:P16"/>
    <mergeCell ref="AA20:AB20"/>
    <mergeCell ref="W14:X14"/>
    <mergeCell ref="K22:L22"/>
    <mergeCell ref="S22:T22"/>
    <mergeCell ref="U22:V22"/>
    <mergeCell ref="W16:X16"/>
    <mergeCell ref="I24:J24"/>
    <mergeCell ref="K24:L24"/>
    <mergeCell ref="S24:T24"/>
    <mergeCell ref="U24:V24"/>
    <mergeCell ref="Y24:Z24"/>
    <mergeCell ref="AO1:AP1"/>
    <mergeCell ref="V8:W8"/>
    <mergeCell ref="H10:I10"/>
    <mergeCell ref="J10:K10"/>
    <mergeCell ref="P10:Q10"/>
    <mergeCell ref="R10:S10"/>
    <mergeCell ref="J8:K8"/>
    <mergeCell ref="U12:V12"/>
    <mergeCell ref="W12:X12"/>
    <mergeCell ref="G12:H12"/>
    <mergeCell ref="M12:N12"/>
    <mergeCell ref="AA24:AB24"/>
    <mergeCell ref="H6:I6"/>
    <mergeCell ref="J6:K6"/>
    <mergeCell ref="P6:Q6"/>
    <mergeCell ref="R6:S6"/>
    <mergeCell ref="V6:W6"/>
    <mergeCell ref="G14:H14"/>
    <mergeCell ref="M14:N14"/>
    <mergeCell ref="O14:P14"/>
    <mergeCell ref="I22:J22"/>
    <mergeCell ref="AA22:AB22"/>
    <mergeCell ref="G18:H18"/>
    <mergeCell ref="M18:N18"/>
    <mergeCell ref="O18:P18"/>
    <mergeCell ref="S18:T18"/>
    <mergeCell ref="Y20:Z20"/>
    <mergeCell ref="I20:J20"/>
    <mergeCell ref="K20:L20"/>
    <mergeCell ref="S20:T20"/>
    <mergeCell ref="Y22:Z22"/>
    <mergeCell ref="U18:V18"/>
    <mergeCell ref="S14:T14"/>
    <mergeCell ref="U14:V14"/>
    <mergeCell ref="W18:X18"/>
    <mergeCell ref="Y26:Z26"/>
    <mergeCell ref="T31:U31"/>
    <mergeCell ref="T33:U33"/>
    <mergeCell ref="K26:L26"/>
    <mergeCell ref="S26:T26"/>
    <mergeCell ref="AA26:AB26"/>
    <mergeCell ref="F31:G31"/>
    <mergeCell ref="H31:I31"/>
    <mergeCell ref="J31:K31"/>
    <mergeCell ref="L31:M31"/>
    <mergeCell ref="N31:O31"/>
    <mergeCell ref="P31:Q31"/>
    <mergeCell ref="R31:S31"/>
    <mergeCell ref="V31:W31"/>
    <mergeCell ref="I26:J26"/>
    <mergeCell ref="U26:V26"/>
    <mergeCell ref="N35:O35"/>
    <mergeCell ref="P35:Q35"/>
    <mergeCell ref="R35:S35"/>
    <mergeCell ref="V35:W35"/>
    <mergeCell ref="F35:G35"/>
    <mergeCell ref="H35:I35"/>
    <mergeCell ref="J35:K35"/>
    <mergeCell ref="L35:M35"/>
    <mergeCell ref="N33:O33"/>
    <mergeCell ref="P33:Q33"/>
    <mergeCell ref="R33:S33"/>
    <mergeCell ref="V33:W33"/>
    <mergeCell ref="F33:G33"/>
    <mergeCell ref="H33:I33"/>
    <mergeCell ref="J33:K33"/>
    <mergeCell ref="L33:M33"/>
    <mergeCell ref="T35:U35"/>
    <mergeCell ref="G39:H39"/>
    <mergeCell ref="I39:J39"/>
    <mergeCell ref="K39:L39"/>
    <mergeCell ref="N37:O37"/>
    <mergeCell ref="M39:N39"/>
    <mergeCell ref="O39:P39"/>
    <mergeCell ref="P37:Q37"/>
    <mergeCell ref="Q39:R39"/>
    <mergeCell ref="R37:S37"/>
    <mergeCell ref="S39:T39"/>
    <mergeCell ref="F37:G37"/>
    <mergeCell ref="H37:I37"/>
    <mergeCell ref="J37:K37"/>
    <mergeCell ref="L37:M37"/>
    <mergeCell ref="T37:U37"/>
    <mergeCell ref="G45:H45"/>
    <mergeCell ref="I45:J45"/>
    <mergeCell ref="K45:L45"/>
    <mergeCell ref="M45:N45"/>
    <mergeCell ref="W41:X41"/>
    <mergeCell ref="G43:H43"/>
    <mergeCell ref="I43:J43"/>
    <mergeCell ref="K43:L43"/>
    <mergeCell ref="M43:N43"/>
    <mergeCell ref="O43:P43"/>
    <mergeCell ref="Q43:R43"/>
    <mergeCell ref="S43:T43"/>
    <mergeCell ref="U43:V43"/>
    <mergeCell ref="W43:X43"/>
    <mergeCell ref="S41:T41"/>
    <mergeCell ref="U41:V41"/>
    <mergeCell ref="G41:H41"/>
    <mergeCell ref="I41:J41"/>
    <mergeCell ref="K41:L41"/>
    <mergeCell ref="M41:N41"/>
    <mergeCell ref="O41:P41"/>
    <mergeCell ref="Q41:R41"/>
    <mergeCell ref="G47:H47"/>
    <mergeCell ref="I47:J47"/>
    <mergeCell ref="K47:L47"/>
    <mergeCell ref="M47:N47"/>
    <mergeCell ref="O47:P47"/>
    <mergeCell ref="Q47:R47"/>
    <mergeCell ref="S47:T47"/>
    <mergeCell ref="U47:V47"/>
    <mergeCell ref="W47:X47"/>
    <mergeCell ref="G53:H53"/>
    <mergeCell ref="I53:J53"/>
    <mergeCell ref="K53:L53"/>
    <mergeCell ref="M53:N53"/>
    <mergeCell ref="W53:X53"/>
    <mergeCell ref="Y53:Z53"/>
    <mergeCell ref="AA51:AB51"/>
    <mergeCell ref="W49:X49"/>
    <mergeCell ref="Y49:Z49"/>
    <mergeCell ref="AA49:AB49"/>
    <mergeCell ref="G51:H51"/>
    <mergeCell ref="I51:J51"/>
    <mergeCell ref="K51:L51"/>
    <mergeCell ref="M51:N51"/>
    <mergeCell ref="O51:P51"/>
    <mergeCell ref="Q51:R51"/>
    <mergeCell ref="U51:V51"/>
    <mergeCell ref="W51:X51"/>
    <mergeCell ref="Y51:Z51"/>
    <mergeCell ref="S51:T51"/>
    <mergeCell ref="G49:H49"/>
    <mergeCell ref="I49:J49"/>
    <mergeCell ref="K49:L49"/>
    <mergeCell ref="M49:N49"/>
    <mergeCell ref="W45:X45"/>
    <mergeCell ref="U39:V39"/>
    <mergeCell ref="W39:X39"/>
    <mergeCell ref="V37:W37"/>
    <mergeCell ref="AA53:AB53"/>
    <mergeCell ref="O53:P53"/>
    <mergeCell ref="Q53:R53"/>
    <mergeCell ref="S53:T53"/>
    <mergeCell ref="U53:V53"/>
    <mergeCell ref="AA47:AB47"/>
    <mergeCell ref="O49:P49"/>
    <mergeCell ref="Q49:R49"/>
    <mergeCell ref="S49:T49"/>
    <mergeCell ref="U49:V49"/>
    <mergeCell ref="Y47:Z47"/>
    <mergeCell ref="O45:P45"/>
    <mergeCell ref="Q45:R45"/>
    <mergeCell ref="S45:T45"/>
    <mergeCell ref="U45:V45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W102"/>
  <sheetViews>
    <sheetView workbookViewId="0"/>
  </sheetViews>
  <sheetFormatPr defaultRowHeight="14" x14ac:dyDescent="0.2"/>
  <cols>
    <col min="1" max="43" width="1.75" customWidth="1"/>
    <col min="44" max="49" width="9" style="12"/>
  </cols>
  <sheetData>
    <row r="1" spans="1:49" ht="23.5" x14ac:dyDescent="0.2">
      <c r="D1" s="3" t="s">
        <v>223</v>
      </c>
      <c r="AM1" s="2" t="s">
        <v>0</v>
      </c>
      <c r="AN1" s="2"/>
      <c r="AO1" s="68"/>
      <c r="AP1" s="68"/>
      <c r="AU1"/>
      <c r="AV1"/>
      <c r="AW1"/>
    </row>
    <row r="2" spans="1:49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U2"/>
      <c r="AV2"/>
      <c r="AW2"/>
    </row>
    <row r="3" spans="1:49" ht="19" customHeight="1" x14ac:dyDescent="0.2">
      <c r="A3" s="1" t="s">
        <v>23</v>
      </c>
      <c r="D3" t="s">
        <v>84</v>
      </c>
    </row>
    <row r="4" spans="1:49" ht="19" customHeight="1" x14ac:dyDescent="0.2">
      <c r="C4" s="1" t="s">
        <v>3</v>
      </c>
      <c r="F4" t="s">
        <v>119</v>
      </c>
      <c r="H4" s="66" t="s">
        <v>17</v>
      </c>
      <c r="I4" s="66"/>
      <c r="J4" s="62">
        <f ca="1">INT(RAND()*9+1)*0.1</f>
        <v>0.2</v>
      </c>
      <c r="K4" s="62"/>
      <c r="L4" s="62"/>
      <c r="M4" t="s">
        <v>120</v>
      </c>
      <c r="O4" t="s">
        <v>121</v>
      </c>
      <c r="Q4" s="66">
        <f ca="1">INT(RAND()*9+1)*0.1</f>
        <v>0.9</v>
      </c>
      <c r="R4" s="66"/>
      <c r="S4" s="66"/>
    </row>
    <row r="5" spans="1:49" ht="19" customHeight="1" x14ac:dyDescent="0.2"/>
    <row r="6" spans="1:49" ht="19" customHeight="1" x14ac:dyDescent="0.2">
      <c r="C6" s="1" t="s">
        <v>29</v>
      </c>
      <c r="F6" s="66">
        <f ca="1">INT(RAND()*8+2)</f>
        <v>9</v>
      </c>
      <c r="G6" s="66"/>
      <c r="H6" s="66" t="s">
        <v>121</v>
      </c>
      <c r="I6" s="66"/>
      <c r="J6" t="s">
        <v>119</v>
      </c>
      <c r="L6" s="66" t="s">
        <v>17</v>
      </c>
      <c r="M6" s="66"/>
      <c r="N6" s="62">
        <f ca="1">INT(RAND()*9+1)*0.1</f>
        <v>0.30000000000000004</v>
      </c>
      <c r="O6" s="62"/>
      <c r="P6" s="62"/>
      <c r="Q6" t="s">
        <v>120</v>
      </c>
    </row>
    <row r="7" spans="1:49" ht="19" customHeight="1" x14ac:dyDescent="0.2"/>
    <row r="8" spans="1:49" ht="19" customHeight="1" x14ac:dyDescent="0.2">
      <c r="C8" s="1" t="s">
        <v>33</v>
      </c>
      <c r="F8" t="s">
        <v>119</v>
      </c>
      <c r="H8" s="66" t="s">
        <v>17</v>
      </c>
      <c r="I8" s="66"/>
      <c r="J8" s="62">
        <f ca="1">INT(RAND()*9+1)*0.1</f>
        <v>0.1</v>
      </c>
      <c r="K8" s="62"/>
      <c r="L8" s="62"/>
      <c r="M8" t="s">
        <v>120</v>
      </c>
      <c r="O8" s="66" t="s">
        <v>121</v>
      </c>
      <c r="P8" s="66"/>
      <c r="Q8" t="s">
        <v>119</v>
      </c>
      <c r="S8" s="66" t="s">
        <v>17</v>
      </c>
      <c r="T8" s="66"/>
      <c r="U8" s="62">
        <f ca="1">INT(RAND()*9+1)*0.1</f>
        <v>0.9</v>
      </c>
      <c r="V8" s="62"/>
      <c r="W8" s="62"/>
      <c r="X8" t="s">
        <v>120</v>
      </c>
    </row>
    <row r="9" spans="1:49" ht="19" customHeight="1" x14ac:dyDescent="0.2"/>
    <row r="10" spans="1:49" ht="19" customHeight="1" x14ac:dyDescent="0.2">
      <c r="C10" s="1" t="s">
        <v>75</v>
      </c>
      <c r="F10" s="66">
        <f ca="1">O10*X10</f>
        <v>2</v>
      </c>
      <c r="G10" s="66"/>
      <c r="H10" s="66"/>
      <c r="I10" s="66" t="s">
        <v>122</v>
      </c>
      <c r="J10" s="66"/>
      <c r="K10" t="s">
        <v>119</v>
      </c>
      <c r="M10" s="66" t="s">
        <v>17</v>
      </c>
      <c r="N10" s="66"/>
      <c r="O10" s="62">
        <f ca="1">INT(RAND()*9+1)*0.1</f>
        <v>0.4</v>
      </c>
      <c r="P10" s="62"/>
      <c r="Q10" s="62"/>
      <c r="R10" t="s">
        <v>120</v>
      </c>
      <c r="T10" s="89" t="s">
        <v>113</v>
      </c>
      <c r="U10" s="89"/>
      <c r="V10" s="90" t="s">
        <v>17</v>
      </c>
      <c r="W10" s="90"/>
      <c r="X10" s="90">
        <f ca="1">INT(RAND()*9+1)</f>
        <v>5</v>
      </c>
      <c r="Y10" s="90"/>
    </row>
    <row r="11" spans="1:49" ht="19" customHeight="1" x14ac:dyDescent="0.2"/>
    <row r="12" spans="1:49" ht="19" customHeight="1" x14ac:dyDescent="0.2">
      <c r="C12" s="1" t="s">
        <v>13</v>
      </c>
      <c r="F12" t="s">
        <v>119</v>
      </c>
      <c r="H12" s="66" t="s">
        <v>17</v>
      </c>
      <c r="I12" s="66"/>
      <c r="J12" s="62">
        <f ca="1">U12*AB12</f>
        <v>3.6</v>
      </c>
      <c r="K12" s="62"/>
      <c r="L12" s="62"/>
      <c r="M12" t="s">
        <v>120</v>
      </c>
      <c r="O12" s="66" t="s">
        <v>122</v>
      </c>
      <c r="P12" s="66"/>
      <c r="Q12" t="s">
        <v>119</v>
      </c>
      <c r="S12" s="66" t="s">
        <v>17</v>
      </c>
      <c r="T12" s="66"/>
      <c r="U12" s="62">
        <f ca="1">INT(RAND()*9+1)*0.1</f>
        <v>0.9</v>
      </c>
      <c r="V12" s="62"/>
      <c r="W12" s="62"/>
      <c r="X12" t="s">
        <v>120</v>
      </c>
      <c r="Z12" s="89" t="s">
        <v>113</v>
      </c>
      <c r="AA12" s="89"/>
      <c r="AB12" s="90">
        <f ca="1">INT(RAND()*9+1)</f>
        <v>4</v>
      </c>
      <c r="AC12" s="90"/>
    </row>
    <row r="13" spans="1:49" ht="19" customHeight="1" x14ac:dyDescent="0.2"/>
    <row r="14" spans="1:49" ht="19" customHeight="1" x14ac:dyDescent="0.2">
      <c r="C14" s="1" t="s">
        <v>14</v>
      </c>
      <c r="F14" t="s">
        <v>119</v>
      </c>
      <c r="H14" s="66" t="s">
        <v>17</v>
      </c>
      <c r="I14" s="66"/>
      <c r="J14" s="62">
        <f ca="1">Q14*X14</f>
        <v>3.6</v>
      </c>
      <c r="K14" s="62"/>
      <c r="L14" s="62"/>
      <c r="M14" t="s">
        <v>120</v>
      </c>
      <c r="O14" s="66" t="s">
        <v>122</v>
      </c>
      <c r="P14" s="66"/>
      <c r="Q14" s="66">
        <f ca="1">INT(RAND()*9+1)*0.1</f>
        <v>0.9</v>
      </c>
      <c r="R14" s="66"/>
      <c r="S14" s="66"/>
      <c r="T14" s="89" t="s">
        <v>123</v>
      </c>
      <c r="U14" s="89"/>
      <c r="V14" s="90" t="s">
        <v>124</v>
      </c>
      <c r="W14" s="90"/>
      <c r="X14" s="90">
        <f ca="1">INT(RAND()*9+1)</f>
        <v>4</v>
      </c>
      <c r="Y14" s="90"/>
    </row>
    <row r="15" spans="1:49" ht="19" customHeight="1" x14ac:dyDescent="0.2"/>
    <row r="16" spans="1:49" ht="19" customHeight="1" x14ac:dyDescent="0.2">
      <c r="C16" s="1" t="s">
        <v>104</v>
      </c>
      <c r="F16" s="64">
        <f ca="1">AR16/GCD(AR16,AR17)</f>
        <v>1</v>
      </c>
      <c r="G16" s="64"/>
      <c r="H16" s="66" t="s">
        <v>121</v>
      </c>
      <c r="I16" s="66"/>
      <c r="J16" s="66" t="s">
        <v>119</v>
      </c>
      <c r="K16" s="66"/>
      <c r="L16" s="66" t="s">
        <v>17</v>
      </c>
      <c r="M16" s="66"/>
      <c r="N16" s="64">
        <f ca="1">AS16/GCD(AS16,AS17)</f>
        <v>1</v>
      </c>
      <c r="O16" s="64"/>
      <c r="P16" s="66" t="s">
        <v>120</v>
      </c>
      <c r="Q16" s="66"/>
      <c r="AR16" s="12">
        <f ca="1">INT(RAND()*(AR17-1)+1)</f>
        <v>1</v>
      </c>
      <c r="AS16" s="12">
        <f ca="1">INT(RAND()*(AS17-1)+1)</f>
        <v>1</v>
      </c>
    </row>
    <row r="17" spans="3:45" ht="19" customHeight="1" x14ac:dyDescent="0.2">
      <c r="F17" s="66">
        <f ca="1">AR17/GCD(AR16,AR17)</f>
        <v>4</v>
      </c>
      <c r="G17" s="66"/>
      <c r="H17" s="66"/>
      <c r="I17" s="66"/>
      <c r="J17" s="66"/>
      <c r="K17" s="66"/>
      <c r="L17" s="66"/>
      <c r="M17" s="66"/>
      <c r="N17" s="66">
        <f ca="1">AS17/GCD(AS16,AS17)</f>
        <v>6</v>
      </c>
      <c r="O17" s="66"/>
      <c r="P17" s="66"/>
      <c r="Q17" s="66"/>
      <c r="AR17" s="12">
        <f ca="1">INT(RAND()*8+2)</f>
        <v>4</v>
      </c>
      <c r="AS17" s="12">
        <f ca="1">INT(RAND()*8+2)</f>
        <v>6</v>
      </c>
    </row>
    <row r="18" spans="3:45" ht="19" customHeight="1" x14ac:dyDescent="0.2"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3:45" ht="19" customHeight="1" x14ac:dyDescent="0.2"/>
    <row r="20" spans="3:45" ht="19" customHeight="1" x14ac:dyDescent="0.2">
      <c r="C20" s="1" t="s">
        <v>15</v>
      </c>
      <c r="F20" s="66" t="s">
        <v>119</v>
      </c>
      <c r="G20" s="66"/>
      <c r="H20" s="66" t="s">
        <v>17</v>
      </c>
      <c r="I20" s="66"/>
      <c r="J20" s="64">
        <f ca="1">AR20/GCD(AR20,AR21)</f>
        <v>7</v>
      </c>
      <c r="K20" s="64"/>
      <c r="L20" s="66" t="s">
        <v>120</v>
      </c>
      <c r="M20" s="66"/>
      <c r="N20" s="66" t="s">
        <v>121</v>
      </c>
      <c r="O20" s="66"/>
      <c r="P20" s="64">
        <f ca="1">AS20/GCD(AS20,AS21)</f>
        <v>1</v>
      </c>
      <c r="Q20" s="64"/>
      <c r="AR20" s="12">
        <f ca="1">INT(RAND()*(AR21-1)+1)</f>
        <v>7</v>
      </c>
      <c r="AS20" s="12">
        <f ca="1">INT(RAND()*(AS21-1)+1)</f>
        <v>3</v>
      </c>
    </row>
    <row r="21" spans="3:45" ht="19" customHeight="1" x14ac:dyDescent="0.2">
      <c r="F21" s="66"/>
      <c r="G21" s="66"/>
      <c r="H21" s="66"/>
      <c r="I21" s="66"/>
      <c r="J21" s="66">
        <f ca="1">AR21/GCD(AR21,AR20)</f>
        <v>8</v>
      </c>
      <c r="K21" s="66"/>
      <c r="L21" s="66"/>
      <c r="M21" s="66"/>
      <c r="N21" s="66"/>
      <c r="O21" s="66"/>
      <c r="P21" s="66">
        <f ca="1">AS21/GCD(AS20,AS21)</f>
        <v>2</v>
      </c>
      <c r="Q21" s="66"/>
      <c r="AR21" s="12">
        <f ca="1">INT(RAND()*8+2)</f>
        <v>8</v>
      </c>
      <c r="AS21" s="12">
        <f ca="1">INT(RAND()*8+2)</f>
        <v>6</v>
      </c>
    </row>
    <row r="22" spans="3:45" ht="19" customHeight="1" x14ac:dyDescent="0.2"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3:45" ht="19" customHeight="1" x14ac:dyDescent="0.2"/>
    <row r="24" spans="3:45" ht="19" customHeight="1" x14ac:dyDescent="0.2">
      <c r="C24" s="1" t="s">
        <v>115</v>
      </c>
      <c r="F24" s="66" t="s">
        <v>119</v>
      </c>
      <c r="G24" s="66"/>
      <c r="H24" s="66" t="s">
        <v>17</v>
      </c>
      <c r="I24" s="66"/>
      <c r="J24" s="64">
        <f ca="1">AR24/GCD(AR24,AR25)</f>
        <v>5</v>
      </c>
      <c r="K24" s="64"/>
      <c r="L24" s="66" t="s">
        <v>120</v>
      </c>
      <c r="M24" s="66"/>
      <c r="N24" s="66" t="s">
        <v>121</v>
      </c>
      <c r="O24" s="66"/>
      <c r="P24" s="66" t="s">
        <v>119</v>
      </c>
      <c r="Q24" s="66"/>
      <c r="R24" s="66" t="s">
        <v>17</v>
      </c>
      <c r="S24" s="66"/>
      <c r="T24" s="64">
        <f ca="1">AS24/GCD(AS24,AS25)</f>
        <v>8</v>
      </c>
      <c r="U24" s="64"/>
      <c r="V24" s="66" t="s">
        <v>120</v>
      </c>
      <c r="W24" s="66"/>
      <c r="AR24" s="12">
        <f ca="1">INT(RAND()*(AR25-1)+1)</f>
        <v>5</v>
      </c>
      <c r="AS24" s="12">
        <f ca="1">INT(RAND()*(AS25-1)+1)</f>
        <v>8</v>
      </c>
    </row>
    <row r="25" spans="3:45" ht="19" customHeight="1" x14ac:dyDescent="0.2">
      <c r="F25" s="66"/>
      <c r="G25" s="66"/>
      <c r="H25" s="66"/>
      <c r="I25" s="66"/>
      <c r="J25" s="66">
        <f ca="1">AR25/GCD(AR25,AR24)</f>
        <v>8</v>
      </c>
      <c r="K25" s="66"/>
      <c r="L25" s="66"/>
      <c r="M25" s="66"/>
      <c r="N25" s="66"/>
      <c r="O25" s="66"/>
      <c r="P25" s="66"/>
      <c r="Q25" s="66"/>
      <c r="R25" s="66"/>
      <c r="S25" s="66"/>
      <c r="T25" s="66">
        <f ca="1">AS25/GCD(AS25,AS24)</f>
        <v>9</v>
      </c>
      <c r="U25" s="66"/>
      <c r="V25" s="66"/>
      <c r="W25" s="66"/>
      <c r="AR25" s="12">
        <f ca="1">INT(RAND()*8+2)</f>
        <v>8</v>
      </c>
      <c r="AS25" s="12">
        <f ca="1">INT(RAND()*8+2)</f>
        <v>9</v>
      </c>
    </row>
    <row r="26" spans="3:45" ht="19" customHeight="1" x14ac:dyDescent="0.2"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3:45" ht="19" customHeight="1" x14ac:dyDescent="0.2"/>
    <row r="28" spans="3:45" ht="19" customHeight="1" x14ac:dyDescent="0.2">
      <c r="C28" s="1" t="s">
        <v>125</v>
      </c>
      <c r="F28" s="64">
        <f ca="1">AR28/GCD(AR28,AR29)</f>
        <v>1</v>
      </c>
      <c r="G28" s="64"/>
      <c r="H28" s="66" t="s">
        <v>128</v>
      </c>
      <c r="I28" s="66"/>
      <c r="J28" s="66" t="s">
        <v>119</v>
      </c>
      <c r="K28" s="66"/>
      <c r="L28" s="66" t="s">
        <v>17</v>
      </c>
      <c r="M28" s="66"/>
      <c r="N28" s="64">
        <f ca="1">AS28/GCD(AS28,AS29)</f>
        <v>3</v>
      </c>
      <c r="O28" s="64"/>
      <c r="P28" s="66" t="s">
        <v>120</v>
      </c>
      <c r="Q28" s="66"/>
      <c r="AR28" s="12">
        <f ca="1">INT(RAND()*(AR29-1)+1)</f>
        <v>1</v>
      </c>
      <c r="AS28" s="12">
        <f ca="1">INT(RAND()*(AS29-1)+1)</f>
        <v>3</v>
      </c>
    </row>
    <row r="29" spans="3:45" ht="19" customHeight="1" x14ac:dyDescent="0.2">
      <c r="F29" s="66">
        <f ca="1">AR29/GCD(AR29,AR28)</f>
        <v>2</v>
      </c>
      <c r="G29" s="66"/>
      <c r="H29" s="66"/>
      <c r="I29" s="66"/>
      <c r="J29" s="66"/>
      <c r="K29" s="66"/>
      <c r="L29" s="66"/>
      <c r="M29" s="66"/>
      <c r="N29" s="66">
        <f ca="1">AS29/GCD(AS29,AS28)</f>
        <v>5</v>
      </c>
      <c r="O29" s="66"/>
      <c r="P29" s="66"/>
      <c r="Q29" s="66"/>
      <c r="AR29" s="12">
        <f ca="1">INT(RAND()*8+2)</f>
        <v>2</v>
      </c>
      <c r="AS29" s="12">
        <f ca="1">INT(RAND()*8+2)</f>
        <v>5</v>
      </c>
    </row>
    <row r="30" spans="3:45" ht="19" customHeight="1" x14ac:dyDescent="0.2"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3:45" ht="19" customHeight="1" x14ac:dyDescent="0.2"/>
    <row r="32" spans="3:45" ht="19" customHeight="1" x14ac:dyDescent="0.2">
      <c r="C32" s="1" t="s">
        <v>126</v>
      </c>
      <c r="F32" s="66" t="s">
        <v>119</v>
      </c>
      <c r="G32" s="66"/>
      <c r="H32" s="66" t="s">
        <v>17</v>
      </c>
      <c r="I32" s="66"/>
      <c r="J32" s="64">
        <f ca="1">AR32/GCD(AR32,AR33)</f>
        <v>1</v>
      </c>
      <c r="K32" s="64"/>
      <c r="L32" s="66" t="s">
        <v>120</v>
      </c>
      <c r="M32" s="66"/>
      <c r="N32" s="66" t="s">
        <v>129</v>
      </c>
      <c r="O32" s="66"/>
      <c r="P32" s="64">
        <f ca="1">AS32/GCD(AS32,AS33)</f>
        <v>1</v>
      </c>
      <c r="Q32" s="64"/>
      <c r="AR32" s="12">
        <f ca="1">INT(RAND()*(AR33-1)+1)</f>
        <v>1</v>
      </c>
      <c r="AS32" s="12">
        <f ca="1">INT(RAND()*(AS33-1)+1)</f>
        <v>2</v>
      </c>
    </row>
    <row r="33" spans="1:49" ht="19" customHeight="1" x14ac:dyDescent="0.2">
      <c r="F33" s="66"/>
      <c r="G33" s="66"/>
      <c r="H33" s="66"/>
      <c r="I33" s="66"/>
      <c r="J33" s="66">
        <f ca="1">AR33/GCD(AR33,AR32)</f>
        <v>2</v>
      </c>
      <c r="K33" s="66"/>
      <c r="L33" s="66"/>
      <c r="M33" s="66"/>
      <c r="N33" s="66"/>
      <c r="O33" s="66"/>
      <c r="P33" s="66">
        <f ca="1">AS33/GCD(AS33,AS32)</f>
        <v>4</v>
      </c>
      <c r="Q33" s="66"/>
      <c r="AR33" s="12">
        <f ca="1">INT(RAND()*8+2)</f>
        <v>2</v>
      </c>
      <c r="AS33" s="12">
        <f ca="1">INT(RAND()*8+2)</f>
        <v>8</v>
      </c>
    </row>
    <row r="34" spans="1:49" ht="19" customHeight="1" x14ac:dyDescent="0.2"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49" ht="19" customHeight="1" x14ac:dyDescent="0.2"/>
    <row r="36" spans="1:49" ht="19" customHeight="1" x14ac:dyDescent="0.2">
      <c r="C36" s="1" t="s">
        <v>127</v>
      </c>
      <c r="F36" s="66" t="s">
        <v>119</v>
      </c>
      <c r="G36" s="66"/>
      <c r="H36" s="66" t="s">
        <v>17</v>
      </c>
      <c r="I36" s="66"/>
      <c r="J36" s="64">
        <f ca="1">AR36/GCD(AR36,AR37)</f>
        <v>1</v>
      </c>
      <c r="K36" s="64"/>
      <c r="L36" s="66" t="s">
        <v>120</v>
      </c>
      <c r="M36" s="66"/>
      <c r="N36" s="66" t="s">
        <v>130</v>
      </c>
      <c r="O36" s="66"/>
      <c r="P36" s="66" t="s">
        <v>119</v>
      </c>
      <c r="Q36" s="66"/>
      <c r="R36" s="66" t="s">
        <v>17</v>
      </c>
      <c r="S36" s="66"/>
      <c r="T36" s="64">
        <f ca="1">AS36/GCD(AS36,AS37)</f>
        <v>1</v>
      </c>
      <c r="U36" s="64"/>
      <c r="V36" s="66" t="s">
        <v>120</v>
      </c>
      <c r="W36" s="66"/>
      <c r="AR36" s="12">
        <f ca="1">INT(RAND()*(AR37-1)+1)</f>
        <v>1</v>
      </c>
      <c r="AS36" s="12">
        <f ca="1">INT(RAND()*(AS37-1)+1)</f>
        <v>1</v>
      </c>
    </row>
    <row r="37" spans="1:49" ht="19" customHeight="1" x14ac:dyDescent="0.2">
      <c r="F37" s="66"/>
      <c r="G37" s="66"/>
      <c r="H37" s="66"/>
      <c r="I37" s="66"/>
      <c r="J37" s="66">
        <f ca="1">AR37/GCD(AR37,AR36)</f>
        <v>2</v>
      </c>
      <c r="K37" s="66"/>
      <c r="L37" s="66"/>
      <c r="M37" s="66"/>
      <c r="N37" s="66"/>
      <c r="O37" s="66"/>
      <c r="P37" s="66"/>
      <c r="Q37" s="66"/>
      <c r="R37" s="66"/>
      <c r="S37" s="66"/>
      <c r="T37" s="66">
        <f ca="1">AS37/GCD(AS37,AS36)</f>
        <v>9</v>
      </c>
      <c r="U37" s="66"/>
      <c r="V37" s="66"/>
      <c r="W37" s="66"/>
      <c r="AR37" s="12">
        <f ca="1">INT(RAND()*8+2)</f>
        <v>2</v>
      </c>
      <c r="AS37" s="12">
        <f ca="1">INT(RAND()*8+2)</f>
        <v>9</v>
      </c>
    </row>
    <row r="38" spans="1:49" ht="18" customHeight="1" x14ac:dyDescent="0.2"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49" ht="18" customHeight="1" x14ac:dyDescent="0.2"/>
    <row r="40" spans="1:49" ht="23.5" x14ac:dyDescent="0.2">
      <c r="D40" s="3" t="str">
        <f>IF(D1="","",D1)</f>
        <v>乗法と除法の混じった計算①</v>
      </c>
      <c r="AM40" s="2" t="str">
        <f>IF(AM1="","",AM1)</f>
        <v>№</v>
      </c>
      <c r="AN40" s="2"/>
      <c r="AO40" s="68" t="str">
        <f>IF(AO1="","",AO1)</f>
        <v/>
      </c>
      <c r="AP40" s="68" t="str">
        <f>IF(AP1="","",AP1)</f>
        <v/>
      </c>
      <c r="AU40"/>
      <c r="AV40"/>
      <c r="AW40"/>
    </row>
    <row r="41" spans="1:49" ht="23.5" x14ac:dyDescent="0.2">
      <c r="E41" s="5" t="s">
        <v>167</v>
      </c>
      <c r="Q41" s="17" t="str">
        <f>IF(Q2="","",Q2)</f>
        <v>名前</v>
      </c>
      <c r="R41" s="2"/>
      <c r="S41" s="2"/>
      <c r="T41" s="2"/>
      <c r="U41" s="2"/>
      <c r="V41" s="4" t="str">
        <f>IF(V2="","",V2)</f>
        <v/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U41"/>
      <c r="AV41"/>
      <c r="AW41"/>
    </row>
    <row r="42" spans="1:49" ht="19" customHeight="1" x14ac:dyDescent="0.2">
      <c r="A42" t="str">
        <f>IF(A3="","",A3)</f>
        <v>１．</v>
      </c>
      <c r="D42" t="str">
        <f>IF(D3="","",D3)</f>
        <v>次の計算をしなさい。</v>
      </c>
    </row>
    <row r="43" spans="1:49" ht="19" customHeight="1" x14ac:dyDescent="0.2">
      <c r="A43" t="str">
        <f t="shared" ref="A43:AQ43" si="0">IF(A4="","",A4)</f>
        <v/>
      </c>
      <c r="B43" t="str">
        <f t="shared" si="0"/>
        <v/>
      </c>
      <c r="C43" t="str">
        <f t="shared" si="0"/>
        <v>(1)</v>
      </c>
      <c r="F43" s="66" t="str">
        <f t="shared" si="0"/>
        <v>（</v>
      </c>
      <c r="G43" s="66"/>
      <c r="H43" s="66" t="str">
        <f t="shared" si="0"/>
        <v>－</v>
      </c>
      <c r="I43" s="66"/>
      <c r="J43" s="62">
        <f t="shared" ca="1" si="0"/>
        <v>0.2</v>
      </c>
      <c r="K43" s="62"/>
      <c r="L43" s="62"/>
      <c r="M43" s="66" t="str">
        <f t="shared" si="0"/>
        <v>）</v>
      </c>
      <c r="N43" s="66"/>
      <c r="O43" s="66" t="str">
        <f t="shared" si="0"/>
        <v>×</v>
      </c>
      <c r="P43" s="66"/>
      <c r="Q43" s="66">
        <f t="shared" ca="1" si="0"/>
        <v>0.9</v>
      </c>
      <c r="R43" s="66"/>
      <c r="S43" s="66"/>
      <c r="T43" s="82" t="s">
        <v>94</v>
      </c>
      <c r="U43" s="82"/>
      <c r="V43" s="56" t="s">
        <v>17</v>
      </c>
      <c r="W43" s="56"/>
      <c r="X43" s="56">
        <f ca="1">J43*Q43</f>
        <v>0.18000000000000002</v>
      </c>
      <c r="Y43" s="56"/>
      <c r="Z43" s="56"/>
      <c r="AA43" s="56"/>
      <c r="AB43" t="str">
        <f t="shared" si="0"/>
        <v/>
      </c>
      <c r="AC43" t="str">
        <f t="shared" si="0"/>
        <v/>
      </c>
      <c r="AD43" t="str">
        <f t="shared" si="0"/>
        <v/>
      </c>
      <c r="AE43" t="str">
        <f t="shared" si="0"/>
        <v/>
      </c>
      <c r="AF43" t="str">
        <f t="shared" si="0"/>
        <v/>
      </c>
      <c r="AG43" t="str">
        <f t="shared" si="0"/>
        <v/>
      </c>
      <c r="AH43" t="str">
        <f t="shared" si="0"/>
        <v/>
      </c>
      <c r="AI43" t="str">
        <f t="shared" si="0"/>
        <v/>
      </c>
      <c r="AJ43" t="str">
        <f t="shared" si="0"/>
        <v/>
      </c>
      <c r="AK43" t="str">
        <f t="shared" si="0"/>
        <v/>
      </c>
      <c r="AL43" t="str">
        <f t="shared" si="0"/>
        <v/>
      </c>
      <c r="AM43" t="str">
        <f t="shared" si="0"/>
        <v/>
      </c>
      <c r="AN43" t="str">
        <f t="shared" si="0"/>
        <v/>
      </c>
      <c r="AO43" t="str">
        <f t="shared" si="0"/>
        <v/>
      </c>
      <c r="AP43" t="str">
        <f t="shared" si="0"/>
        <v/>
      </c>
      <c r="AQ43" t="str">
        <f t="shared" si="0"/>
        <v/>
      </c>
    </row>
    <row r="44" spans="1:49" ht="19" customHeight="1" x14ac:dyDescent="0.2">
      <c r="A44" t="str">
        <f t="shared" ref="A44:AQ44" si="1">IF(A5="","",A5)</f>
        <v/>
      </c>
      <c r="B44" t="str">
        <f t="shared" si="1"/>
        <v/>
      </c>
      <c r="C44" t="str">
        <f t="shared" si="1"/>
        <v/>
      </c>
      <c r="F44" t="str">
        <f t="shared" si="1"/>
        <v/>
      </c>
      <c r="G44" t="str">
        <f t="shared" si="1"/>
        <v/>
      </c>
      <c r="H44" t="str">
        <f t="shared" si="1"/>
        <v/>
      </c>
      <c r="I44" t="str">
        <f t="shared" si="1"/>
        <v/>
      </c>
      <c r="J44" t="str">
        <f t="shared" si="1"/>
        <v/>
      </c>
      <c r="K44" t="str">
        <f t="shared" si="1"/>
        <v/>
      </c>
      <c r="L44" t="str">
        <f t="shared" si="1"/>
        <v/>
      </c>
      <c r="M44" t="str">
        <f t="shared" si="1"/>
        <v/>
      </c>
      <c r="N44" t="str">
        <f t="shared" si="1"/>
        <v/>
      </c>
      <c r="O44" t="str">
        <f t="shared" si="1"/>
        <v/>
      </c>
      <c r="P44" t="str">
        <f t="shared" si="1"/>
        <v/>
      </c>
      <c r="Q44" t="str">
        <f t="shared" si="1"/>
        <v/>
      </c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Z44" t="str">
        <f t="shared" si="1"/>
        <v/>
      </c>
      <c r="AA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</row>
    <row r="45" spans="1:49" ht="19" customHeight="1" x14ac:dyDescent="0.2">
      <c r="A45" t="str">
        <f>IF(A6="","",A6)</f>
        <v/>
      </c>
      <c r="B45" t="str">
        <f>IF(B6="","",B6)</f>
        <v/>
      </c>
      <c r="C45" t="str">
        <f>IF(C6="","",C6)</f>
        <v>(2)</v>
      </c>
      <c r="F45" s="66">
        <f ca="1">IF(F6="","",F6)</f>
        <v>9</v>
      </c>
      <c r="G45" s="66"/>
      <c r="H45" s="66" t="str">
        <f>IF(H6="","",H6)</f>
        <v>×</v>
      </c>
      <c r="I45" s="66"/>
      <c r="J45" s="66" t="str">
        <f>IF(J6="","",J6)</f>
        <v>（</v>
      </c>
      <c r="K45" s="66"/>
      <c r="L45" s="66" t="str">
        <f>IF(L6="","",L6)</f>
        <v>－</v>
      </c>
      <c r="M45" s="66"/>
      <c r="N45" s="62">
        <f ca="1">IF(N6="","",N6)</f>
        <v>0.30000000000000004</v>
      </c>
      <c r="O45" s="62"/>
      <c r="P45" s="62"/>
      <c r="Q45" s="66" t="str">
        <f>IF(Q6="","",Q6)</f>
        <v>）</v>
      </c>
      <c r="R45" s="66"/>
      <c r="S45" s="82" t="s">
        <v>94</v>
      </c>
      <c r="T45" s="82"/>
      <c r="U45" s="56" t="s">
        <v>96</v>
      </c>
      <c r="V45" s="56"/>
      <c r="W45" s="56">
        <f ca="1">F45*N45</f>
        <v>2.7</v>
      </c>
      <c r="X45" s="56"/>
      <c r="Y45" s="56"/>
      <c r="Z45" s="56"/>
      <c r="AA45" t="str">
        <f t="shared" ref="AA45:AQ45" si="2">IF(AA6="","",AA6)</f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</row>
    <row r="46" spans="1:49" ht="19" customHeight="1" x14ac:dyDescent="0.2">
      <c r="A46" t="str">
        <f t="shared" ref="A46:AQ46" si="3">IF(A7="","",A7)</f>
        <v/>
      </c>
      <c r="B46" t="str">
        <f t="shared" si="3"/>
        <v/>
      </c>
      <c r="C46" t="str">
        <f t="shared" si="3"/>
        <v/>
      </c>
      <c r="F46" t="str">
        <f t="shared" si="3"/>
        <v/>
      </c>
      <c r="G46" t="str">
        <f t="shared" si="3"/>
        <v/>
      </c>
      <c r="H46" t="str">
        <f t="shared" si="3"/>
        <v/>
      </c>
      <c r="I46" t="str">
        <f t="shared" si="3"/>
        <v/>
      </c>
      <c r="J46" t="str">
        <f t="shared" si="3"/>
        <v/>
      </c>
      <c r="K46" t="str">
        <f t="shared" si="3"/>
        <v/>
      </c>
      <c r="L46" t="str">
        <f t="shared" si="3"/>
        <v/>
      </c>
      <c r="M46" t="str">
        <f t="shared" si="3"/>
        <v/>
      </c>
      <c r="N46" t="str">
        <f t="shared" si="3"/>
        <v/>
      </c>
      <c r="O46" t="str">
        <f t="shared" si="3"/>
        <v/>
      </c>
      <c r="P46" t="str">
        <f t="shared" si="3"/>
        <v/>
      </c>
      <c r="Q46" t="str">
        <f t="shared" si="3"/>
        <v/>
      </c>
      <c r="R46" t="str">
        <f t="shared" si="3"/>
        <v/>
      </c>
      <c r="S46" t="str">
        <f t="shared" si="3"/>
        <v/>
      </c>
      <c r="T46" t="str">
        <f t="shared" si="3"/>
        <v/>
      </c>
      <c r="U46" t="str">
        <f t="shared" si="3"/>
        <v/>
      </c>
      <c r="V46" t="str">
        <f t="shared" si="3"/>
        <v/>
      </c>
      <c r="W46" t="str">
        <f t="shared" si="3"/>
        <v/>
      </c>
      <c r="X46" t="str">
        <f t="shared" si="3"/>
        <v/>
      </c>
      <c r="Y46" t="str">
        <f t="shared" si="3"/>
        <v/>
      </c>
      <c r="Z46" t="str">
        <f t="shared" si="3"/>
        <v/>
      </c>
      <c r="AA46" t="str">
        <f t="shared" si="3"/>
        <v/>
      </c>
      <c r="AB46" t="str">
        <f t="shared" si="3"/>
        <v/>
      </c>
      <c r="AC46" t="str">
        <f t="shared" si="3"/>
        <v/>
      </c>
      <c r="AD46" t="str">
        <f t="shared" si="3"/>
        <v/>
      </c>
      <c r="AE46" t="str">
        <f t="shared" si="3"/>
        <v/>
      </c>
      <c r="AF46" t="str">
        <f t="shared" si="3"/>
        <v/>
      </c>
      <c r="AG46" t="str">
        <f t="shared" si="3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</row>
    <row r="47" spans="1:49" ht="19" customHeight="1" x14ac:dyDescent="0.2">
      <c r="A47" t="str">
        <f t="shared" ref="A47:AQ47" si="4">IF(A8="","",A8)</f>
        <v/>
      </c>
      <c r="B47" t="str">
        <f t="shared" si="4"/>
        <v/>
      </c>
      <c r="C47" t="str">
        <f t="shared" si="4"/>
        <v>(3)</v>
      </c>
      <c r="F47" s="66" t="str">
        <f t="shared" si="4"/>
        <v>（</v>
      </c>
      <c r="G47" s="66"/>
      <c r="H47" s="66" t="str">
        <f t="shared" si="4"/>
        <v>－</v>
      </c>
      <c r="I47" s="66"/>
      <c r="J47" s="62">
        <f t="shared" ca="1" si="4"/>
        <v>0.1</v>
      </c>
      <c r="K47" s="62"/>
      <c r="L47" s="62"/>
      <c r="M47" s="66" t="str">
        <f t="shared" si="4"/>
        <v>）</v>
      </c>
      <c r="N47" s="66"/>
      <c r="O47" s="66" t="str">
        <f t="shared" si="4"/>
        <v>×</v>
      </c>
      <c r="P47" s="66"/>
      <c r="Q47" s="66" t="str">
        <f t="shared" si="4"/>
        <v>（</v>
      </c>
      <c r="R47" s="66"/>
      <c r="S47" s="66" t="str">
        <f t="shared" si="4"/>
        <v>－</v>
      </c>
      <c r="T47" s="66"/>
      <c r="U47" s="62">
        <f t="shared" ca="1" si="4"/>
        <v>0.9</v>
      </c>
      <c r="V47" s="62"/>
      <c r="W47" s="62"/>
      <c r="X47" s="66" t="str">
        <f t="shared" si="4"/>
        <v>）</v>
      </c>
      <c r="Y47" s="66"/>
      <c r="Z47" s="82" t="s">
        <v>94</v>
      </c>
      <c r="AA47" s="82"/>
      <c r="AB47" s="56">
        <f ca="1">J47*U47</f>
        <v>9.0000000000000011E-2</v>
      </c>
      <c r="AC47" s="56"/>
      <c r="AD47" s="56"/>
      <c r="AE47" s="56"/>
      <c r="AF47" t="str">
        <f t="shared" si="4"/>
        <v/>
      </c>
      <c r="AG47" t="str">
        <f t="shared" si="4"/>
        <v/>
      </c>
      <c r="AH47" t="str">
        <f t="shared" si="4"/>
        <v/>
      </c>
      <c r="AI47" t="str">
        <f t="shared" si="4"/>
        <v/>
      </c>
      <c r="AJ47" t="str">
        <f t="shared" si="4"/>
        <v/>
      </c>
      <c r="AK47" t="str">
        <f t="shared" si="4"/>
        <v/>
      </c>
      <c r="AL47" t="str">
        <f t="shared" si="4"/>
        <v/>
      </c>
      <c r="AM47" t="str">
        <f t="shared" si="4"/>
        <v/>
      </c>
      <c r="AN47" t="str">
        <f t="shared" si="4"/>
        <v/>
      </c>
      <c r="AO47" t="str">
        <f t="shared" si="4"/>
        <v/>
      </c>
      <c r="AP47" t="str">
        <f t="shared" si="4"/>
        <v/>
      </c>
      <c r="AQ47" t="str">
        <f t="shared" si="4"/>
        <v/>
      </c>
    </row>
    <row r="48" spans="1:49" ht="19" customHeight="1" x14ac:dyDescent="0.2">
      <c r="A48" t="str">
        <f t="shared" ref="A48:AQ48" si="5">IF(A9="","",A9)</f>
        <v/>
      </c>
      <c r="B48" t="str">
        <f t="shared" si="5"/>
        <v/>
      </c>
      <c r="C48" t="str">
        <f t="shared" si="5"/>
        <v/>
      </c>
      <c r="F48" t="str">
        <f t="shared" si="5"/>
        <v/>
      </c>
      <c r="G48" t="str">
        <f t="shared" si="5"/>
        <v/>
      </c>
      <c r="H48" t="str">
        <f t="shared" si="5"/>
        <v/>
      </c>
      <c r="I48" t="str">
        <f t="shared" si="5"/>
        <v/>
      </c>
      <c r="J48" t="str">
        <f t="shared" si="5"/>
        <v/>
      </c>
      <c r="K48" t="str">
        <f t="shared" si="5"/>
        <v/>
      </c>
      <c r="L48" t="str">
        <f t="shared" si="5"/>
        <v/>
      </c>
      <c r="M48" t="str">
        <f t="shared" si="5"/>
        <v/>
      </c>
      <c r="N48" t="str">
        <f t="shared" si="5"/>
        <v/>
      </c>
      <c r="O48" t="str">
        <f t="shared" si="5"/>
        <v/>
      </c>
      <c r="P48" t="str">
        <f t="shared" si="5"/>
        <v/>
      </c>
      <c r="Q48" t="str">
        <f t="shared" si="5"/>
        <v/>
      </c>
      <c r="R48" t="str">
        <f t="shared" si="5"/>
        <v/>
      </c>
      <c r="S48" t="str">
        <f t="shared" si="5"/>
        <v/>
      </c>
      <c r="T48" t="str">
        <f t="shared" si="5"/>
        <v/>
      </c>
      <c r="U48" t="str">
        <f t="shared" si="5"/>
        <v/>
      </c>
      <c r="V48" t="str">
        <f t="shared" si="5"/>
        <v/>
      </c>
      <c r="W48" t="str">
        <f t="shared" si="5"/>
        <v/>
      </c>
      <c r="X48" t="str">
        <f t="shared" si="5"/>
        <v/>
      </c>
      <c r="Y48" t="str">
        <f t="shared" si="5"/>
        <v/>
      </c>
      <c r="Z48" t="str">
        <f t="shared" si="5"/>
        <v/>
      </c>
      <c r="AA48" t="str">
        <f t="shared" si="5"/>
        <v/>
      </c>
      <c r="AB48" t="str">
        <f t="shared" si="5"/>
        <v/>
      </c>
      <c r="AC48" t="str">
        <f t="shared" si="5"/>
        <v/>
      </c>
      <c r="AD48" t="str">
        <f t="shared" si="5"/>
        <v/>
      </c>
      <c r="AE48" t="str">
        <f t="shared" si="5"/>
        <v/>
      </c>
      <c r="AF48" t="str">
        <f t="shared" si="5"/>
        <v/>
      </c>
      <c r="AG48" t="str">
        <f t="shared" si="5"/>
        <v/>
      </c>
      <c r="AH48" t="str">
        <f t="shared" si="5"/>
        <v/>
      </c>
      <c r="AI48" t="str">
        <f t="shared" si="5"/>
        <v/>
      </c>
      <c r="AJ48" t="str">
        <f t="shared" si="5"/>
        <v/>
      </c>
      <c r="AK48" t="str">
        <f t="shared" si="5"/>
        <v/>
      </c>
      <c r="AL48" t="str">
        <f t="shared" si="5"/>
        <v/>
      </c>
      <c r="AM48" t="str">
        <f t="shared" si="5"/>
        <v/>
      </c>
      <c r="AN48" t="str">
        <f t="shared" si="5"/>
        <v/>
      </c>
      <c r="AO48" t="str">
        <f t="shared" si="5"/>
        <v/>
      </c>
      <c r="AP48" t="str">
        <f t="shared" si="5"/>
        <v/>
      </c>
      <c r="AQ48" t="str">
        <f t="shared" si="5"/>
        <v/>
      </c>
    </row>
    <row r="49" spans="1:45" ht="19" customHeight="1" x14ac:dyDescent="0.2">
      <c r="A49" t="str">
        <f t="shared" ref="A49:AQ49" si="6">IF(A10="","",A10)</f>
        <v/>
      </c>
      <c r="B49" t="str">
        <f t="shared" si="6"/>
        <v/>
      </c>
      <c r="C49" t="str">
        <f t="shared" si="6"/>
        <v>(4)</v>
      </c>
      <c r="F49" s="66">
        <f t="shared" ca="1" si="6"/>
        <v>2</v>
      </c>
      <c r="G49" s="66"/>
      <c r="H49" s="66"/>
      <c r="I49" s="66" t="str">
        <f t="shared" si="6"/>
        <v>÷</v>
      </c>
      <c r="J49" s="66"/>
      <c r="K49" s="66" t="str">
        <f t="shared" si="6"/>
        <v>（</v>
      </c>
      <c r="L49" s="66"/>
      <c r="M49" s="66" t="str">
        <f t="shared" si="6"/>
        <v>－</v>
      </c>
      <c r="N49" s="66"/>
      <c r="O49" s="62">
        <f t="shared" ca="1" si="6"/>
        <v>0.4</v>
      </c>
      <c r="P49" s="62"/>
      <c r="Q49" s="62"/>
      <c r="R49" s="66" t="str">
        <f t="shared" si="6"/>
        <v>）</v>
      </c>
      <c r="S49" s="66"/>
      <c r="T49" s="66" t="str">
        <f t="shared" si="6"/>
        <v>＝</v>
      </c>
      <c r="U49" s="66"/>
      <c r="V49" s="56" t="str">
        <f t="shared" si="6"/>
        <v>－</v>
      </c>
      <c r="W49" s="56"/>
      <c r="X49" s="56">
        <f t="shared" ca="1" si="6"/>
        <v>5</v>
      </c>
      <c r="Y49" s="56"/>
      <c r="Z49" t="str">
        <f t="shared" si="6"/>
        <v/>
      </c>
      <c r="AA49" t="str">
        <f t="shared" si="6"/>
        <v/>
      </c>
      <c r="AB49" t="str">
        <f t="shared" si="6"/>
        <v/>
      </c>
      <c r="AC49" t="str">
        <f t="shared" si="6"/>
        <v/>
      </c>
      <c r="AD49" t="str">
        <f t="shared" si="6"/>
        <v/>
      </c>
      <c r="AE49" t="str">
        <f t="shared" si="6"/>
        <v/>
      </c>
      <c r="AF49" t="str">
        <f t="shared" si="6"/>
        <v/>
      </c>
      <c r="AG49" t="str">
        <f t="shared" si="6"/>
        <v/>
      </c>
      <c r="AH49" t="str">
        <f t="shared" si="6"/>
        <v/>
      </c>
      <c r="AI49" t="str">
        <f t="shared" si="6"/>
        <v/>
      </c>
      <c r="AJ49" t="str">
        <f t="shared" si="6"/>
        <v/>
      </c>
      <c r="AK49" t="str">
        <f t="shared" si="6"/>
        <v/>
      </c>
      <c r="AL49" t="str">
        <f t="shared" si="6"/>
        <v/>
      </c>
      <c r="AM49" t="str">
        <f t="shared" si="6"/>
        <v/>
      </c>
      <c r="AN49" t="str">
        <f t="shared" si="6"/>
        <v/>
      </c>
      <c r="AO49" t="str">
        <f t="shared" si="6"/>
        <v/>
      </c>
      <c r="AP49" t="str">
        <f t="shared" si="6"/>
        <v/>
      </c>
      <c r="AQ49" t="str">
        <f t="shared" si="6"/>
        <v/>
      </c>
    </row>
    <row r="50" spans="1:45" ht="19" customHeight="1" x14ac:dyDescent="0.2">
      <c r="A50" t="str">
        <f t="shared" ref="A50:AQ50" si="7">IF(A11="","",A11)</f>
        <v/>
      </c>
      <c r="B50" t="str">
        <f t="shared" si="7"/>
        <v/>
      </c>
      <c r="C50" t="str">
        <f t="shared" si="7"/>
        <v/>
      </c>
      <c r="F50" t="str">
        <f t="shared" si="7"/>
        <v/>
      </c>
      <c r="G50" t="str">
        <f t="shared" si="7"/>
        <v/>
      </c>
      <c r="H50" t="str">
        <f t="shared" si="7"/>
        <v/>
      </c>
      <c r="I50" t="str">
        <f t="shared" si="7"/>
        <v/>
      </c>
      <c r="J50" t="str">
        <f t="shared" si="7"/>
        <v/>
      </c>
      <c r="K50" t="str">
        <f t="shared" si="7"/>
        <v/>
      </c>
      <c r="L50" t="str">
        <f t="shared" si="7"/>
        <v/>
      </c>
      <c r="M50" t="str">
        <f t="shared" si="7"/>
        <v/>
      </c>
      <c r="N50" t="str">
        <f t="shared" si="7"/>
        <v/>
      </c>
      <c r="O50" t="str">
        <f t="shared" si="7"/>
        <v/>
      </c>
      <c r="P50" t="str">
        <f t="shared" si="7"/>
        <v/>
      </c>
      <c r="Q50" t="str">
        <f t="shared" si="7"/>
        <v/>
      </c>
      <c r="R50" t="str">
        <f t="shared" si="7"/>
        <v/>
      </c>
      <c r="S50" t="str">
        <f t="shared" si="7"/>
        <v/>
      </c>
      <c r="T50" t="str">
        <f t="shared" si="7"/>
        <v/>
      </c>
      <c r="U50" t="str">
        <f t="shared" si="7"/>
        <v/>
      </c>
      <c r="V50" t="str">
        <f t="shared" si="7"/>
        <v/>
      </c>
      <c r="W50" t="str">
        <f t="shared" si="7"/>
        <v/>
      </c>
      <c r="X50" t="str">
        <f t="shared" si="7"/>
        <v/>
      </c>
      <c r="Y50" t="str">
        <f t="shared" si="7"/>
        <v/>
      </c>
      <c r="Z50" t="str">
        <f t="shared" si="7"/>
        <v/>
      </c>
      <c r="AA50" t="str">
        <f t="shared" si="7"/>
        <v/>
      </c>
      <c r="AB50" t="str">
        <f t="shared" si="7"/>
        <v/>
      </c>
      <c r="AC50" t="str">
        <f t="shared" si="7"/>
        <v/>
      </c>
      <c r="AD50" t="str">
        <f t="shared" si="7"/>
        <v/>
      </c>
      <c r="AE50" t="str">
        <f t="shared" si="7"/>
        <v/>
      </c>
      <c r="AF50" t="str">
        <f t="shared" si="7"/>
        <v/>
      </c>
      <c r="AG50" t="str">
        <f t="shared" si="7"/>
        <v/>
      </c>
      <c r="AH50" t="str">
        <f t="shared" si="7"/>
        <v/>
      </c>
      <c r="AI50" t="str">
        <f t="shared" si="7"/>
        <v/>
      </c>
      <c r="AJ50" t="str">
        <f t="shared" si="7"/>
        <v/>
      </c>
      <c r="AK50" t="str">
        <f t="shared" si="7"/>
        <v/>
      </c>
      <c r="AL50" t="str">
        <f t="shared" si="7"/>
        <v/>
      </c>
      <c r="AM50" t="str">
        <f t="shared" si="7"/>
        <v/>
      </c>
      <c r="AN50" t="str">
        <f t="shared" si="7"/>
        <v/>
      </c>
      <c r="AO50" t="str">
        <f t="shared" si="7"/>
        <v/>
      </c>
      <c r="AP50" t="str">
        <f t="shared" si="7"/>
        <v/>
      </c>
      <c r="AQ50" t="str">
        <f t="shared" si="7"/>
        <v/>
      </c>
    </row>
    <row r="51" spans="1:45" ht="19" customHeight="1" x14ac:dyDescent="0.2">
      <c r="A51" t="str">
        <f t="shared" ref="A51:AQ51" si="8">IF(A12="","",A12)</f>
        <v/>
      </c>
      <c r="B51" t="str">
        <f t="shared" si="8"/>
        <v/>
      </c>
      <c r="C51" t="str">
        <f t="shared" si="8"/>
        <v>(5)</v>
      </c>
      <c r="F51" s="66" t="str">
        <f t="shared" si="8"/>
        <v>（</v>
      </c>
      <c r="G51" s="66"/>
      <c r="H51" s="66" t="str">
        <f t="shared" si="8"/>
        <v>－</v>
      </c>
      <c r="I51" s="66"/>
      <c r="J51" s="62">
        <f t="shared" ca="1" si="8"/>
        <v>3.6</v>
      </c>
      <c r="K51" s="62"/>
      <c r="L51" s="62"/>
      <c r="M51" s="66" t="str">
        <f t="shared" si="8"/>
        <v>）</v>
      </c>
      <c r="N51" s="66"/>
      <c r="O51" s="66" t="str">
        <f t="shared" si="8"/>
        <v>÷</v>
      </c>
      <c r="P51" s="66"/>
      <c r="Q51" s="66" t="str">
        <f t="shared" si="8"/>
        <v>（</v>
      </c>
      <c r="R51" s="66"/>
      <c r="S51" s="66" t="str">
        <f t="shared" si="8"/>
        <v>－</v>
      </c>
      <c r="T51" s="66"/>
      <c r="U51" s="62">
        <f t="shared" ca="1" si="8"/>
        <v>0.9</v>
      </c>
      <c r="V51" s="62"/>
      <c r="W51" s="62"/>
      <c r="X51" s="66" t="str">
        <f t="shared" si="8"/>
        <v>）</v>
      </c>
      <c r="Y51" s="66"/>
      <c r="Z51" s="66" t="str">
        <f t="shared" si="8"/>
        <v>＝</v>
      </c>
      <c r="AA51" s="66"/>
      <c r="AB51" s="56">
        <f t="shared" ca="1" si="8"/>
        <v>4</v>
      </c>
      <c r="AC51" s="56"/>
      <c r="AD51" t="str">
        <f t="shared" si="8"/>
        <v/>
      </c>
      <c r="AE51" t="str">
        <f t="shared" si="8"/>
        <v/>
      </c>
      <c r="AF51" t="str">
        <f t="shared" si="8"/>
        <v/>
      </c>
      <c r="AG51" t="str">
        <f t="shared" si="8"/>
        <v/>
      </c>
      <c r="AH51" t="str">
        <f t="shared" si="8"/>
        <v/>
      </c>
      <c r="AI51" t="str">
        <f t="shared" si="8"/>
        <v/>
      </c>
      <c r="AJ51" t="str">
        <f t="shared" si="8"/>
        <v/>
      </c>
      <c r="AK51" t="str">
        <f t="shared" si="8"/>
        <v/>
      </c>
      <c r="AL51" t="str">
        <f t="shared" si="8"/>
        <v/>
      </c>
      <c r="AM51" t="str">
        <f t="shared" si="8"/>
        <v/>
      </c>
      <c r="AN51" t="str">
        <f t="shared" si="8"/>
        <v/>
      </c>
      <c r="AO51" t="str">
        <f t="shared" si="8"/>
        <v/>
      </c>
      <c r="AP51" t="str">
        <f t="shared" si="8"/>
        <v/>
      </c>
      <c r="AQ51" t="str">
        <f t="shared" si="8"/>
        <v/>
      </c>
    </row>
    <row r="52" spans="1:45" ht="19" customHeight="1" x14ac:dyDescent="0.2">
      <c r="A52" t="str">
        <f t="shared" ref="A52:AQ52" si="9">IF(A13="","",A13)</f>
        <v/>
      </c>
      <c r="B52" t="str">
        <f t="shared" si="9"/>
        <v/>
      </c>
      <c r="C52" t="str">
        <f t="shared" si="9"/>
        <v/>
      </c>
      <c r="F52" t="str">
        <f t="shared" si="9"/>
        <v/>
      </c>
      <c r="G52" t="str">
        <f t="shared" si="9"/>
        <v/>
      </c>
      <c r="H52" t="str">
        <f t="shared" si="9"/>
        <v/>
      </c>
      <c r="I52" t="str">
        <f t="shared" si="9"/>
        <v/>
      </c>
      <c r="J52" t="str">
        <f t="shared" si="9"/>
        <v/>
      </c>
      <c r="K52" t="str">
        <f t="shared" si="9"/>
        <v/>
      </c>
      <c r="L52" t="str">
        <f t="shared" si="9"/>
        <v/>
      </c>
      <c r="M52" t="str">
        <f t="shared" si="9"/>
        <v/>
      </c>
      <c r="N52" t="str">
        <f t="shared" si="9"/>
        <v/>
      </c>
      <c r="O52" t="str">
        <f t="shared" si="9"/>
        <v/>
      </c>
      <c r="P52" t="str">
        <f t="shared" si="9"/>
        <v/>
      </c>
      <c r="Q52" t="str">
        <f t="shared" si="9"/>
        <v/>
      </c>
      <c r="R52" t="str">
        <f t="shared" si="9"/>
        <v/>
      </c>
      <c r="S52" t="str">
        <f t="shared" si="9"/>
        <v/>
      </c>
      <c r="T52" t="str">
        <f t="shared" si="9"/>
        <v/>
      </c>
      <c r="U52" t="str">
        <f t="shared" si="9"/>
        <v/>
      </c>
      <c r="V52" t="str">
        <f t="shared" si="9"/>
        <v/>
      </c>
      <c r="W52" t="str">
        <f t="shared" si="9"/>
        <v/>
      </c>
      <c r="X52" t="str">
        <f t="shared" si="9"/>
        <v/>
      </c>
      <c r="Y52" t="str">
        <f t="shared" si="9"/>
        <v/>
      </c>
      <c r="Z52" t="str">
        <f t="shared" si="9"/>
        <v/>
      </c>
      <c r="AA52" t="str">
        <f t="shared" si="9"/>
        <v/>
      </c>
      <c r="AB52" t="str">
        <f t="shared" si="9"/>
        <v/>
      </c>
      <c r="AC52" t="str">
        <f t="shared" si="9"/>
        <v/>
      </c>
      <c r="AD52" t="str">
        <f t="shared" si="9"/>
        <v/>
      </c>
      <c r="AE52" t="str">
        <f t="shared" si="9"/>
        <v/>
      </c>
      <c r="AF52" t="str">
        <f t="shared" si="9"/>
        <v/>
      </c>
      <c r="AG52" t="str">
        <f t="shared" si="9"/>
        <v/>
      </c>
      <c r="AH52" t="str">
        <f t="shared" si="9"/>
        <v/>
      </c>
      <c r="AI52" t="str">
        <f t="shared" si="9"/>
        <v/>
      </c>
      <c r="AJ52" t="str">
        <f t="shared" si="9"/>
        <v/>
      </c>
      <c r="AK52" t="str">
        <f t="shared" si="9"/>
        <v/>
      </c>
      <c r="AL52" t="str">
        <f t="shared" si="9"/>
        <v/>
      </c>
      <c r="AM52" t="str">
        <f t="shared" si="9"/>
        <v/>
      </c>
      <c r="AN52" t="str">
        <f t="shared" si="9"/>
        <v/>
      </c>
      <c r="AO52" t="str">
        <f t="shared" si="9"/>
        <v/>
      </c>
      <c r="AP52" t="str">
        <f t="shared" si="9"/>
        <v/>
      </c>
      <c r="AQ52" t="str">
        <f t="shared" si="9"/>
        <v/>
      </c>
    </row>
    <row r="53" spans="1:45" ht="19" customHeight="1" x14ac:dyDescent="0.2">
      <c r="A53" t="str">
        <f t="shared" ref="A53:AQ53" si="10">IF(A14="","",A14)</f>
        <v/>
      </c>
      <c r="B53" t="str">
        <f t="shared" si="10"/>
        <v/>
      </c>
      <c r="C53" t="str">
        <f t="shared" si="10"/>
        <v>(6)</v>
      </c>
      <c r="F53" s="66" t="str">
        <f t="shared" si="10"/>
        <v>（</v>
      </c>
      <c r="G53" s="66"/>
      <c r="H53" s="66" t="str">
        <f t="shared" si="10"/>
        <v>－</v>
      </c>
      <c r="I53" s="66"/>
      <c r="J53" s="62">
        <f t="shared" ca="1" si="10"/>
        <v>3.6</v>
      </c>
      <c r="K53" s="62"/>
      <c r="L53" s="62"/>
      <c r="M53" s="66" t="str">
        <f t="shared" si="10"/>
        <v>）</v>
      </c>
      <c r="N53" s="66"/>
      <c r="O53" s="66" t="str">
        <f t="shared" si="10"/>
        <v>÷</v>
      </c>
      <c r="P53" s="66"/>
      <c r="Q53" s="66">
        <f t="shared" ca="1" si="10"/>
        <v>0.9</v>
      </c>
      <c r="R53" s="66"/>
      <c r="S53" s="66"/>
      <c r="T53" s="66" t="str">
        <f t="shared" si="10"/>
        <v>＝</v>
      </c>
      <c r="U53" s="66"/>
      <c r="V53" s="56" t="str">
        <f t="shared" si="10"/>
        <v>－</v>
      </c>
      <c r="W53" s="56"/>
      <c r="X53" s="56">
        <f t="shared" ca="1" si="10"/>
        <v>4</v>
      </c>
      <c r="Y53" s="56"/>
      <c r="Z53" t="str">
        <f t="shared" si="10"/>
        <v/>
      </c>
      <c r="AA53" t="str">
        <f t="shared" si="10"/>
        <v/>
      </c>
      <c r="AB53" t="str">
        <f t="shared" si="10"/>
        <v/>
      </c>
      <c r="AC53" t="str">
        <f t="shared" si="10"/>
        <v/>
      </c>
      <c r="AD53" t="str">
        <f t="shared" si="10"/>
        <v/>
      </c>
      <c r="AE53" t="str">
        <f t="shared" si="10"/>
        <v/>
      </c>
      <c r="AF53" t="str">
        <f t="shared" si="10"/>
        <v/>
      </c>
      <c r="AG53" t="str">
        <f t="shared" si="10"/>
        <v/>
      </c>
      <c r="AH53" t="str">
        <f t="shared" si="10"/>
        <v/>
      </c>
      <c r="AI53" t="str">
        <f t="shared" si="10"/>
        <v/>
      </c>
      <c r="AJ53" t="str">
        <f t="shared" si="10"/>
        <v/>
      </c>
      <c r="AK53" t="str">
        <f t="shared" si="10"/>
        <v/>
      </c>
      <c r="AL53" t="str">
        <f t="shared" si="10"/>
        <v/>
      </c>
      <c r="AM53" t="str">
        <f t="shared" si="10"/>
        <v/>
      </c>
      <c r="AN53" t="str">
        <f t="shared" si="10"/>
        <v/>
      </c>
      <c r="AO53" t="str">
        <f t="shared" si="10"/>
        <v/>
      </c>
      <c r="AP53" t="str">
        <f t="shared" si="10"/>
        <v/>
      </c>
      <c r="AQ53" t="str">
        <f t="shared" si="10"/>
        <v/>
      </c>
    </row>
    <row r="54" spans="1:45" ht="19" customHeight="1" x14ac:dyDescent="0.2">
      <c r="A54" t="str">
        <f t="shared" ref="A54:AQ54" si="11">IF(A15="","",A15)</f>
        <v/>
      </c>
      <c r="B54" t="str">
        <f t="shared" si="11"/>
        <v/>
      </c>
      <c r="C54" t="str">
        <f t="shared" si="11"/>
        <v/>
      </c>
      <c r="F54" t="str">
        <f t="shared" si="11"/>
        <v/>
      </c>
      <c r="G54" t="str">
        <f t="shared" si="11"/>
        <v/>
      </c>
      <c r="H54" t="str">
        <f t="shared" si="11"/>
        <v/>
      </c>
      <c r="I54" t="str">
        <f t="shared" si="11"/>
        <v/>
      </c>
      <c r="J54" t="str">
        <f t="shared" si="11"/>
        <v/>
      </c>
      <c r="K54" t="str">
        <f t="shared" si="11"/>
        <v/>
      </c>
      <c r="L54" t="str">
        <f t="shared" si="11"/>
        <v/>
      </c>
      <c r="M54" t="str">
        <f t="shared" si="11"/>
        <v/>
      </c>
      <c r="N54" t="str">
        <f t="shared" si="11"/>
        <v/>
      </c>
      <c r="O54" t="str">
        <f t="shared" si="11"/>
        <v/>
      </c>
      <c r="P54" t="str">
        <f t="shared" si="11"/>
        <v/>
      </c>
      <c r="Q54" t="str">
        <f t="shared" si="11"/>
        <v/>
      </c>
      <c r="R54" t="str">
        <f t="shared" si="11"/>
        <v/>
      </c>
      <c r="S54" t="str">
        <f t="shared" si="11"/>
        <v/>
      </c>
      <c r="T54" t="str">
        <f t="shared" si="11"/>
        <v/>
      </c>
      <c r="U54" t="str">
        <f t="shared" si="11"/>
        <v/>
      </c>
      <c r="V54" t="str">
        <f t="shared" si="11"/>
        <v/>
      </c>
      <c r="W54" t="str">
        <f t="shared" si="11"/>
        <v/>
      </c>
      <c r="X54" t="str">
        <f t="shared" si="11"/>
        <v/>
      </c>
      <c r="Y54" t="str">
        <f t="shared" si="11"/>
        <v/>
      </c>
      <c r="Z54" t="str">
        <f t="shared" si="11"/>
        <v/>
      </c>
      <c r="AA54" t="str">
        <f t="shared" si="11"/>
        <v/>
      </c>
      <c r="AB54" t="str">
        <f t="shared" si="11"/>
        <v/>
      </c>
      <c r="AC54" t="str">
        <f t="shared" si="11"/>
        <v/>
      </c>
      <c r="AD54" t="str">
        <f t="shared" si="11"/>
        <v/>
      </c>
      <c r="AE54" t="str">
        <f t="shared" si="11"/>
        <v/>
      </c>
      <c r="AF54" t="str">
        <f t="shared" si="11"/>
        <v/>
      </c>
      <c r="AG54" t="str">
        <f t="shared" si="11"/>
        <v/>
      </c>
      <c r="AH54" t="str">
        <f t="shared" si="11"/>
        <v/>
      </c>
      <c r="AI54" t="str">
        <f t="shared" si="11"/>
        <v/>
      </c>
      <c r="AJ54" t="str">
        <f t="shared" si="11"/>
        <v/>
      </c>
      <c r="AK54" t="str">
        <f t="shared" si="11"/>
        <v/>
      </c>
      <c r="AL54" t="str">
        <f t="shared" si="11"/>
        <v/>
      </c>
      <c r="AM54" t="str">
        <f t="shared" si="11"/>
        <v/>
      </c>
      <c r="AN54" t="str">
        <f t="shared" si="11"/>
        <v/>
      </c>
      <c r="AO54" t="str">
        <f t="shared" si="11"/>
        <v/>
      </c>
      <c r="AP54" t="str">
        <f t="shared" si="11"/>
        <v/>
      </c>
      <c r="AQ54" t="str">
        <f t="shared" si="11"/>
        <v/>
      </c>
    </row>
    <row r="55" spans="1:45" ht="19" customHeight="1" x14ac:dyDescent="0.2">
      <c r="A55" t="str">
        <f t="shared" ref="A55:AQ55" si="12">IF(A16="","",A16)</f>
        <v/>
      </c>
      <c r="B55" t="str">
        <f t="shared" si="12"/>
        <v/>
      </c>
      <c r="C55" t="str">
        <f t="shared" si="12"/>
        <v>(7)</v>
      </c>
      <c r="F55" s="64">
        <f t="shared" ca="1" si="12"/>
        <v>1</v>
      </c>
      <c r="G55" s="64"/>
      <c r="H55" s="66" t="str">
        <f t="shared" si="12"/>
        <v>×</v>
      </c>
      <c r="I55" s="66"/>
      <c r="J55" s="66" t="str">
        <f t="shared" si="12"/>
        <v>（</v>
      </c>
      <c r="K55" s="66"/>
      <c r="L55" s="66" t="str">
        <f t="shared" si="12"/>
        <v>－</v>
      </c>
      <c r="M55" s="66"/>
      <c r="N55" s="64">
        <f t="shared" ca="1" si="12"/>
        <v>1</v>
      </c>
      <c r="O55" s="64"/>
      <c r="P55" s="66" t="str">
        <f t="shared" si="12"/>
        <v>）</v>
      </c>
      <c r="Q55" s="66"/>
      <c r="R55" s="66" t="s">
        <v>113</v>
      </c>
      <c r="S55" s="66"/>
      <c r="T55" s="56" t="s">
        <v>18</v>
      </c>
      <c r="U55" s="56"/>
      <c r="V55" s="59">
        <f ca="1">-AS56</f>
        <v>1</v>
      </c>
      <c r="W55" s="59"/>
      <c r="X55" s="59"/>
      <c r="Y55" s="56" t="str">
        <f ca="1">IF(V56=1,"＝","")</f>
        <v/>
      </c>
      <c r="Z55" s="56"/>
      <c r="AA55" s="56" t="str">
        <f ca="1">IF(V56=1,T55,"")</f>
        <v/>
      </c>
      <c r="AB55" s="56"/>
      <c r="AC55" s="56" t="str">
        <f ca="1">IF(V56=1,V55,"")</f>
        <v/>
      </c>
      <c r="AD55" s="56"/>
      <c r="AE55" t="str">
        <f t="shared" si="12"/>
        <v/>
      </c>
      <c r="AF55" t="str">
        <f t="shared" si="12"/>
        <v/>
      </c>
      <c r="AG55" t="str">
        <f t="shared" si="12"/>
        <v/>
      </c>
      <c r="AH55" t="str">
        <f t="shared" si="12"/>
        <v/>
      </c>
      <c r="AI55" t="str">
        <f t="shared" si="12"/>
        <v/>
      </c>
      <c r="AJ55" t="str">
        <f t="shared" si="12"/>
        <v/>
      </c>
      <c r="AK55" t="str">
        <f t="shared" si="12"/>
        <v/>
      </c>
      <c r="AL55" t="str">
        <f t="shared" si="12"/>
        <v/>
      </c>
      <c r="AM55" t="str">
        <f t="shared" si="12"/>
        <v/>
      </c>
      <c r="AN55" t="str">
        <f t="shared" si="12"/>
        <v/>
      </c>
      <c r="AO55" t="str">
        <f t="shared" si="12"/>
        <v/>
      </c>
      <c r="AP55" t="str">
        <f t="shared" si="12"/>
        <v/>
      </c>
      <c r="AQ55" t="str">
        <f t="shared" si="12"/>
        <v/>
      </c>
    </row>
    <row r="56" spans="1:45" ht="19" customHeight="1" x14ac:dyDescent="0.2">
      <c r="A56" t="str">
        <f>IF(A17="","",A17)</f>
        <v/>
      </c>
      <c r="B56" t="str">
        <f>IF(B17="","",B17)</f>
        <v/>
      </c>
      <c r="C56" t="str">
        <f>IF(C17="","",C17)</f>
        <v/>
      </c>
      <c r="F56" s="66">
        <f ca="1">IF(F17="","",F17)</f>
        <v>4</v>
      </c>
      <c r="G56" s="66"/>
      <c r="H56" s="66"/>
      <c r="I56" s="66"/>
      <c r="J56" s="66"/>
      <c r="K56" s="66"/>
      <c r="L56" s="66"/>
      <c r="M56" s="66"/>
      <c r="N56" s="66">
        <f ca="1">IF(N17="","",N17)</f>
        <v>6</v>
      </c>
      <c r="O56" s="66"/>
      <c r="P56" s="66"/>
      <c r="Q56" s="66"/>
      <c r="R56" s="66"/>
      <c r="S56" s="66"/>
      <c r="T56" s="56"/>
      <c r="U56" s="56"/>
      <c r="V56" s="56">
        <f ca="1">AS57</f>
        <v>24</v>
      </c>
      <c r="W56" s="56"/>
      <c r="X56" s="56"/>
      <c r="Y56" s="56"/>
      <c r="Z56" s="56"/>
      <c r="AA56" s="56"/>
      <c r="AB56" s="56"/>
      <c r="AC56" s="56"/>
      <c r="AD56" s="56"/>
      <c r="AE56" t="str">
        <f t="shared" ref="AE56:AQ56" si="13">IF(AE17="","",AE17)</f>
        <v/>
      </c>
      <c r="AF56" t="str">
        <f t="shared" si="13"/>
        <v/>
      </c>
      <c r="AG56" t="str">
        <f t="shared" si="13"/>
        <v/>
      </c>
      <c r="AH56" t="str">
        <f t="shared" si="13"/>
        <v/>
      </c>
      <c r="AI56" t="str">
        <f t="shared" si="13"/>
        <v/>
      </c>
      <c r="AJ56" t="str">
        <f t="shared" si="13"/>
        <v/>
      </c>
      <c r="AK56" t="str">
        <f t="shared" si="13"/>
        <v/>
      </c>
      <c r="AL56" t="str">
        <f t="shared" si="13"/>
        <v/>
      </c>
      <c r="AM56" t="str">
        <f t="shared" si="13"/>
        <v/>
      </c>
      <c r="AN56" t="str">
        <f t="shared" si="13"/>
        <v/>
      </c>
      <c r="AO56" t="str">
        <f t="shared" si="13"/>
        <v/>
      </c>
      <c r="AP56" t="str">
        <f t="shared" si="13"/>
        <v/>
      </c>
      <c r="AQ56" t="str">
        <f t="shared" si="13"/>
        <v/>
      </c>
      <c r="AR56" s="12">
        <f ca="1">F55*(-N55)</f>
        <v>-1</v>
      </c>
      <c r="AS56" s="12">
        <f ca="1">AR56/GCD(-AR56,AR57)</f>
        <v>-1</v>
      </c>
    </row>
    <row r="57" spans="1:45" ht="19" customHeight="1" x14ac:dyDescent="0.2">
      <c r="A57" t="str">
        <f t="shared" ref="A57:AQ57" si="14">IF(A18="","",A18)</f>
        <v/>
      </c>
      <c r="B57" t="str">
        <f t="shared" si="14"/>
        <v/>
      </c>
      <c r="C57" t="str">
        <f t="shared" si="14"/>
        <v/>
      </c>
      <c r="F57" t="str">
        <f t="shared" si="14"/>
        <v/>
      </c>
      <c r="G57" t="str">
        <f t="shared" si="14"/>
        <v/>
      </c>
      <c r="H57" t="str">
        <f t="shared" si="14"/>
        <v/>
      </c>
      <c r="I57" t="str">
        <f t="shared" si="14"/>
        <v/>
      </c>
      <c r="J57" t="str">
        <f t="shared" si="14"/>
        <v/>
      </c>
      <c r="K57" t="str">
        <f t="shared" si="14"/>
        <v/>
      </c>
      <c r="L57" t="str">
        <f t="shared" si="14"/>
        <v/>
      </c>
      <c r="M57" t="str">
        <f t="shared" si="14"/>
        <v/>
      </c>
      <c r="N57" t="str">
        <f t="shared" si="14"/>
        <v/>
      </c>
      <c r="O57" t="str">
        <f t="shared" si="14"/>
        <v/>
      </c>
      <c r="P57" t="str">
        <f t="shared" si="14"/>
        <v/>
      </c>
      <c r="Q57" t="str">
        <f t="shared" si="14"/>
        <v/>
      </c>
      <c r="R57" t="str">
        <f t="shared" si="14"/>
        <v/>
      </c>
      <c r="S57" t="str">
        <f t="shared" si="14"/>
        <v/>
      </c>
      <c r="T57" t="str">
        <f t="shared" si="14"/>
        <v/>
      </c>
      <c r="U57" t="str">
        <f t="shared" si="14"/>
        <v/>
      </c>
      <c r="V57" t="str">
        <f t="shared" si="14"/>
        <v/>
      </c>
      <c r="W57" t="str">
        <f t="shared" si="14"/>
        <v/>
      </c>
      <c r="X57" t="str">
        <f t="shared" si="14"/>
        <v/>
      </c>
      <c r="Y57" t="str">
        <f t="shared" si="14"/>
        <v/>
      </c>
      <c r="Z57" t="str">
        <f t="shared" si="14"/>
        <v/>
      </c>
      <c r="AA57" t="str">
        <f t="shared" si="14"/>
        <v/>
      </c>
      <c r="AB57" t="str">
        <f t="shared" si="14"/>
        <v/>
      </c>
      <c r="AC57" t="str">
        <f t="shared" si="14"/>
        <v/>
      </c>
      <c r="AD57" t="str">
        <f t="shared" si="14"/>
        <v/>
      </c>
      <c r="AE57" t="str">
        <f t="shared" si="14"/>
        <v/>
      </c>
      <c r="AF57" t="str">
        <f t="shared" si="14"/>
        <v/>
      </c>
      <c r="AG57" t="str">
        <f t="shared" si="14"/>
        <v/>
      </c>
      <c r="AH57" t="str">
        <f t="shared" si="14"/>
        <v/>
      </c>
      <c r="AI57" t="str">
        <f t="shared" si="14"/>
        <v/>
      </c>
      <c r="AJ57" t="str">
        <f t="shared" si="14"/>
        <v/>
      </c>
      <c r="AK57" t="str">
        <f t="shared" si="14"/>
        <v/>
      </c>
      <c r="AL57" t="str">
        <f t="shared" si="14"/>
        <v/>
      </c>
      <c r="AM57" t="str">
        <f t="shared" si="14"/>
        <v/>
      </c>
      <c r="AN57" t="str">
        <f t="shared" si="14"/>
        <v/>
      </c>
      <c r="AO57" t="str">
        <f t="shared" si="14"/>
        <v/>
      </c>
      <c r="AP57" t="str">
        <f t="shared" si="14"/>
        <v/>
      </c>
      <c r="AQ57" t="str">
        <f t="shared" si="14"/>
        <v/>
      </c>
      <c r="AR57" s="12">
        <f ca="1">F56*N56</f>
        <v>24</v>
      </c>
      <c r="AS57" s="12">
        <f ca="1">AR57/GCD(-AR56,AR57)</f>
        <v>24</v>
      </c>
    </row>
    <row r="58" spans="1:45" ht="19" customHeight="1" x14ac:dyDescent="0.2">
      <c r="A58" t="str">
        <f t="shared" ref="A58:AQ58" si="15">IF(A19="","",A19)</f>
        <v/>
      </c>
      <c r="B58" t="str">
        <f t="shared" si="15"/>
        <v/>
      </c>
      <c r="C58" t="str">
        <f t="shared" si="15"/>
        <v/>
      </c>
      <c r="F58" t="str">
        <f t="shared" si="15"/>
        <v/>
      </c>
      <c r="G58" t="str">
        <f t="shared" si="15"/>
        <v/>
      </c>
      <c r="H58" t="str">
        <f t="shared" si="15"/>
        <v/>
      </c>
      <c r="I58" t="str">
        <f t="shared" si="15"/>
        <v/>
      </c>
      <c r="J58" t="str">
        <f t="shared" si="15"/>
        <v/>
      </c>
      <c r="K58" t="str">
        <f t="shared" si="15"/>
        <v/>
      </c>
      <c r="L58" t="str">
        <f t="shared" si="15"/>
        <v/>
      </c>
      <c r="M58" t="str">
        <f t="shared" si="15"/>
        <v/>
      </c>
      <c r="N58" t="str">
        <f t="shared" si="15"/>
        <v/>
      </c>
      <c r="O58" t="str">
        <f t="shared" si="15"/>
        <v/>
      </c>
      <c r="P58" t="str">
        <f t="shared" si="15"/>
        <v/>
      </c>
      <c r="Q58" t="str">
        <f t="shared" si="15"/>
        <v/>
      </c>
      <c r="R58" t="str">
        <f t="shared" si="15"/>
        <v/>
      </c>
      <c r="S58" t="str">
        <f t="shared" si="15"/>
        <v/>
      </c>
      <c r="T58" t="str">
        <f t="shared" si="15"/>
        <v/>
      </c>
      <c r="U58" t="str">
        <f t="shared" si="15"/>
        <v/>
      </c>
      <c r="V58" t="str">
        <f t="shared" si="15"/>
        <v/>
      </c>
      <c r="W58" t="str">
        <f t="shared" si="15"/>
        <v/>
      </c>
      <c r="X58" t="str">
        <f t="shared" si="15"/>
        <v/>
      </c>
      <c r="Y58" t="str">
        <f t="shared" si="15"/>
        <v/>
      </c>
      <c r="Z58" t="str">
        <f t="shared" si="15"/>
        <v/>
      </c>
      <c r="AA58" t="str">
        <f t="shared" si="15"/>
        <v/>
      </c>
      <c r="AB58" t="str">
        <f t="shared" si="15"/>
        <v/>
      </c>
      <c r="AC58" t="str">
        <f t="shared" si="15"/>
        <v/>
      </c>
      <c r="AD58" t="str">
        <f t="shared" si="15"/>
        <v/>
      </c>
      <c r="AE58" t="str">
        <f t="shared" si="15"/>
        <v/>
      </c>
      <c r="AF58" t="str">
        <f t="shared" si="15"/>
        <v/>
      </c>
      <c r="AG58" t="str">
        <f t="shared" si="15"/>
        <v/>
      </c>
      <c r="AH58" t="str">
        <f t="shared" si="15"/>
        <v/>
      </c>
      <c r="AI58" t="str">
        <f t="shared" si="15"/>
        <v/>
      </c>
      <c r="AJ58" t="str">
        <f t="shared" si="15"/>
        <v/>
      </c>
      <c r="AK58" t="str">
        <f t="shared" si="15"/>
        <v/>
      </c>
      <c r="AL58" t="str">
        <f t="shared" si="15"/>
        <v/>
      </c>
      <c r="AM58" t="str">
        <f t="shared" si="15"/>
        <v/>
      </c>
      <c r="AN58" t="str">
        <f t="shared" si="15"/>
        <v/>
      </c>
      <c r="AO58" t="str">
        <f t="shared" si="15"/>
        <v/>
      </c>
      <c r="AP58" t="str">
        <f t="shared" si="15"/>
        <v/>
      </c>
      <c r="AQ58" t="str">
        <f t="shared" si="15"/>
        <v/>
      </c>
    </row>
    <row r="59" spans="1:45" ht="19" customHeight="1" x14ac:dyDescent="0.2">
      <c r="A59" t="str">
        <f t="shared" ref="A59:AQ59" si="16">IF(A20="","",A20)</f>
        <v/>
      </c>
      <c r="B59" t="str">
        <f t="shared" si="16"/>
        <v/>
      </c>
      <c r="C59" t="str">
        <f t="shared" si="16"/>
        <v>(8)</v>
      </c>
      <c r="F59" s="66" t="str">
        <f t="shared" si="16"/>
        <v>（</v>
      </c>
      <c r="G59" s="66"/>
      <c r="H59" s="66" t="str">
        <f t="shared" si="16"/>
        <v>－</v>
      </c>
      <c r="I59" s="66"/>
      <c r="J59" s="64">
        <f t="shared" ca="1" si="16"/>
        <v>7</v>
      </c>
      <c r="K59" s="64"/>
      <c r="L59" s="66" t="str">
        <f t="shared" si="16"/>
        <v>）</v>
      </c>
      <c r="M59" s="66"/>
      <c r="N59" s="66" t="str">
        <f t="shared" si="16"/>
        <v>×</v>
      </c>
      <c r="O59" s="66"/>
      <c r="P59" s="64">
        <f t="shared" ca="1" si="16"/>
        <v>1</v>
      </c>
      <c r="Q59" s="64"/>
      <c r="R59" s="66" t="s">
        <v>113</v>
      </c>
      <c r="S59" s="66"/>
      <c r="T59" s="56" t="s">
        <v>18</v>
      </c>
      <c r="U59" s="56"/>
      <c r="V59" s="59">
        <f ca="1">-AS59</f>
        <v>7</v>
      </c>
      <c r="W59" s="59"/>
      <c r="X59" s="59"/>
      <c r="Y59" s="56" t="str">
        <f ca="1">IF(V60=1,"＝","")</f>
        <v/>
      </c>
      <c r="Z59" s="56"/>
      <c r="AA59" s="56" t="str">
        <f ca="1">IF(V60=1,T59,"")</f>
        <v/>
      </c>
      <c r="AB59" s="56"/>
      <c r="AC59" s="56" t="str">
        <f ca="1">IF(V60=1,V59,"")</f>
        <v/>
      </c>
      <c r="AD59" s="56"/>
      <c r="AE59" t="str">
        <f t="shared" si="16"/>
        <v/>
      </c>
      <c r="AF59" t="str">
        <f t="shared" si="16"/>
        <v/>
      </c>
      <c r="AG59" t="str">
        <f t="shared" si="16"/>
        <v/>
      </c>
      <c r="AH59" t="str">
        <f t="shared" si="16"/>
        <v/>
      </c>
      <c r="AI59" t="str">
        <f t="shared" si="16"/>
        <v/>
      </c>
      <c r="AJ59" t="str">
        <f t="shared" si="16"/>
        <v/>
      </c>
      <c r="AK59" t="str">
        <f t="shared" si="16"/>
        <v/>
      </c>
      <c r="AL59" t="str">
        <f t="shared" si="16"/>
        <v/>
      </c>
      <c r="AM59" t="str">
        <f t="shared" si="16"/>
        <v/>
      </c>
      <c r="AN59" t="str">
        <f t="shared" si="16"/>
        <v/>
      </c>
      <c r="AO59" t="str">
        <f t="shared" si="16"/>
        <v/>
      </c>
      <c r="AP59" t="str">
        <f t="shared" si="16"/>
        <v/>
      </c>
      <c r="AQ59" t="str">
        <f t="shared" si="16"/>
        <v/>
      </c>
      <c r="AR59" s="12">
        <f ca="1">-J59*P59</f>
        <v>-7</v>
      </c>
      <c r="AS59" s="12">
        <f ca="1">AR59/GCD(-AR59,AR60)</f>
        <v>-7</v>
      </c>
    </row>
    <row r="60" spans="1:45" ht="19" customHeight="1" x14ac:dyDescent="0.2">
      <c r="A60" t="str">
        <f>IF(A21="","",A21)</f>
        <v/>
      </c>
      <c r="B60" t="str">
        <f>IF(B21="","",B21)</f>
        <v/>
      </c>
      <c r="C60" t="str">
        <f>IF(C21="","",C21)</f>
        <v/>
      </c>
      <c r="F60" s="66"/>
      <c r="G60" s="66"/>
      <c r="H60" s="66"/>
      <c r="I60" s="66"/>
      <c r="J60" s="66">
        <f ca="1">IF(J21="","",J21)</f>
        <v>8</v>
      </c>
      <c r="K60" s="66"/>
      <c r="L60" s="66"/>
      <c r="M60" s="66"/>
      <c r="N60" s="66"/>
      <c r="O60" s="66"/>
      <c r="P60" s="66">
        <f ca="1">IF(P21="","",P21)</f>
        <v>2</v>
      </c>
      <c r="Q60" s="66"/>
      <c r="R60" s="66"/>
      <c r="S60" s="66"/>
      <c r="T60" s="56"/>
      <c r="U60" s="56"/>
      <c r="V60" s="56">
        <f ca="1">AS60</f>
        <v>16</v>
      </c>
      <c r="W60" s="56"/>
      <c r="X60" s="56"/>
      <c r="Y60" s="56"/>
      <c r="Z60" s="56"/>
      <c r="AA60" s="56"/>
      <c r="AB60" s="56"/>
      <c r="AC60" s="56"/>
      <c r="AD60" s="56"/>
      <c r="AE60" t="str">
        <f t="shared" ref="AE60:AQ60" si="17">IF(AE21="","",AE21)</f>
        <v/>
      </c>
      <c r="AF60" t="str">
        <f t="shared" si="17"/>
        <v/>
      </c>
      <c r="AG60" t="str">
        <f t="shared" si="17"/>
        <v/>
      </c>
      <c r="AH60" t="str">
        <f t="shared" si="17"/>
        <v/>
      </c>
      <c r="AI60" t="str">
        <f t="shared" si="17"/>
        <v/>
      </c>
      <c r="AJ60" t="str">
        <f t="shared" si="17"/>
        <v/>
      </c>
      <c r="AK60" t="str">
        <f t="shared" si="17"/>
        <v/>
      </c>
      <c r="AL60" t="str">
        <f t="shared" si="17"/>
        <v/>
      </c>
      <c r="AM60" t="str">
        <f t="shared" si="17"/>
        <v/>
      </c>
      <c r="AN60" t="str">
        <f t="shared" si="17"/>
        <v/>
      </c>
      <c r="AO60" t="str">
        <f t="shared" si="17"/>
        <v/>
      </c>
      <c r="AP60" t="str">
        <f t="shared" si="17"/>
        <v/>
      </c>
      <c r="AQ60" t="str">
        <f t="shared" si="17"/>
        <v/>
      </c>
      <c r="AR60" s="12">
        <f ca="1">J60*P60</f>
        <v>16</v>
      </c>
      <c r="AS60" s="12">
        <f ca="1">AR60/GCD(-AR59,AR60)</f>
        <v>16</v>
      </c>
    </row>
    <row r="61" spans="1:45" ht="19" customHeight="1" x14ac:dyDescent="0.2">
      <c r="A61" t="str">
        <f t="shared" ref="A61:AQ61" si="18">IF(A22="","",A22)</f>
        <v/>
      </c>
      <c r="B61" t="str">
        <f t="shared" si="18"/>
        <v/>
      </c>
      <c r="C61" t="str">
        <f t="shared" si="18"/>
        <v/>
      </c>
      <c r="F61" t="str">
        <f t="shared" si="18"/>
        <v/>
      </c>
      <c r="G61" t="str">
        <f t="shared" si="18"/>
        <v/>
      </c>
      <c r="H61" t="str">
        <f t="shared" si="18"/>
        <v/>
      </c>
      <c r="I61" t="str">
        <f t="shared" si="18"/>
        <v/>
      </c>
      <c r="J61" t="str">
        <f t="shared" si="18"/>
        <v/>
      </c>
      <c r="K61" t="str">
        <f t="shared" si="18"/>
        <v/>
      </c>
      <c r="L61" t="str">
        <f t="shared" si="18"/>
        <v/>
      </c>
      <c r="M61" t="str">
        <f t="shared" si="18"/>
        <v/>
      </c>
      <c r="N61" t="str">
        <f t="shared" si="18"/>
        <v/>
      </c>
      <c r="O61" t="str">
        <f t="shared" si="18"/>
        <v/>
      </c>
      <c r="P61" t="str">
        <f t="shared" si="18"/>
        <v/>
      </c>
      <c r="Q61" t="str">
        <f t="shared" si="18"/>
        <v/>
      </c>
      <c r="R61" t="str">
        <f t="shared" si="18"/>
        <v/>
      </c>
      <c r="S61" t="str">
        <f t="shared" si="18"/>
        <v/>
      </c>
      <c r="T61" t="str">
        <f t="shared" si="18"/>
        <v/>
      </c>
      <c r="U61" t="str">
        <f t="shared" si="18"/>
        <v/>
      </c>
      <c r="V61" t="str">
        <f t="shared" si="18"/>
        <v/>
      </c>
      <c r="W61" t="str">
        <f t="shared" si="18"/>
        <v/>
      </c>
      <c r="X61" t="str">
        <f t="shared" si="18"/>
        <v/>
      </c>
      <c r="Y61" t="str">
        <f t="shared" si="18"/>
        <v/>
      </c>
      <c r="Z61" t="str">
        <f t="shared" si="18"/>
        <v/>
      </c>
      <c r="AA61" t="str">
        <f t="shared" si="18"/>
        <v/>
      </c>
      <c r="AB61" t="str">
        <f t="shared" si="18"/>
        <v/>
      </c>
      <c r="AC61" t="str">
        <f t="shared" si="18"/>
        <v/>
      </c>
      <c r="AD61" t="str">
        <f t="shared" si="18"/>
        <v/>
      </c>
      <c r="AE61" t="str">
        <f t="shared" si="18"/>
        <v/>
      </c>
      <c r="AF61" t="str">
        <f t="shared" si="18"/>
        <v/>
      </c>
      <c r="AG61" t="str">
        <f t="shared" si="18"/>
        <v/>
      </c>
      <c r="AH61" t="str">
        <f t="shared" si="18"/>
        <v/>
      </c>
      <c r="AI61" t="str">
        <f t="shared" si="18"/>
        <v/>
      </c>
      <c r="AJ61" t="str">
        <f t="shared" si="18"/>
        <v/>
      </c>
      <c r="AK61" t="str">
        <f t="shared" si="18"/>
        <v/>
      </c>
      <c r="AL61" t="str">
        <f t="shared" si="18"/>
        <v/>
      </c>
      <c r="AM61" t="str">
        <f t="shared" si="18"/>
        <v/>
      </c>
      <c r="AN61" t="str">
        <f t="shared" si="18"/>
        <v/>
      </c>
      <c r="AO61" t="str">
        <f t="shared" si="18"/>
        <v/>
      </c>
      <c r="AP61" t="str">
        <f t="shared" si="18"/>
        <v/>
      </c>
      <c r="AQ61" t="str">
        <f t="shared" si="18"/>
        <v/>
      </c>
    </row>
    <row r="62" spans="1:45" ht="19" customHeight="1" x14ac:dyDescent="0.2">
      <c r="A62" t="str">
        <f t="shared" ref="A62:AQ62" si="19">IF(A23="","",A23)</f>
        <v/>
      </c>
      <c r="B62" t="str">
        <f t="shared" si="19"/>
        <v/>
      </c>
      <c r="C62" t="str">
        <f t="shared" si="19"/>
        <v/>
      </c>
      <c r="F62" t="str">
        <f t="shared" si="19"/>
        <v/>
      </c>
      <c r="G62" t="str">
        <f t="shared" si="19"/>
        <v/>
      </c>
      <c r="H62" t="str">
        <f t="shared" si="19"/>
        <v/>
      </c>
      <c r="I62" t="str">
        <f t="shared" si="19"/>
        <v/>
      </c>
      <c r="J62" t="str">
        <f t="shared" si="19"/>
        <v/>
      </c>
      <c r="K62" t="str">
        <f t="shared" si="19"/>
        <v/>
      </c>
      <c r="L62" t="str">
        <f t="shared" si="19"/>
        <v/>
      </c>
      <c r="M62" t="str">
        <f t="shared" si="19"/>
        <v/>
      </c>
      <c r="N62" t="str">
        <f t="shared" si="19"/>
        <v/>
      </c>
      <c r="O62" t="str">
        <f t="shared" si="19"/>
        <v/>
      </c>
      <c r="P62" t="str">
        <f t="shared" si="19"/>
        <v/>
      </c>
      <c r="Q62" t="str">
        <f t="shared" si="19"/>
        <v/>
      </c>
      <c r="R62" t="str">
        <f t="shared" si="19"/>
        <v/>
      </c>
      <c r="S62" t="str">
        <f t="shared" si="19"/>
        <v/>
      </c>
      <c r="T62" t="str">
        <f t="shared" si="19"/>
        <v/>
      </c>
      <c r="U62" t="str">
        <f t="shared" si="19"/>
        <v/>
      </c>
      <c r="V62" t="str">
        <f t="shared" si="19"/>
        <v/>
      </c>
      <c r="W62" t="str">
        <f t="shared" si="19"/>
        <v/>
      </c>
      <c r="X62" t="str">
        <f t="shared" si="19"/>
        <v/>
      </c>
      <c r="Y62" t="str">
        <f t="shared" si="19"/>
        <v/>
      </c>
      <c r="Z62" t="str">
        <f t="shared" si="19"/>
        <v/>
      </c>
      <c r="AA62" t="str">
        <f t="shared" si="19"/>
        <v/>
      </c>
      <c r="AB62" t="str">
        <f t="shared" si="19"/>
        <v/>
      </c>
      <c r="AC62" t="str">
        <f t="shared" si="19"/>
        <v/>
      </c>
      <c r="AD62" t="str">
        <f t="shared" si="19"/>
        <v/>
      </c>
      <c r="AE62" t="str">
        <f t="shared" si="19"/>
        <v/>
      </c>
      <c r="AF62" t="str">
        <f t="shared" si="19"/>
        <v/>
      </c>
      <c r="AG62" t="str">
        <f t="shared" si="19"/>
        <v/>
      </c>
      <c r="AH62" t="str">
        <f t="shared" si="19"/>
        <v/>
      </c>
      <c r="AI62" t="str">
        <f t="shared" si="19"/>
        <v/>
      </c>
      <c r="AJ62" t="str">
        <f t="shared" si="19"/>
        <v/>
      </c>
      <c r="AK62" t="str">
        <f t="shared" si="19"/>
        <v/>
      </c>
      <c r="AL62" t="str">
        <f t="shared" si="19"/>
        <v/>
      </c>
      <c r="AM62" t="str">
        <f t="shared" si="19"/>
        <v/>
      </c>
      <c r="AN62" t="str">
        <f t="shared" si="19"/>
        <v/>
      </c>
      <c r="AO62" t="str">
        <f t="shared" si="19"/>
        <v/>
      </c>
      <c r="AP62" t="str">
        <f t="shared" si="19"/>
        <v/>
      </c>
      <c r="AQ62" t="str">
        <f t="shared" si="19"/>
        <v/>
      </c>
    </row>
    <row r="63" spans="1:45" ht="19" customHeight="1" x14ac:dyDescent="0.2">
      <c r="A63" t="str">
        <f t="shared" ref="A63:AQ63" si="20">IF(A24="","",A24)</f>
        <v/>
      </c>
      <c r="B63" t="str">
        <f t="shared" si="20"/>
        <v/>
      </c>
      <c r="C63" t="str">
        <f t="shared" si="20"/>
        <v>(9)</v>
      </c>
      <c r="F63" s="66" t="str">
        <f t="shared" si="20"/>
        <v>（</v>
      </c>
      <c r="G63" s="66"/>
      <c r="H63" s="66" t="str">
        <f t="shared" si="20"/>
        <v>－</v>
      </c>
      <c r="I63" s="66"/>
      <c r="J63" s="64">
        <f t="shared" ca="1" si="20"/>
        <v>5</v>
      </c>
      <c r="K63" s="64"/>
      <c r="L63" s="66" t="str">
        <f t="shared" si="20"/>
        <v>）</v>
      </c>
      <c r="M63" s="66"/>
      <c r="N63" s="66" t="str">
        <f t="shared" si="20"/>
        <v>×</v>
      </c>
      <c r="O63" s="66"/>
      <c r="P63" s="66" t="str">
        <f t="shared" si="20"/>
        <v>（</v>
      </c>
      <c r="Q63" s="66"/>
      <c r="R63" s="66" t="str">
        <f t="shared" si="20"/>
        <v>－</v>
      </c>
      <c r="S63" s="66"/>
      <c r="T63" s="64">
        <f t="shared" ca="1" si="20"/>
        <v>8</v>
      </c>
      <c r="U63" s="64"/>
      <c r="V63" s="66" t="str">
        <f t="shared" si="20"/>
        <v>）</v>
      </c>
      <c r="W63" s="66"/>
      <c r="X63" s="66" t="s">
        <v>113</v>
      </c>
      <c r="Y63" s="66"/>
      <c r="Z63" s="59">
        <f ca="1">AS63</f>
        <v>5</v>
      </c>
      <c r="AA63" s="59"/>
      <c r="AB63" s="59"/>
      <c r="AC63" s="91" t="str">
        <f ca="1">IF(Z64=1,"＝","")</f>
        <v/>
      </c>
      <c r="AD63" s="91"/>
      <c r="AE63" s="91" t="str">
        <f ca="1">IF(Z64=1,Z63,"")</f>
        <v/>
      </c>
      <c r="AF63" s="91"/>
      <c r="AG63" t="str">
        <f t="shared" si="20"/>
        <v/>
      </c>
      <c r="AH63" t="str">
        <f t="shared" si="20"/>
        <v/>
      </c>
      <c r="AI63" t="str">
        <f t="shared" si="20"/>
        <v/>
      </c>
      <c r="AJ63" t="str">
        <f t="shared" si="20"/>
        <v/>
      </c>
      <c r="AK63" t="str">
        <f t="shared" si="20"/>
        <v/>
      </c>
      <c r="AL63" t="str">
        <f t="shared" si="20"/>
        <v/>
      </c>
      <c r="AM63" t="str">
        <f t="shared" si="20"/>
        <v/>
      </c>
      <c r="AN63" t="str">
        <f t="shared" si="20"/>
        <v/>
      </c>
      <c r="AO63" t="str">
        <f t="shared" si="20"/>
        <v/>
      </c>
      <c r="AP63" t="str">
        <f t="shared" si="20"/>
        <v/>
      </c>
      <c r="AQ63" t="str">
        <f t="shared" si="20"/>
        <v/>
      </c>
      <c r="AR63" s="12">
        <f ca="1">J63*T63</f>
        <v>40</v>
      </c>
      <c r="AS63" s="12">
        <f ca="1">AR63/GCD(AR63,AR64)</f>
        <v>5</v>
      </c>
    </row>
    <row r="64" spans="1:45" ht="19" customHeight="1" x14ac:dyDescent="0.2">
      <c r="A64" t="str">
        <f>IF(A25="","",A25)</f>
        <v/>
      </c>
      <c r="B64" t="str">
        <f>IF(B25="","",B25)</f>
        <v/>
      </c>
      <c r="C64" t="str">
        <f>IF(C25="","",C25)</f>
        <v/>
      </c>
      <c r="F64" s="66"/>
      <c r="G64" s="66"/>
      <c r="H64" s="66"/>
      <c r="I64" s="66"/>
      <c r="J64" s="66">
        <f ca="1">IF(J25="","",J25)</f>
        <v>8</v>
      </c>
      <c r="K64" s="66"/>
      <c r="L64" s="66"/>
      <c r="M64" s="66"/>
      <c r="N64" s="66"/>
      <c r="O64" s="66"/>
      <c r="P64" s="66"/>
      <c r="Q64" s="66"/>
      <c r="R64" s="66"/>
      <c r="S64" s="66"/>
      <c r="T64" s="66">
        <f ca="1">IF(T25="","",T25)</f>
        <v>9</v>
      </c>
      <c r="U64" s="66"/>
      <c r="V64" s="66"/>
      <c r="W64" s="66"/>
      <c r="X64" s="66"/>
      <c r="Y64" s="66"/>
      <c r="Z64" s="56">
        <f ca="1">AS64</f>
        <v>9</v>
      </c>
      <c r="AA64" s="56"/>
      <c r="AB64" s="56"/>
      <c r="AC64" s="91"/>
      <c r="AD64" s="91"/>
      <c r="AE64" s="91"/>
      <c r="AF64" s="91"/>
      <c r="AG64" t="str">
        <f t="shared" ref="AG64:AQ64" si="21">IF(AG25="","",AG25)</f>
        <v/>
      </c>
      <c r="AH64" t="str">
        <f t="shared" si="21"/>
        <v/>
      </c>
      <c r="AI64" t="str">
        <f t="shared" si="21"/>
        <v/>
      </c>
      <c r="AJ64" t="str">
        <f t="shared" si="21"/>
        <v/>
      </c>
      <c r="AK64" t="str">
        <f t="shared" si="21"/>
        <v/>
      </c>
      <c r="AL64" t="str">
        <f t="shared" si="21"/>
        <v/>
      </c>
      <c r="AM64" t="str">
        <f t="shared" si="21"/>
        <v/>
      </c>
      <c r="AN64" t="str">
        <f t="shared" si="21"/>
        <v/>
      </c>
      <c r="AO64" t="str">
        <f t="shared" si="21"/>
        <v/>
      </c>
      <c r="AP64" t="str">
        <f t="shared" si="21"/>
        <v/>
      </c>
      <c r="AQ64" t="str">
        <f t="shared" si="21"/>
        <v/>
      </c>
      <c r="AR64" s="12">
        <f ca="1">J64*T64</f>
        <v>72</v>
      </c>
      <c r="AS64" s="12">
        <f ca="1">AR64/GCD(AR63,AR64)</f>
        <v>9</v>
      </c>
    </row>
    <row r="65" spans="1:45" ht="19" customHeight="1" x14ac:dyDescent="0.2">
      <c r="A65" t="str">
        <f t="shared" ref="A65:AQ65" si="22">IF(A26="","",A26)</f>
        <v/>
      </c>
      <c r="B65" t="str">
        <f t="shared" si="22"/>
        <v/>
      </c>
      <c r="C65" t="str">
        <f t="shared" si="22"/>
        <v/>
      </c>
      <c r="F65" t="str">
        <f t="shared" si="22"/>
        <v/>
      </c>
      <c r="G65" t="str">
        <f t="shared" si="22"/>
        <v/>
      </c>
      <c r="H65" t="str">
        <f t="shared" si="22"/>
        <v/>
      </c>
      <c r="I65" t="str">
        <f t="shared" si="22"/>
        <v/>
      </c>
      <c r="J65" t="str">
        <f t="shared" si="22"/>
        <v/>
      </c>
      <c r="K65" t="str">
        <f t="shared" si="22"/>
        <v/>
      </c>
      <c r="L65" t="str">
        <f t="shared" si="22"/>
        <v/>
      </c>
      <c r="M65" t="str">
        <f t="shared" si="22"/>
        <v/>
      </c>
      <c r="N65" t="str">
        <f t="shared" si="22"/>
        <v/>
      </c>
      <c r="O65" t="str">
        <f t="shared" si="22"/>
        <v/>
      </c>
      <c r="P65" t="str">
        <f t="shared" si="22"/>
        <v/>
      </c>
      <c r="Q65" t="str">
        <f t="shared" si="22"/>
        <v/>
      </c>
      <c r="R65" t="str">
        <f t="shared" si="22"/>
        <v/>
      </c>
      <c r="S65" t="str">
        <f t="shared" si="22"/>
        <v/>
      </c>
      <c r="T65" t="str">
        <f t="shared" si="22"/>
        <v/>
      </c>
      <c r="U65" t="str">
        <f t="shared" si="22"/>
        <v/>
      </c>
      <c r="V65" t="str">
        <f t="shared" si="22"/>
        <v/>
      </c>
      <c r="W65" t="str">
        <f t="shared" si="22"/>
        <v/>
      </c>
      <c r="X65" t="str">
        <f t="shared" si="22"/>
        <v/>
      </c>
      <c r="Y65" t="str">
        <f t="shared" si="22"/>
        <v/>
      </c>
      <c r="Z65" t="str">
        <f t="shared" si="22"/>
        <v/>
      </c>
      <c r="AA65" t="str">
        <f t="shared" si="22"/>
        <v/>
      </c>
      <c r="AB65" t="str">
        <f t="shared" si="22"/>
        <v/>
      </c>
      <c r="AC65" t="str">
        <f t="shared" si="22"/>
        <v/>
      </c>
      <c r="AD65" t="str">
        <f t="shared" si="22"/>
        <v/>
      </c>
      <c r="AE65" t="str">
        <f t="shared" si="22"/>
        <v/>
      </c>
      <c r="AF65" t="str">
        <f t="shared" si="22"/>
        <v/>
      </c>
      <c r="AG65" t="str">
        <f t="shared" si="22"/>
        <v/>
      </c>
      <c r="AH65" t="str">
        <f t="shared" si="22"/>
        <v/>
      </c>
      <c r="AI65" t="str">
        <f t="shared" si="22"/>
        <v/>
      </c>
      <c r="AJ65" t="str">
        <f t="shared" si="22"/>
        <v/>
      </c>
      <c r="AK65" t="str">
        <f t="shared" si="22"/>
        <v/>
      </c>
      <c r="AL65" t="str">
        <f t="shared" si="22"/>
        <v/>
      </c>
      <c r="AM65" t="str">
        <f t="shared" si="22"/>
        <v/>
      </c>
      <c r="AN65" t="str">
        <f t="shared" si="22"/>
        <v/>
      </c>
      <c r="AO65" t="str">
        <f t="shared" si="22"/>
        <v/>
      </c>
      <c r="AP65" t="str">
        <f t="shared" si="22"/>
        <v/>
      </c>
      <c r="AQ65" t="str">
        <f t="shared" si="22"/>
        <v/>
      </c>
    </row>
    <row r="66" spans="1:45" ht="19" customHeight="1" x14ac:dyDescent="0.2">
      <c r="A66" t="str">
        <f t="shared" ref="A66:AQ66" si="23">IF(A27="","",A27)</f>
        <v/>
      </c>
      <c r="B66" t="str">
        <f t="shared" si="23"/>
        <v/>
      </c>
      <c r="C66" t="str">
        <f t="shared" si="23"/>
        <v/>
      </c>
      <c r="F66" t="str">
        <f t="shared" si="23"/>
        <v/>
      </c>
      <c r="G66" t="str">
        <f t="shared" si="23"/>
        <v/>
      </c>
      <c r="H66" t="str">
        <f t="shared" si="23"/>
        <v/>
      </c>
      <c r="I66" t="str">
        <f t="shared" si="23"/>
        <v/>
      </c>
      <c r="J66" t="str">
        <f t="shared" si="23"/>
        <v/>
      </c>
      <c r="K66" t="str">
        <f t="shared" si="23"/>
        <v/>
      </c>
      <c r="L66" t="str">
        <f t="shared" si="23"/>
        <v/>
      </c>
      <c r="M66" t="str">
        <f t="shared" si="23"/>
        <v/>
      </c>
      <c r="N66" t="str">
        <f t="shared" si="23"/>
        <v/>
      </c>
      <c r="O66" t="str">
        <f t="shared" si="23"/>
        <v/>
      </c>
      <c r="P66" t="str">
        <f t="shared" si="23"/>
        <v/>
      </c>
      <c r="Q66" t="str">
        <f t="shared" si="23"/>
        <v/>
      </c>
      <c r="R66" t="str">
        <f t="shared" si="23"/>
        <v/>
      </c>
      <c r="S66" t="str">
        <f t="shared" si="23"/>
        <v/>
      </c>
      <c r="T66" t="str">
        <f t="shared" si="23"/>
        <v/>
      </c>
      <c r="U66" t="str">
        <f t="shared" si="23"/>
        <v/>
      </c>
      <c r="V66" t="str">
        <f t="shared" si="23"/>
        <v/>
      </c>
      <c r="W66" t="str">
        <f t="shared" si="23"/>
        <v/>
      </c>
      <c r="X66" t="str">
        <f t="shared" si="23"/>
        <v/>
      </c>
      <c r="Y66" t="str">
        <f t="shared" si="23"/>
        <v/>
      </c>
      <c r="Z66" t="str">
        <f t="shared" si="23"/>
        <v/>
      </c>
      <c r="AA66" t="str">
        <f t="shared" si="23"/>
        <v/>
      </c>
      <c r="AB66" t="str">
        <f t="shared" si="23"/>
        <v/>
      </c>
      <c r="AC66" t="str">
        <f t="shared" si="23"/>
        <v/>
      </c>
      <c r="AD66" t="str">
        <f t="shared" si="23"/>
        <v/>
      </c>
      <c r="AE66" t="str">
        <f t="shared" si="23"/>
        <v/>
      </c>
      <c r="AF66" t="str">
        <f t="shared" si="23"/>
        <v/>
      </c>
      <c r="AG66" t="str">
        <f t="shared" si="23"/>
        <v/>
      </c>
      <c r="AH66" t="str">
        <f t="shared" si="23"/>
        <v/>
      </c>
      <c r="AI66" t="str">
        <f t="shared" si="23"/>
        <v/>
      </c>
      <c r="AJ66" t="str">
        <f t="shared" si="23"/>
        <v/>
      </c>
      <c r="AK66" t="str">
        <f t="shared" si="23"/>
        <v/>
      </c>
      <c r="AL66" t="str">
        <f t="shared" si="23"/>
        <v/>
      </c>
      <c r="AM66" t="str">
        <f t="shared" si="23"/>
        <v/>
      </c>
      <c r="AN66" t="str">
        <f t="shared" si="23"/>
        <v/>
      </c>
      <c r="AO66" t="str">
        <f t="shared" si="23"/>
        <v/>
      </c>
      <c r="AP66" t="str">
        <f t="shared" si="23"/>
        <v/>
      </c>
      <c r="AQ66" t="str">
        <f t="shared" si="23"/>
        <v/>
      </c>
    </row>
    <row r="67" spans="1:45" ht="19" customHeight="1" x14ac:dyDescent="0.2">
      <c r="A67" t="str">
        <f t="shared" ref="A67:C68" si="24">IF(A28="","",A28)</f>
        <v/>
      </c>
      <c r="B67" t="str">
        <f t="shared" si="24"/>
        <v/>
      </c>
      <c r="C67" t="str">
        <f t="shared" si="24"/>
        <v>(10)</v>
      </c>
      <c r="F67" s="64">
        <f ca="1">IF(F28="","",F28)</f>
        <v>1</v>
      </c>
      <c r="G67" s="64"/>
      <c r="H67" s="66" t="str">
        <f>IF(H28="","",H28)</f>
        <v>÷</v>
      </c>
      <c r="I67" s="66"/>
      <c r="J67" s="66" t="str">
        <f>IF(J28="","",J28)</f>
        <v>（</v>
      </c>
      <c r="K67" s="66"/>
      <c r="L67" s="66" t="str">
        <f>IF(L28="","",L28)</f>
        <v>－</v>
      </c>
      <c r="M67" s="66"/>
      <c r="N67" s="64">
        <f ca="1">IF(N28="","",N28)</f>
        <v>3</v>
      </c>
      <c r="O67" s="64"/>
      <c r="P67" s="66" t="str">
        <f>IF(P28="","",P28)</f>
        <v>）</v>
      </c>
      <c r="Q67" s="66"/>
      <c r="R67" s="66" t="s">
        <v>113</v>
      </c>
      <c r="S67" s="66"/>
      <c r="T67" s="56" t="s">
        <v>18</v>
      </c>
      <c r="U67" s="56"/>
      <c r="V67" s="59">
        <f ca="1">-AS67</f>
        <v>5</v>
      </c>
      <c r="W67" s="59"/>
      <c r="X67" s="59"/>
      <c r="Y67" s="56" t="str">
        <f ca="1">IF(V68=1,"＝","")</f>
        <v/>
      </c>
      <c r="Z67" s="56"/>
      <c r="AA67" s="56" t="str">
        <f ca="1">IF(V68=1,T67,"")</f>
        <v/>
      </c>
      <c r="AB67" s="56"/>
      <c r="AC67" s="56" t="str">
        <f ca="1">IF(V68=1,V67,"")</f>
        <v/>
      </c>
      <c r="AD67" s="56"/>
      <c r="AE67" t="str">
        <f t="shared" ref="AE67:AQ67" si="25">IF(AE28="","",AE28)</f>
        <v/>
      </c>
      <c r="AF67" t="str">
        <f t="shared" si="25"/>
        <v/>
      </c>
      <c r="AG67" t="str">
        <f t="shared" si="25"/>
        <v/>
      </c>
      <c r="AH67" t="str">
        <f t="shared" si="25"/>
        <v/>
      </c>
      <c r="AI67" t="str">
        <f t="shared" si="25"/>
        <v/>
      </c>
      <c r="AJ67" t="str">
        <f t="shared" si="25"/>
        <v/>
      </c>
      <c r="AK67" t="str">
        <f t="shared" si="25"/>
        <v/>
      </c>
      <c r="AL67" t="str">
        <f t="shared" si="25"/>
        <v/>
      </c>
      <c r="AM67" t="str">
        <f t="shared" si="25"/>
        <v/>
      </c>
      <c r="AN67" t="str">
        <f t="shared" si="25"/>
        <v/>
      </c>
      <c r="AO67" t="str">
        <f t="shared" si="25"/>
        <v/>
      </c>
      <c r="AP67" t="str">
        <f t="shared" si="25"/>
        <v/>
      </c>
      <c r="AQ67" t="str">
        <f t="shared" si="25"/>
        <v/>
      </c>
      <c r="AR67" s="12">
        <f ca="1">F67*(-N68)</f>
        <v>-5</v>
      </c>
      <c r="AS67" s="12">
        <f ca="1">AR67/GCD(-AR67,AR68)</f>
        <v>-5</v>
      </c>
    </row>
    <row r="68" spans="1:45" ht="19" customHeight="1" x14ac:dyDescent="0.2">
      <c r="A68" t="str">
        <f t="shared" si="24"/>
        <v/>
      </c>
      <c r="B68" t="str">
        <f t="shared" si="24"/>
        <v/>
      </c>
      <c r="C68" t="str">
        <f t="shared" si="24"/>
        <v/>
      </c>
      <c r="F68" s="66">
        <f ca="1">IF(F29="","",F29)</f>
        <v>2</v>
      </c>
      <c r="G68" s="66"/>
      <c r="H68" s="66"/>
      <c r="I68" s="66"/>
      <c r="J68" s="66"/>
      <c r="K68" s="66"/>
      <c r="L68" s="66"/>
      <c r="M68" s="66"/>
      <c r="N68" s="66">
        <f ca="1">IF(N29="","",N29)</f>
        <v>5</v>
      </c>
      <c r="O68" s="66"/>
      <c r="P68" s="66"/>
      <c r="Q68" s="66"/>
      <c r="R68" s="66"/>
      <c r="S68" s="66"/>
      <c r="T68" s="56"/>
      <c r="U68" s="56"/>
      <c r="V68" s="56">
        <f ca="1">AS68</f>
        <v>6</v>
      </c>
      <c r="W68" s="56"/>
      <c r="X68" s="56"/>
      <c r="Y68" s="56"/>
      <c r="Z68" s="56"/>
      <c r="AA68" s="56"/>
      <c r="AB68" s="56"/>
      <c r="AC68" s="56"/>
      <c r="AD68" s="56"/>
      <c r="AE68" t="str">
        <f t="shared" ref="AE68:AQ68" si="26">IF(AE29="","",AE29)</f>
        <v/>
      </c>
      <c r="AF68" t="str">
        <f t="shared" si="26"/>
        <v/>
      </c>
      <c r="AG68" t="str">
        <f t="shared" si="26"/>
        <v/>
      </c>
      <c r="AH68" t="str">
        <f t="shared" si="26"/>
        <v/>
      </c>
      <c r="AI68" t="str">
        <f t="shared" si="26"/>
        <v/>
      </c>
      <c r="AJ68" t="str">
        <f t="shared" si="26"/>
        <v/>
      </c>
      <c r="AK68" t="str">
        <f t="shared" si="26"/>
        <v/>
      </c>
      <c r="AL68" t="str">
        <f t="shared" si="26"/>
        <v/>
      </c>
      <c r="AM68" t="str">
        <f t="shared" si="26"/>
        <v/>
      </c>
      <c r="AN68" t="str">
        <f t="shared" si="26"/>
        <v/>
      </c>
      <c r="AO68" t="str">
        <f t="shared" si="26"/>
        <v/>
      </c>
      <c r="AP68" t="str">
        <f t="shared" si="26"/>
        <v/>
      </c>
      <c r="AQ68" t="str">
        <f t="shared" si="26"/>
        <v/>
      </c>
      <c r="AR68" s="12">
        <f ca="1">F68*N67</f>
        <v>6</v>
      </c>
      <c r="AS68" s="12">
        <f ca="1">AR68/GCD(-AR67,AR68)</f>
        <v>6</v>
      </c>
    </row>
    <row r="69" spans="1:45" ht="19" customHeight="1" x14ac:dyDescent="0.2">
      <c r="A69" t="str">
        <f t="shared" ref="A69:AQ69" si="27">IF(A30="","",A30)</f>
        <v/>
      </c>
      <c r="B69" t="str">
        <f t="shared" si="27"/>
        <v/>
      </c>
      <c r="C69" t="str">
        <f t="shared" si="27"/>
        <v/>
      </c>
      <c r="F69" t="str">
        <f t="shared" si="27"/>
        <v/>
      </c>
      <c r="G69" t="str">
        <f t="shared" si="27"/>
        <v/>
      </c>
      <c r="H69" t="str">
        <f t="shared" si="27"/>
        <v/>
      </c>
      <c r="I69" t="str">
        <f t="shared" si="27"/>
        <v/>
      </c>
      <c r="J69" t="str">
        <f t="shared" si="27"/>
        <v/>
      </c>
      <c r="K69" t="str">
        <f t="shared" si="27"/>
        <v/>
      </c>
      <c r="L69" t="str">
        <f t="shared" si="27"/>
        <v/>
      </c>
      <c r="M69" t="str">
        <f t="shared" si="27"/>
        <v/>
      </c>
      <c r="N69" t="str">
        <f t="shared" si="27"/>
        <v/>
      </c>
      <c r="O69" t="str">
        <f t="shared" si="27"/>
        <v/>
      </c>
      <c r="P69" t="str">
        <f t="shared" si="27"/>
        <v/>
      </c>
      <c r="Q69" t="str">
        <f t="shared" si="27"/>
        <v/>
      </c>
      <c r="R69" t="str">
        <f t="shared" si="27"/>
        <v/>
      </c>
      <c r="S69" t="str">
        <f t="shared" si="27"/>
        <v/>
      </c>
      <c r="T69" t="str">
        <f t="shared" si="27"/>
        <v/>
      </c>
      <c r="U69" t="str">
        <f t="shared" si="27"/>
        <v/>
      </c>
      <c r="V69" t="str">
        <f t="shared" si="27"/>
        <v/>
      </c>
      <c r="W69" t="str">
        <f t="shared" si="27"/>
        <v/>
      </c>
      <c r="X69" t="str">
        <f t="shared" si="27"/>
        <v/>
      </c>
      <c r="Y69" t="str">
        <f t="shared" si="27"/>
        <v/>
      </c>
      <c r="Z69" t="str">
        <f t="shared" si="27"/>
        <v/>
      </c>
      <c r="AA69" t="str">
        <f t="shared" si="27"/>
        <v/>
      </c>
      <c r="AB69" t="str">
        <f t="shared" si="27"/>
        <v/>
      </c>
      <c r="AC69" t="str">
        <f t="shared" si="27"/>
        <v/>
      </c>
      <c r="AD69" t="str">
        <f t="shared" si="27"/>
        <v/>
      </c>
      <c r="AE69" t="str">
        <f t="shared" si="27"/>
        <v/>
      </c>
      <c r="AF69" t="str">
        <f t="shared" si="27"/>
        <v/>
      </c>
      <c r="AG69" t="str">
        <f t="shared" si="27"/>
        <v/>
      </c>
      <c r="AH69" t="str">
        <f t="shared" si="27"/>
        <v/>
      </c>
      <c r="AI69" t="str">
        <f t="shared" si="27"/>
        <v/>
      </c>
      <c r="AJ69" t="str">
        <f t="shared" si="27"/>
        <v/>
      </c>
      <c r="AK69" t="str">
        <f t="shared" si="27"/>
        <v/>
      </c>
      <c r="AL69" t="str">
        <f t="shared" si="27"/>
        <v/>
      </c>
      <c r="AM69" t="str">
        <f t="shared" si="27"/>
        <v/>
      </c>
      <c r="AN69" t="str">
        <f t="shared" si="27"/>
        <v/>
      </c>
      <c r="AO69" t="str">
        <f t="shared" si="27"/>
        <v/>
      </c>
      <c r="AP69" t="str">
        <f t="shared" si="27"/>
        <v/>
      </c>
      <c r="AQ69" t="str">
        <f t="shared" si="27"/>
        <v/>
      </c>
    </row>
    <row r="70" spans="1:45" ht="19" customHeight="1" x14ac:dyDescent="0.2">
      <c r="A70" t="str">
        <f t="shared" ref="A70:AQ70" si="28">IF(A31="","",A31)</f>
        <v/>
      </c>
      <c r="B70" t="str">
        <f t="shared" si="28"/>
        <v/>
      </c>
      <c r="C70" t="str">
        <f t="shared" si="28"/>
        <v/>
      </c>
      <c r="F70" t="str">
        <f t="shared" si="28"/>
        <v/>
      </c>
      <c r="G70" t="str">
        <f t="shared" si="28"/>
        <v/>
      </c>
      <c r="H70" t="str">
        <f t="shared" si="28"/>
        <v/>
      </c>
      <c r="I70" t="str">
        <f t="shared" si="28"/>
        <v/>
      </c>
      <c r="J70" t="str">
        <f t="shared" si="28"/>
        <v/>
      </c>
      <c r="K70" t="str">
        <f t="shared" si="28"/>
        <v/>
      </c>
      <c r="L70" t="str">
        <f t="shared" si="28"/>
        <v/>
      </c>
      <c r="M70" t="str">
        <f t="shared" si="28"/>
        <v/>
      </c>
      <c r="N70" t="str">
        <f t="shared" si="28"/>
        <v/>
      </c>
      <c r="O70" t="str">
        <f t="shared" si="28"/>
        <v/>
      </c>
      <c r="P70" t="str">
        <f t="shared" si="28"/>
        <v/>
      </c>
      <c r="Q70" t="str">
        <f t="shared" si="28"/>
        <v/>
      </c>
      <c r="R70" t="str">
        <f t="shared" si="28"/>
        <v/>
      </c>
      <c r="S70" t="str">
        <f t="shared" si="28"/>
        <v/>
      </c>
      <c r="T70" t="str">
        <f t="shared" si="28"/>
        <v/>
      </c>
      <c r="U70" t="str">
        <f t="shared" si="28"/>
        <v/>
      </c>
      <c r="V70" t="str">
        <f t="shared" si="28"/>
        <v/>
      </c>
      <c r="W70" t="str">
        <f t="shared" si="28"/>
        <v/>
      </c>
      <c r="X70" t="str">
        <f t="shared" si="28"/>
        <v/>
      </c>
      <c r="Y70" t="str">
        <f t="shared" si="28"/>
        <v/>
      </c>
      <c r="Z70" t="str">
        <f t="shared" si="28"/>
        <v/>
      </c>
      <c r="AA70" t="str">
        <f t="shared" si="28"/>
        <v/>
      </c>
      <c r="AB70" t="str">
        <f t="shared" si="28"/>
        <v/>
      </c>
      <c r="AC70" t="str">
        <f t="shared" si="28"/>
        <v/>
      </c>
      <c r="AD70" t="str">
        <f t="shared" si="28"/>
        <v/>
      </c>
      <c r="AE70" t="str">
        <f t="shared" si="28"/>
        <v/>
      </c>
      <c r="AF70" t="str">
        <f t="shared" si="28"/>
        <v/>
      </c>
      <c r="AG70" t="str">
        <f t="shared" si="28"/>
        <v/>
      </c>
      <c r="AH70" t="str">
        <f t="shared" si="28"/>
        <v/>
      </c>
      <c r="AI70" t="str">
        <f t="shared" si="28"/>
        <v/>
      </c>
      <c r="AJ70" t="str">
        <f t="shared" si="28"/>
        <v/>
      </c>
      <c r="AK70" t="str">
        <f t="shared" si="28"/>
        <v/>
      </c>
      <c r="AL70" t="str">
        <f t="shared" si="28"/>
        <v/>
      </c>
      <c r="AM70" t="str">
        <f t="shared" si="28"/>
        <v/>
      </c>
      <c r="AN70" t="str">
        <f t="shared" si="28"/>
        <v/>
      </c>
      <c r="AO70" t="str">
        <f t="shared" si="28"/>
        <v/>
      </c>
      <c r="AP70" t="str">
        <f t="shared" si="28"/>
        <v/>
      </c>
      <c r="AQ70" t="str">
        <f t="shared" si="28"/>
        <v/>
      </c>
    </row>
    <row r="71" spans="1:45" ht="19" customHeight="1" x14ac:dyDescent="0.2">
      <c r="A71" t="str">
        <f t="shared" ref="A71:AQ71" si="29">IF(A32="","",A32)</f>
        <v/>
      </c>
      <c r="B71" t="str">
        <f t="shared" si="29"/>
        <v/>
      </c>
      <c r="C71" t="str">
        <f t="shared" si="29"/>
        <v>(11)</v>
      </c>
      <c r="F71" s="66" t="str">
        <f t="shared" si="29"/>
        <v>（</v>
      </c>
      <c r="G71" s="66"/>
      <c r="H71" s="66" t="str">
        <f t="shared" si="29"/>
        <v>－</v>
      </c>
      <c r="I71" s="66"/>
      <c r="J71" s="64">
        <f t="shared" ca="1" si="29"/>
        <v>1</v>
      </c>
      <c r="K71" s="64"/>
      <c r="L71" s="66" t="str">
        <f t="shared" si="29"/>
        <v>）</v>
      </c>
      <c r="M71" s="66"/>
      <c r="N71" s="66" t="str">
        <f t="shared" si="29"/>
        <v>÷</v>
      </c>
      <c r="O71" s="66"/>
      <c r="P71" s="64">
        <f t="shared" ca="1" si="29"/>
        <v>1</v>
      </c>
      <c r="Q71" s="64"/>
      <c r="R71" s="66" t="s">
        <v>113</v>
      </c>
      <c r="S71" s="66"/>
      <c r="T71" s="56" t="s">
        <v>18</v>
      </c>
      <c r="U71" s="56"/>
      <c r="V71" s="59">
        <f ca="1">-AS71</f>
        <v>2</v>
      </c>
      <c r="W71" s="59"/>
      <c r="X71" s="59"/>
      <c r="Y71" s="56" t="str">
        <f ca="1">IF(V72=1,"＝","")</f>
        <v>＝</v>
      </c>
      <c r="Z71" s="56"/>
      <c r="AA71" s="56" t="str">
        <f ca="1">IF(V72=1,T71,"")</f>
        <v>－</v>
      </c>
      <c r="AB71" s="56"/>
      <c r="AC71" s="56">
        <f ca="1">IF(V72=1,V71,"")</f>
        <v>2</v>
      </c>
      <c r="AD71" s="56"/>
      <c r="AE71" t="str">
        <f t="shared" si="29"/>
        <v/>
      </c>
      <c r="AF71" t="str">
        <f t="shared" si="29"/>
        <v/>
      </c>
      <c r="AG71" t="str">
        <f t="shared" si="29"/>
        <v/>
      </c>
      <c r="AH71" t="str">
        <f t="shared" si="29"/>
        <v/>
      </c>
      <c r="AI71" t="str">
        <f t="shared" si="29"/>
        <v/>
      </c>
      <c r="AJ71" t="str">
        <f t="shared" si="29"/>
        <v/>
      </c>
      <c r="AK71" t="str">
        <f t="shared" si="29"/>
        <v/>
      </c>
      <c r="AL71" t="str">
        <f t="shared" si="29"/>
        <v/>
      </c>
      <c r="AM71" t="str">
        <f t="shared" si="29"/>
        <v/>
      </c>
      <c r="AN71" t="str">
        <f t="shared" si="29"/>
        <v/>
      </c>
      <c r="AO71" t="str">
        <f t="shared" si="29"/>
        <v/>
      </c>
      <c r="AP71" t="str">
        <f t="shared" si="29"/>
        <v/>
      </c>
      <c r="AQ71" t="str">
        <f t="shared" si="29"/>
        <v/>
      </c>
      <c r="AR71" s="12">
        <f ca="1">-J71*P72</f>
        <v>-4</v>
      </c>
      <c r="AS71" s="12">
        <f ca="1">AR71/GCD(-AR71,AR72)</f>
        <v>-2</v>
      </c>
    </row>
    <row r="72" spans="1:45" ht="19" customHeight="1" x14ac:dyDescent="0.2">
      <c r="A72" t="str">
        <f>IF(A33="","",A33)</f>
        <v/>
      </c>
      <c r="B72" t="str">
        <f>IF(B33="","",B33)</f>
        <v/>
      </c>
      <c r="C72" t="str">
        <f>IF(C33="","",C33)</f>
        <v/>
      </c>
      <c r="F72" s="66"/>
      <c r="G72" s="66"/>
      <c r="H72" s="66"/>
      <c r="I72" s="66"/>
      <c r="J72" s="66">
        <f ca="1">IF(J33="","",J33)</f>
        <v>2</v>
      </c>
      <c r="K72" s="66"/>
      <c r="L72" s="66"/>
      <c r="M72" s="66"/>
      <c r="N72" s="66"/>
      <c r="O72" s="66"/>
      <c r="P72" s="66">
        <f ca="1">IF(P33="","",P33)</f>
        <v>4</v>
      </c>
      <c r="Q72" s="66"/>
      <c r="R72" s="66"/>
      <c r="S72" s="66"/>
      <c r="T72" s="56"/>
      <c r="U72" s="56"/>
      <c r="V72" s="56">
        <f ca="1">AS72</f>
        <v>1</v>
      </c>
      <c r="W72" s="56"/>
      <c r="X72" s="56"/>
      <c r="Y72" s="56"/>
      <c r="Z72" s="56"/>
      <c r="AA72" s="56"/>
      <c r="AB72" s="56"/>
      <c r="AC72" s="56"/>
      <c r="AD72" s="56"/>
      <c r="AE72" t="str">
        <f t="shared" ref="AE72:AQ72" si="30">IF(AE33="","",AE33)</f>
        <v/>
      </c>
      <c r="AF72" t="str">
        <f t="shared" si="30"/>
        <v/>
      </c>
      <c r="AG72" t="str">
        <f t="shared" si="30"/>
        <v/>
      </c>
      <c r="AH72" t="str">
        <f t="shared" si="30"/>
        <v/>
      </c>
      <c r="AI72" t="str">
        <f t="shared" si="30"/>
        <v/>
      </c>
      <c r="AJ72" t="str">
        <f t="shared" si="30"/>
        <v/>
      </c>
      <c r="AK72" t="str">
        <f t="shared" si="30"/>
        <v/>
      </c>
      <c r="AL72" t="str">
        <f t="shared" si="30"/>
        <v/>
      </c>
      <c r="AM72" t="str">
        <f t="shared" si="30"/>
        <v/>
      </c>
      <c r="AN72" t="str">
        <f t="shared" si="30"/>
        <v/>
      </c>
      <c r="AO72" t="str">
        <f t="shared" si="30"/>
        <v/>
      </c>
      <c r="AP72" t="str">
        <f t="shared" si="30"/>
        <v/>
      </c>
      <c r="AQ72" t="str">
        <f t="shared" si="30"/>
        <v/>
      </c>
      <c r="AR72" s="12">
        <f ca="1">J72*P71</f>
        <v>2</v>
      </c>
      <c r="AS72" s="12">
        <f ca="1">AR72/GCD(-AR71,AR72)</f>
        <v>1</v>
      </c>
    </row>
    <row r="73" spans="1:45" ht="19" customHeight="1" x14ac:dyDescent="0.2">
      <c r="A73" t="str">
        <f t="shared" ref="A73:AQ73" si="31">IF(A34="","",A34)</f>
        <v/>
      </c>
      <c r="B73" t="str">
        <f t="shared" si="31"/>
        <v/>
      </c>
      <c r="C73" t="str">
        <f t="shared" si="31"/>
        <v/>
      </c>
      <c r="F73" t="str">
        <f t="shared" si="31"/>
        <v/>
      </c>
      <c r="G73" t="str">
        <f t="shared" si="31"/>
        <v/>
      </c>
      <c r="H73" t="str">
        <f t="shared" si="31"/>
        <v/>
      </c>
      <c r="I73" t="str">
        <f t="shared" si="31"/>
        <v/>
      </c>
      <c r="J73" t="str">
        <f t="shared" si="31"/>
        <v/>
      </c>
      <c r="K73" t="str">
        <f t="shared" si="31"/>
        <v/>
      </c>
      <c r="L73" t="str">
        <f t="shared" si="31"/>
        <v/>
      </c>
      <c r="M73" t="str">
        <f t="shared" si="31"/>
        <v/>
      </c>
      <c r="N73" t="str">
        <f t="shared" si="31"/>
        <v/>
      </c>
      <c r="O73" t="str">
        <f t="shared" si="31"/>
        <v/>
      </c>
      <c r="P73" t="str">
        <f t="shared" si="31"/>
        <v/>
      </c>
      <c r="Q73" t="str">
        <f t="shared" si="31"/>
        <v/>
      </c>
      <c r="R73" t="str">
        <f t="shared" si="31"/>
        <v/>
      </c>
      <c r="S73" t="str">
        <f t="shared" si="31"/>
        <v/>
      </c>
      <c r="T73" t="str">
        <f t="shared" si="31"/>
        <v/>
      </c>
      <c r="U73" t="str">
        <f t="shared" si="31"/>
        <v/>
      </c>
      <c r="V73" t="str">
        <f t="shared" si="31"/>
        <v/>
      </c>
      <c r="W73" t="str">
        <f t="shared" si="31"/>
        <v/>
      </c>
      <c r="X73" t="str">
        <f t="shared" si="31"/>
        <v/>
      </c>
      <c r="Y73" t="str">
        <f t="shared" si="31"/>
        <v/>
      </c>
      <c r="Z73" t="str">
        <f t="shared" si="31"/>
        <v/>
      </c>
      <c r="AA73" t="str">
        <f t="shared" si="31"/>
        <v/>
      </c>
      <c r="AB73" t="str">
        <f t="shared" si="31"/>
        <v/>
      </c>
      <c r="AC73" t="str">
        <f t="shared" si="31"/>
        <v/>
      </c>
      <c r="AD73" t="str">
        <f t="shared" si="31"/>
        <v/>
      </c>
      <c r="AE73" t="str">
        <f t="shared" si="31"/>
        <v/>
      </c>
      <c r="AF73" t="str">
        <f t="shared" si="31"/>
        <v/>
      </c>
      <c r="AG73" t="str">
        <f t="shared" si="31"/>
        <v/>
      </c>
      <c r="AH73" t="str">
        <f t="shared" si="31"/>
        <v/>
      </c>
      <c r="AI73" t="str">
        <f t="shared" si="31"/>
        <v/>
      </c>
      <c r="AJ73" t="str">
        <f t="shared" si="31"/>
        <v/>
      </c>
      <c r="AK73" t="str">
        <f t="shared" si="31"/>
        <v/>
      </c>
      <c r="AL73" t="str">
        <f t="shared" si="31"/>
        <v/>
      </c>
      <c r="AM73" t="str">
        <f t="shared" si="31"/>
        <v/>
      </c>
      <c r="AN73" t="str">
        <f t="shared" si="31"/>
        <v/>
      </c>
      <c r="AO73" t="str">
        <f t="shared" si="31"/>
        <v/>
      </c>
      <c r="AP73" t="str">
        <f t="shared" si="31"/>
        <v/>
      </c>
      <c r="AQ73" t="str">
        <f t="shared" si="31"/>
        <v/>
      </c>
    </row>
    <row r="74" spans="1:45" ht="19" customHeight="1" x14ac:dyDescent="0.2">
      <c r="A74" t="str">
        <f t="shared" ref="A74:AQ74" si="32">IF(A35="","",A35)</f>
        <v/>
      </c>
      <c r="B74" t="str">
        <f t="shared" si="32"/>
        <v/>
      </c>
      <c r="C74" t="str">
        <f t="shared" si="32"/>
        <v/>
      </c>
      <c r="F74" t="str">
        <f t="shared" si="32"/>
        <v/>
      </c>
      <c r="G74" t="str">
        <f t="shared" si="32"/>
        <v/>
      </c>
      <c r="H74" t="str">
        <f t="shared" si="32"/>
        <v/>
      </c>
      <c r="I74" t="str">
        <f t="shared" si="32"/>
        <v/>
      </c>
      <c r="J74" t="str">
        <f t="shared" si="32"/>
        <v/>
      </c>
      <c r="K74" t="str">
        <f t="shared" si="32"/>
        <v/>
      </c>
      <c r="L74" t="str">
        <f t="shared" si="32"/>
        <v/>
      </c>
      <c r="M74" t="str">
        <f t="shared" si="32"/>
        <v/>
      </c>
      <c r="N74" t="str">
        <f t="shared" si="32"/>
        <v/>
      </c>
      <c r="O74" t="str">
        <f t="shared" si="32"/>
        <v/>
      </c>
      <c r="P74" t="str">
        <f t="shared" si="32"/>
        <v/>
      </c>
      <c r="Q74" t="str">
        <f t="shared" si="32"/>
        <v/>
      </c>
      <c r="R74" t="str">
        <f t="shared" si="32"/>
        <v/>
      </c>
      <c r="S74" t="str">
        <f t="shared" si="32"/>
        <v/>
      </c>
      <c r="T74" t="str">
        <f t="shared" si="32"/>
        <v/>
      </c>
      <c r="U74" t="str">
        <f t="shared" si="32"/>
        <v/>
      </c>
      <c r="V74" t="str">
        <f t="shared" si="32"/>
        <v/>
      </c>
      <c r="W74" t="str">
        <f t="shared" si="32"/>
        <v/>
      </c>
      <c r="X74" t="str">
        <f t="shared" si="32"/>
        <v/>
      </c>
      <c r="Y74" t="str">
        <f t="shared" si="32"/>
        <v/>
      </c>
      <c r="Z74" t="str">
        <f t="shared" si="32"/>
        <v/>
      </c>
      <c r="AA74" t="str">
        <f t="shared" si="32"/>
        <v/>
      </c>
      <c r="AB74" t="str">
        <f t="shared" si="32"/>
        <v/>
      </c>
      <c r="AC74" t="str">
        <f t="shared" si="32"/>
        <v/>
      </c>
      <c r="AD74" t="str">
        <f t="shared" si="32"/>
        <v/>
      </c>
      <c r="AE74" t="str">
        <f t="shared" si="32"/>
        <v/>
      </c>
      <c r="AF74" t="str">
        <f t="shared" si="32"/>
        <v/>
      </c>
      <c r="AG74" t="str">
        <f t="shared" si="32"/>
        <v/>
      </c>
      <c r="AH74" t="str">
        <f t="shared" si="32"/>
        <v/>
      </c>
      <c r="AI74" t="str">
        <f t="shared" si="32"/>
        <v/>
      </c>
      <c r="AJ74" t="str">
        <f t="shared" si="32"/>
        <v/>
      </c>
      <c r="AK74" t="str">
        <f t="shared" si="32"/>
        <v/>
      </c>
      <c r="AL74" t="str">
        <f t="shared" si="32"/>
        <v/>
      </c>
      <c r="AM74" t="str">
        <f t="shared" si="32"/>
        <v/>
      </c>
      <c r="AN74" t="str">
        <f t="shared" si="32"/>
        <v/>
      </c>
      <c r="AO74" t="str">
        <f t="shared" si="32"/>
        <v/>
      </c>
      <c r="AP74" t="str">
        <f t="shared" si="32"/>
        <v/>
      </c>
      <c r="AQ74" t="str">
        <f t="shared" si="32"/>
        <v/>
      </c>
    </row>
    <row r="75" spans="1:45" ht="19" customHeight="1" x14ac:dyDescent="0.2">
      <c r="A75" t="str">
        <f t="shared" ref="A75:AQ75" si="33">IF(A36="","",A36)</f>
        <v/>
      </c>
      <c r="B75" t="str">
        <f t="shared" si="33"/>
        <v/>
      </c>
      <c r="C75" t="str">
        <f t="shared" si="33"/>
        <v>(12)</v>
      </c>
      <c r="F75" s="66" t="str">
        <f t="shared" si="33"/>
        <v>（</v>
      </c>
      <c r="G75" s="66"/>
      <c r="H75" s="66" t="str">
        <f t="shared" si="33"/>
        <v>－</v>
      </c>
      <c r="I75" s="66"/>
      <c r="J75" s="64">
        <f t="shared" ca="1" si="33"/>
        <v>1</v>
      </c>
      <c r="K75" s="64"/>
      <c r="L75" s="66" t="str">
        <f t="shared" si="33"/>
        <v>）</v>
      </c>
      <c r="M75" s="66"/>
      <c r="N75" s="66" t="str">
        <f t="shared" si="33"/>
        <v>÷</v>
      </c>
      <c r="O75" s="66"/>
      <c r="P75" s="66" t="str">
        <f t="shared" si="33"/>
        <v>（</v>
      </c>
      <c r="Q75" s="66"/>
      <c r="R75" s="66" t="str">
        <f t="shared" si="33"/>
        <v>－</v>
      </c>
      <c r="S75" s="66"/>
      <c r="T75" s="64">
        <f t="shared" ca="1" si="33"/>
        <v>1</v>
      </c>
      <c r="U75" s="64"/>
      <c r="V75" s="66" t="str">
        <f t="shared" si="33"/>
        <v>）</v>
      </c>
      <c r="W75" s="66"/>
      <c r="X75" s="66" t="s">
        <v>113</v>
      </c>
      <c r="Y75" s="66"/>
      <c r="Z75" s="59">
        <f ca="1">AS75</f>
        <v>9</v>
      </c>
      <c r="AA75" s="59"/>
      <c r="AB75" s="59"/>
      <c r="AC75" s="56" t="str">
        <f ca="1">IF(Z76=1,"＝","")</f>
        <v/>
      </c>
      <c r="AD75" s="56"/>
      <c r="AE75" s="56" t="str">
        <f ca="1">IF(Z76=1,Z75,"")</f>
        <v/>
      </c>
      <c r="AF75" s="56"/>
      <c r="AG75" t="str">
        <f t="shared" si="33"/>
        <v/>
      </c>
      <c r="AH75" t="str">
        <f t="shared" si="33"/>
        <v/>
      </c>
      <c r="AI75" t="str">
        <f t="shared" si="33"/>
        <v/>
      </c>
      <c r="AJ75" t="str">
        <f t="shared" si="33"/>
        <v/>
      </c>
      <c r="AK75" t="str">
        <f t="shared" si="33"/>
        <v/>
      </c>
      <c r="AL75" t="str">
        <f t="shared" si="33"/>
        <v/>
      </c>
      <c r="AM75" t="str">
        <f t="shared" si="33"/>
        <v/>
      </c>
      <c r="AN75" t="str">
        <f t="shared" si="33"/>
        <v/>
      </c>
      <c r="AO75" t="str">
        <f t="shared" si="33"/>
        <v/>
      </c>
      <c r="AP75" t="str">
        <f t="shared" si="33"/>
        <v/>
      </c>
      <c r="AQ75" t="str">
        <f t="shared" si="33"/>
        <v/>
      </c>
      <c r="AR75" s="12">
        <f ca="1">J75*T76</f>
        <v>9</v>
      </c>
      <c r="AS75" s="12">
        <f ca="1">AR75/GCD(AR75,AR76)</f>
        <v>9</v>
      </c>
    </row>
    <row r="76" spans="1:45" ht="19" customHeight="1" x14ac:dyDescent="0.2">
      <c r="A76" t="str">
        <f>IF(A37="","",A37)</f>
        <v/>
      </c>
      <c r="B76" t="str">
        <f>IF(B37="","",B37)</f>
        <v/>
      </c>
      <c r="C76" t="str">
        <f>IF(C37="","",C37)</f>
        <v/>
      </c>
      <c r="F76" s="66"/>
      <c r="G76" s="66"/>
      <c r="H76" s="66"/>
      <c r="I76" s="66"/>
      <c r="J76" s="66">
        <f ca="1">IF(J37="","",J37)</f>
        <v>2</v>
      </c>
      <c r="K76" s="66"/>
      <c r="L76" s="66"/>
      <c r="M76" s="66"/>
      <c r="N76" s="66"/>
      <c r="O76" s="66"/>
      <c r="P76" s="66"/>
      <c r="Q76" s="66"/>
      <c r="R76" s="66"/>
      <c r="S76" s="66"/>
      <c r="T76" s="66">
        <f ca="1">IF(T37="","",T37)</f>
        <v>9</v>
      </c>
      <c r="U76" s="66"/>
      <c r="V76" s="66"/>
      <c r="W76" s="66"/>
      <c r="X76" s="66"/>
      <c r="Y76" s="66"/>
      <c r="Z76" s="56">
        <f ca="1">AS76</f>
        <v>2</v>
      </c>
      <c r="AA76" s="56"/>
      <c r="AB76" s="56"/>
      <c r="AC76" s="56"/>
      <c r="AD76" s="56"/>
      <c r="AE76" s="56"/>
      <c r="AF76" s="56"/>
      <c r="AG76" t="str">
        <f t="shared" ref="AG76:AQ76" si="34">IF(AG37="","",AG37)</f>
        <v/>
      </c>
      <c r="AH76" t="str">
        <f t="shared" si="34"/>
        <v/>
      </c>
      <c r="AI76" t="str">
        <f t="shared" si="34"/>
        <v/>
      </c>
      <c r="AJ76" t="str">
        <f t="shared" si="34"/>
        <v/>
      </c>
      <c r="AK76" t="str">
        <f t="shared" si="34"/>
        <v/>
      </c>
      <c r="AL76" t="str">
        <f t="shared" si="34"/>
        <v/>
      </c>
      <c r="AM76" t="str">
        <f t="shared" si="34"/>
        <v/>
      </c>
      <c r="AN76" t="str">
        <f t="shared" si="34"/>
        <v/>
      </c>
      <c r="AO76" t="str">
        <f t="shared" si="34"/>
        <v/>
      </c>
      <c r="AP76" t="str">
        <f t="shared" si="34"/>
        <v/>
      </c>
      <c r="AQ76" t="str">
        <f t="shared" si="34"/>
        <v/>
      </c>
      <c r="AR76" s="12">
        <f ca="1">J76*T75</f>
        <v>2</v>
      </c>
      <c r="AS76" s="12">
        <f ca="1">AR76/GCD(AR75,AR76)</f>
        <v>2</v>
      </c>
    </row>
    <row r="77" spans="1:45" ht="19" customHeight="1" x14ac:dyDescent="0.2">
      <c r="A77" t="str">
        <f>IF(A40="","",A40)</f>
        <v/>
      </c>
    </row>
    <row r="78" spans="1:45" ht="20.149999999999999" customHeight="1" x14ac:dyDescent="0.2"/>
    <row r="79" spans="1:45" ht="20.149999999999999" customHeight="1" x14ac:dyDescent="0.2"/>
    <row r="80" spans="1:45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</sheetData>
  <mergeCells count="239">
    <mergeCell ref="AE75:AF76"/>
    <mergeCell ref="AC63:AD64"/>
    <mergeCell ref="AE63:AF64"/>
    <mergeCell ref="AC67:AD68"/>
    <mergeCell ref="R71:S72"/>
    <mergeCell ref="T71:U72"/>
    <mergeCell ref="V71:X71"/>
    <mergeCell ref="V72:X72"/>
    <mergeCell ref="T75:U75"/>
    <mergeCell ref="T76:U76"/>
    <mergeCell ref="V75:W76"/>
    <mergeCell ref="V63:W64"/>
    <mergeCell ref="AC71:AD72"/>
    <mergeCell ref="X75:Y76"/>
    <mergeCell ref="Z75:AB75"/>
    <mergeCell ref="Z76:AB76"/>
    <mergeCell ref="Y71:Z72"/>
    <mergeCell ref="AA71:AB72"/>
    <mergeCell ref="Y67:Z68"/>
    <mergeCell ref="AA67:AB68"/>
    <mergeCell ref="Z63:AB63"/>
    <mergeCell ref="Z64:AB64"/>
    <mergeCell ref="AC75:AD76"/>
    <mergeCell ref="V67:X67"/>
    <mergeCell ref="V68:X68"/>
    <mergeCell ref="V56:X56"/>
    <mergeCell ref="AC55:AD56"/>
    <mergeCell ref="Y59:Z60"/>
    <mergeCell ref="AA59:AB60"/>
    <mergeCell ref="AC59:AD60"/>
    <mergeCell ref="Y55:Z56"/>
    <mergeCell ref="AA55:AB56"/>
    <mergeCell ref="H4:I4"/>
    <mergeCell ref="J4:L4"/>
    <mergeCell ref="Q4:S4"/>
    <mergeCell ref="S8:T8"/>
    <mergeCell ref="J8:L8"/>
    <mergeCell ref="O12:P12"/>
    <mergeCell ref="S12:T12"/>
    <mergeCell ref="F10:H10"/>
    <mergeCell ref="I10:J10"/>
    <mergeCell ref="F6:G6"/>
    <mergeCell ref="H6:I6"/>
    <mergeCell ref="L6:M6"/>
    <mergeCell ref="N6:P6"/>
    <mergeCell ref="H8:I8"/>
    <mergeCell ref="U8:W8"/>
    <mergeCell ref="AB12:AC12"/>
    <mergeCell ref="H12:I12"/>
    <mergeCell ref="J12:L12"/>
    <mergeCell ref="AO1:AP1"/>
    <mergeCell ref="AO40:AP40"/>
    <mergeCell ref="M10:N10"/>
    <mergeCell ref="O10:Q10"/>
    <mergeCell ref="O8:P8"/>
    <mergeCell ref="T10:U10"/>
    <mergeCell ref="V10:W10"/>
    <mergeCell ref="X10:Y10"/>
    <mergeCell ref="U12:W12"/>
    <mergeCell ref="Z12:AA12"/>
    <mergeCell ref="V14:W14"/>
    <mergeCell ref="X14:Y14"/>
    <mergeCell ref="Q14:S14"/>
    <mergeCell ref="T14:U14"/>
    <mergeCell ref="T24:U24"/>
    <mergeCell ref="V24:W25"/>
    <mergeCell ref="T25:U25"/>
    <mergeCell ref="R24:S25"/>
    <mergeCell ref="N32:O33"/>
    <mergeCell ref="P32:Q32"/>
    <mergeCell ref="F17:G17"/>
    <mergeCell ref="F16:G16"/>
    <mergeCell ref="H16:I17"/>
    <mergeCell ref="J16:K17"/>
    <mergeCell ref="L16:M17"/>
    <mergeCell ref="N16:O16"/>
    <mergeCell ref="N17:O17"/>
    <mergeCell ref="H14:I14"/>
    <mergeCell ref="J14:L14"/>
    <mergeCell ref="O14:P14"/>
    <mergeCell ref="P16:Q17"/>
    <mergeCell ref="F20:G21"/>
    <mergeCell ref="H20:I21"/>
    <mergeCell ref="J20:K20"/>
    <mergeCell ref="L20:M21"/>
    <mergeCell ref="J21:K21"/>
    <mergeCell ref="N20:O21"/>
    <mergeCell ref="P20:Q20"/>
    <mergeCell ref="P21:Q21"/>
    <mergeCell ref="F28:G28"/>
    <mergeCell ref="H28:I29"/>
    <mergeCell ref="J28:K29"/>
    <mergeCell ref="L28:M29"/>
    <mergeCell ref="N28:O28"/>
    <mergeCell ref="P28:Q29"/>
    <mergeCell ref="N24:O25"/>
    <mergeCell ref="J25:K25"/>
    <mergeCell ref="P24:Q25"/>
    <mergeCell ref="F24:G25"/>
    <mergeCell ref="H24:I25"/>
    <mergeCell ref="J24:K24"/>
    <mergeCell ref="L24:M25"/>
    <mergeCell ref="J33:K33"/>
    <mergeCell ref="P33:Q33"/>
    <mergeCell ref="F32:G33"/>
    <mergeCell ref="H32:I33"/>
    <mergeCell ref="J32:K32"/>
    <mergeCell ref="L32:M33"/>
    <mergeCell ref="F29:G29"/>
    <mergeCell ref="N29:O29"/>
    <mergeCell ref="V36:W37"/>
    <mergeCell ref="J37:K37"/>
    <mergeCell ref="T37:U37"/>
    <mergeCell ref="T36:U36"/>
    <mergeCell ref="N36:O37"/>
    <mergeCell ref="P36:Q37"/>
    <mergeCell ref="R36:S37"/>
    <mergeCell ref="F43:G43"/>
    <mergeCell ref="H43:I43"/>
    <mergeCell ref="J43:L43"/>
    <mergeCell ref="M43:N43"/>
    <mergeCell ref="F36:G37"/>
    <mergeCell ref="H36:I37"/>
    <mergeCell ref="J36:K36"/>
    <mergeCell ref="L36:M37"/>
    <mergeCell ref="T43:U43"/>
    <mergeCell ref="N45:P45"/>
    <mergeCell ref="Q45:R45"/>
    <mergeCell ref="F47:G47"/>
    <mergeCell ref="H47:I47"/>
    <mergeCell ref="J47:L47"/>
    <mergeCell ref="M47:N47"/>
    <mergeCell ref="O47:P47"/>
    <mergeCell ref="Q47:R47"/>
    <mergeCell ref="F45:G45"/>
    <mergeCell ref="H45:I45"/>
    <mergeCell ref="J45:K45"/>
    <mergeCell ref="L45:M45"/>
    <mergeCell ref="S47:T47"/>
    <mergeCell ref="U47:W47"/>
    <mergeCell ref="V43:W43"/>
    <mergeCell ref="O43:P43"/>
    <mergeCell ref="Q43:S43"/>
    <mergeCell ref="X47:Y47"/>
    <mergeCell ref="T49:U49"/>
    <mergeCell ref="F49:H49"/>
    <mergeCell ref="I49:J49"/>
    <mergeCell ref="K49:L49"/>
    <mergeCell ref="M49:N49"/>
    <mergeCell ref="O49:Q49"/>
    <mergeCell ref="R49:S49"/>
    <mergeCell ref="F71:G72"/>
    <mergeCell ref="H71:I72"/>
    <mergeCell ref="J71:K71"/>
    <mergeCell ref="J72:K72"/>
    <mergeCell ref="L63:M64"/>
    <mergeCell ref="L59:M60"/>
    <mergeCell ref="N59:O60"/>
    <mergeCell ref="F59:G60"/>
    <mergeCell ref="H59:I60"/>
    <mergeCell ref="J59:K59"/>
    <mergeCell ref="J60:K60"/>
    <mergeCell ref="L67:M68"/>
    <mergeCell ref="N67:O67"/>
    <mergeCell ref="N68:O68"/>
    <mergeCell ref="P67:Q68"/>
    <mergeCell ref="V55:X55"/>
    <mergeCell ref="Q53:S53"/>
    <mergeCell ref="T53:U53"/>
    <mergeCell ref="X53:Y53"/>
    <mergeCell ref="J51:L51"/>
    <mergeCell ref="M51:N51"/>
    <mergeCell ref="O51:P51"/>
    <mergeCell ref="F75:G76"/>
    <mergeCell ref="H75:I76"/>
    <mergeCell ref="J75:K75"/>
    <mergeCell ref="J76:K76"/>
    <mergeCell ref="F63:G64"/>
    <mergeCell ref="H63:I64"/>
    <mergeCell ref="J63:K63"/>
    <mergeCell ref="J64:K64"/>
    <mergeCell ref="F68:G68"/>
    <mergeCell ref="H67:I68"/>
    <mergeCell ref="R55:S56"/>
    <mergeCell ref="T55:U56"/>
    <mergeCell ref="R67:S68"/>
    <mergeCell ref="T67:U68"/>
    <mergeCell ref="R59:S60"/>
    <mergeCell ref="T59:U60"/>
    <mergeCell ref="T63:U63"/>
    <mergeCell ref="T64:U64"/>
    <mergeCell ref="H51:I51"/>
    <mergeCell ref="Q51:R51"/>
    <mergeCell ref="S51:T51"/>
    <mergeCell ref="U51:W51"/>
    <mergeCell ref="X51:Y51"/>
    <mergeCell ref="V53:W53"/>
    <mergeCell ref="AB47:AE47"/>
    <mergeCell ref="L75:M76"/>
    <mergeCell ref="N75:O76"/>
    <mergeCell ref="P75:Q76"/>
    <mergeCell ref="R75:S76"/>
    <mergeCell ref="L71:M72"/>
    <mergeCell ref="N71:O72"/>
    <mergeCell ref="P71:Q71"/>
    <mergeCell ref="Z47:AA47"/>
    <mergeCell ref="V49:W49"/>
    <mergeCell ref="P72:Q72"/>
    <mergeCell ref="L55:M56"/>
    <mergeCell ref="N55:O55"/>
    <mergeCell ref="N56:O56"/>
    <mergeCell ref="AB51:AC51"/>
    <mergeCell ref="J53:L53"/>
    <mergeCell ref="M53:N53"/>
    <mergeCell ref="O53:P53"/>
    <mergeCell ref="P59:Q59"/>
    <mergeCell ref="P60:Q60"/>
    <mergeCell ref="P55:Q56"/>
    <mergeCell ref="V59:X59"/>
    <mergeCell ref="V60:X60"/>
    <mergeCell ref="X63:Y64"/>
    <mergeCell ref="X43:AA43"/>
    <mergeCell ref="F67:G67"/>
    <mergeCell ref="N63:O64"/>
    <mergeCell ref="P63:Q64"/>
    <mergeCell ref="R63:S64"/>
    <mergeCell ref="Z51:AA51"/>
    <mergeCell ref="X49:Y49"/>
    <mergeCell ref="S45:T45"/>
    <mergeCell ref="J67:K68"/>
    <mergeCell ref="U45:V45"/>
    <mergeCell ref="W45:Z45"/>
    <mergeCell ref="F56:G56"/>
    <mergeCell ref="F55:G55"/>
    <mergeCell ref="H55:I56"/>
    <mergeCell ref="J55:K56"/>
    <mergeCell ref="F53:G53"/>
    <mergeCell ref="H53:I53"/>
    <mergeCell ref="F51:G51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W100"/>
  <sheetViews>
    <sheetView workbookViewId="0"/>
  </sheetViews>
  <sheetFormatPr defaultRowHeight="14" x14ac:dyDescent="0.2"/>
  <cols>
    <col min="1" max="43" width="1.75" customWidth="1"/>
    <col min="44" max="47" width="9" style="12"/>
    <col min="48" max="49" width="9" style="22"/>
  </cols>
  <sheetData>
    <row r="1" spans="1:49" ht="23.5" x14ac:dyDescent="0.2">
      <c r="D1" s="3" t="s">
        <v>224</v>
      </c>
      <c r="AM1" s="2" t="s">
        <v>0</v>
      </c>
      <c r="AN1" s="2"/>
      <c r="AO1" s="68"/>
      <c r="AP1" s="68"/>
      <c r="AS1" s="22"/>
      <c r="AT1" s="22"/>
      <c r="AU1"/>
      <c r="AV1"/>
      <c r="AW1"/>
    </row>
    <row r="2" spans="1:49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S2" s="22"/>
      <c r="AT2" s="22"/>
      <c r="AU2"/>
      <c r="AV2"/>
      <c r="AW2"/>
    </row>
    <row r="3" spans="1:49" ht="20.149999999999999" customHeight="1" x14ac:dyDescent="0.2">
      <c r="A3" s="1" t="s">
        <v>141</v>
      </c>
      <c r="D3" t="s">
        <v>142</v>
      </c>
    </row>
    <row r="4" spans="1:49" ht="20.149999999999999" customHeight="1" x14ac:dyDescent="0.2">
      <c r="C4" s="1" t="s">
        <v>52</v>
      </c>
      <c r="F4" s="66" t="str">
        <f ca="1">IF((-1)^INT(RAND()*10)&lt;0,"－","")</f>
        <v/>
      </c>
      <c r="G4" s="66"/>
      <c r="H4" s="64">
        <f ca="1">AR4/GCD(AR5,AR4)</f>
        <v>1</v>
      </c>
      <c r="I4" s="64"/>
      <c r="L4" s="1" t="s">
        <v>54</v>
      </c>
      <c r="O4" s="66" t="str">
        <f ca="1">IF((-1)^INT(RAND()*10)&lt;0,"－","")</f>
        <v>－</v>
      </c>
      <c r="P4" s="66"/>
      <c r="Q4" s="64">
        <f ca="1">AS4/GCD(AS5,AS4)</f>
        <v>3</v>
      </c>
      <c r="R4" s="64"/>
      <c r="U4" s="1" t="s">
        <v>56</v>
      </c>
      <c r="X4" s="66" t="str">
        <f ca="1">IF((-1)^INT(RAND()*10)&lt;0,"－","")</f>
        <v>－</v>
      </c>
      <c r="Y4" s="66"/>
      <c r="Z4" s="64">
        <f ca="1">AT4/GCD(AT5,AT4)</f>
        <v>3</v>
      </c>
      <c r="AA4" s="64"/>
      <c r="AD4" s="1" t="s">
        <v>58</v>
      </c>
      <c r="AG4" s="61" t="str">
        <f ca="1">IF((-1)^INT(RAND()*10)&lt;0,"－","")</f>
        <v>－</v>
      </c>
      <c r="AH4" s="61"/>
      <c r="AI4" s="62">
        <f ca="1">INT(RAND()*9+1)</f>
        <v>3</v>
      </c>
      <c r="AJ4" s="62"/>
      <c r="AR4" s="12">
        <f ca="1">INT(RAND()*(AR5-1)+1)</f>
        <v>1</v>
      </c>
      <c r="AS4" s="12">
        <f ca="1">INT(RAND()*(AS5-1)+1)</f>
        <v>3</v>
      </c>
      <c r="AT4" s="12">
        <f ca="1">INT(RAND()*(AT5-1)+1)</f>
        <v>3</v>
      </c>
    </row>
    <row r="5" spans="1:49" ht="20.149999999999999" customHeight="1" x14ac:dyDescent="0.2">
      <c r="F5" s="66"/>
      <c r="G5" s="66"/>
      <c r="H5" s="66">
        <f ca="1">AR5/GCD(AR5,AR4)</f>
        <v>4</v>
      </c>
      <c r="I5" s="66"/>
      <c r="O5" s="66"/>
      <c r="P5" s="66"/>
      <c r="Q5" s="66">
        <f ca="1">AS5/GCD(AS5,AS4)</f>
        <v>4</v>
      </c>
      <c r="R5" s="66"/>
      <c r="X5" s="66"/>
      <c r="Y5" s="66"/>
      <c r="Z5" s="66">
        <f ca="1">AT5/GCD(AT5,AT4)</f>
        <v>7</v>
      </c>
      <c r="AA5" s="66"/>
      <c r="AG5" s="61"/>
      <c r="AH5" s="61"/>
      <c r="AI5" s="62"/>
      <c r="AJ5" s="62"/>
      <c r="AR5" s="12">
        <f ca="1">INT(RAND()*8+2)</f>
        <v>4</v>
      </c>
      <c r="AS5" s="12">
        <f ca="1">INT(RAND()*8+2)</f>
        <v>4</v>
      </c>
      <c r="AT5" s="12">
        <f ca="1">INT(RAND()*8+2)</f>
        <v>7</v>
      </c>
    </row>
    <row r="6" spans="1:49" ht="20.149999999999999" customHeight="1" x14ac:dyDescent="0.2"/>
    <row r="7" spans="1:49" ht="20.149999999999999" customHeight="1" x14ac:dyDescent="0.2"/>
    <row r="8" spans="1:49" ht="20.149999999999999" customHeight="1" x14ac:dyDescent="0.2"/>
    <row r="9" spans="1:49" ht="20.149999999999999" customHeight="1" x14ac:dyDescent="0.2">
      <c r="A9" s="1" t="s">
        <v>143</v>
      </c>
      <c r="D9" t="s">
        <v>144</v>
      </c>
    </row>
    <row r="10" spans="1:49" ht="20.149999999999999" customHeight="1" x14ac:dyDescent="0.2">
      <c r="C10" s="1" t="s">
        <v>52</v>
      </c>
      <c r="F10" s="64">
        <f ca="1">AR10/GCD(AR11,AR10)</f>
        <v>2</v>
      </c>
      <c r="G10" s="64"/>
      <c r="H10" s="66" t="s">
        <v>145</v>
      </c>
      <c r="I10" s="66"/>
      <c r="J10" s="66" t="s">
        <v>135</v>
      </c>
      <c r="K10" s="66"/>
      <c r="L10" s="61" t="s">
        <v>65</v>
      </c>
      <c r="M10" s="61"/>
      <c r="N10" s="62">
        <f ca="1">INT(RAND()*14+2)</f>
        <v>11</v>
      </c>
      <c r="O10" s="62"/>
      <c r="P10" s="66" t="s">
        <v>136</v>
      </c>
      <c r="Q10" s="66"/>
      <c r="AR10" s="12">
        <f ca="1">INT(RAND()*(AR11-1)+1)</f>
        <v>2</v>
      </c>
    </row>
    <row r="11" spans="1:49" ht="20.149999999999999" customHeight="1" x14ac:dyDescent="0.2">
      <c r="F11" s="66">
        <f ca="1">AR11/GCD(AR11,AR10)</f>
        <v>5</v>
      </c>
      <c r="G11" s="66"/>
      <c r="H11" s="66"/>
      <c r="I11" s="66"/>
      <c r="J11" s="66"/>
      <c r="K11" s="66"/>
      <c r="L11" s="61"/>
      <c r="M11" s="61"/>
      <c r="N11" s="62"/>
      <c r="O11" s="62"/>
      <c r="P11" s="66"/>
      <c r="Q11" s="66"/>
      <c r="AR11" s="12">
        <f ca="1">INT(RAND()*8+2)</f>
        <v>5</v>
      </c>
    </row>
    <row r="12" spans="1:49" ht="20.149999999999999" customHeight="1" x14ac:dyDescent="0.2"/>
    <row r="13" spans="1:49" ht="20.149999999999999" customHeight="1" x14ac:dyDescent="0.2"/>
    <row r="14" spans="1:49" ht="20.149999999999999" customHeight="1" x14ac:dyDescent="0.2"/>
    <row r="15" spans="1:49" ht="20.149999999999999" customHeight="1" x14ac:dyDescent="0.2">
      <c r="C15" s="1" t="s">
        <v>54</v>
      </c>
      <c r="F15" s="66" t="s">
        <v>135</v>
      </c>
      <c r="G15" s="66"/>
      <c r="H15" s="61" t="s">
        <v>65</v>
      </c>
      <c r="I15" s="61"/>
      <c r="J15" s="64">
        <f ca="1">AR15/GCD(AR16,AR15)</f>
        <v>1</v>
      </c>
      <c r="K15" s="64"/>
      <c r="L15" s="66" t="s">
        <v>136</v>
      </c>
      <c r="M15" s="66"/>
      <c r="N15" s="66" t="s">
        <v>145</v>
      </c>
      <c r="O15" s="66"/>
      <c r="P15" s="64">
        <f ca="1">AS15/GCD(AS16,AS15)</f>
        <v>2</v>
      </c>
      <c r="Q15" s="64"/>
      <c r="AR15" s="12">
        <f ca="1">INT(RAND()*(AR16-1)+1)</f>
        <v>2</v>
      </c>
      <c r="AS15" s="12">
        <f ca="1">INT(RAND()*(AS16-1)+1)</f>
        <v>2</v>
      </c>
    </row>
    <row r="16" spans="1:49" ht="20.149999999999999" customHeight="1" x14ac:dyDescent="0.2">
      <c r="F16" s="66"/>
      <c r="G16" s="66"/>
      <c r="H16" s="61"/>
      <c r="I16" s="61"/>
      <c r="J16" s="66">
        <f ca="1">AR16/GCD(AR16,AR15)</f>
        <v>2</v>
      </c>
      <c r="K16" s="66"/>
      <c r="L16" s="66"/>
      <c r="M16" s="66"/>
      <c r="N16" s="66"/>
      <c r="O16" s="66"/>
      <c r="P16" s="66">
        <f ca="1">AS16/GCD(AS16,AS15)</f>
        <v>7</v>
      </c>
      <c r="Q16" s="66"/>
      <c r="AR16" s="12">
        <f ca="1">INT(RAND()*8+2)</f>
        <v>4</v>
      </c>
      <c r="AS16" s="12">
        <f ca="1">INT(RAND()*8+2)</f>
        <v>7</v>
      </c>
    </row>
    <row r="17" spans="1:45" ht="20.149999999999999" customHeight="1" x14ac:dyDescent="0.2"/>
    <row r="18" spans="1:45" ht="20.149999999999999" customHeight="1" x14ac:dyDescent="0.2"/>
    <row r="19" spans="1:45" ht="20.149999999999999" customHeight="1" x14ac:dyDescent="0.2"/>
    <row r="20" spans="1:45" ht="20.149999999999999" customHeight="1" x14ac:dyDescent="0.2">
      <c r="C20" s="1" t="s">
        <v>56</v>
      </c>
      <c r="F20" s="66" t="s">
        <v>135</v>
      </c>
      <c r="G20" s="66"/>
      <c r="H20" s="61" t="s">
        <v>65</v>
      </c>
      <c r="I20" s="61"/>
      <c r="J20" s="64">
        <f ca="1">AR20/GCD(AR21,AR20)</f>
        <v>5</v>
      </c>
      <c r="K20" s="64"/>
      <c r="L20" s="66" t="s">
        <v>136</v>
      </c>
      <c r="M20" s="66"/>
      <c r="N20" s="66" t="s">
        <v>145</v>
      </c>
      <c r="O20" s="66"/>
      <c r="P20" s="66" t="s">
        <v>135</v>
      </c>
      <c r="Q20" s="66"/>
      <c r="R20" s="61" t="s">
        <v>65</v>
      </c>
      <c r="S20" s="61"/>
      <c r="T20" s="64">
        <f ca="1">AS20/GCD(AS21,AS20)</f>
        <v>4</v>
      </c>
      <c r="U20" s="64"/>
      <c r="V20" s="64"/>
      <c r="W20" s="66" t="s">
        <v>136</v>
      </c>
      <c r="X20" s="66"/>
      <c r="AR20" s="12">
        <f ca="1">INT(RAND()*(AR21-1)+1)</f>
        <v>5</v>
      </c>
      <c r="AS20" s="12">
        <f ca="1">INT(RAND()*(AS21-1)+1)</f>
        <v>4</v>
      </c>
    </row>
    <row r="21" spans="1:45" ht="20.149999999999999" customHeight="1" x14ac:dyDescent="0.2">
      <c r="F21" s="66"/>
      <c r="G21" s="66"/>
      <c r="H21" s="61"/>
      <c r="I21" s="61"/>
      <c r="J21" s="66">
        <f ca="1">AR21/GCD(AR21,AR20)</f>
        <v>6</v>
      </c>
      <c r="K21" s="66"/>
      <c r="L21" s="66"/>
      <c r="M21" s="66"/>
      <c r="N21" s="66"/>
      <c r="O21" s="66"/>
      <c r="P21" s="66"/>
      <c r="Q21" s="66"/>
      <c r="R21" s="61"/>
      <c r="S21" s="61"/>
      <c r="T21" s="66">
        <f ca="1">AS21/GCD(AS21,AS20)</f>
        <v>15</v>
      </c>
      <c r="U21" s="66"/>
      <c r="V21" s="66"/>
      <c r="W21" s="66"/>
      <c r="X21" s="66"/>
      <c r="AR21" s="12">
        <f ca="1">INT(RAND()*8+2)</f>
        <v>6</v>
      </c>
      <c r="AS21" s="12">
        <f ca="1">INT(RAND()*18+2)</f>
        <v>15</v>
      </c>
    </row>
    <row r="22" spans="1:45" ht="20.149999999999999" customHeight="1" x14ac:dyDescent="0.2"/>
    <row r="23" spans="1:45" ht="20.149999999999999" customHeight="1" x14ac:dyDescent="0.2"/>
    <row r="24" spans="1:45" ht="20.149999999999999" customHeight="1" x14ac:dyDescent="0.2"/>
    <row r="25" spans="1:45" ht="20.149999999999999" customHeight="1" x14ac:dyDescent="0.2">
      <c r="A25" s="1" t="s">
        <v>50</v>
      </c>
      <c r="D25" t="s">
        <v>146</v>
      </c>
    </row>
    <row r="26" spans="1:45" ht="20.149999999999999" customHeight="1" x14ac:dyDescent="0.2">
      <c r="C26" s="1" t="s">
        <v>52</v>
      </c>
      <c r="F26" s="66">
        <f ca="1">INT(RAND()*9+1)</f>
        <v>7</v>
      </c>
      <c r="G26" s="66"/>
      <c r="H26" s="66" t="s">
        <v>147</v>
      </c>
      <c r="I26" s="66"/>
      <c r="J26" s="64">
        <f ca="1">AR26/GCD(AR27,AR26)</f>
        <v>1</v>
      </c>
      <c r="K26" s="64"/>
      <c r="L26" s="66" t="s">
        <v>145</v>
      </c>
      <c r="M26" s="66"/>
      <c r="N26" s="66" t="s">
        <v>135</v>
      </c>
      <c r="O26" s="66"/>
      <c r="P26" s="61" t="s">
        <v>65</v>
      </c>
      <c r="Q26" s="61"/>
      <c r="R26" s="64">
        <f ca="1">AS26/GCD(AS27,AS26)</f>
        <v>1</v>
      </c>
      <c r="S26" s="64"/>
      <c r="T26" s="66" t="s">
        <v>136</v>
      </c>
      <c r="U26" s="66"/>
      <c r="AR26" s="12">
        <f ca="1">INT(RAND()*(AR27-1)+1)</f>
        <v>1</v>
      </c>
      <c r="AS26" s="12">
        <f ca="1">INT(RAND()*(AS27-1)+1)</f>
        <v>1</v>
      </c>
    </row>
    <row r="27" spans="1:45" ht="20.149999999999999" customHeight="1" x14ac:dyDescent="0.2">
      <c r="F27" s="66"/>
      <c r="G27" s="66"/>
      <c r="H27" s="66"/>
      <c r="I27" s="66"/>
      <c r="J27" s="66">
        <f ca="1">AR27/GCD(AR27,AR26)</f>
        <v>3</v>
      </c>
      <c r="K27" s="66"/>
      <c r="L27" s="66"/>
      <c r="M27" s="66"/>
      <c r="N27" s="66"/>
      <c r="O27" s="66"/>
      <c r="P27" s="61"/>
      <c r="Q27" s="61"/>
      <c r="R27" s="66">
        <f ca="1">AS27/GCD(AS27,AS26)</f>
        <v>4</v>
      </c>
      <c r="S27" s="66"/>
      <c r="T27" s="66"/>
      <c r="U27" s="66"/>
      <c r="AR27" s="12">
        <f ca="1">INT(RAND()*8+2)</f>
        <v>3</v>
      </c>
      <c r="AS27" s="12">
        <f ca="1">INT(RAND()*8+2)</f>
        <v>4</v>
      </c>
    </row>
    <row r="28" spans="1:45" ht="20.149999999999999" customHeight="1" x14ac:dyDescent="0.2"/>
    <row r="29" spans="1:45" ht="20.149999999999999" customHeight="1" x14ac:dyDescent="0.2"/>
    <row r="30" spans="1:45" ht="20.149999999999999" customHeight="1" x14ac:dyDescent="0.2"/>
    <row r="31" spans="1:45" ht="20.149999999999999" customHeight="1" x14ac:dyDescent="0.2">
      <c r="C31" s="1" t="s">
        <v>54</v>
      </c>
      <c r="F31" s="66">
        <f ca="1">INT(RAND()*9+1)</f>
        <v>9</v>
      </c>
      <c r="G31" s="66"/>
      <c r="H31" s="66" t="s">
        <v>128</v>
      </c>
      <c r="I31" s="66"/>
      <c r="J31" s="66" t="s">
        <v>135</v>
      </c>
      <c r="K31" s="66"/>
      <c r="L31" s="61" t="s">
        <v>65</v>
      </c>
      <c r="M31" s="61"/>
      <c r="N31" s="64">
        <f ca="1">AR31/GCD(AR32,AR31)</f>
        <v>4</v>
      </c>
      <c r="O31" s="64"/>
      <c r="P31" s="66" t="s">
        <v>136</v>
      </c>
      <c r="Q31" s="66"/>
      <c r="R31" s="66" t="s">
        <v>145</v>
      </c>
      <c r="S31" s="66"/>
      <c r="T31" s="64">
        <f ca="1">AS31/GCD(AS32,AS31)</f>
        <v>2</v>
      </c>
      <c r="U31" s="64"/>
      <c r="AR31" s="12">
        <f ca="1">INT(RAND()*(AR32-1)+1)</f>
        <v>4</v>
      </c>
      <c r="AS31" s="12">
        <f ca="1">INT(RAND()*(AS32-1)+1)</f>
        <v>2</v>
      </c>
    </row>
    <row r="32" spans="1:45" ht="20.149999999999999" customHeight="1" x14ac:dyDescent="0.2">
      <c r="F32" s="66"/>
      <c r="G32" s="66"/>
      <c r="H32" s="66"/>
      <c r="I32" s="66"/>
      <c r="J32" s="66"/>
      <c r="K32" s="66"/>
      <c r="L32" s="61"/>
      <c r="M32" s="61"/>
      <c r="N32" s="66">
        <f ca="1">AR32/GCD(AR32,AR31)</f>
        <v>7</v>
      </c>
      <c r="O32" s="66"/>
      <c r="P32" s="66"/>
      <c r="Q32" s="66"/>
      <c r="R32" s="66"/>
      <c r="S32" s="66"/>
      <c r="T32" s="66">
        <f ca="1">AS32/GCD(AS32,AS31)</f>
        <v>3</v>
      </c>
      <c r="U32" s="66"/>
      <c r="AR32" s="12">
        <f ca="1">INT(RAND()*8+2)</f>
        <v>7</v>
      </c>
      <c r="AS32" s="12">
        <f ca="1">INT(RAND()*8+2)</f>
        <v>3</v>
      </c>
    </row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9" customHeight="1" x14ac:dyDescent="0.2"/>
    <row r="37" spans="1:49" ht="19" customHeight="1" x14ac:dyDescent="0.2"/>
    <row r="38" spans="1:49" ht="23.5" x14ac:dyDescent="0.2">
      <c r="D38" s="3" t="str">
        <f>IF(D1="","",D1)</f>
        <v>乗法と除法の混じった計算②</v>
      </c>
      <c r="AM38" s="2" t="str">
        <f>IF(AM1="","",AM1)</f>
        <v>№</v>
      </c>
      <c r="AN38" s="2"/>
      <c r="AO38" s="68" t="str">
        <f>IF(AO1="","",AO1)</f>
        <v/>
      </c>
      <c r="AP38" s="68" t="str">
        <f>IF(AP1="","",AP1)</f>
        <v/>
      </c>
      <c r="AS38" s="22"/>
      <c r="AT38" s="22"/>
      <c r="AU38"/>
      <c r="AV38"/>
      <c r="AW38"/>
    </row>
    <row r="39" spans="1:49" ht="23.5" x14ac:dyDescent="0.2">
      <c r="E39" s="5" t="s">
        <v>167</v>
      </c>
      <c r="Q39" s="17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S39" s="22"/>
      <c r="AT39" s="22"/>
      <c r="AU39"/>
      <c r="AV39"/>
      <c r="AW39"/>
    </row>
    <row r="40" spans="1:49" ht="20.149999999999999" customHeight="1" x14ac:dyDescent="0.2">
      <c r="A40" t="str">
        <f>IF(A3="","",A3)</f>
        <v>１．</v>
      </c>
      <c r="D40" t="str">
        <f>IF(D3="","",D3)</f>
        <v>次の数の逆数をいいなさい。</v>
      </c>
    </row>
    <row r="41" spans="1:49" ht="20.149999999999999" customHeight="1" x14ac:dyDescent="0.2">
      <c r="A41" t="str">
        <f t="shared" ref="A41:O41" si="0">IF(A4="","",A4)</f>
        <v/>
      </c>
      <c r="B41" t="str">
        <f t="shared" si="0"/>
        <v/>
      </c>
      <c r="C41" t="str">
        <f t="shared" si="0"/>
        <v>(1)</v>
      </c>
      <c r="F41" s="66" t="str">
        <f t="shared" ca="1" si="0"/>
        <v/>
      </c>
      <c r="G41" s="66"/>
      <c r="H41" s="64">
        <f t="shared" ca="1" si="0"/>
        <v>1</v>
      </c>
      <c r="I41" s="64"/>
      <c r="J41" t="str">
        <f t="shared" si="0"/>
        <v/>
      </c>
      <c r="K41" t="str">
        <f t="shared" si="0"/>
        <v/>
      </c>
      <c r="L41" t="str">
        <f t="shared" si="0"/>
        <v>(2)</v>
      </c>
      <c r="O41" s="66" t="str">
        <f t="shared" ca="1" si="0"/>
        <v>－</v>
      </c>
      <c r="P41" s="66"/>
      <c r="Q41" s="64">
        <f ca="1">IF(Q4="","",Q4)</f>
        <v>3</v>
      </c>
      <c r="R41" s="64"/>
      <c r="S41" t="str">
        <f t="shared" ref="S41:U45" si="1">IF(S4="","",S4)</f>
        <v/>
      </c>
      <c r="T41" t="str">
        <f t="shared" si="1"/>
        <v/>
      </c>
      <c r="U41" t="str">
        <f t="shared" si="1"/>
        <v>(3)</v>
      </c>
      <c r="X41" s="66" t="str">
        <f t="shared" ref="X41:AO41" ca="1" si="2">IF(X4="","",X4)</f>
        <v>－</v>
      </c>
      <c r="Y41" s="66"/>
      <c r="Z41" s="64">
        <f t="shared" ca="1" si="2"/>
        <v>3</v>
      </c>
      <c r="AA41" s="64"/>
      <c r="AB41" t="str">
        <f t="shared" si="2"/>
        <v/>
      </c>
      <c r="AC41" t="str">
        <f t="shared" si="2"/>
        <v/>
      </c>
      <c r="AD41" t="str">
        <f t="shared" si="2"/>
        <v>(4)</v>
      </c>
      <c r="AG41" s="61" t="str">
        <f t="shared" ca="1" si="2"/>
        <v>－</v>
      </c>
      <c r="AH41" s="61"/>
      <c r="AI41" s="62">
        <f t="shared" ca="1" si="2"/>
        <v>3</v>
      </c>
      <c r="AJ41" s="62"/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R41" s="12">
        <f ca="1">IF(F41="",H42,-H42)</f>
        <v>4</v>
      </c>
      <c r="AS41" s="12">
        <f ca="1">IF(O41="",Q42,-Q42)</f>
        <v>-4</v>
      </c>
      <c r="AT41" s="12">
        <f ca="1">IF(X41="",Z42,-Z42)</f>
        <v>-7</v>
      </c>
      <c r="AU41" s="12">
        <f ca="1">IF(AG41="－",-AI41,AI41)</f>
        <v>-3</v>
      </c>
    </row>
    <row r="42" spans="1:49" ht="20.149999999999999" customHeight="1" x14ac:dyDescent="0.2">
      <c r="A42" t="str">
        <f t="shared" ref="A42:N42" si="3">IF(A5="","",A5)</f>
        <v/>
      </c>
      <c r="B42" t="str">
        <f t="shared" si="3"/>
        <v/>
      </c>
      <c r="C42" t="str">
        <f t="shared" si="3"/>
        <v/>
      </c>
      <c r="D42" t="str">
        <f t="shared" si="3"/>
        <v/>
      </c>
      <c r="E42" t="str">
        <f t="shared" si="3"/>
        <v/>
      </c>
      <c r="F42" s="66"/>
      <c r="G42" s="66"/>
      <c r="H42" s="66">
        <f t="shared" ca="1" si="3"/>
        <v>4</v>
      </c>
      <c r="I42" s="66"/>
      <c r="J42" t="str">
        <f t="shared" si="3"/>
        <v/>
      </c>
      <c r="K42" t="str">
        <f t="shared" si="3"/>
        <v/>
      </c>
      <c r="L42" t="str">
        <f t="shared" si="3"/>
        <v/>
      </c>
      <c r="M42" t="str">
        <f t="shared" si="3"/>
        <v/>
      </c>
      <c r="N42" t="str">
        <f t="shared" si="3"/>
        <v/>
      </c>
      <c r="O42" s="66"/>
      <c r="P42" s="66"/>
      <c r="Q42" s="66">
        <f ca="1">IF(Q5="","",Q5)</f>
        <v>4</v>
      </c>
      <c r="R42" s="66"/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>IF(V5="","",V5)</f>
        <v/>
      </c>
      <c r="W42" t="str">
        <f t="shared" ref="W42:AO42" si="4">IF(W5="","",W5)</f>
        <v/>
      </c>
      <c r="X42" s="66"/>
      <c r="Y42" s="66"/>
      <c r="Z42" s="66">
        <f t="shared" ca="1" si="4"/>
        <v>7</v>
      </c>
      <c r="AA42" s="66"/>
      <c r="AB42" t="str">
        <f t="shared" si="4"/>
        <v/>
      </c>
      <c r="AC42" t="str">
        <f t="shared" si="4"/>
        <v/>
      </c>
      <c r="AD42" t="str">
        <f t="shared" si="4"/>
        <v/>
      </c>
      <c r="AE42" t="str">
        <f t="shared" si="4"/>
        <v/>
      </c>
      <c r="AF42" t="str">
        <f t="shared" si="4"/>
        <v/>
      </c>
      <c r="AG42" s="61"/>
      <c r="AH42" s="61"/>
      <c r="AI42" s="62"/>
      <c r="AJ42" s="62"/>
      <c r="AK42" t="str">
        <f t="shared" si="4"/>
        <v/>
      </c>
      <c r="AL42" t="str">
        <f t="shared" si="4"/>
        <v/>
      </c>
      <c r="AM42" t="str">
        <f t="shared" si="4"/>
        <v/>
      </c>
      <c r="AN42" t="str">
        <f t="shared" si="4"/>
        <v/>
      </c>
      <c r="AO42" t="str">
        <f t="shared" si="4"/>
        <v/>
      </c>
      <c r="AR42" s="12">
        <f ca="1">H41</f>
        <v>1</v>
      </c>
      <c r="AS42" s="12">
        <f ca="1">Q41</f>
        <v>3</v>
      </c>
      <c r="AT42" s="12">
        <f ca="1">Z41</f>
        <v>3</v>
      </c>
    </row>
    <row r="43" spans="1:49" ht="20.149999999999999" customHeight="1" x14ac:dyDescent="0.2">
      <c r="A43" t="str">
        <f t="shared" ref="A43:N43" si="5">IF(A6="","",A6)</f>
        <v/>
      </c>
      <c r="B43" t="str">
        <f t="shared" si="5"/>
        <v/>
      </c>
      <c r="C43" t="str">
        <f t="shared" si="5"/>
        <v/>
      </c>
      <c r="D43" t="str">
        <f t="shared" si="5"/>
        <v/>
      </c>
      <c r="E43" t="str">
        <f t="shared" si="5"/>
        <v/>
      </c>
      <c r="F43" s="56">
        <f ca="1">IF(AR41/AR42=INT(AR41/AR42),AR41/AR42,IF(AR41&lt;0,"－",""))</f>
        <v>4</v>
      </c>
      <c r="G43" s="56"/>
      <c r="H43" s="59" t="str">
        <f ca="1">IF(AR41/GCD(ABS(AR41),AR42)=F43,"",ABS(AR41)/GCD(ABS(AR41),AR42))</f>
        <v/>
      </c>
      <c r="I43" s="59"/>
      <c r="J43" t="str">
        <f t="shared" si="5"/>
        <v/>
      </c>
      <c r="K43" t="str">
        <f t="shared" si="5"/>
        <v/>
      </c>
      <c r="L43" t="str">
        <f t="shared" si="5"/>
        <v/>
      </c>
      <c r="M43" t="str">
        <f t="shared" si="5"/>
        <v/>
      </c>
      <c r="N43" t="str">
        <f t="shared" si="5"/>
        <v/>
      </c>
      <c r="O43" s="56" t="str">
        <f ca="1">IF(AS41/AS42=INT(AS41/AS42),AS41/AS42,IF(AS41&lt;0,"－",""))</f>
        <v>－</v>
      </c>
      <c r="P43" s="56"/>
      <c r="Q43" s="59">
        <f ca="1">IF(AS41/GCD(ABS(AS41),AS42)=O43,"",ABS(AS41)/GCD(ABS(AS41),AS42))</f>
        <v>4</v>
      </c>
      <c r="R43" s="59"/>
      <c r="S43" t="str">
        <f t="shared" si="1"/>
        <v/>
      </c>
      <c r="T43" t="str">
        <f t="shared" si="1"/>
        <v/>
      </c>
      <c r="U43" t="str">
        <f t="shared" si="1"/>
        <v/>
      </c>
      <c r="V43" t="str">
        <f>IF(V6="","",V6)</f>
        <v/>
      </c>
      <c r="W43" t="str">
        <f t="shared" ref="W43:AO43" si="6">IF(W6="","",W6)</f>
        <v/>
      </c>
      <c r="X43" s="56" t="str">
        <f ca="1">IF(AT41/AT42=INT(AT41/AT42),AT41/AT42,IF(AT41&lt;0,"－",""))</f>
        <v>－</v>
      </c>
      <c r="Y43" s="56"/>
      <c r="Z43" s="59">
        <f ca="1">IF(AT41/GCD(ABS(AT41),AT42)=X43,"",ABS(AT41)/GCD(ABS(AT41),AT42))</f>
        <v>7</v>
      </c>
      <c r="AA43" s="59"/>
      <c r="AB43" t="str">
        <f t="shared" si="6"/>
        <v/>
      </c>
      <c r="AC43" t="str">
        <f t="shared" si="6"/>
        <v/>
      </c>
      <c r="AD43" t="str">
        <f t="shared" si="6"/>
        <v/>
      </c>
      <c r="AE43" t="str">
        <f t="shared" si="6"/>
        <v/>
      </c>
      <c r="AF43" t="str">
        <f t="shared" si="6"/>
        <v/>
      </c>
      <c r="AG43" s="56" t="str">
        <f ca="1">IF(AU41=-1,-1,IF(AU41=1,1,IF(AU41&lt;0,"－","")))</f>
        <v>－</v>
      </c>
      <c r="AH43" s="56"/>
      <c r="AI43" s="59">
        <f ca="1">IF(AU41=-1,"",IF(AU41=1,"",1))</f>
        <v>1</v>
      </c>
      <c r="AJ43" s="59"/>
      <c r="AK43" t="str">
        <f t="shared" si="6"/>
        <v/>
      </c>
      <c r="AL43" t="str">
        <f t="shared" si="6"/>
        <v/>
      </c>
      <c r="AM43" t="str">
        <f t="shared" si="6"/>
        <v/>
      </c>
      <c r="AN43" t="str">
        <f t="shared" si="6"/>
        <v/>
      </c>
      <c r="AO43" t="str">
        <f t="shared" si="6"/>
        <v/>
      </c>
    </row>
    <row r="44" spans="1:49" ht="20.149999999999999" customHeight="1" x14ac:dyDescent="0.2">
      <c r="A44" t="str">
        <f t="shared" ref="A44:N44" si="7">IF(A7="","",A7)</f>
        <v/>
      </c>
      <c r="B44" t="str">
        <f t="shared" si="7"/>
        <v/>
      </c>
      <c r="C44" t="str">
        <f t="shared" si="7"/>
        <v/>
      </c>
      <c r="D44" t="str">
        <f t="shared" si="7"/>
        <v/>
      </c>
      <c r="E44" t="str">
        <f t="shared" si="7"/>
        <v/>
      </c>
      <c r="F44" s="56"/>
      <c r="G44" s="56"/>
      <c r="H44" s="56" t="str">
        <f ca="1">IF(H43="","",AR42)</f>
        <v/>
      </c>
      <c r="I44" s="56"/>
      <c r="J44" t="str">
        <f t="shared" si="7"/>
        <v/>
      </c>
      <c r="K44" t="str">
        <f t="shared" si="7"/>
        <v/>
      </c>
      <c r="L44" t="str">
        <f t="shared" si="7"/>
        <v/>
      </c>
      <c r="M44" t="str">
        <f t="shared" si="7"/>
        <v/>
      </c>
      <c r="N44" t="str">
        <f t="shared" si="7"/>
        <v/>
      </c>
      <c r="O44" s="56"/>
      <c r="P44" s="56"/>
      <c r="Q44" s="56">
        <f ca="1">IF(Q43="","",AS42)</f>
        <v>3</v>
      </c>
      <c r="R44" s="56"/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>IF(V7="","",V7)</f>
        <v/>
      </c>
      <c r="W44" t="str">
        <f t="shared" ref="W44:AO44" si="8">IF(W7="","",W7)</f>
        <v/>
      </c>
      <c r="X44" s="56"/>
      <c r="Y44" s="56"/>
      <c r="Z44" s="56">
        <f ca="1">IF(Z43="","",AT42)</f>
        <v>3</v>
      </c>
      <c r="AA44" s="56"/>
      <c r="AB44" t="str">
        <f t="shared" si="8"/>
        <v/>
      </c>
      <c r="AC44" t="str">
        <f t="shared" si="8"/>
        <v/>
      </c>
      <c r="AD44" t="str">
        <f t="shared" si="8"/>
        <v/>
      </c>
      <c r="AE44" t="str">
        <f t="shared" si="8"/>
        <v/>
      </c>
      <c r="AF44" t="str">
        <f t="shared" si="8"/>
        <v/>
      </c>
      <c r="AG44" s="56"/>
      <c r="AH44" s="56"/>
      <c r="AI44" s="56">
        <f ca="1">IF(AI43="","",ABS(AU41))</f>
        <v>3</v>
      </c>
      <c r="AJ44" s="56"/>
      <c r="AK44" t="str">
        <f t="shared" si="8"/>
        <v/>
      </c>
      <c r="AL44" t="str">
        <f t="shared" si="8"/>
        <v/>
      </c>
      <c r="AM44" t="str">
        <f t="shared" si="8"/>
        <v/>
      </c>
      <c r="AN44" t="str">
        <f t="shared" si="8"/>
        <v/>
      </c>
      <c r="AO44" t="str">
        <f t="shared" si="8"/>
        <v/>
      </c>
    </row>
    <row r="45" spans="1:49" ht="20.149999999999999" customHeight="1" x14ac:dyDescent="0.2">
      <c r="A45" t="str">
        <f t="shared" ref="A45:P45" si="9">IF(A8="","",A8)</f>
        <v/>
      </c>
      <c r="B45" t="str">
        <f t="shared" si="9"/>
        <v/>
      </c>
      <c r="C45" t="str">
        <f t="shared" si="9"/>
        <v/>
      </c>
      <c r="D45" t="str">
        <f t="shared" si="9"/>
        <v/>
      </c>
      <c r="E45" t="str">
        <f t="shared" si="9"/>
        <v/>
      </c>
      <c r="F45" t="str">
        <f t="shared" si="9"/>
        <v/>
      </c>
      <c r="G45" t="str">
        <f t="shared" si="9"/>
        <v/>
      </c>
      <c r="H45" t="str">
        <f t="shared" si="9"/>
        <v/>
      </c>
      <c r="I45" t="str">
        <f t="shared" si="9"/>
        <v/>
      </c>
      <c r="J45" t="str">
        <f t="shared" si="9"/>
        <v/>
      </c>
      <c r="K45" t="str">
        <f t="shared" si="9"/>
        <v/>
      </c>
      <c r="L45" t="str">
        <f t="shared" si="9"/>
        <v/>
      </c>
      <c r="M45" t="str">
        <f t="shared" si="9"/>
        <v/>
      </c>
      <c r="N45" t="str">
        <f t="shared" si="9"/>
        <v/>
      </c>
      <c r="O45" t="str">
        <f t="shared" si="9"/>
        <v/>
      </c>
      <c r="P45" t="str">
        <f t="shared" si="9"/>
        <v/>
      </c>
      <c r="Q45" t="str">
        <f>IF(Q8="","",Q8)</f>
        <v/>
      </c>
      <c r="R45" t="str">
        <f>IF(R8="","",R8)</f>
        <v/>
      </c>
      <c r="S45" t="str">
        <f t="shared" si="1"/>
        <v/>
      </c>
      <c r="T45" t="str">
        <f t="shared" si="1"/>
        <v/>
      </c>
      <c r="U45" t="str">
        <f t="shared" si="1"/>
        <v/>
      </c>
      <c r="V45" t="str">
        <f>IF(V8="","",V8)</f>
        <v/>
      </c>
      <c r="W45" t="str">
        <f t="shared" ref="W45:AO45" si="10">IF(W8="","",W8)</f>
        <v/>
      </c>
      <c r="X45" t="str">
        <f t="shared" si="10"/>
        <v/>
      </c>
      <c r="Y45" t="str">
        <f t="shared" si="10"/>
        <v/>
      </c>
      <c r="Z45" t="str">
        <f t="shared" si="10"/>
        <v/>
      </c>
      <c r="AA45" t="str">
        <f t="shared" si="10"/>
        <v/>
      </c>
      <c r="AB45" t="str">
        <f t="shared" si="10"/>
        <v/>
      </c>
      <c r="AC45" t="str">
        <f t="shared" si="10"/>
        <v/>
      </c>
      <c r="AD45" t="str">
        <f t="shared" si="10"/>
        <v/>
      </c>
      <c r="AE45" t="str">
        <f t="shared" si="10"/>
        <v/>
      </c>
      <c r="AF45" t="str">
        <f t="shared" si="10"/>
        <v/>
      </c>
      <c r="AG45" t="str">
        <f t="shared" si="10"/>
        <v/>
      </c>
      <c r="AH45" t="str">
        <f t="shared" si="10"/>
        <v/>
      </c>
      <c r="AI45" t="str">
        <f t="shared" si="10"/>
        <v/>
      </c>
      <c r="AJ45" t="str">
        <f t="shared" si="10"/>
        <v/>
      </c>
      <c r="AK45" t="str">
        <f t="shared" si="10"/>
        <v/>
      </c>
      <c r="AL45" t="str">
        <f t="shared" si="10"/>
        <v/>
      </c>
      <c r="AM45" t="str">
        <f t="shared" si="10"/>
        <v/>
      </c>
      <c r="AN45" t="str">
        <f t="shared" si="10"/>
        <v/>
      </c>
      <c r="AO45" t="str">
        <f t="shared" si="10"/>
        <v/>
      </c>
    </row>
    <row r="46" spans="1:49" ht="20.149999999999999" customHeight="1" x14ac:dyDescent="0.2">
      <c r="A46" t="str">
        <f>IF(A9="","",A9)</f>
        <v>２．</v>
      </c>
      <c r="D46" t="str">
        <f>IF(D9="","",D9)</f>
        <v>次の除法を乗法になおして計算しなさい。</v>
      </c>
    </row>
    <row r="47" spans="1:49" ht="20.149999999999999" customHeight="1" x14ac:dyDescent="0.2">
      <c r="A47" t="str">
        <f>IF(A10="","",A10)</f>
        <v/>
      </c>
      <c r="B47" t="str">
        <f t="shared" ref="B47:C50" si="11">IF(B10="","",B10)</f>
        <v/>
      </c>
      <c r="C47" t="str">
        <f t="shared" si="11"/>
        <v>(1)</v>
      </c>
      <c r="F47" s="64">
        <f ca="1">IF(F10="","",F10)</f>
        <v>2</v>
      </c>
      <c r="G47" s="64"/>
      <c r="H47" s="66" t="str">
        <f>IF(H10="","",H10)</f>
        <v>÷</v>
      </c>
      <c r="I47" s="66"/>
      <c r="J47" s="66" t="str">
        <f>IF(J10="","",J10)</f>
        <v>（</v>
      </c>
      <c r="K47" s="66"/>
      <c r="L47" s="66" t="str">
        <f>IF(L10="","",L10)</f>
        <v>－</v>
      </c>
      <c r="M47" s="66"/>
      <c r="N47" s="66">
        <f ca="1">IF(N10="","",N10)</f>
        <v>11</v>
      </c>
      <c r="O47" s="66"/>
      <c r="P47" s="66" t="str">
        <f>IF(P10="","",P10)</f>
        <v>）</v>
      </c>
      <c r="Q47" s="66"/>
      <c r="R47" t="str">
        <f t="shared" ref="R47:T48" si="12">IF(R10="","",R10)</f>
        <v/>
      </c>
      <c r="S47" t="str">
        <f t="shared" si="12"/>
        <v/>
      </c>
      <c r="T47" t="str">
        <f t="shared" si="12"/>
        <v/>
      </c>
      <c r="U47" t="str">
        <f t="shared" ref="U47:AO47" si="13">IF(U10="","",U10)</f>
        <v/>
      </c>
      <c r="V47" t="str">
        <f t="shared" si="13"/>
        <v/>
      </c>
      <c r="W47" t="str">
        <f t="shared" si="13"/>
        <v/>
      </c>
      <c r="X47" t="str">
        <f t="shared" si="13"/>
        <v/>
      </c>
      <c r="Y47" t="str">
        <f t="shared" si="13"/>
        <v/>
      </c>
      <c r="Z47" t="str">
        <f t="shared" si="13"/>
        <v/>
      </c>
      <c r="AA47" t="str">
        <f t="shared" si="13"/>
        <v/>
      </c>
      <c r="AB47" t="str">
        <f t="shared" si="13"/>
        <v/>
      </c>
      <c r="AC47" t="str">
        <f t="shared" si="13"/>
        <v/>
      </c>
      <c r="AD47" t="str">
        <f t="shared" si="13"/>
        <v/>
      </c>
      <c r="AE47" t="str">
        <f t="shared" si="13"/>
        <v/>
      </c>
      <c r="AF47" t="str">
        <f t="shared" si="13"/>
        <v/>
      </c>
      <c r="AG47" t="str">
        <f t="shared" si="13"/>
        <v/>
      </c>
      <c r="AH47" t="str">
        <f t="shared" si="13"/>
        <v/>
      </c>
      <c r="AI47" t="str">
        <f t="shared" si="13"/>
        <v/>
      </c>
      <c r="AJ47" t="str">
        <f t="shared" si="13"/>
        <v/>
      </c>
      <c r="AK47" t="str">
        <f t="shared" si="13"/>
        <v/>
      </c>
      <c r="AL47" t="str">
        <f t="shared" si="13"/>
        <v/>
      </c>
      <c r="AM47" t="str">
        <f t="shared" si="13"/>
        <v/>
      </c>
      <c r="AN47" t="str">
        <f t="shared" si="13"/>
        <v/>
      </c>
      <c r="AO47" t="str">
        <f t="shared" si="13"/>
        <v/>
      </c>
    </row>
    <row r="48" spans="1:49" ht="20.149999999999999" customHeight="1" x14ac:dyDescent="0.2">
      <c r="A48" t="str">
        <f>IF(A11="","",A11)</f>
        <v/>
      </c>
      <c r="B48" t="str">
        <f t="shared" si="11"/>
        <v/>
      </c>
      <c r="C48" t="str">
        <f t="shared" si="11"/>
        <v/>
      </c>
      <c r="F48" s="66">
        <f ca="1">IF(F11="","",F11)</f>
        <v>5</v>
      </c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t="str">
        <f t="shared" si="12"/>
        <v/>
      </c>
      <c r="S48" t="str">
        <f t="shared" si="12"/>
        <v/>
      </c>
      <c r="T48" t="str">
        <f t="shared" si="12"/>
        <v/>
      </c>
      <c r="U48" t="str">
        <f t="shared" ref="U48:AO48" si="14">IF(U11="","",U11)</f>
        <v/>
      </c>
      <c r="V48" t="str">
        <f t="shared" si="14"/>
        <v/>
      </c>
      <c r="W48" t="str">
        <f t="shared" si="14"/>
        <v/>
      </c>
      <c r="X48" t="str">
        <f t="shared" si="14"/>
        <v/>
      </c>
      <c r="Y48" t="str">
        <f t="shared" si="14"/>
        <v/>
      </c>
      <c r="Z48" t="str">
        <f t="shared" si="14"/>
        <v/>
      </c>
      <c r="AA48" t="str">
        <f t="shared" si="14"/>
        <v/>
      </c>
      <c r="AB48" t="str">
        <f t="shared" si="14"/>
        <v/>
      </c>
      <c r="AC48" t="str">
        <f t="shared" si="14"/>
        <v/>
      </c>
      <c r="AD48" t="str">
        <f t="shared" si="14"/>
        <v/>
      </c>
      <c r="AE48" t="str">
        <f t="shared" si="14"/>
        <v/>
      </c>
      <c r="AF48" t="str">
        <f t="shared" si="14"/>
        <v/>
      </c>
      <c r="AG48" t="str">
        <f t="shared" si="14"/>
        <v/>
      </c>
      <c r="AH48" t="str">
        <f t="shared" si="14"/>
        <v/>
      </c>
      <c r="AI48" t="str">
        <f t="shared" si="14"/>
        <v/>
      </c>
      <c r="AJ48" t="str">
        <f t="shared" si="14"/>
        <v/>
      </c>
      <c r="AK48" t="str">
        <f t="shared" si="14"/>
        <v/>
      </c>
      <c r="AL48" t="str">
        <f t="shared" si="14"/>
        <v/>
      </c>
      <c r="AM48" t="str">
        <f t="shared" si="14"/>
        <v/>
      </c>
      <c r="AN48" t="str">
        <f t="shared" si="14"/>
        <v/>
      </c>
      <c r="AO48" t="str">
        <f t="shared" si="14"/>
        <v/>
      </c>
    </row>
    <row r="49" spans="1:44" ht="20.149999999999999" customHeight="1" x14ac:dyDescent="0.2">
      <c r="A49" t="str">
        <f>IF(A12="","",A12)</f>
        <v/>
      </c>
      <c r="B49" t="str">
        <f t="shared" si="11"/>
        <v/>
      </c>
      <c r="C49" t="str">
        <f t="shared" si="11"/>
        <v/>
      </c>
      <c r="D49" s="82" t="s">
        <v>102</v>
      </c>
      <c r="E49" s="66"/>
      <c r="F49" s="59">
        <f ca="1">F47</f>
        <v>2</v>
      </c>
      <c r="G49" s="59"/>
      <c r="H49" s="56" t="s">
        <v>149</v>
      </c>
      <c r="I49" s="56"/>
      <c r="J49" s="56" t="str">
        <f>J47</f>
        <v>（</v>
      </c>
      <c r="K49" s="56"/>
      <c r="L49" s="56" t="str">
        <f>L47</f>
        <v>－</v>
      </c>
      <c r="M49" s="56"/>
      <c r="N49" s="59">
        <v>1</v>
      </c>
      <c r="O49" s="59"/>
      <c r="P49" s="56" t="str">
        <f>P47</f>
        <v>）</v>
      </c>
      <c r="Q49" s="56"/>
      <c r="R49" s="56" t="s">
        <v>150</v>
      </c>
      <c r="S49" s="56"/>
      <c r="T49" s="56" t="s">
        <v>151</v>
      </c>
      <c r="U49" s="56"/>
      <c r="V49" s="59">
        <f ca="1">AR49/GCD(AR50,AR49)</f>
        <v>2</v>
      </c>
      <c r="W49" s="59"/>
      <c r="X49" s="59"/>
      <c r="Y49" t="str">
        <f t="shared" ref="Y49:AO49" si="15">IF(Y12="","",Y12)</f>
        <v/>
      </c>
      <c r="Z49" t="str">
        <f t="shared" si="15"/>
        <v/>
      </c>
      <c r="AA49" t="str">
        <f t="shared" si="15"/>
        <v/>
      </c>
      <c r="AB49" t="str">
        <f t="shared" si="15"/>
        <v/>
      </c>
      <c r="AC49" t="str">
        <f t="shared" si="15"/>
        <v/>
      </c>
      <c r="AD49" t="str">
        <f t="shared" si="15"/>
        <v/>
      </c>
      <c r="AE49" t="str">
        <f t="shared" si="15"/>
        <v/>
      </c>
      <c r="AF49" t="str">
        <f t="shared" si="15"/>
        <v/>
      </c>
      <c r="AG49" t="str">
        <f t="shared" si="15"/>
        <v/>
      </c>
      <c r="AH49" t="str">
        <f t="shared" si="15"/>
        <v/>
      </c>
      <c r="AI49" t="str">
        <f t="shared" si="15"/>
        <v/>
      </c>
      <c r="AJ49" t="str">
        <f t="shared" si="15"/>
        <v/>
      </c>
      <c r="AK49" t="str">
        <f t="shared" si="15"/>
        <v/>
      </c>
      <c r="AL49" t="str">
        <f t="shared" si="15"/>
        <v/>
      </c>
      <c r="AM49" t="str">
        <f t="shared" si="15"/>
        <v/>
      </c>
      <c r="AN49" t="str">
        <f t="shared" si="15"/>
        <v/>
      </c>
      <c r="AO49" t="str">
        <f t="shared" si="15"/>
        <v/>
      </c>
      <c r="AR49" s="12">
        <f ca="1">F49*N49</f>
        <v>2</v>
      </c>
    </row>
    <row r="50" spans="1:44" ht="20.149999999999999" customHeight="1" x14ac:dyDescent="0.2">
      <c r="A50" t="str">
        <f>IF(A13="","",A13)</f>
        <v/>
      </c>
      <c r="B50" t="str">
        <f t="shared" si="11"/>
        <v/>
      </c>
      <c r="C50" t="str">
        <f t="shared" si="11"/>
        <v/>
      </c>
      <c r="D50" s="66"/>
      <c r="E50" s="66"/>
      <c r="F50" s="56">
        <f ca="1">F48</f>
        <v>5</v>
      </c>
      <c r="G50" s="56"/>
      <c r="H50" s="56"/>
      <c r="I50" s="56"/>
      <c r="J50" s="56"/>
      <c r="K50" s="56"/>
      <c r="L50" s="56"/>
      <c r="M50" s="56"/>
      <c r="N50" s="56">
        <f ca="1">N47</f>
        <v>11</v>
      </c>
      <c r="O50" s="56"/>
      <c r="P50" s="56"/>
      <c r="Q50" s="56"/>
      <c r="R50" s="56"/>
      <c r="S50" s="56"/>
      <c r="T50" s="56"/>
      <c r="U50" s="56"/>
      <c r="V50" s="56">
        <f ca="1">AR50/GCD(AR50,AR49)</f>
        <v>55</v>
      </c>
      <c r="W50" s="56"/>
      <c r="X50" s="56"/>
      <c r="Y50" t="str">
        <f t="shared" ref="Y50:AO50" si="16">IF(Y13="","",Y13)</f>
        <v/>
      </c>
      <c r="Z50" t="str">
        <f t="shared" si="16"/>
        <v/>
      </c>
      <c r="AA50" t="str">
        <f t="shared" si="16"/>
        <v/>
      </c>
      <c r="AB50" t="str">
        <f t="shared" si="16"/>
        <v/>
      </c>
      <c r="AC50" t="str">
        <f t="shared" si="16"/>
        <v/>
      </c>
      <c r="AD50" t="str">
        <f t="shared" si="16"/>
        <v/>
      </c>
      <c r="AE50" t="str">
        <f t="shared" si="16"/>
        <v/>
      </c>
      <c r="AF50" t="str">
        <f t="shared" si="16"/>
        <v/>
      </c>
      <c r="AG50" t="str">
        <f t="shared" si="16"/>
        <v/>
      </c>
      <c r="AH50" t="str">
        <f t="shared" si="16"/>
        <v/>
      </c>
      <c r="AI50" t="str">
        <f t="shared" si="16"/>
        <v/>
      </c>
      <c r="AJ50" t="str">
        <f t="shared" si="16"/>
        <v/>
      </c>
      <c r="AK50" t="str">
        <f t="shared" si="16"/>
        <v/>
      </c>
      <c r="AL50" t="str">
        <f t="shared" si="16"/>
        <v/>
      </c>
      <c r="AM50" t="str">
        <f t="shared" si="16"/>
        <v/>
      </c>
      <c r="AN50" t="str">
        <f t="shared" si="16"/>
        <v/>
      </c>
      <c r="AO50" t="str">
        <f t="shared" si="16"/>
        <v/>
      </c>
      <c r="AR50" s="12">
        <f ca="1">F50*N50</f>
        <v>55</v>
      </c>
    </row>
    <row r="51" spans="1:44" ht="20.149999999999999" customHeight="1" x14ac:dyDescent="0.2">
      <c r="A51" t="str">
        <f t="shared" ref="A51:P51" si="17">IF(A14="","",A14)</f>
        <v/>
      </c>
      <c r="B51" t="str">
        <f t="shared" si="17"/>
        <v/>
      </c>
      <c r="C51" t="str">
        <f t="shared" si="17"/>
        <v/>
      </c>
      <c r="F51" t="str">
        <f t="shared" si="17"/>
        <v/>
      </c>
      <c r="G51" t="str">
        <f t="shared" si="17"/>
        <v/>
      </c>
      <c r="H51" t="str">
        <f t="shared" si="17"/>
        <v/>
      </c>
      <c r="I51" t="str">
        <f t="shared" si="17"/>
        <v/>
      </c>
      <c r="J51" t="str">
        <f t="shared" si="17"/>
        <v/>
      </c>
      <c r="K51" t="str">
        <f t="shared" si="17"/>
        <v/>
      </c>
      <c r="L51" t="str">
        <f t="shared" si="17"/>
        <v/>
      </c>
      <c r="M51" t="str">
        <f t="shared" si="17"/>
        <v/>
      </c>
      <c r="N51" t="str">
        <f t="shared" si="17"/>
        <v/>
      </c>
      <c r="O51" t="str">
        <f t="shared" si="17"/>
        <v/>
      </c>
      <c r="P51" t="str">
        <f t="shared" si="17"/>
        <v/>
      </c>
      <c r="Q51" t="str">
        <f t="shared" ref="Q51:V51" si="18">IF(Q14="","",Q14)</f>
        <v/>
      </c>
      <c r="R51" t="str">
        <f t="shared" si="18"/>
        <v/>
      </c>
      <c r="S51" t="str">
        <f t="shared" si="18"/>
        <v/>
      </c>
      <c r="T51" t="str">
        <f t="shared" si="18"/>
        <v/>
      </c>
      <c r="U51" t="str">
        <f t="shared" si="18"/>
        <v/>
      </c>
      <c r="V51" t="str">
        <f t="shared" si="18"/>
        <v/>
      </c>
      <c r="W51" t="str">
        <f t="shared" ref="W51:AO51" si="19">IF(W14="","",W14)</f>
        <v/>
      </c>
      <c r="X51" t="str">
        <f t="shared" si="19"/>
        <v/>
      </c>
      <c r="Y51" t="str">
        <f t="shared" si="19"/>
        <v/>
      </c>
      <c r="Z51" t="str">
        <f t="shared" si="19"/>
        <v/>
      </c>
      <c r="AA51" t="str">
        <f t="shared" si="19"/>
        <v/>
      </c>
      <c r="AB51" t="str">
        <f t="shared" si="19"/>
        <v/>
      </c>
      <c r="AC51" t="str">
        <f t="shared" si="19"/>
        <v/>
      </c>
      <c r="AD51" t="str">
        <f t="shared" si="19"/>
        <v/>
      </c>
      <c r="AE51" t="str">
        <f t="shared" si="19"/>
        <v/>
      </c>
      <c r="AF51" t="str">
        <f t="shared" si="19"/>
        <v/>
      </c>
      <c r="AG51" t="str">
        <f t="shared" si="19"/>
        <v/>
      </c>
      <c r="AH51" t="str">
        <f t="shared" si="19"/>
        <v/>
      </c>
      <c r="AI51" t="str">
        <f t="shared" si="19"/>
        <v/>
      </c>
      <c r="AJ51" t="str">
        <f t="shared" si="19"/>
        <v/>
      </c>
      <c r="AK51" t="str">
        <f t="shared" si="19"/>
        <v/>
      </c>
      <c r="AL51" t="str">
        <f t="shared" si="19"/>
        <v/>
      </c>
      <c r="AM51" t="str">
        <f t="shared" si="19"/>
        <v/>
      </c>
      <c r="AN51" t="str">
        <f t="shared" si="19"/>
        <v/>
      </c>
      <c r="AO51" t="str">
        <f t="shared" si="19"/>
        <v/>
      </c>
    </row>
    <row r="52" spans="1:44" ht="20.149999999999999" customHeight="1" x14ac:dyDescent="0.2">
      <c r="A52" t="str">
        <f t="shared" ref="A52:P52" si="20">IF(A15="","",A15)</f>
        <v/>
      </c>
      <c r="B52" t="str">
        <f t="shared" si="20"/>
        <v/>
      </c>
      <c r="C52" t="str">
        <f t="shared" si="20"/>
        <v>(2)</v>
      </c>
      <c r="F52" s="66" t="str">
        <f t="shared" si="20"/>
        <v>（</v>
      </c>
      <c r="G52" s="66"/>
      <c r="H52" s="66" t="str">
        <f t="shared" si="20"/>
        <v>－</v>
      </c>
      <c r="I52" s="66"/>
      <c r="J52" s="64">
        <f t="shared" ca="1" si="20"/>
        <v>1</v>
      </c>
      <c r="K52" s="64"/>
      <c r="L52" s="66" t="str">
        <f t="shared" si="20"/>
        <v>）</v>
      </c>
      <c r="M52" s="66"/>
      <c r="N52" s="66" t="str">
        <f t="shared" si="20"/>
        <v>÷</v>
      </c>
      <c r="O52" s="66"/>
      <c r="P52" s="64">
        <f t="shared" ca="1" si="20"/>
        <v>2</v>
      </c>
      <c r="Q52" s="64"/>
      <c r="R52" t="str">
        <f t="shared" ref="R52:V53" si="21">IF(R15="","",R15)</f>
        <v/>
      </c>
      <c r="S52" t="str">
        <f t="shared" si="21"/>
        <v/>
      </c>
      <c r="T52" t="str">
        <f t="shared" si="21"/>
        <v/>
      </c>
      <c r="U52" t="str">
        <f t="shared" si="21"/>
        <v/>
      </c>
      <c r="V52" t="str">
        <f t="shared" si="21"/>
        <v/>
      </c>
      <c r="W52" t="str">
        <f t="shared" ref="W52:AO52" si="22">IF(W15="","",W15)</f>
        <v/>
      </c>
      <c r="X52" t="str">
        <f t="shared" si="22"/>
        <v/>
      </c>
      <c r="Y52" t="str">
        <f t="shared" si="22"/>
        <v/>
      </c>
      <c r="Z52" t="str">
        <f t="shared" si="22"/>
        <v/>
      </c>
      <c r="AA52" t="str">
        <f t="shared" si="22"/>
        <v/>
      </c>
      <c r="AB52" t="str">
        <f t="shared" si="22"/>
        <v/>
      </c>
      <c r="AC52" t="str">
        <f t="shared" si="22"/>
        <v/>
      </c>
      <c r="AD52" t="str">
        <f t="shared" si="22"/>
        <v/>
      </c>
      <c r="AE52" t="str">
        <f t="shared" si="22"/>
        <v/>
      </c>
      <c r="AF52" t="str">
        <f t="shared" si="22"/>
        <v/>
      </c>
      <c r="AG52" t="str">
        <f t="shared" si="22"/>
        <v/>
      </c>
      <c r="AH52" t="str">
        <f t="shared" si="22"/>
        <v/>
      </c>
      <c r="AI52" t="str">
        <f t="shared" si="22"/>
        <v/>
      </c>
      <c r="AJ52" t="str">
        <f t="shared" si="22"/>
        <v/>
      </c>
      <c r="AK52" t="str">
        <f t="shared" si="22"/>
        <v/>
      </c>
      <c r="AL52" t="str">
        <f t="shared" si="22"/>
        <v/>
      </c>
      <c r="AM52" t="str">
        <f t="shared" si="22"/>
        <v/>
      </c>
      <c r="AN52" t="str">
        <f t="shared" si="22"/>
        <v/>
      </c>
      <c r="AO52" t="str">
        <f t="shared" si="22"/>
        <v/>
      </c>
      <c r="AR52" s="12">
        <f ca="1">P53</f>
        <v>7</v>
      </c>
    </row>
    <row r="53" spans="1:44" ht="20.149999999999999" customHeight="1" x14ac:dyDescent="0.2">
      <c r="A53" t="str">
        <f t="shared" ref="A53:C55" si="23">IF(A16="","",A16)</f>
        <v/>
      </c>
      <c r="B53" t="str">
        <f t="shared" si="23"/>
        <v/>
      </c>
      <c r="C53" t="str">
        <f t="shared" si="23"/>
        <v/>
      </c>
      <c r="F53" s="66"/>
      <c r="G53" s="66"/>
      <c r="H53" s="66"/>
      <c r="I53" s="66"/>
      <c r="J53" s="66">
        <f ca="1">IF(J16="","",J16)</f>
        <v>2</v>
      </c>
      <c r="K53" s="66"/>
      <c r="L53" s="66"/>
      <c r="M53" s="66"/>
      <c r="N53" s="66"/>
      <c r="O53" s="66"/>
      <c r="P53" s="66">
        <f ca="1">IF(P16="","",P16)</f>
        <v>7</v>
      </c>
      <c r="Q53" s="66"/>
      <c r="R53" t="str">
        <f t="shared" si="21"/>
        <v/>
      </c>
      <c r="S53" t="str">
        <f t="shared" si="21"/>
        <v/>
      </c>
      <c r="T53" t="str">
        <f t="shared" si="21"/>
        <v/>
      </c>
      <c r="U53" t="str">
        <f t="shared" si="21"/>
        <v/>
      </c>
      <c r="V53" t="str">
        <f t="shared" si="21"/>
        <v/>
      </c>
      <c r="W53" t="str">
        <f t="shared" ref="W53:AO53" si="24">IF(W16="","",W16)</f>
        <v/>
      </c>
      <c r="X53" t="str">
        <f t="shared" si="24"/>
        <v/>
      </c>
      <c r="Y53" t="str">
        <f t="shared" si="24"/>
        <v/>
      </c>
      <c r="Z53" t="str">
        <f t="shared" si="24"/>
        <v/>
      </c>
      <c r="AA53" t="str">
        <f t="shared" si="24"/>
        <v/>
      </c>
      <c r="AB53" t="str">
        <f t="shared" si="24"/>
        <v/>
      </c>
      <c r="AC53" t="str">
        <f t="shared" si="24"/>
        <v/>
      </c>
      <c r="AD53" t="str">
        <f t="shared" si="24"/>
        <v/>
      </c>
      <c r="AE53" t="str">
        <f t="shared" si="24"/>
        <v/>
      </c>
      <c r="AF53" t="str">
        <f t="shared" si="24"/>
        <v/>
      </c>
      <c r="AG53" t="str">
        <f t="shared" si="24"/>
        <v/>
      </c>
      <c r="AH53" t="str">
        <f t="shared" si="24"/>
        <v/>
      </c>
      <c r="AI53" t="str">
        <f t="shared" si="24"/>
        <v/>
      </c>
      <c r="AJ53" t="str">
        <f t="shared" si="24"/>
        <v/>
      </c>
      <c r="AK53" t="str">
        <f t="shared" si="24"/>
        <v/>
      </c>
      <c r="AL53" t="str">
        <f t="shared" si="24"/>
        <v/>
      </c>
      <c r="AM53" t="str">
        <f t="shared" si="24"/>
        <v/>
      </c>
      <c r="AN53" t="str">
        <f t="shared" si="24"/>
        <v/>
      </c>
      <c r="AO53" t="str">
        <f t="shared" si="24"/>
        <v/>
      </c>
      <c r="AR53" s="12">
        <f ca="1">P52</f>
        <v>2</v>
      </c>
    </row>
    <row r="54" spans="1:44" ht="20.149999999999999" customHeight="1" x14ac:dyDescent="0.2">
      <c r="A54" t="str">
        <f t="shared" si="23"/>
        <v/>
      </c>
      <c r="B54" t="str">
        <f t="shared" si="23"/>
        <v/>
      </c>
      <c r="C54" t="str">
        <f t="shared" si="23"/>
        <v/>
      </c>
      <c r="D54" s="82" t="s">
        <v>102</v>
      </c>
      <c r="E54" s="66"/>
      <c r="F54" s="56" t="s">
        <v>95</v>
      </c>
      <c r="G54" s="56"/>
      <c r="H54" s="56" t="s">
        <v>18</v>
      </c>
      <c r="I54" s="56"/>
      <c r="J54" s="59">
        <f ca="1">J52</f>
        <v>1</v>
      </c>
      <c r="K54" s="59"/>
      <c r="L54" s="56" t="s">
        <v>101</v>
      </c>
      <c r="M54" s="56"/>
      <c r="N54" s="56" t="s">
        <v>148</v>
      </c>
      <c r="O54" s="56"/>
      <c r="P54" s="59">
        <f ca="1">P53</f>
        <v>7</v>
      </c>
      <c r="Q54" s="59"/>
      <c r="R54" s="56" t="s">
        <v>94</v>
      </c>
      <c r="S54" s="56"/>
      <c r="T54" s="56" t="s">
        <v>18</v>
      </c>
      <c r="U54" s="56"/>
      <c r="V54" s="59">
        <f ca="1">AR54/GCD(AR55,AR54)</f>
        <v>7</v>
      </c>
      <c r="W54" s="59"/>
      <c r="X54" s="59"/>
      <c r="Y54" s="56" t="str">
        <f ca="1">IF(AA54="","","＝")</f>
        <v/>
      </c>
      <c r="Z54" s="56"/>
      <c r="AA54" s="56" t="str">
        <f ca="1">IF(AR54/AR55=INT(AR54/AR55),-AR54/AR55,"")</f>
        <v/>
      </c>
      <c r="AB54" s="56"/>
      <c r="AC54" s="56"/>
      <c r="AD54" t="str">
        <f t="shared" ref="AD54:AO54" si="25">IF(AD17="","",AD17)</f>
        <v/>
      </c>
      <c r="AE54" t="str">
        <f t="shared" si="25"/>
        <v/>
      </c>
      <c r="AF54" t="str">
        <f t="shared" si="25"/>
        <v/>
      </c>
      <c r="AG54" t="str">
        <f t="shared" si="25"/>
        <v/>
      </c>
      <c r="AH54" t="str">
        <f t="shared" si="25"/>
        <v/>
      </c>
      <c r="AI54" t="str">
        <f t="shared" si="25"/>
        <v/>
      </c>
      <c r="AJ54" t="str">
        <f t="shared" si="25"/>
        <v/>
      </c>
      <c r="AK54" t="str">
        <f t="shared" si="25"/>
        <v/>
      </c>
      <c r="AL54" t="str">
        <f t="shared" si="25"/>
        <v/>
      </c>
      <c r="AM54" t="str">
        <f t="shared" si="25"/>
        <v/>
      </c>
      <c r="AN54" t="str">
        <f t="shared" si="25"/>
        <v/>
      </c>
      <c r="AO54" t="str">
        <f t="shared" si="25"/>
        <v/>
      </c>
      <c r="AR54" s="12">
        <f ca="1">J54*P54</f>
        <v>7</v>
      </c>
    </row>
    <row r="55" spans="1:44" ht="20.149999999999999" customHeight="1" x14ac:dyDescent="0.2">
      <c r="A55" t="str">
        <f t="shared" si="23"/>
        <v/>
      </c>
      <c r="B55" t="str">
        <f t="shared" si="23"/>
        <v/>
      </c>
      <c r="C55" t="str">
        <f t="shared" si="23"/>
        <v/>
      </c>
      <c r="D55" s="66"/>
      <c r="E55" s="66"/>
      <c r="F55" s="56"/>
      <c r="G55" s="56"/>
      <c r="H55" s="56"/>
      <c r="I55" s="56"/>
      <c r="J55" s="56">
        <f ca="1">J53</f>
        <v>2</v>
      </c>
      <c r="K55" s="56"/>
      <c r="L55" s="56"/>
      <c r="M55" s="56"/>
      <c r="N55" s="56"/>
      <c r="O55" s="56"/>
      <c r="P55" s="56">
        <f ca="1">IF(AR53=1,"",AR53)</f>
        <v>2</v>
      </c>
      <c r="Q55" s="56"/>
      <c r="R55" s="56"/>
      <c r="S55" s="56"/>
      <c r="T55" s="56"/>
      <c r="U55" s="56"/>
      <c r="V55" s="56">
        <f ca="1">AR55/GCD(AR55,AR54)</f>
        <v>4</v>
      </c>
      <c r="W55" s="56"/>
      <c r="X55" s="56"/>
      <c r="Y55" s="56"/>
      <c r="Z55" s="56"/>
      <c r="AA55" s="56"/>
      <c r="AB55" s="56"/>
      <c r="AC55" s="56"/>
      <c r="AD55" t="str">
        <f t="shared" ref="AD55:AO55" si="26">IF(AD18="","",AD18)</f>
        <v/>
      </c>
      <c r="AE55" t="str">
        <f t="shared" si="26"/>
        <v/>
      </c>
      <c r="AF55" t="str">
        <f t="shared" si="26"/>
        <v/>
      </c>
      <c r="AG55" t="str">
        <f t="shared" si="26"/>
        <v/>
      </c>
      <c r="AH55" t="str">
        <f t="shared" si="26"/>
        <v/>
      </c>
      <c r="AI55" t="str">
        <f t="shared" si="26"/>
        <v/>
      </c>
      <c r="AJ55" t="str">
        <f t="shared" si="26"/>
        <v/>
      </c>
      <c r="AK55" t="str">
        <f t="shared" si="26"/>
        <v/>
      </c>
      <c r="AL55" t="str">
        <f t="shared" si="26"/>
        <v/>
      </c>
      <c r="AM55" t="str">
        <f t="shared" si="26"/>
        <v/>
      </c>
      <c r="AN55" t="str">
        <f t="shared" si="26"/>
        <v/>
      </c>
      <c r="AO55" t="str">
        <f t="shared" si="26"/>
        <v/>
      </c>
      <c r="AR55" s="12">
        <f ca="1">J55*AR53</f>
        <v>4</v>
      </c>
    </row>
    <row r="56" spans="1:44" ht="20.149999999999999" customHeight="1" x14ac:dyDescent="0.2">
      <c r="A56" t="str">
        <f t="shared" ref="A56:P56" si="27">IF(A19="","",A19)</f>
        <v/>
      </c>
      <c r="B56" t="str">
        <f t="shared" si="27"/>
        <v/>
      </c>
      <c r="C56" t="str">
        <f t="shared" si="27"/>
        <v/>
      </c>
      <c r="F56" t="str">
        <f t="shared" si="27"/>
        <v/>
      </c>
      <c r="G56" t="str">
        <f t="shared" si="27"/>
        <v/>
      </c>
      <c r="H56" t="str">
        <f t="shared" si="27"/>
        <v/>
      </c>
      <c r="I56" t="str">
        <f t="shared" si="27"/>
        <v/>
      </c>
      <c r="J56" t="str">
        <f t="shared" si="27"/>
        <v/>
      </c>
      <c r="K56" t="str">
        <f t="shared" si="27"/>
        <v/>
      </c>
      <c r="L56" t="str">
        <f t="shared" si="27"/>
        <v/>
      </c>
      <c r="M56" t="str">
        <f t="shared" si="27"/>
        <v/>
      </c>
      <c r="N56" t="str">
        <f t="shared" si="27"/>
        <v/>
      </c>
      <c r="O56" t="str">
        <f t="shared" si="27"/>
        <v/>
      </c>
      <c r="P56" t="str">
        <f t="shared" si="27"/>
        <v/>
      </c>
      <c r="Q56" t="str">
        <f t="shared" ref="Q56:V56" si="28">IF(Q19="","",Q19)</f>
        <v/>
      </c>
      <c r="R56" t="str">
        <f t="shared" si="28"/>
        <v/>
      </c>
      <c r="S56" t="str">
        <f t="shared" si="28"/>
        <v/>
      </c>
      <c r="T56" t="str">
        <f t="shared" si="28"/>
        <v/>
      </c>
      <c r="U56" t="str">
        <f t="shared" si="28"/>
        <v/>
      </c>
      <c r="V56" t="str">
        <f t="shared" si="28"/>
        <v/>
      </c>
      <c r="W56" t="str">
        <f t="shared" ref="W56:AO56" si="29">IF(W19="","",W19)</f>
        <v/>
      </c>
      <c r="X56" t="str">
        <f t="shared" si="29"/>
        <v/>
      </c>
      <c r="Y56" t="str">
        <f t="shared" si="29"/>
        <v/>
      </c>
      <c r="Z56" t="str">
        <f t="shared" si="29"/>
        <v/>
      </c>
      <c r="AA56" t="str">
        <f t="shared" si="29"/>
        <v/>
      </c>
      <c r="AB56" t="str">
        <f t="shared" si="29"/>
        <v/>
      </c>
      <c r="AC56" t="str">
        <f t="shared" si="29"/>
        <v/>
      </c>
      <c r="AD56" t="str">
        <f t="shared" si="29"/>
        <v/>
      </c>
      <c r="AE56" t="str">
        <f t="shared" si="29"/>
        <v/>
      </c>
      <c r="AF56" t="str">
        <f t="shared" si="29"/>
        <v/>
      </c>
      <c r="AG56" t="str">
        <f t="shared" si="29"/>
        <v/>
      </c>
      <c r="AH56" t="str">
        <f t="shared" si="29"/>
        <v/>
      </c>
      <c r="AI56" t="str">
        <f t="shared" si="29"/>
        <v/>
      </c>
      <c r="AJ56" t="str">
        <f t="shared" si="29"/>
        <v/>
      </c>
      <c r="AK56" t="str">
        <f t="shared" si="29"/>
        <v/>
      </c>
      <c r="AL56" t="str">
        <f t="shared" si="29"/>
        <v/>
      </c>
      <c r="AM56" t="str">
        <f t="shared" si="29"/>
        <v/>
      </c>
      <c r="AN56" t="str">
        <f t="shared" si="29"/>
        <v/>
      </c>
      <c r="AO56" t="str">
        <f t="shared" si="29"/>
        <v/>
      </c>
    </row>
    <row r="57" spans="1:44" ht="20.149999999999999" customHeight="1" x14ac:dyDescent="0.2">
      <c r="A57" t="str">
        <f t="shared" ref="A57:P57" si="30">IF(A20="","",A20)</f>
        <v/>
      </c>
      <c r="B57" t="str">
        <f t="shared" si="30"/>
        <v/>
      </c>
      <c r="C57" t="str">
        <f t="shared" si="30"/>
        <v>(3)</v>
      </c>
      <c r="F57" s="66" t="str">
        <f t="shared" si="30"/>
        <v>（</v>
      </c>
      <c r="G57" s="66"/>
      <c r="H57" s="66" t="str">
        <f t="shared" si="30"/>
        <v>－</v>
      </c>
      <c r="I57" s="66"/>
      <c r="J57" s="64">
        <f t="shared" ca="1" si="30"/>
        <v>5</v>
      </c>
      <c r="K57" s="64"/>
      <c r="L57" s="66" t="str">
        <f t="shared" si="30"/>
        <v>）</v>
      </c>
      <c r="M57" s="66"/>
      <c r="N57" s="66" t="str">
        <f t="shared" si="30"/>
        <v>÷</v>
      </c>
      <c r="O57" s="66"/>
      <c r="P57" s="66" t="str">
        <f t="shared" si="30"/>
        <v>（</v>
      </c>
      <c r="Q57" s="66"/>
      <c r="R57" s="66" t="str">
        <f>IF(R20="","",R20)</f>
        <v>－</v>
      </c>
      <c r="S57" s="66"/>
      <c r="T57" s="64">
        <f ca="1">IF(T20="","",T20)</f>
        <v>4</v>
      </c>
      <c r="U57" s="64"/>
      <c r="V57" s="64"/>
      <c r="W57" s="66" t="str">
        <f>IF(W20="","",W20)</f>
        <v>）</v>
      </c>
      <c r="X57" s="66"/>
      <c r="Y57" t="str">
        <f t="shared" ref="Y57:AO57" si="31">IF(Y20="","",Y20)</f>
        <v/>
      </c>
      <c r="Z57" t="str">
        <f t="shared" si="31"/>
        <v/>
      </c>
      <c r="AA57" t="str">
        <f t="shared" si="31"/>
        <v/>
      </c>
      <c r="AB57" t="str">
        <f t="shared" si="31"/>
        <v/>
      </c>
      <c r="AC57" t="str">
        <f t="shared" si="31"/>
        <v/>
      </c>
      <c r="AD57" t="str">
        <f t="shared" si="31"/>
        <v/>
      </c>
      <c r="AE57" t="str">
        <f t="shared" si="31"/>
        <v/>
      </c>
      <c r="AF57" t="str">
        <f t="shared" si="31"/>
        <v/>
      </c>
      <c r="AG57" t="str">
        <f t="shared" si="31"/>
        <v/>
      </c>
      <c r="AH57" t="str">
        <f t="shared" si="31"/>
        <v/>
      </c>
      <c r="AI57" t="str">
        <f t="shared" si="31"/>
        <v/>
      </c>
      <c r="AJ57" t="str">
        <f t="shared" si="31"/>
        <v/>
      </c>
      <c r="AK57" t="str">
        <f t="shared" si="31"/>
        <v/>
      </c>
      <c r="AL57" t="str">
        <f t="shared" si="31"/>
        <v/>
      </c>
      <c r="AM57" t="str">
        <f t="shared" si="31"/>
        <v/>
      </c>
      <c r="AN57" t="str">
        <f t="shared" si="31"/>
        <v/>
      </c>
      <c r="AO57" t="str">
        <f t="shared" si="31"/>
        <v/>
      </c>
      <c r="AR57" s="12">
        <f ca="1">T58</f>
        <v>15</v>
      </c>
    </row>
    <row r="58" spans="1:44" ht="20.149999999999999" customHeight="1" x14ac:dyDescent="0.2">
      <c r="A58" t="str">
        <f t="shared" ref="A58:C60" si="32">IF(A21="","",A21)</f>
        <v/>
      </c>
      <c r="B58" t="str">
        <f t="shared" si="32"/>
        <v/>
      </c>
      <c r="C58" t="str">
        <f t="shared" si="32"/>
        <v/>
      </c>
      <c r="F58" s="66"/>
      <c r="G58" s="66"/>
      <c r="H58" s="66"/>
      <c r="I58" s="66"/>
      <c r="J58" s="66">
        <f ca="1">IF(J21="","",J21)</f>
        <v>6</v>
      </c>
      <c r="K58" s="66"/>
      <c r="L58" s="66"/>
      <c r="M58" s="66"/>
      <c r="N58" s="66"/>
      <c r="O58" s="66"/>
      <c r="P58" s="66"/>
      <c r="Q58" s="66"/>
      <c r="R58" s="66"/>
      <c r="S58" s="66"/>
      <c r="T58" s="66">
        <f ca="1">IF(T21="","",T21)</f>
        <v>15</v>
      </c>
      <c r="U58" s="66"/>
      <c r="V58" s="66"/>
      <c r="W58" s="66"/>
      <c r="X58" s="66"/>
      <c r="Y58" t="str">
        <f t="shared" ref="Y58:AO58" si="33">IF(Y21="","",Y21)</f>
        <v/>
      </c>
      <c r="Z58" t="str">
        <f t="shared" si="33"/>
        <v/>
      </c>
      <c r="AA58" t="str">
        <f t="shared" si="33"/>
        <v/>
      </c>
      <c r="AB58" t="str">
        <f t="shared" si="33"/>
        <v/>
      </c>
      <c r="AC58" t="str">
        <f t="shared" si="33"/>
        <v/>
      </c>
      <c r="AD58" t="str">
        <f t="shared" si="33"/>
        <v/>
      </c>
      <c r="AE58" t="str">
        <f t="shared" si="33"/>
        <v/>
      </c>
      <c r="AF58" t="str">
        <f t="shared" si="33"/>
        <v/>
      </c>
      <c r="AG58" t="str">
        <f t="shared" si="33"/>
        <v/>
      </c>
      <c r="AH58" t="str">
        <f t="shared" si="33"/>
        <v/>
      </c>
      <c r="AI58" t="str">
        <f t="shared" si="33"/>
        <v/>
      </c>
      <c r="AJ58" t="str">
        <f t="shared" si="33"/>
        <v/>
      </c>
      <c r="AK58" t="str">
        <f t="shared" si="33"/>
        <v/>
      </c>
      <c r="AL58" t="str">
        <f t="shared" si="33"/>
        <v/>
      </c>
      <c r="AM58" t="str">
        <f t="shared" si="33"/>
        <v/>
      </c>
      <c r="AN58" t="str">
        <f t="shared" si="33"/>
        <v/>
      </c>
      <c r="AO58" t="str">
        <f t="shared" si="33"/>
        <v/>
      </c>
      <c r="AR58" s="12">
        <f ca="1">T57</f>
        <v>4</v>
      </c>
    </row>
    <row r="59" spans="1:44" ht="20.149999999999999" customHeight="1" x14ac:dyDescent="0.2">
      <c r="A59" t="str">
        <f t="shared" si="32"/>
        <v/>
      </c>
      <c r="B59" t="str">
        <f t="shared" si="32"/>
        <v/>
      </c>
      <c r="C59" t="str">
        <f t="shared" si="32"/>
        <v/>
      </c>
      <c r="D59" s="82" t="s">
        <v>102</v>
      </c>
      <c r="E59" s="66"/>
      <c r="F59" s="56" t="s">
        <v>152</v>
      </c>
      <c r="G59" s="56"/>
      <c r="H59" s="56" t="s">
        <v>18</v>
      </c>
      <c r="I59" s="56"/>
      <c r="J59" s="59">
        <f ca="1">J57</f>
        <v>5</v>
      </c>
      <c r="K59" s="59"/>
      <c r="L59" s="56" t="s">
        <v>101</v>
      </c>
      <c r="M59" s="56"/>
      <c r="N59" s="56" t="s">
        <v>148</v>
      </c>
      <c r="O59" s="56"/>
      <c r="P59" s="56" t="s">
        <v>152</v>
      </c>
      <c r="Q59" s="56"/>
      <c r="R59" s="56" t="s">
        <v>18</v>
      </c>
      <c r="S59" s="56"/>
      <c r="T59" s="59">
        <f ca="1">T58</f>
        <v>15</v>
      </c>
      <c r="U59" s="59"/>
      <c r="V59" s="59"/>
      <c r="W59" s="56" t="s">
        <v>101</v>
      </c>
      <c r="X59" s="56"/>
      <c r="Y59" s="92" t="s">
        <v>94</v>
      </c>
      <c r="Z59" s="56"/>
      <c r="AA59" s="59">
        <f ca="1">AR59/GCD(AR60,AR59)</f>
        <v>25</v>
      </c>
      <c r="AB59" s="59"/>
      <c r="AC59" s="59"/>
      <c r="AD59" s="56" t="str">
        <f ca="1">IF(AF59="","","＝")</f>
        <v/>
      </c>
      <c r="AE59" s="56"/>
      <c r="AF59" s="56" t="str">
        <f ca="1">IF(AR59/AR60=INT(AR59/AR60),AR59/AR60,"")</f>
        <v/>
      </c>
      <c r="AG59" s="56"/>
      <c r="AH59" s="56"/>
      <c r="AI59" t="str">
        <f t="shared" ref="AI59:AO60" si="34">IF(AK22="","",AK22)</f>
        <v/>
      </c>
      <c r="AJ59" t="str">
        <f t="shared" si="34"/>
        <v/>
      </c>
      <c r="AK59" t="str">
        <f t="shared" si="34"/>
        <v/>
      </c>
      <c r="AL59" t="str">
        <f t="shared" si="34"/>
        <v/>
      </c>
      <c r="AM59" t="str">
        <f t="shared" si="34"/>
        <v/>
      </c>
      <c r="AN59" t="str">
        <f t="shared" si="34"/>
        <v/>
      </c>
      <c r="AO59" t="str">
        <f t="shared" si="34"/>
        <v/>
      </c>
      <c r="AR59" s="12">
        <f ca="1">J59*T59</f>
        <v>75</v>
      </c>
    </row>
    <row r="60" spans="1:44" ht="20.149999999999999" customHeight="1" x14ac:dyDescent="0.2">
      <c r="A60" t="str">
        <f t="shared" si="32"/>
        <v/>
      </c>
      <c r="B60" t="str">
        <f t="shared" si="32"/>
        <v/>
      </c>
      <c r="C60" t="str">
        <f t="shared" si="32"/>
        <v/>
      </c>
      <c r="D60" s="66"/>
      <c r="E60" s="66"/>
      <c r="F60" s="56"/>
      <c r="G60" s="56"/>
      <c r="H60" s="56"/>
      <c r="I60" s="56"/>
      <c r="J60" s="56">
        <f ca="1">J58</f>
        <v>6</v>
      </c>
      <c r="K60" s="56"/>
      <c r="L60" s="56"/>
      <c r="M60" s="56"/>
      <c r="N60" s="56"/>
      <c r="O60" s="56"/>
      <c r="P60" s="56"/>
      <c r="Q60" s="56"/>
      <c r="R60" s="56"/>
      <c r="S60" s="56"/>
      <c r="T60" s="56">
        <f ca="1">IF(AR58=1,"",AR58)</f>
        <v>4</v>
      </c>
      <c r="U60" s="56"/>
      <c r="V60" s="56"/>
      <c r="W60" s="56"/>
      <c r="X60" s="56"/>
      <c r="Y60" s="56"/>
      <c r="Z60" s="56"/>
      <c r="AA60" s="56">
        <f ca="1">AR60/GCD(AR60,AR59)</f>
        <v>8</v>
      </c>
      <c r="AB60" s="56"/>
      <c r="AC60" s="56"/>
      <c r="AD60" s="56"/>
      <c r="AE60" s="56"/>
      <c r="AF60" s="56"/>
      <c r="AG60" s="56"/>
      <c r="AH60" s="56"/>
      <c r="AI60" t="str">
        <f t="shared" si="34"/>
        <v/>
      </c>
      <c r="AJ60" t="str">
        <f t="shared" si="34"/>
        <v/>
      </c>
      <c r="AK60" t="str">
        <f t="shared" si="34"/>
        <v/>
      </c>
      <c r="AL60" t="str">
        <f t="shared" si="34"/>
        <v/>
      </c>
      <c r="AM60" t="str">
        <f t="shared" si="34"/>
        <v/>
      </c>
      <c r="AN60" t="str">
        <f t="shared" si="34"/>
        <v/>
      </c>
      <c r="AO60" t="str">
        <f t="shared" si="34"/>
        <v/>
      </c>
      <c r="AR60" s="12">
        <f ca="1">J60*AR58</f>
        <v>24</v>
      </c>
    </row>
    <row r="61" spans="1:44" ht="20.149999999999999" customHeight="1" x14ac:dyDescent="0.2">
      <c r="A61" t="str">
        <f t="shared" ref="A61:P61" si="35">IF(A24="","",A24)</f>
        <v/>
      </c>
      <c r="B61" t="str">
        <f t="shared" si="35"/>
        <v/>
      </c>
      <c r="C61" t="str">
        <f t="shared" si="35"/>
        <v/>
      </c>
      <c r="F61" t="str">
        <f t="shared" si="35"/>
        <v/>
      </c>
      <c r="G61" t="str">
        <f t="shared" si="35"/>
        <v/>
      </c>
      <c r="H61" t="str">
        <f t="shared" si="35"/>
        <v/>
      </c>
      <c r="I61" t="str">
        <f t="shared" si="35"/>
        <v/>
      </c>
      <c r="J61" t="str">
        <f t="shared" si="35"/>
        <v/>
      </c>
      <c r="K61" t="str">
        <f t="shared" si="35"/>
        <v/>
      </c>
      <c r="L61" t="str">
        <f t="shared" si="35"/>
        <v/>
      </c>
      <c r="M61" t="str">
        <f t="shared" si="35"/>
        <v/>
      </c>
      <c r="N61" t="str">
        <f t="shared" si="35"/>
        <v/>
      </c>
      <c r="O61" t="str">
        <f t="shared" si="35"/>
        <v/>
      </c>
      <c r="P61" t="str">
        <f t="shared" si="35"/>
        <v/>
      </c>
      <c r="Q61" t="str">
        <f t="shared" ref="Q61:V61" si="36">IF(Q24="","",Q24)</f>
        <v/>
      </c>
      <c r="R61" t="str">
        <f t="shared" si="36"/>
        <v/>
      </c>
      <c r="S61" t="str">
        <f t="shared" si="36"/>
        <v/>
      </c>
      <c r="T61" t="str">
        <f t="shared" si="36"/>
        <v/>
      </c>
      <c r="U61" t="str">
        <f t="shared" si="36"/>
        <v/>
      </c>
      <c r="V61" t="str">
        <f t="shared" si="36"/>
        <v/>
      </c>
      <c r="W61" t="str">
        <f t="shared" ref="W61:AO61" si="37">IF(W24="","",W24)</f>
        <v/>
      </c>
      <c r="X61" t="str">
        <f t="shared" si="37"/>
        <v/>
      </c>
      <c r="Y61" t="str">
        <f t="shared" si="37"/>
        <v/>
      </c>
      <c r="Z61" t="str">
        <f t="shared" si="37"/>
        <v/>
      </c>
      <c r="AA61" t="str">
        <f t="shared" si="37"/>
        <v/>
      </c>
      <c r="AB61" t="str">
        <f t="shared" si="37"/>
        <v/>
      </c>
      <c r="AC61" t="str">
        <f t="shared" si="37"/>
        <v/>
      </c>
      <c r="AD61" t="str">
        <f t="shared" si="37"/>
        <v/>
      </c>
      <c r="AE61" t="str">
        <f t="shared" si="37"/>
        <v/>
      </c>
      <c r="AF61" t="str">
        <f t="shared" si="37"/>
        <v/>
      </c>
      <c r="AG61" t="str">
        <f t="shared" si="37"/>
        <v/>
      </c>
      <c r="AH61" t="str">
        <f t="shared" si="37"/>
        <v/>
      </c>
      <c r="AI61" t="str">
        <f t="shared" si="37"/>
        <v/>
      </c>
      <c r="AJ61" t="str">
        <f t="shared" si="37"/>
        <v/>
      </c>
      <c r="AK61" t="str">
        <f t="shared" si="37"/>
        <v/>
      </c>
      <c r="AL61" t="str">
        <f t="shared" si="37"/>
        <v/>
      </c>
      <c r="AM61" t="str">
        <f t="shared" si="37"/>
        <v/>
      </c>
      <c r="AN61" t="str">
        <f t="shared" si="37"/>
        <v/>
      </c>
      <c r="AO61" t="str">
        <f t="shared" si="37"/>
        <v/>
      </c>
    </row>
    <row r="62" spans="1:44" ht="20.149999999999999" customHeight="1" x14ac:dyDescent="0.2">
      <c r="A62" t="str">
        <f>IF(A25="","",A25)</f>
        <v>３．</v>
      </c>
      <c r="D62" t="str">
        <f>IF(D25="","",D25)</f>
        <v>次の式を乗法だけの式に直して計算しなさい。</v>
      </c>
    </row>
    <row r="63" spans="1:44" ht="20.149999999999999" customHeight="1" x14ac:dyDescent="0.2">
      <c r="A63" t="str">
        <f>IF(A26="","",A26)</f>
        <v/>
      </c>
      <c r="B63" t="str">
        <f t="shared" ref="B63:C66" si="38">IF(B26="","",B26)</f>
        <v/>
      </c>
      <c r="C63" t="str">
        <f t="shared" si="38"/>
        <v>(1)</v>
      </c>
      <c r="F63" s="66">
        <f ca="1">IF(F26="","",F26)</f>
        <v>7</v>
      </c>
      <c r="G63" s="66"/>
      <c r="H63" s="66" t="str">
        <f>IF(H26="","",H26)</f>
        <v>×</v>
      </c>
      <c r="I63" s="66"/>
      <c r="J63" s="64">
        <f ca="1">IF(J26="","",J26)</f>
        <v>1</v>
      </c>
      <c r="K63" s="64"/>
      <c r="L63" s="66" t="str">
        <f>IF(L26="","",L26)</f>
        <v>÷</v>
      </c>
      <c r="M63" s="66"/>
      <c r="N63" s="66" t="str">
        <f>IF(N26="","",N26)</f>
        <v>（</v>
      </c>
      <c r="O63" s="66"/>
      <c r="P63" s="66" t="str">
        <f>IF(P26="","",P26)</f>
        <v>－</v>
      </c>
      <c r="Q63" s="66"/>
      <c r="R63" s="64">
        <f ca="1">IF(R26="","",R26)</f>
        <v>1</v>
      </c>
      <c r="S63" s="64"/>
      <c r="T63" s="66" t="str">
        <f>IF(T26="","",T26)</f>
        <v>）</v>
      </c>
      <c r="U63" s="66"/>
      <c r="V63" t="str">
        <f t="shared" ref="V63:AO63" si="39">IF(V26="","",V26)</f>
        <v/>
      </c>
      <c r="W63" t="str">
        <f t="shared" si="39"/>
        <v/>
      </c>
      <c r="X63" t="str">
        <f t="shared" si="39"/>
        <v/>
      </c>
      <c r="Y63" t="str">
        <f t="shared" si="39"/>
        <v/>
      </c>
      <c r="Z63" t="str">
        <f t="shared" si="39"/>
        <v/>
      </c>
      <c r="AA63" t="str">
        <f t="shared" si="39"/>
        <v/>
      </c>
      <c r="AB63" t="str">
        <f t="shared" si="39"/>
        <v/>
      </c>
      <c r="AC63" t="str">
        <f t="shared" si="39"/>
        <v/>
      </c>
      <c r="AD63" t="str">
        <f t="shared" si="39"/>
        <v/>
      </c>
      <c r="AE63" t="str">
        <f t="shared" si="39"/>
        <v/>
      </c>
      <c r="AF63" t="str">
        <f t="shared" si="39"/>
        <v/>
      </c>
      <c r="AG63" t="str">
        <f t="shared" si="39"/>
        <v/>
      </c>
      <c r="AH63" t="str">
        <f t="shared" si="39"/>
        <v/>
      </c>
      <c r="AI63" t="str">
        <f t="shared" si="39"/>
        <v/>
      </c>
      <c r="AJ63" t="str">
        <f t="shared" si="39"/>
        <v/>
      </c>
      <c r="AK63" t="str">
        <f t="shared" si="39"/>
        <v/>
      </c>
      <c r="AL63" t="str">
        <f t="shared" si="39"/>
        <v/>
      </c>
      <c r="AM63" t="str">
        <f t="shared" si="39"/>
        <v/>
      </c>
      <c r="AN63" t="str">
        <f t="shared" si="39"/>
        <v/>
      </c>
      <c r="AO63" t="str">
        <f t="shared" si="39"/>
        <v/>
      </c>
      <c r="AR63" s="12">
        <f ca="1">R64</f>
        <v>4</v>
      </c>
    </row>
    <row r="64" spans="1:44" ht="20.149999999999999" customHeight="1" x14ac:dyDescent="0.2">
      <c r="A64" t="str">
        <f>IF(A27="","",A27)</f>
        <v/>
      </c>
      <c r="B64" t="str">
        <f t="shared" si="38"/>
        <v/>
      </c>
      <c r="C64" t="str">
        <f t="shared" si="38"/>
        <v/>
      </c>
      <c r="F64" s="66"/>
      <c r="G64" s="66"/>
      <c r="H64" s="66"/>
      <c r="I64" s="66"/>
      <c r="J64" s="66">
        <f ca="1">IF(J27="","",J27)</f>
        <v>3</v>
      </c>
      <c r="K64" s="66"/>
      <c r="L64" s="66"/>
      <c r="M64" s="66"/>
      <c r="N64" s="66"/>
      <c r="O64" s="66"/>
      <c r="P64" s="66"/>
      <c r="Q64" s="66"/>
      <c r="R64" s="66">
        <f ca="1">IF(R27="","",R27)</f>
        <v>4</v>
      </c>
      <c r="S64" s="66"/>
      <c r="T64" s="66"/>
      <c r="U64" s="66"/>
      <c r="V64" t="str">
        <f t="shared" ref="V64:AO64" si="40">IF(V27="","",V27)</f>
        <v/>
      </c>
      <c r="W64" t="str">
        <f t="shared" si="40"/>
        <v/>
      </c>
      <c r="X64" t="str">
        <f t="shared" si="40"/>
        <v/>
      </c>
      <c r="Y64" t="str">
        <f t="shared" si="40"/>
        <v/>
      </c>
      <c r="Z64" t="str">
        <f t="shared" si="40"/>
        <v/>
      </c>
      <c r="AA64" t="str">
        <f t="shared" si="40"/>
        <v/>
      </c>
      <c r="AB64" t="str">
        <f t="shared" si="40"/>
        <v/>
      </c>
      <c r="AC64" t="str">
        <f t="shared" si="40"/>
        <v/>
      </c>
      <c r="AD64" t="str">
        <f t="shared" si="40"/>
        <v/>
      </c>
      <c r="AE64" t="str">
        <f t="shared" si="40"/>
        <v/>
      </c>
      <c r="AF64" t="str">
        <f t="shared" si="40"/>
        <v/>
      </c>
      <c r="AG64" t="str">
        <f t="shared" si="40"/>
        <v/>
      </c>
      <c r="AH64" t="str">
        <f t="shared" si="40"/>
        <v/>
      </c>
      <c r="AI64" t="str">
        <f t="shared" si="40"/>
        <v/>
      </c>
      <c r="AJ64" t="str">
        <f t="shared" si="40"/>
        <v/>
      </c>
      <c r="AK64" t="str">
        <f t="shared" si="40"/>
        <v/>
      </c>
      <c r="AL64" t="str">
        <f t="shared" si="40"/>
        <v/>
      </c>
      <c r="AM64" t="str">
        <f t="shared" si="40"/>
        <v/>
      </c>
      <c r="AN64" t="str">
        <f t="shared" si="40"/>
        <v/>
      </c>
      <c r="AO64" t="str">
        <f t="shared" si="40"/>
        <v/>
      </c>
      <c r="AR64" s="12">
        <f ca="1">R63</f>
        <v>1</v>
      </c>
    </row>
    <row r="65" spans="1:45" ht="20.149999999999999" customHeight="1" x14ac:dyDescent="0.2">
      <c r="A65" t="str">
        <f>IF(A28="","",A28)</f>
        <v/>
      </c>
      <c r="B65" t="str">
        <f t="shared" si="38"/>
        <v/>
      </c>
      <c r="C65" t="str">
        <f t="shared" si="38"/>
        <v/>
      </c>
      <c r="D65" s="82" t="s">
        <v>102</v>
      </c>
      <c r="E65" s="66"/>
      <c r="F65" s="56">
        <f ca="1">F63</f>
        <v>7</v>
      </c>
      <c r="G65" s="56"/>
      <c r="H65" s="56" t="s">
        <v>148</v>
      </c>
      <c r="I65" s="56"/>
      <c r="J65" s="59">
        <f ca="1">J63</f>
        <v>1</v>
      </c>
      <c r="K65" s="59"/>
      <c r="L65" s="56" t="s">
        <v>148</v>
      </c>
      <c r="M65" s="56"/>
      <c r="N65" s="56" t="s">
        <v>152</v>
      </c>
      <c r="O65" s="56"/>
      <c r="P65" s="56" t="s">
        <v>18</v>
      </c>
      <c r="Q65" s="56"/>
      <c r="R65" s="59">
        <f ca="1">R64</f>
        <v>4</v>
      </c>
      <c r="S65" s="59"/>
      <c r="T65" s="56" t="s">
        <v>101</v>
      </c>
      <c r="U65" s="56"/>
      <c r="V65" s="92" t="s">
        <v>94</v>
      </c>
      <c r="W65" s="56"/>
      <c r="X65" s="56" t="s">
        <v>18</v>
      </c>
      <c r="Y65" s="56"/>
      <c r="Z65" s="59">
        <f ca="1">AR65/GCD(AR66,AR65)</f>
        <v>28</v>
      </c>
      <c r="AA65" s="59"/>
      <c r="AB65" s="59"/>
      <c r="AC65" s="56" t="str">
        <f ca="1">IF(AE65="","","＝")</f>
        <v/>
      </c>
      <c r="AD65" s="56"/>
      <c r="AE65" s="56" t="str">
        <f ca="1">IF(AR65/AR66=INT(AR65/AR66),IF(X65="－",-AR65/AR66,AR65/AR66),"")</f>
        <v/>
      </c>
      <c r="AF65" s="56"/>
      <c r="AG65" s="56"/>
      <c r="AH65" t="str">
        <f t="shared" ref="AH65:AO65" si="41">IF(AH28="","",AH28)</f>
        <v/>
      </c>
      <c r="AI65" t="str">
        <f t="shared" si="41"/>
        <v/>
      </c>
      <c r="AJ65" t="str">
        <f t="shared" si="41"/>
        <v/>
      </c>
      <c r="AK65" t="str">
        <f t="shared" si="41"/>
        <v/>
      </c>
      <c r="AL65" t="str">
        <f t="shared" si="41"/>
        <v/>
      </c>
      <c r="AM65" t="str">
        <f t="shared" si="41"/>
        <v/>
      </c>
      <c r="AN65" t="str">
        <f t="shared" si="41"/>
        <v/>
      </c>
      <c r="AO65" t="str">
        <f t="shared" si="41"/>
        <v/>
      </c>
      <c r="AR65" s="12">
        <f ca="1">F65*J65*R65</f>
        <v>28</v>
      </c>
    </row>
    <row r="66" spans="1:45" ht="20.149999999999999" customHeight="1" x14ac:dyDescent="0.2">
      <c r="A66" t="str">
        <f>IF(A29="","",A29)</f>
        <v/>
      </c>
      <c r="B66" t="str">
        <f t="shared" si="38"/>
        <v/>
      </c>
      <c r="C66" t="str">
        <f t="shared" si="38"/>
        <v/>
      </c>
      <c r="D66" s="66"/>
      <c r="E66" s="66"/>
      <c r="F66" s="56"/>
      <c r="G66" s="56"/>
      <c r="H66" s="56"/>
      <c r="I66" s="56"/>
      <c r="J66" s="56">
        <f ca="1">J64</f>
        <v>3</v>
      </c>
      <c r="K66" s="56"/>
      <c r="L66" s="56"/>
      <c r="M66" s="56"/>
      <c r="N66" s="56"/>
      <c r="O66" s="56"/>
      <c r="P66" s="56"/>
      <c r="Q66" s="56"/>
      <c r="R66" s="56" t="str">
        <f ca="1">IF(AR64=1,"",AR64)</f>
        <v/>
      </c>
      <c r="S66" s="56"/>
      <c r="T66" s="56"/>
      <c r="U66" s="56"/>
      <c r="V66" s="56"/>
      <c r="W66" s="56"/>
      <c r="X66" s="56"/>
      <c r="Y66" s="56"/>
      <c r="Z66" s="56">
        <f ca="1">AR66/GCD(AR66,AR65)</f>
        <v>3</v>
      </c>
      <c r="AA66" s="56"/>
      <c r="AB66" s="56"/>
      <c r="AC66" s="56"/>
      <c r="AD66" s="56"/>
      <c r="AE66" s="56"/>
      <c r="AF66" s="56"/>
      <c r="AG66" s="56"/>
      <c r="AH66" t="str">
        <f t="shared" ref="AH66:AO66" si="42">IF(AH29="","",AH29)</f>
        <v/>
      </c>
      <c r="AI66" t="str">
        <f t="shared" si="42"/>
        <v/>
      </c>
      <c r="AJ66" t="str">
        <f t="shared" si="42"/>
        <v/>
      </c>
      <c r="AK66" t="str">
        <f t="shared" si="42"/>
        <v/>
      </c>
      <c r="AL66" t="str">
        <f t="shared" si="42"/>
        <v/>
      </c>
      <c r="AM66" t="str">
        <f t="shared" si="42"/>
        <v/>
      </c>
      <c r="AN66" t="str">
        <f t="shared" si="42"/>
        <v/>
      </c>
      <c r="AO66" t="str">
        <f t="shared" si="42"/>
        <v/>
      </c>
      <c r="AR66" s="12">
        <f ca="1">J66*AR64</f>
        <v>3</v>
      </c>
    </row>
    <row r="67" spans="1:45" ht="20.149999999999999" customHeight="1" x14ac:dyDescent="0.2">
      <c r="A67" t="str">
        <f t="shared" ref="A67:P67" si="43">IF(A30="","",A30)</f>
        <v/>
      </c>
      <c r="B67" t="str">
        <f t="shared" si="43"/>
        <v/>
      </c>
      <c r="C67" t="str">
        <f t="shared" si="43"/>
        <v/>
      </c>
      <c r="F67" t="str">
        <f t="shared" si="43"/>
        <v/>
      </c>
      <c r="G67" t="str">
        <f t="shared" si="43"/>
        <v/>
      </c>
      <c r="H67" t="str">
        <f t="shared" si="43"/>
        <v/>
      </c>
      <c r="I67" t="str">
        <f t="shared" si="43"/>
        <v/>
      </c>
      <c r="J67" t="str">
        <f t="shared" si="43"/>
        <v/>
      </c>
      <c r="K67" t="str">
        <f t="shared" si="43"/>
        <v/>
      </c>
      <c r="L67" t="str">
        <f t="shared" si="43"/>
        <v/>
      </c>
      <c r="M67" t="str">
        <f t="shared" si="43"/>
        <v/>
      </c>
      <c r="N67" t="str">
        <f t="shared" si="43"/>
        <v/>
      </c>
      <c r="O67" t="str">
        <f t="shared" si="43"/>
        <v/>
      </c>
      <c r="P67" t="str">
        <f t="shared" si="43"/>
        <v/>
      </c>
      <c r="Q67" t="str">
        <f t="shared" ref="Q67:V67" si="44">IF(Q30="","",Q30)</f>
        <v/>
      </c>
      <c r="R67" t="str">
        <f t="shared" si="44"/>
        <v/>
      </c>
      <c r="S67" t="str">
        <f t="shared" si="44"/>
        <v/>
      </c>
      <c r="T67" t="str">
        <f t="shared" si="44"/>
        <v/>
      </c>
      <c r="U67" t="str">
        <f t="shared" si="44"/>
        <v/>
      </c>
      <c r="V67" t="str">
        <f t="shared" si="44"/>
        <v/>
      </c>
      <c r="W67" t="str">
        <f t="shared" ref="W67:AO67" si="45">IF(W30="","",W30)</f>
        <v/>
      </c>
      <c r="X67" t="str">
        <f t="shared" si="45"/>
        <v/>
      </c>
      <c r="Y67" t="str">
        <f t="shared" si="45"/>
        <v/>
      </c>
      <c r="Z67" t="str">
        <f t="shared" si="45"/>
        <v/>
      </c>
      <c r="AA67" t="str">
        <f t="shared" si="45"/>
        <v/>
      </c>
      <c r="AB67" t="str">
        <f t="shared" si="45"/>
        <v/>
      </c>
      <c r="AC67" t="str">
        <f t="shared" si="45"/>
        <v/>
      </c>
      <c r="AD67" t="str">
        <f t="shared" si="45"/>
        <v/>
      </c>
      <c r="AE67" t="str">
        <f t="shared" si="45"/>
        <v/>
      </c>
      <c r="AF67" t="str">
        <f t="shared" si="45"/>
        <v/>
      </c>
      <c r="AG67" t="str">
        <f t="shared" si="45"/>
        <v/>
      </c>
      <c r="AH67" t="str">
        <f t="shared" si="45"/>
        <v/>
      </c>
      <c r="AI67" t="str">
        <f t="shared" si="45"/>
        <v/>
      </c>
      <c r="AJ67" t="str">
        <f t="shared" si="45"/>
        <v/>
      </c>
      <c r="AK67" t="str">
        <f t="shared" si="45"/>
        <v/>
      </c>
      <c r="AL67" t="str">
        <f t="shared" si="45"/>
        <v/>
      </c>
      <c r="AM67" t="str">
        <f t="shared" si="45"/>
        <v/>
      </c>
      <c r="AN67" t="str">
        <f t="shared" si="45"/>
        <v/>
      </c>
      <c r="AO67" t="str">
        <f t="shared" si="45"/>
        <v/>
      </c>
    </row>
    <row r="68" spans="1:45" ht="20.149999999999999" customHeight="1" x14ac:dyDescent="0.2">
      <c r="A68" t="str">
        <f t="shared" ref="A68:C69" si="46">IF(A31="","",A31)</f>
        <v/>
      </c>
      <c r="B68" t="str">
        <f t="shared" si="46"/>
        <v/>
      </c>
      <c r="C68" t="str">
        <f t="shared" si="46"/>
        <v>(2)</v>
      </c>
      <c r="F68" s="66">
        <f ca="1">IF(F31="","",F31)</f>
        <v>9</v>
      </c>
      <c r="G68" s="66"/>
      <c r="H68" s="66" t="str">
        <f>IF(H31="","",H31)</f>
        <v>÷</v>
      </c>
      <c r="I68" s="66"/>
      <c r="J68" s="66" t="str">
        <f>IF(J31="","",J31)</f>
        <v>（</v>
      </c>
      <c r="K68" s="66"/>
      <c r="L68" s="66" t="str">
        <f>IF(L31="","",L31)</f>
        <v>－</v>
      </c>
      <c r="M68" s="66"/>
      <c r="N68" s="64">
        <f ca="1">IF(N31="","",N31)</f>
        <v>4</v>
      </c>
      <c r="O68" s="64"/>
      <c r="P68" s="66" t="str">
        <f>IF(P31="","",P31)</f>
        <v>）</v>
      </c>
      <c r="Q68" s="66"/>
      <c r="R68" s="66" t="str">
        <f>IF(R31="","",R31)</f>
        <v>÷</v>
      </c>
      <c r="S68" s="66"/>
      <c r="T68" s="64">
        <f ca="1">IF(T31="","",T31)</f>
        <v>2</v>
      </c>
      <c r="U68" s="64"/>
      <c r="V68" t="str">
        <f t="shared" ref="V68:AO68" si="47">IF(V31="","",V31)</f>
        <v/>
      </c>
      <c r="W68" t="str">
        <f t="shared" si="47"/>
        <v/>
      </c>
      <c r="X68" t="str">
        <f t="shared" si="47"/>
        <v/>
      </c>
      <c r="Y68" t="str">
        <f t="shared" si="47"/>
        <v/>
      </c>
      <c r="Z68" t="str">
        <f t="shared" si="47"/>
        <v/>
      </c>
      <c r="AA68" t="str">
        <f t="shared" si="47"/>
        <v/>
      </c>
      <c r="AB68" t="str">
        <f t="shared" si="47"/>
        <v/>
      </c>
      <c r="AC68" t="str">
        <f t="shared" si="47"/>
        <v/>
      </c>
      <c r="AD68" t="str">
        <f t="shared" si="47"/>
        <v/>
      </c>
      <c r="AE68" t="str">
        <f t="shared" si="47"/>
        <v/>
      </c>
      <c r="AF68" t="str">
        <f t="shared" si="47"/>
        <v/>
      </c>
      <c r="AG68" t="str">
        <f t="shared" si="47"/>
        <v/>
      </c>
      <c r="AH68" t="str">
        <f t="shared" si="47"/>
        <v/>
      </c>
      <c r="AI68" t="str">
        <f t="shared" si="47"/>
        <v/>
      </c>
      <c r="AJ68" t="str">
        <f t="shared" si="47"/>
        <v/>
      </c>
      <c r="AK68" t="str">
        <f t="shared" si="47"/>
        <v/>
      </c>
      <c r="AL68" t="str">
        <f t="shared" si="47"/>
        <v/>
      </c>
      <c r="AM68" t="str">
        <f t="shared" si="47"/>
        <v/>
      </c>
      <c r="AN68" t="str">
        <f t="shared" si="47"/>
        <v/>
      </c>
      <c r="AO68" t="str">
        <f t="shared" si="47"/>
        <v/>
      </c>
      <c r="AR68" s="12">
        <f ca="1">N69</f>
        <v>7</v>
      </c>
      <c r="AS68" s="12">
        <f ca="1">T69</f>
        <v>3</v>
      </c>
    </row>
    <row r="69" spans="1:45" ht="20.149999999999999" customHeight="1" x14ac:dyDescent="0.2">
      <c r="A69" t="str">
        <f t="shared" si="46"/>
        <v/>
      </c>
      <c r="B69" t="str">
        <f t="shared" si="46"/>
        <v/>
      </c>
      <c r="C69" t="str">
        <f t="shared" si="46"/>
        <v/>
      </c>
      <c r="F69" s="66"/>
      <c r="G69" s="66"/>
      <c r="H69" s="66"/>
      <c r="I69" s="66"/>
      <c r="J69" s="66"/>
      <c r="K69" s="66"/>
      <c r="L69" s="66"/>
      <c r="M69" s="66"/>
      <c r="N69" s="66">
        <f ca="1">IF(N32="","",N32)</f>
        <v>7</v>
      </c>
      <c r="O69" s="66"/>
      <c r="P69" s="66"/>
      <c r="Q69" s="66"/>
      <c r="R69" s="66"/>
      <c r="S69" s="66"/>
      <c r="T69" s="66">
        <f ca="1">IF(T32="","",T32)</f>
        <v>3</v>
      </c>
      <c r="U69" s="66"/>
      <c r="V69" t="str">
        <f t="shared" ref="V69:AO69" si="48">IF(V32="","",V32)</f>
        <v/>
      </c>
      <c r="W69" t="str">
        <f t="shared" si="48"/>
        <v/>
      </c>
      <c r="X69" t="str">
        <f t="shared" si="48"/>
        <v/>
      </c>
      <c r="Y69" t="str">
        <f t="shared" si="48"/>
        <v/>
      </c>
      <c r="Z69" t="str">
        <f t="shared" si="48"/>
        <v/>
      </c>
      <c r="AA69" t="str">
        <f t="shared" si="48"/>
        <v/>
      </c>
      <c r="AB69" t="str">
        <f t="shared" si="48"/>
        <v/>
      </c>
      <c r="AC69" t="str">
        <f t="shared" si="48"/>
        <v/>
      </c>
      <c r="AD69" t="str">
        <f t="shared" si="48"/>
        <v/>
      </c>
      <c r="AE69" t="str">
        <f t="shared" si="48"/>
        <v/>
      </c>
      <c r="AF69" t="str">
        <f t="shared" si="48"/>
        <v/>
      </c>
      <c r="AG69" t="str">
        <f t="shared" si="48"/>
        <v/>
      </c>
      <c r="AH69" t="str">
        <f t="shared" si="48"/>
        <v/>
      </c>
      <c r="AI69" t="str">
        <f t="shared" si="48"/>
        <v/>
      </c>
      <c r="AJ69" t="str">
        <f t="shared" si="48"/>
        <v/>
      </c>
      <c r="AK69" t="str">
        <f t="shared" si="48"/>
        <v/>
      </c>
      <c r="AL69" t="str">
        <f t="shared" si="48"/>
        <v/>
      </c>
      <c r="AM69" t="str">
        <f t="shared" si="48"/>
        <v/>
      </c>
      <c r="AN69" t="str">
        <f t="shared" si="48"/>
        <v/>
      </c>
      <c r="AO69" t="str">
        <f t="shared" si="48"/>
        <v/>
      </c>
      <c r="AR69" s="12">
        <f ca="1">N68</f>
        <v>4</v>
      </c>
      <c r="AS69" s="12">
        <f ca="1">T68</f>
        <v>2</v>
      </c>
    </row>
    <row r="70" spans="1:45" ht="20.149999999999999" customHeight="1" x14ac:dyDescent="0.2">
      <c r="A70" t="str">
        <f t="shared" ref="A70:C71" si="49">IF(A33="","",A33)</f>
        <v/>
      </c>
      <c r="B70" t="str">
        <f t="shared" si="49"/>
        <v/>
      </c>
      <c r="C70" t="str">
        <f t="shared" si="49"/>
        <v/>
      </c>
      <c r="D70" s="82" t="s">
        <v>102</v>
      </c>
      <c r="E70" s="66"/>
      <c r="F70" s="56">
        <f ca="1">F68</f>
        <v>9</v>
      </c>
      <c r="G70" s="56"/>
      <c r="H70" s="56" t="s">
        <v>121</v>
      </c>
      <c r="I70" s="56"/>
      <c r="J70" s="56" t="s">
        <v>152</v>
      </c>
      <c r="K70" s="56"/>
      <c r="L70" s="56" t="s">
        <v>18</v>
      </c>
      <c r="M70" s="56"/>
      <c r="N70" s="59">
        <f ca="1">N69</f>
        <v>7</v>
      </c>
      <c r="O70" s="59"/>
      <c r="P70" s="56" t="s">
        <v>101</v>
      </c>
      <c r="Q70" s="56"/>
      <c r="R70" s="56" t="s">
        <v>148</v>
      </c>
      <c r="S70" s="56"/>
      <c r="T70" s="59">
        <f ca="1">T69</f>
        <v>3</v>
      </c>
      <c r="U70" s="59"/>
      <c r="V70" s="92" t="s">
        <v>94</v>
      </c>
      <c r="W70" s="56"/>
      <c r="X70" s="56" t="s">
        <v>18</v>
      </c>
      <c r="Y70" s="56"/>
      <c r="Z70" s="59">
        <f ca="1">AR70/GCD(AR71,AR70)</f>
        <v>189</v>
      </c>
      <c r="AA70" s="59"/>
      <c r="AB70" s="59"/>
      <c r="AC70" s="56" t="str">
        <f ca="1">IF(AE70="","","＝")</f>
        <v/>
      </c>
      <c r="AD70" s="56"/>
      <c r="AE70" s="56" t="str">
        <f ca="1">IF(AR70/AR71=INT(AR70/AR71),-AR70/AR71,"")</f>
        <v/>
      </c>
      <c r="AF70" s="56"/>
      <c r="AG70" s="56"/>
      <c r="AH70" t="str">
        <f t="shared" ref="AH70:AO70" si="50">IF(AH33="","",AH33)</f>
        <v/>
      </c>
      <c r="AI70" t="str">
        <f t="shared" si="50"/>
        <v/>
      </c>
      <c r="AJ70" t="str">
        <f t="shared" si="50"/>
        <v/>
      </c>
      <c r="AK70" t="str">
        <f t="shared" si="50"/>
        <v/>
      </c>
      <c r="AL70" t="str">
        <f t="shared" si="50"/>
        <v/>
      </c>
      <c r="AM70" t="str">
        <f t="shared" si="50"/>
        <v/>
      </c>
      <c r="AN70" t="str">
        <f t="shared" si="50"/>
        <v/>
      </c>
      <c r="AO70" t="str">
        <f t="shared" si="50"/>
        <v/>
      </c>
      <c r="AR70" s="12">
        <f ca="1">F70*N70*T70</f>
        <v>189</v>
      </c>
    </row>
    <row r="71" spans="1:45" ht="20.149999999999999" customHeight="1" x14ac:dyDescent="0.2">
      <c r="A71" t="str">
        <f t="shared" si="49"/>
        <v/>
      </c>
      <c r="B71" t="str">
        <f t="shared" si="49"/>
        <v/>
      </c>
      <c r="C71" t="str">
        <f t="shared" si="49"/>
        <v/>
      </c>
      <c r="D71" s="66"/>
      <c r="E71" s="66"/>
      <c r="F71" s="56"/>
      <c r="G71" s="56"/>
      <c r="H71" s="56"/>
      <c r="I71" s="56"/>
      <c r="J71" s="56"/>
      <c r="K71" s="56"/>
      <c r="L71" s="56"/>
      <c r="M71" s="56"/>
      <c r="N71" s="56">
        <f ca="1">IF(AR69=1,"",AR69)</f>
        <v>4</v>
      </c>
      <c r="O71" s="56"/>
      <c r="P71" s="56"/>
      <c r="Q71" s="56"/>
      <c r="R71" s="56"/>
      <c r="S71" s="56"/>
      <c r="T71" s="56">
        <f ca="1">IF(AS69=1,"",AS69)</f>
        <v>2</v>
      </c>
      <c r="U71" s="56"/>
      <c r="V71" s="56"/>
      <c r="W71" s="56"/>
      <c r="X71" s="56"/>
      <c r="Y71" s="56"/>
      <c r="Z71" s="56">
        <f ca="1">AR71/GCD(AR71,AR70)</f>
        <v>8</v>
      </c>
      <c r="AA71" s="56"/>
      <c r="AB71" s="56"/>
      <c r="AC71" s="56"/>
      <c r="AD71" s="56"/>
      <c r="AE71" s="56"/>
      <c r="AF71" s="56"/>
      <c r="AG71" s="56"/>
      <c r="AH71" t="str">
        <f t="shared" ref="AH71:AO71" si="51">IF(AH34="","",AH34)</f>
        <v/>
      </c>
      <c r="AI71" t="str">
        <f t="shared" si="51"/>
        <v/>
      </c>
      <c r="AJ71" t="str">
        <f t="shared" si="51"/>
        <v/>
      </c>
      <c r="AK71" t="str">
        <f t="shared" si="51"/>
        <v/>
      </c>
      <c r="AL71" t="str">
        <f t="shared" si="51"/>
        <v/>
      </c>
      <c r="AM71" t="str">
        <f t="shared" si="51"/>
        <v/>
      </c>
      <c r="AN71" t="str">
        <f t="shared" si="51"/>
        <v/>
      </c>
      <c r="AO71" t="str">
        <f t="shared" si="51"/>
        <v/>
      </c>
      <c r="AR71" s="12">
        <f ca="1">AR69*AS69</f>
        <v>8</v>
      </c>
    </row>
    <row r="72" spans="1:45" ht="20.149999999999999" customHeight="1" x14ac:dyDescent="0.2">
      <c r="A72" t="str">
        <f t="shared" ref="A72:P72" si="52">IF(A35="","",A35)</f>
        <v/>
      </c>
      <c r="B72" t="str">
        <f t="shared" si="52"/>
        <v/>
      </c>
      <c r="C72" t="str">
        <f t="shared" si="52"/>
        <v/>
      </c>
      <c r="F72" t="str">
        <f t="shared" si="52"/>
        <v/>
      </c>
      <c r="G72" t="str">
        <f t="shared" si="52"/>
        <v/>
      </c>
      <c r="H72" t="str">
        <f t="shared" si="52"/>
        <v/>
      </c>
      <c r="I72" t="str">
        <f t="shared" si="52"/>
        <v/>
      </c>
      <c r="J72" t="str">
        <f t="shared" si="52"/>
        <v/>
      </c>
      <c r="K72" t="str">
        <f t="shared" si="52"/>
        <v/>
      </c>
      <c r="L72" t="str">
        <f t="shared" si="52"/>
        <v/>
      </c>
      <c r="M72" t="str">
        <f t="shared" si="52"/>
        <v/>
      </c>
      <c r="N72" t="str">
        <f t="shared" si="52"/>
        <v/>
      </c>
      <c r="O72" t="str">
        <f t="shared" si="52"/>
        <v/>
      </c>
      <c r="P72" t="str">
        <f t="shared" si="52"/>
        <v/>
      </c>
      <c r="Q72" t="str">
        <f t="shared" ref="Q72:V72" si="53">IF(Q35="","",Q35)</f>
        <v/>
      </c>
      <c r="R72" t="str">
        <f t="shared" si="53"/>
        <v/>
      </c>
      <c r="S72" t="str">
        <f t="shared" si="53"/>
        <v/>
      </c>
      <c r="T72" t="str">
        <f t="shared" si="53"/>
        <v/>
      </c>
      <c r="U72" t="str">
        <f t="shared" si="53"/>
        <v/>
      </c>
      <c r="V72" t="str">
        <f t="shared" si="53"/>
        <v/>
      </c>
      <c r="W72" t="str">
        <f t="shared" ref="W72:AO72" si="54">IF(W35="","",W35)</f>
        <v/>
      </c>
      <c r="X72" t="str">
        <f t="shared" si="54"/>
        <v/>
      </c>
      <c r="Y72" t="str">
        <f t="shared" si="54"/>
        <v/>
      </c>
      <c r="Z72" t="str">
        <f t="shared" si="54"/>
        <v/>
      </c>
      <c r="AA72" t="str">
        <f t="shared" si="54"/>
        <v/>
      </c>
      <c r="AB72" t="str">
        <f t="shared" si="54"/>
        <v/>
      </c>
      <c r="AC72" t="str">
        <f t="shared" si="54"/>
        <v/>
      </c>
      <c r="AD72" t="str">
        <f t="shared" si="54"/>
        <v/>
      </c>
      <c r="AE72" t="str">
        <f t="shared" si="54"/>
        <v/>
      </c>
      <c r="AF72" t="str">
        <f t="shared" si="54"/>
        <v/>
      </c>
      <c r="AG72" t="str">
        <f t="shared" si="54"/>
        <v/>
      </c>
      <c r="AH72" t="str">
        <f t="shared" si="54"/>
        <v/>
      </c>
      <c r="AI72" t="str">
        <f t="shared" si="54"/>
        <v/>
      </c>
      <c r="AJ72" t="str">
        <f t="shared" si="54"/>
        <v/>
      </c>
      <c r="AK72" t="str">
        <f t="shared" si="54"/>
        <v/>
      </c>
      <c r="AL72" t="str">
        <f t="shared" si="54"/>
        <v/>
      </c>
      <c r="AM72" t="str">
        <f t="shared" si="54"/>
        <v/>
      </c>
      <c r="AN72" t="str">
        <f t="shared" si="54"/>
        <v/>
      </c>
      <c r="AO72" t="str">
        <f t="shared" si="54"/>
        <v/>
      </c>
    </row>
    <row r="73" spans="1:45" ht="20.149999999999999" customHeight="1" x14ac:dyDescent="0.2">
      <c r="A73" t="str">
        <f t="shared" ref="A73:P73" si="55">IF(A37="","",A37)</f>
        <v/>
      </c>
      <c r="B73" t="str">
        <f t="shared" si="55"/>
        <v/>
      </c>
      <c r="C73" t="str">
        <f t="shared" si="55"/>
        <v/>
      </c>
      <c r="F73" t="str">
        <f t="shared" si="55"/>
        <v/>
      </c>
      <c r="G73" t="str">
        <f t="shared" si="55"/>
        <v/>
      </c>
      <c r="H73" t="str">
        <f t="shared" si="55"/>
        <v/>
      </c>
      <c r="I73" t="str">
        <f t="shared" si="55"/>
        <v/>
      </c>
      <c r="J73" t="str">
        <f t="shared" si="55"/>
        <v/>
      </c>
      <c r="K73" t="str">
        <f t="shared" si="55"/>
        <v/>
      </c>
      <c r="L73" t="str">
        <f t="shared" si="55"/>
        <v/>
      </c>
      <c r="M73" t="str">
        <f t="shared" si="55"/>
        <v/>
      </c>
      <c r="N73" t="str">
        <f t="shared" si="55"/>
        <v/>
      </c>
      <c r="O73" t="str">
        <f t="shared" si="55"/>
        <v/>
      </c>
      <c r="P73" t="str">
        <f t="shared" si="55"/>
        <v/>
      </c>
      <c r="Q73" t="str">
        <f t="shared" ref="Q73:V73" si="56">IF(Q37="","",Q37)</f>
        <v/>
      </c>
      <c r="R73" t="str">
        <f t="shared" si="56"/>
        <v/>
      </c>
      <c r="S73" t="str">
        <f t="shared" si="56"/>
        <v/>
      </c>
      <c r="T73" t="str">
        <f t="shared" si="56"/>
        <v/>
      </c>
      <c r="U73" t="str">
        <f t="shared" si="56"/>
        <v/>
      </c>
      <c r="V73" t="str">
        <f t="shared" si="56"/>
        <v/>
      </c>
      <c r="W73" t="str">
        <f t="shared" ref="W73:AO73" si="57">IF(W37="","",W37)</f>
        <v/>
      </c>
      <c r="X73" t="str">
        <f t="shared" si="57"/>
        <v/>
      </c>
      <c r="Y73" t="str">
        <f t="shared" si="57"/>
        <v/>
      </c>
      <c r="Z73" t="str">
        <f t="shared" si="57"/>
        <v/>
      </c>
      <c r="AA73" t="str">
        <f t="shared" si="57"/>
        <v/>
      </c>
      <c r="AB73" t="str">
        <f t="shared" si="57"/>
        <v/>
      </c>
      <c r="AC73" t="str">
        <f t="shared" si="57"/>
        <v/>
      </c>
      <c r="AD73" t="str">
        <f t="shared" si="57"/>
        <v/>
      </c>
      <c r="AE73" t="str">
        <f t="shared" si="57"/>
        <v/>
      </c>
      <c r="AF73" t="str">
        <f t="shared" si="57"/>
        <v/>
      </c>
      <c r="AG73" t="str">
        <f t="shared" si="57"/>
        <v/>
      </c>
      <c r="AH73" t="str">
        <f t="shared" si="57"/>
        <v/>
      </c>
      <c r="AI73" t="str">
        <f t="shared" si="57"/>
        <v/>
      </c>
      <c r="AJ73" t="str">
        <f t="shared" si="57"/>
        <v/>
      </c>
      <c r="AK73" t="str">
        <f t="shared" si="57"/>
        <v/>
      </c>
      <c r="AL73" t="str">
        <f t="shared" si="57"/>
        <v/>
      </c>
      <c r="AM73" t="str">
        <f t="shared" si="57"/>
        <v/>
      </c>
      <c r="AN73" t="str">
        <f t="shared" si="57"/>
        <v/>
      </c>
      <c r="AO73" t="str">
        <f t="shared" si="57"/>
        <v/>
      </c>
    </row>
    <row r="74" spans="1:45" ht="20.149999999999999" customHeight="1" x14ac:dyDescent="0.2"/>
    <row r="75" spans="1:45" ht="20.149999999999999" customHeight="1" x14ac:dyDescent="0.2"/>
    <row r="76" spans="1:45" ht="20.149999999999999" customHeight="1" x14ac:dyDescent="0.2"/>
    <row r="77" spans="1:45" ht="20.149999999999999" customHeight="1" x14ac:dyDescent="0.2"/>
    <row r="78" spans="1:45" ht="20.149999999999999" customHeight="1" x14ac:dyDescent="0.2"/>
    <row r="79" spans="1:45" ht="20.149999999999999" customHeight="1" x14ac:dyDescent="0.2"/>
    <row r="80" spans="1:45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207">
    <mergeCell ref="AI44:AJ44"/>
    <mergeCell ref="X43:Y44"/>
    <mergeCell ref="Z43:AA43"/>
    <mergeCell ref="Z44:AA44"/>
    <mergeCell ref="AG43:AH44"/>
    <mergeCell ref="W57:X58"/>
    <mergeCell ref="R57:S58"/>
    <mergeCell ref="T57:V57"/>
    <mergeCell ref="T58:V58"/>
    <mergeCell ref="R49:S50"/>
    <mergeCell ref="T49:U50"/>
    <mergeCell ref="V49:X49"/>
    <mergeCell ref="V50:X50"/>
    <mergeCell ref="R54:S55"/>
    <mergeCell ref="T59:V59"/>
    <mergeCell ref="T60:V60"/>
    <mergeCell ref="R66:S66"/>
    <mergeCell ref="J68:K69"/>
    <mergeCell ref="L68:M69"/>
    <mergeCell ref="N68:O68"/>
    <mergeCell ref="N69:O69"/>
    <mergeCell ref="T69:U69"/>
    <mergeCell ref="T63:U64"/>
    <mergeCell ref="R63:S63"/>
    <mergeCell ref="R64:S64"/>
    <mergeCell ref="F57:G58"/>
    <mergeCell ref="H57:I58"/>
    <mergeCell ref="J57:K57"/>
    <mergeCell ref="J58:K58"/>
    <mergeCell ref="L57:M58"/>
    <mergeCell ref="N57:O58"/>
    <mergeCell ref="P57:Q58"/>
    <mergeCell ref="L54:M55"/>
    <mergeCell ref="L63:M64"/>
    <mergeCell ref="N63:O64"/>
    <mergeCell ref="P63:Q64"/>
    <mergeCell ref="F63:G64"/>
    <mergeCell ref="H63:I64"/>
    <mergeCell ref="J63:K63"/>
    <mergeCell ref="J64:K64"/>
    <mergeCell ref="P55:Q55"/>
    <mergeCell ref="F52:G53"/>
    <mergeCell ref="H52:I53"/>
    <mergeCell ref="J52:K52"/>
    <mergeCell ref="J53:K53"/>
    <mergeCell ref="L52:M53"/>
    <mergeCell ref="N52:O53"/>
    <mergeCell ref="N49:O49"/>
    <mergeCell ref="P52:Q52"/>
    <mergeCell ref="P53:Q53"/>
    <mergeCell ref="P49:Q50"/>
    <mergeCell ref="AG41:AH42"/>
    <mergeCell ref="R31:S32"/>
    <mergeCell ref="T31:U31"/>
    <mergeCell ref="T32:U32"/>
    <mergeCell ref="Q41:R41"/>
    <mergeCell ref="Q42:R42"/>
    <mergeCell ref="AI41:AJ42"/>
    <mergeCell ref="F47:G47"/>
    <mergeCell ref="F48:G48"/>
    <mergeCell ref="H47:I48"/>
    <mergeCell ref="J47:K48"/>
    <mergeCell ref="L47:M48"/>
    <mergeCell ref="P47:Q48"/>
    <mergeCell ref="X41:Y42"/>
    <mergeCell ref="Z41:AA41"/>
    <mergeCell ref="Z42:AA42"/>
    <mergeCell ref="N47:O48"/>
    <mergeCell ref="F43:G44"/>
    <mergeCell ref="H43:I43"/>
    <mergeCell ref="H44:I44"/>
    <mergeCell ref="O43:P44"/>
    <mergeCell ref="Q43:R43"/>
    <mergeCell ref="Q44:R44"/>
    <mergeCell ref="AI43:AJ43"/>
    <mergeCell ref="L26:M27"/>
    <mergeCell ref="F31:G32"/>
    <mergeCell ref="H31:I32"/>
    <mergeCell ref="J31:K32"/>
    <mergeCell ref="L31:M32"/>
    <mergeCell ref="N31:O31"/>
    <mergeCell ref="P31:Q32"/>
    <mergeCell ref="N32:O32"/>
    <mergeCell ref="F41:G42"/>
    <mergeCell ref="H41:I41"/>
    <mergeCell ref="H42:I42"/>
    <mergeCell ref="O41:P42"/>
    <mergeCell ref="AG4:AH5"/>
    <mergeCell ref="AI4:AJ5"/>
    <mergeCell ref="AO1:AP1"/>
    <mergeCell ref="AO38:AP38"/>
    <mergeCell ref="F11:G11"/>
    <mergeCell ref="H10:I11"/>
    <mergeCell ref="Z5:AA5"/>
    <mergeCell ref="F4:G5"/>
    <mergeCell ref="H4:I4"/>
    <mergeCell ref="H5:I5"/>
    <mergeCell ref="J10:K11"/>
    <mergeCell ref="L10:M11"/>
    <mergeCell ref="N10:O11"/>
    <mergeCell ref="P10:Q11"/>
    <mergeCell ref="F15:G16"/>
    <mergeCell ref="H15:I16"/>
    <mergeCell ref="J15:K15"/>
    <mergeCell ref="J16:K16"/>
    <mergeCell ref="L15:M16"/>
    <mergeCell ref="N15:O16"/>
    <mergeCell ref="J21:K21"/>
    <mergeCell ref="P20:Q21"/>
    <mergeCell ref="R20:S21"/>
    <mergeCell ref="F20:G21"/>
    <mergeCell ref="Z4:AA4"/>
    <mergeCell ref="D49:E50"/>
    <mergeCell ref="F50:G50"/>
    <mergeCell ref="F49:G49"/>
    <mergeCell ref="H49:I50"/>
    <mergeCell ref="J49:K50"/>
    <mergeCell ref="L49:M50"/>
    <mergeCell ref="N50:O50"/>
    <mergeCell ref="F10:G10"/>
    <mergeCell ref="O4:P5"/>
    <mergeCell ref="H20:I21"/>
    <mergeCell ref="J20:K20"/>
    <mergeCell ref="L20:M21"/>
    <mergeCell ref="T20:V20"/>
    <mergeCell ref="T21:V21"/>
    <mergeCell ref="W20:X21"/>
    <mergeCell ref="N20:O21"/>
    <mergeCell ref="N26:O27"/>
    <mergeCell ref="P26:Q27"/>
    <mergeCell ref="R26:S26"/>
    <mergeCell ref="F26:G27"/>
    <mergeCell ref="H26:I27"/>
    <mergeCell ref="J26:K26"/>
    <mergeCell ref="J27:K27"/>
    <mergeCell ref="X4:Y5"/>
    <mergeCell ref="Q4:R4"/>
    <mergeCell ref="Q5:R5"/>
    <mergeCell ref="P15:Q15"/>
    <mergeCell ref="P16:Q16"/>
    <mergeCell ref="T26:U27"/>
    <mergeCell ref="R27:S27"/>
    <mergeCell ref="AA54:AC55"/>
    <mergeCell ref="D59:E60"/>
    <mergeCell ref="F59:G60"/>
    <mergeCell ref="H59:I60"/>
    <mergeCell ref="L59:M60"/>
    <mergeCell ref="J59:K59"/>
    <mergeCell ref="J60:K60"/>
    <mergeCell ref="N59:O60"/>
    <mergeCell ref="P59:Q60"/>
    <mergeCell ref="R59:S60"/>
    <mergeCell ref="T54:U55"/>
    <mergeCell ref="V55:X55"/>
    <mergeCell ref="V54:X54"/>
    <mergeCell ref="W59:X60"/>
    <mergeCell ref="Y54:Z55"/>
    <mergeCell ref="N54:O55"/>
    <mergeCell ref="P54:Q54"/>
    <mergeCell ref="D54:E55"/>
    <mergeCell ref="F54:G55"/>
    <mergeCell ref="H54:I55"/>
    <mergeCell ref="J54:K54"/>
    <mergeCell ref="J55:K55"/>
    <mergeCell ref="AC65:AD66"/>
    <mergeCell ref="AE65:AG66"/>
    <mergeCell ref="R65:S65"/>
    <mergeCell ref="T65:U66"/>
    <mergeCell ref="V65:W66"/>
    <mergeCell ref="X65:Y66"/>
    <mergeCell ref="AD59:AE60"/>
    <mergeCell ref="AF59:AH60"/>
    <mergeCell ref="D65:E66"/>
    <mergeCell ref="F65:G66"/>
    <mergeCell ref="H65:I66"/>
    <mergeCell ref="J65:K65"/>
    <mergeCell ref="J66:K66"/>
    <mergeCell ref="L65:M66"/>
    <mergeCell ref="N65:O66"/>
    <mergeCell ref="P65:Q66"/>
    <mergeCell ref="Y59:Z60"/>
    <mergeCell ref="AA60:AC60"/>
    <mergeCell ref="AA59:AC59"/>
    <mergeCell ref="D70:E71"/>
    <mergeCell ref="F70:G71"/>
    <mergeCell ref="H70:I71"/>
    <mergeCell ref="J70:K71"/>
    <mergeCell ref="Z65:AB65"/>
    <mergeCell ref="Z66:AB66"/>
    <mergeCell ref="P68:Q69"/>
    <mergeCell ref="R68:S69"/>
    <mergeCell ref="T68:U68"/>
    <mergeCell ref="F68:G69"/>
    <mergeCell ref="H68:I69"/>
    <mergeCell ref="X70:Y71"/>
    <mergeCell ref="Z70:AB70"/>
    <mergeCell ref="AC70:AD71"/>
    <mergeCell ref="AE70:AG71"/>
    <mergeCell ref="Z71:AB71"/>
    <mergeCell ref="R70:S71"/>
    <mergeCell ref="T70:U70"/>
    <mergeCell ref="T71:U71"/>
    <mergeCell ref="V70:W71"/>
    <mergeCell ref="L70:M71"/>
    <mergeCell ref="N70:O70"/>
    <mergeCell ref="P70:Q71"/>
    <mergeCell ref="N71:O71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S104"/>
  <sheetViews>
    <sheetView workbookViewId="0"/>
  </sheetViews>
  <sheetFormatPr defaultRowHeight="14" x14ac:dyDescent="0.2"/>
  <cols>
    <col min="1" max="43" width="1.75" customWidth="1"/>
    <col min="44" max="45" width="9" style="12"/>
  </cols>
  <sheetData>
    <row r="1" spans="1:45" ht="23.5" x14ac:dyDescent="0.2">
      <c r="D1" s="3" t="s">
        <v>225</v>
      </c>
      <c r="AM1" s="2" t="s">
        <v>0</v>
      </c>
      <c r="AN1" s="2"/>
      <c r="AO1" s="68"/>
      <c r="AP1" s="68"/>
      <c r="AR1"/>
      <c r="AS1"/>
    </row>
    <row r="2" spans="1:45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/>
      <c r="AS2"/>
    </row>
    <row r="3" spans="1:45" ht="18.649999999999999" customHeight="1" x14ac:dyDescent="0.2">
      <c r="A3" s="1" t="s">
        <v>83</v>
      </c>
      <c r="D3" t="s">
        <v>84</v>
      </c>
    </row>
    <row r="4" spans="1:45" ht="18.649999999999999" customHeight="1" x14ac:dyDescent="0.2">
      <c r="C4" s="1" t="s">
        <v>85</v>
      </c>
      <c r="F4" s="66" t="s">
        <v>103</v>
      </c>
      <c r="G4" s="66"/>
      <c r="H4" s="61" t="s">
        <v>90</v>
      </c>
      <c r="I4" s="61"/>
      <c r="J4" s="62">
        <f ca="1">INT(RAND()*12+1)</f>
        <v>6</v>
      </c>
      <c r="K4" s="62"/>
      <c r="L4" s="66" t="s">
        <v>110</v>
      </c>
      <c r="M4" s="66"/>
      <c r="N4" s="66" t="s">
        <v>111</v>
      </c>
      <c r="O4" s="66"/>
      <c r="P4" s="66" t="s">
        <v>103</v>
      </c>
      <c r="Q4" s="66"/>
      <c r="R4" s="61" t="s">
        <v>90</v>
      </c>
      <c r="S4" s="61"/>
      <c r="T4" s="62">
        <f ca="1">INT(RAND()*9+1)</f>
        <v>7</v>
      </c>
      <c r="U4" s="62"/>
      <c r="V4" s="66" t="s">
        <v>110</v>
      </c>
      <c r="W4" s="66"/>
      <c r="X4" t="s">
        <v>111</v>
      </c>
      <c r="Z4" s="66">
        <f ca="1">INT(RAND()*9+1)</f>
        <v>3</v>
      </c>
      <c r="AA4" s="66"/>
    </row>
    <row r="5" spans="1:45" ht="18.649999999999999" customHeight="1" x14ac:dyDescent="0.2"/>
    <row r="6" spans="1:45" ht="18.649999999999999" customHeight="1" x14ac:dyDescent="0.2"/>
    <row r="7" spans="1:45" ht="18.649999999999999" customHeight="1" x14ac:dyDescent="0.2"/>
    <row r="8" spans="1:45" ht="18.649999999999999" customHeight="1" x14ac:dyDescent="0.2">
      <c r="C8" s="1" t="s">
        <v>6</v>
      </c>
      <c r="F8" s="66" t="s">
        <v>103</v>
      </c>
      <c r="G8" s="66"/>
      <c r="H8" s="61" t="s">
        <v>90</v>
      </c>
      <c r="I8" s="61"/>
      <c r="J8" s="62">
        <f ca="1">INT(RAND()*12+1)</f>
        <v>2</v>
      </c>
      <c r="K8" s="62"/>
      <c r="L8" s="66" t="s">
        <v>110</v>
      </c>
      <c r="M8" s="66"/>
      <c r="N8" s="66" t="s">
        <v>111</v>
      </c>
      <c r="O8" s="66"/>
      <c r="P8" s="66" t="s">
        <v>103</v>
      </c>
      <c r="Q8" s="66"/>
      <c r="R8" s="61" t="s">
        <v>90</v>
      </c>
      <c r="S8" s="61"/>
      <c r="T8" s="62">
        <f ca="1">INT(RAND()*9+1)</f>
        <v>7</v>
      </c>
      <c r="U8" s="62"/>
      <c r="V8" s="66" t="s">
        <v>110</v>
      </c>
      <c r="W8" s="66"/>
      <c r="X8" t="s">
        <v>111</v>
      </c>
      <c r="Z8" s="66" t="s">
        <v>103</v>
      </c>
      <c r="AA8" s="66"/>
      <c r="AB8" s="61" t="s">
        <v>90</v>
      </c>
      <c r="AC8" s="61"/>
      <c r="AD8" s="62">
        <f ca="1">INT(RAND()*9+1)</f>
        <v>2</v>
      </c>
      <c r="AE8" s="62"/>
      <c r="AF8" s="66" t="s">
        <v>110</v>
      </c>
      <c r="AG8" s="66"/>
    </row>
    <row r="9" spans="1:45" ht="18.649999999999999" customHeight="1" x14ac:dyDescent="0.2"/>
    <row r="10" spans="1:45" ht="18.649999999999999" customHeight="1" x14ac:dyDescent="0.2"/>
    <row r="11" spans="1:45" ht="18.649999999999999" customHeight="1" x14ac:dyDescent="0.2"/>
    <row r="12" spans="1:45" ht="18.649999999999999" customHeight="1" x14ac:dyDescent="0.2">
      <c r="C12" s="1" t="s">
        <v>99</v>
      </c>
      <c r="F12" s="66">
        <f ca="1">INT(RAND()*8+1)*O12</f>
        <v>24</v>
      </c>
      <c r="G12" s="66"/>
      <c r="H12" s="66"/>
      <c r="I12" s="66" t="s">
        <v>114</v>
      </c>
      <c r="J12" s="66"/>
      <c r="K12" s="66" t="s">
        <v>103</v>
      </c>
      <c r="L12" s="66"/>
      <c r="M12" s="66" t="s">
        <v>90</v>
      </c>
      <c r="N12" s="66"/>
      <c r="O12" s="66">
        <f ca="1">INT(RAND()*9+1)</f>
        <v>8</v>
      </c>
      <c r="P12" s="66"/>
      <c r="Q12" s="66" t="s">
        <v>110</v>
      </c>
      <c r="R12" s="66"/>
      <c r="S12" t="s">
        <v>111</v>
      </c>
      <c r="U12" s="66">
        <f ca="1">INT(RAND()*9+1)</f>
        <v>8</v>
      </c>
      <c r="V12" s="66"/>
    </row>
    <row r="13" spans="1:45" ht="18.649999999999999" customHeight="1" x14ac:dyDescent="0.2"/>
    <row r="14" spans="1:45" ht="18.649999999999999" customHeight="1" x14ac:dyDescent="0.2"/>
    <row r="15" spans="1:45" ht="18.649999999999999" customHeight="1" x14ac:dyDescent="0.2"/>
    <row r="16" spans="1:45" ht="18.649999999999999" customHeight="1" x14ac:dyDescent="0.2">
      <c r="C16" s="1" t="s">
        <v>91</v>
      </c>
      <c r="F16" s="66">
        <f ca="1">INT(RAND()*8+1)*O16</f>
        <v>56</v>
      </c>
      <c r="G16" s="66"/>
      <c r="H16" s="66"/>
      <c r="I16" s="66" t="s">
        <v>114</v>
      </c>
      <c r="J16" s="66"/>
      <c r="K16" s="66" t="s">
        <v>103</v>
      </c>
      <c r="L16" s="66"/>
      <c r="M16" s="66" t="s">
        <v>90</v>
      </c>
      <c r="N16" s="66"/>
      <c r="O16" s="66">
        <f ca="1">INT(RAND()*8+2)</f>
        <v>7</v>
      </c>
      <c r="P16" s="66"/>
      <c r="Q16" s="66" t="s">
        <v>110</v>
      </c>
      <c r="R16" s="66"/>
      <c r="S16" t="s">
        <v>111</v>
      </c>
      <c r="U16" s="66" t="s">
        <v>103</v>
      </c>
      <c r="V16" s="66"/>
      <c r="W16" s="61" t="s">
        <v>90</v>
      </c>
      <c r="X16" s="61"/>
      <c r="Y16" s="62">
        <f ca="1">INT(RAND()*9+1)</f>
        <v>1</v>
      </c>
      <c r="Z16" s="62"/>
      <c r="AA16" s="66" t="s">
        <v>110</v>
      </c>
      <c r="AB16" s="66"/>
    </row>
    <row r="17" spans="3:45" ht="18.649999999999999" customHeight="1" x14ac:dyDescent="0.2"/>
    <row r="18" spans="3:45" ht="18.649999999999999" customHeight="1" x14ac:dyDescent="0.2"/>
    <row r="19" spans="3:45" ht="18.649999999999999" customHeight="1" x14ac:dyDescent="0.2"/>
    <row r="20" spans="3:45" ht="18.649999999999999" customHeight="1" x14ac:dyDescent="0.2">
      <c r="C20" s="1" t="s">
        <v>13</v>
      </c>
      <c r="F20" s="66" t="s">
        <v>103</v>
      </c>
      <c r="G20" s="66"/>
      <c r="H20" s="66" t="s">
        <v>90</v>
      </c>
      <c r="I20" s="66"/>
      <c r="J20" s="64">
        <f ca="1">AR20/GCD(AR20,AR21)</f>
        <v>3</v>
      </c>
      <c r="K20" s="64"/>
      <c r="L20" s="66" t="s">
        <v>110</v>
      </c>
      <c r="M20" s="66"/>
      <c r="N20" s="66" t="s">
        <v>114</v>
      </c>
      <c r="O20" s="66"/>
      <c r="P20" s="66">
        <f ca="1">INT(RAND()*8+2)</f>
        <v>4</v>
      </c>
      <c r="Q20" s="66"/>
      <c r="R20" s="66" t="s">
        <v>114</v>
      </c>
      <c r="S20" s="66"/>
      <c r="T20" s="66" t="s">
        <v>103</v>
      </c>
      <c r="U20" s="66"/>
      <c r="V20" s="66" t="s">
        <v>90</v>
      </c>
      <c r="W20" s="66"/>
      <c r="X20" s="64">
        <f ca="1">AS20/GCD(AS21,AS20)</f>
        <v>1</v>
      </c>
      <c r="Y20" s="64"/>
      <c r="Z20" s="66" t="s">
        <v>110</v>
      </c>
      <c r="AA20" s="66"/>
      <c r="AR20" s="12">
        <f ca="1">INT(RAND()*(AR21-1)+1)</f>
        <v>3</v>
      </c>
      <c r="AS20" s="12">
        <f ca="1">J20</f>
        <v>3</v>
      </c>
    </row>
    <row r="21" spans="3:45" ht="18.649999999999999" customHeight="1" x14ac:dyDescent="0.2">
      <c r="F21" s="66"/>
      <c r="G21" s="66"/>
      <c r="H21" s="66"/>
      <c r="I21" s="66"/>
      <c r="J21" s="66">
        <f ca="1">AR21/GCD(AR21,AR20)</f>
        <v>7</v>
      </c>
      <c r="K21" s="66"/>
      <c r="L21" s="66"/>
      <c r="M21" s="66"/>
      <c r="N21" s="66"/>
      <c r="O21" s="66"/>
      <c r="P21" s="66">
        <f ca="1">INT(RAND()*8+2)</f>
        <v>9</v>
      </c>
      <c r="Q21" s="66"/>
      <c r="R21" s="66"/>
      <c r="S21" s="66"/>
      <c r="T21" s="66"/>
      <c r="U21" s="66"/>
      <c r="V21" s="66"/>
      <c r="W21" s="66"/>
      <c r="X21" s="66">
        <f ca="1">AS21/GCD(AS21,AS20)</f>
        <v>3</v>
      </c>
      <c r="Y21" s="66"/>
      <c r="Z21" s="66"/>
      <c r="AA21" s="66"/>
      <c r="AR21" s="12">
        <f ca="1">INT(RAND()*8+2)</f>
        <v>7</v>
      </c>
      <c r="AS21" s="12">
        <f ca="1">INT(RAND()*(9-AS20)+(AS20+1))</f>
        <v>9</v>
      </c>
    </row>
    <row r="22" spans="3:45" ht="18.649999999999999" customHeight="1" x14ac:dyDescent="0.2"/>
    <row r="23" spans="3:45" ht="18.649999999999999" customHeight="1" x14ac:dyDescent="0.2"/>
    <row r="24" spans="3:45" ht="18.649999999999999" customHeight="1" x14ac:dyDescent="0.2"/>
    <row r="25" spans="3:45" ht="18.649999999999999" customHeight="1" x14ac:dyDescent="0.2">
      <c r="C25" s="1" t="s">
        <v>89</v>
      </c>
      <c r="F25" s="66" t="s">
        <v>103</v>
      </c>
      <c r="G25" s="66"/>
      <c r="H25" s="66" t="s">
        <v>90</v>
      </c>
      <c r="I25" s="66"/>
      <c r="J25" s="64">
        <f ca="1">AR25/GCD(AR25,AR26)</f>
        <v>1</v>
      </c>
      <c r="K25" s="64"/>
      <c r="L25" s="66" t="s">
        <v>110</v>
      </c>
      <c r="M25" s="66"/>
      <c r="N25" s="66" t="s">
        <v>114</v>
      </c>
      <c r="O25" s="66"/>
      <c r="P25" s="66">
        <f ca="1">INT(RAND()*8+2)</f>
        <v>7</v>
      </c>
      <c r="Q25" s="66"/>
      <c r="R25" s="66" t="s">
        <v>114</v>
      </c>
      <c r="S25" s="66"/>
      <c r="T25" s="64">
        <f ca="1">AS25/GCD(AS26,AS25)</f>
        <v>1</v>
      </c>
      <c r="U25" s="64"/>
      <c r="AR25" s="12">
        <f ca="1">INT(RAND()*(AR26-1)+1)</f>
        <v>1</v>
      </c>
      <c r="AS25" s="12">
        <f ca="1">J25</f>
        <v>1</v>
      </c>
    </row>
    <row r="26" spans="3:45" ht="18.649999999999999" customHeight="1" x14ac:dyDescent="0.2">
      <c r="F26" s="66"/>
      <c r="G26" s="66"/>
      <c r="H26" s="66"/>
      <c r="I26" s="66"/>
      <c r="J26" s="66">
        <f ca="1">AR26/GCD(AR26,AR25)</f>
        <v>3</v>
      </c>
      <c r="K26" s="66"/>
      <c r="L26" s="66"/>
      <c r="M26" s="66"/>
      <c r="N26" s="66"/>
      <c r="O26" s="66"/>
      <c r="P26" s="66">
        <f ca="1">INT(RAND()*8+2)</f>
        <v>5</v>
      </c>
      <c r="Q26" s="66"/>
      <c r="R26" s="66"/>
      <c r="S26" s="66"/>
      <c r="T26" s="66">
        <f ca="1">AS26/GCD(AS26,AS25)</f>
        <v>5</v>
      </c>
      <c r="U26" s="66"/>
      <c r="AR26" s="12">
        <f ca="1">INT(RAND()*8+2)</f>
        <v>3</v>
      </c>
      <c r="AS26" s="12">
        <f ca="1">INT(RAND()*(9-AS25)+(AS25+1))</f>
        <v>5</v>
      </c>
    </row>
    <row r="27" spans="3:45" ht="18.649999999999999" customHeight="1" x14ac:dyDescent="0.2"/>
    <row r="28" spans="3:45" ht="18.649999999999999" customHeight="1" x14ac:dyDescent="0.2"/>
    <row r="29" spans="3:45" ht="18.649999999999999" customHeight="1" x14ac:dyDescent="0.2"/>
    <row r="30" spans="3:45" ht="18.649999999999999" customHeight="1" x14ac:dyDescent="0.2">
      <c r="C30" s="1" t="s">
        <v>104</v>
      </c>
      <c r="F30" s="66" t="s">
        <v>90</v>
      </c>
      <c r="G30" s="66"/>
      <c r="H30" s="64">
        <f ca="1">AR30/GCD(AR31,AR30)</f>
        <v>1</v>
      </c>
      <c r="I30" s="64"/>
      <c r="J30" s="66" t="s">
        <v>147</v>
      </c>
      <c r="K30" s="66"/>
      <c r="L30" s="66" t="s">
        <v>135</v>
      </c>
      <c r="M30" s="66"/>
      <c r="N30" s="66" t="s">
        <v>65</v>
      </c>
      <c r="O30" s="66"/>
      <c r="P30" s="66">
        <f ca="1">INT(RAND()*8+2)</f>
        <v>3</v>
      </c>
      <c r="Q30" s="66"/>
      <c r="R30" s="66" t="s">
        <v>136</v>
      </c>
      <c r="S30" s="66"/>
      <c r="T30" s="66" t="s">
        <v>114</v>
      </c>
      <c r="U30" s="66"/>
      <c r="V30" s="66" t="s">
        <v>103</v>
      </c>
      <c r="W30" s="66"/>
      <c r="X30" s="66" t="s">
        <v>90</v>
      </c>
      <c r="Y30" s="66"/>
      <c r="Z30" s="64">
        <f ca="1">AS30/GCD(AS31,AS30)</f>
        <v>2</v>
      </c>
      <c r="AA30" s="64"/>
      <c r="AB30" s="66" t="s">
        <v>110</v>
      </c>
      <c r="AC30" s="66"/>
      <c r="AR30" s="12">
        <f ca="1">INT(RAND()*(AR31-1)+1)</f>
        <v>1</v>
      </c>
      <c r="AS30" s="12">
        <f ca="1">INT(RAND()*(AS31-1)+1)</f>
        <v>2</v>
      </c>
    </row>
    <row r="31" spans="3:45" ht="18.649999999999999" customHeight="1" x14ac:dyDescent="0.2">
      <c r="F31" s="66"/>
      <c r="G31" s="66"/>
      <c r="H31" s="66">
        <f ca="1">AR31/GCD(AR31,AR30)</f>
        <v>3</v>
      </c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>
        <f ca="1">AS31/GCD(AS31,AS30)</f>
        <v>3</v>
      </c>
      <c r="AA31" s="66"/>
      <c r="AB31" s="66"/>
      <c r="AC31" s="66"/>
      <c r="AR31" s="12">
        <f ca="1">INT(RAND()*8+2)</f>
        <v>3</v>
      </c>
      <c r="AS31" s="12">
        <f ca="1">H31</f>
        <v>3</v>
      </c>
    </row>
    <row r="32" spans="3:45" ht="18.649999999999999" customHeight="1" x14ac:dyDescent="0.2"/>
    <row r="33" spans="1:45" ht="18.649999999999999" customHeight="1" x14ac:dyDescent="0.2"/>
    <row r="34" spans="1:45" ht="18.649999999999999" customHeight="1" x14ac:dyDescent="0.2"/>
    <row r="35" spans="1:45" ht="18.649999999999999" customHeight="1" x14ac:dyDescent="0.2">
      <c r="C35" s="1" t="s">
        <v>138</v>
      </c>
      <c r="F35" s="66" t="s">
        <v>90</v>
      </c>
      <c r="G35" s="66"/>
      <c r="H35" s="64">
        <f ca="1">AR35/GCD(AR36,AR35)</f>
        <v>7</v>
      </c>
      <c r="I35" s="64"/>
      <c r="J35" s="66" t="s">
        <v>147</v>
      </c>
      <c r="K35" s="66"/>
      <c r="L35" s="66" t="s">
        <v>135</v>
      </c>
      <c r="M35" s="66"/>
      <c r="N35" s="66" t="s">
        <v>65</v>
      </c>
      <c r="O35" s="66"/>
      <c r="P35" s="66">
        <f ca="1">INT(RAND()*8+2)</f>
        <v>6</v>
      </c>
      <c r="Q35" s="66"/>
      <c r="R35" s="66" t="s">
        <v>136</v>
      </c>
      <c r="S35" s="66"/>
      <c r="T35" s="66" t="s">
        <v>114</v>
      </c>
      <c r="U35" s="66"/>
      <c r="V35" s="64">
        <f ca="1">AS35/GCD(AS36,AS35)</f>
        <v>7</v>
      </c>
      <c r="W35" s="64"/>
      <c r="AR35" s="12">
        <f ca="1">INT(RAND()*(AR36-1)+1)</f>
        <v>7</v>
      </c>
      <c r="AS35" s="12">
        <f ca="1">INT(RAND()*(AS36-1)+1)</f>
        <v>7</v>
      </c>
    </row>
    <row r="36" spans="1:45" ht="18.649999999999999" customHeight="1" x14ac:dyDescent="0.2">
      <c r="F36" s="66"/>
      <c r="G36" s="66"/>
      <c r="H36" s="66">
        <f ca="1">AR36/GCD(AR36,AR35)</f>
        <v>8</v>
      </c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>
        <f ca="1">AS36/GCD(AS36,AS35)</f>
        <v>8</v>
      </c>
      <c r="W36" s="66"/>
      <c r="AR36" s="12">
        <f ca="1">INT(RAND()*8+2)</f>
        <v>8</v>
      </c>
      <c r="AS36" s="12">
        <f ca="1">H36</f>
        <v>8</v>
      </c>
    </row>
    <row r="37" spans="1:45" ht="17.5" customHeight="1" x14ac:dyDescent="0.2"/>
    <row r="38" spans="1:45" ht="17.5" customHeight="1" x14ac:dyDescent="0.2"/>
    <row r="39" spans="1:45" ht="17.5" customHeight="1" x14ac:dyDescent="0.2"/>
    <row r="40" spans="1:45" ht="17.5" customHeight="1" x14ac:dyDescent="0.2"/>
    <row r="41" spans="1:45" ht="23.5" x14ac:dyDescent="0.2">
      <c r="D41" s="3" t="str">
        <f>IF(D1="","",D1)</f>
        <v>乗法と除法の混じった計算③</v>
      </c>
      <c r="AM41" s="2" t="str">
        <f>IF(AM1="","",AM1)</f>
        <v>№</v>
      </c>
      <c r="AN41" s="2"/>
      <c r="AO41" s="68" t="str">
        <f>IF(AO1="","",AO1)</f>
        <v/>
      </c>
      <c r="AP41" s="68" t="str">
        <f>IF(AP1="","",AP1)</f>
        <v/>
      </c>
      <c r="AR41"/>
      <c r="AS41"/>
    </row>
    <row r="42" spans="1:45" ht="23.5" x14ac:dyDescent="0.2">
      <c r="E42" s="5" t="s">
        <v>167</v>
      </c>
      <c r="Q42" s="17" t="str">
        <f>IF(Q2="","",Q2)</f>
        <v>名前</v>
      </c>
      <c r="R42" s="2"/>
      <c r="S42" s="2"/>
      <c r="T42" s="2"/>
      <c r="U42" s="2"/>
      <c r="V42" s="4" t="str">
        <f>IF(V2="","",V2)</f>
        <v/>
      </c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R42"/>
      <c r="AS42"/>
    </row>
    <row r="43" spans="1:45" ht="18.649999999999999" customHeight="1" x14ac:dyDescent="0.2">
      <c r="A43" t="str">
        <f t="shared" ref="A43:A76" si="0">IF(A3="","",A3)</f>
        <v>１．</v>
      </c>
      <c r="D43" t="str">
        <f>IF(D3="","",D3)</f>
        <v>次の計算をしなさい。</v>
      </c>
    </row>
    <row r="44" spans="1:45" ht="18.649999999999999" customHeight="1" x14ac:dyDescent="0.2">
      <c r="A44" t="str">
        <f t="shared" si="0"/>
        <v/>
      </c>
      <c r="B44" t="str">
        <f t="shared" ref="B44:C63" si="1">IF(B4="","",B4)</f>
        <v/>
      </c>
      <c r="C44" t="str">
        <f t="shared" si="1"/>
        <v>(1)</v>
      </c>
      <c r="F44" s="66" t="str">
        <f t="shared" ref="F44:F60" si="2">IF(F4="","",F4)</f>
        <v>（</v>
      </c>
      <c r="G44" s="66"/>
      <c r="H44" s="66" t="str">
        <f t="shared" ref="H44:H51" si="3">IF(H4="","",H4)</f>
        <v>－</v>
      </c>
      <c r="I44" s="66"/>
      <c r="J44" s="66">
        <f t="shared" ref="J44:J51" ca="1" si="4">IF(J4="","",J4)</f>
        <v>6</v>
      </c>
      <c r="K44" s="66"/>
      <c r="L44" s="66" t="str">
        <f t="shared" ref="L44:L51" si="5">IF(L4="","",L4)</f>
        <v>）</v>
      </c>
      <c r="M44" s="66"/>
      <c r="N44" s="66" t="str">
        <f t="shared" ref="N44:N51" si="6">IF(N4="","",N4)</f>
        <v>×</v>
      </c>
      <c r="O44" s="66"/>
      <c r="P44" s="66" t="str">
        <f t="shared" ref="P44:P51" si="7">IF(P4="","",P4)</f>
        <v>（</v>
      </c>
      <c r="Q44" s="66"/>
      <c r="R44" s="66" t="str">
        <f>IF(R4="","",R4)</f>
        <v>－</v>
      </c>
      <c r="S44" s="66"/>
      <c r="T44" s="66">
        <f ca="1">IF(T4="","",T4)</f>
        <v>7</v>
      </c>
      <c r="U44" s="66"/>
      <c r="V44" t="str">
        <f>IF(V4="","",V4)</f>
        <v>）</v>
      </c>
      <c r="W44" t="str">
        <f>IF(W4="","",W4)</f>
        <v/>
      </c>
      <c r="X44" s="66" t="str">
        <f>IF(X4="","",X4)</f>
        <v>×</v>
      </c>
      <c r="Y44" s="66"/>
      <c r="Z44" s="66">
        <f ca="1">IF(Z4="","",Z4)</f>
        <v>3</v>
      </c>
      <c r="AA44" s="66"/>
      <c r="AB44" s="82" t="s">
        <v>113</v>
      </c>
      <c r="AC44" s="82"/>
      <c r="AD44" s="56">
        <f ca="1">-J44*(-T44)*Z44</f>
        <v>126</v>
      </c>
      <c r="AE44" s="56"/>
      <c r="AF44" s="56"/>
      <c r="AG44" s="56"/>
      <c r="AH44" t="str">
        <f>IF(AH4="","",AH4)</f>
        <v/>
      </c>
      <c r="AI44" t="str">
        <f>IF(AI4="","",AI4)</f>
        <v/>
      </c>
      <c r="AJ44" t="str">
        <f>IF(AJ4="","",AJ4)</f>
        <v/>
      </c>
      <c r="AK44" t="str">
        <f>IF(AK4="","",AK4)</f>
        <v/>
      </c>
      <c r="AL44" t="str">
        <f t="shared" ref="AL44:AQ44" si="8">IF(AL4="","",AL4)</f>
        <v/>
      </c>
      <c r="AM44" t="str">
        <f t="shared" si="8"/>
        <v/>
      </c>
      <c r="AN44" t="str">
        <f t="shared" si="8"/>
        <v/>
      </c>
      <c r="AO44" t="str">
        <f t="shared" si="8"/>
        <v/>
      </c>
      <c r="AP44" t="str">
        <f t="shared" si="8"/>
        <v/>
      </c>
      <c r="AQ44" t="str">
        <f t="shared" si="8"/>
        <v/>
      </c>
    </row>
    <row r="45" spans="1:45" ht="18.6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F45" t="str">
        <f t="shared" si="2"/>
        <v/>
      </c>
      <c r="G45" t="str">
        <f>IF(G5="","",G5)</f>
        <v/>
      </c>
      <c r="H45" t="str">
        <f t="shared" si="3"/>
        <v/>
      </c>
      <c r="I45" t="str">
        <f>IF(I5="","",I5)</f>
        <v/>
      </c>
      <c r="J45" t="str">
        <f t="shared" si="4"/>
        <v/>
      </c>
      <c r="K45" t="str">
        <f>IF(K5="","",K5)</f>
        <v/>
      </c>
      <c r="L45" t="str">
        <f t="shared" si="5"/>
        <v/>
      </c>
      <c r="M45" t="str">
        <f>IF(M5="","",M5)</f>
        <v/>
      </c>
      <c r="N45" t="str">
        <f t="shared" si="6"/>
        <v/>
      </c>
      <c r="O45" t="str">
        <f>IF(O5="","",O5)</f>
        <v/>
      </c>
      <c r="P45" t="str">
        <f t="shared" si="7"/>
        <v/>
      </c>
      <c r="Q45" t="str">
        <f t="shared" ref="Q45:AQ45" si="9">IF(Q5="","",Q5)</f>
        <v/>
      </c>
      <c r="R45" t="str">
        <f t="shared" si="9"/>
        <v/>
      </c>
      <c r="S45" t="str">
        <f t="shared" si="9"/>
        <v/>
      </c>
      <c r="T45" t="str">
        <f t="shared" si="9"/>
        <v/>
      </c>
      <c r="U45" t="str">
        <f t="shared" si="9"/>
        <v/>
      </c>
      <c r="V45" t="str">
        <f t="shared" si="9"/>
        <v/>
      </c>
      <c r="W45" t="str">
        <f t="shared" si="9"/>
        <v/>
      </c>
      <c r="X45" t="str">
        <f t="shared" si="9"/>
        <v/>
      </c>
      <c r="Y45" t="str">
        <f t="shared" si="9"/>
        <v/>
      </c>
      <c r="Z45" t="str">
        <f t="shared" si="9"/>
        <v/>
      </c>
      <c r="AA45" t="str">
        <f t="shared" si="9"/>
        <v/>
      </c>
      <c r="AB45" t="str">
        <f t="shared" si="9"/>
        <v/>
      </c>
      <c r="AC45" t="str">
        <f t="shared" si="9"/>
        <v/>
      </c>
      <c r="AD45" t="str">
        <f t="shared" si="9"/>
        <v/>
      </c>
      <c r="AE45" t="str">
        <f t="shared" si="9"/>
        <v/>
      </c>
      <c r="AF45" t="str">
        <f t="shared" si="9"/>
        <v/>
      </c>
      <c r="AG45" t="str">
        <f t="shared" si="9"/>
        <v/>
      </c>
      <c r="AH45" t="str">
        <f t="shared" si="9"/>
        <v/>
      </c>
      <c r="AI45" t="str">
        <f t="shared" si="9"/>
        <v/>
      </c>
      <c r="AJ45" t="str">
        <f t="shared" si="9"/>
        <v/>
      </c>
      <c r="AK45" t="str">
        <f t="shared" si="9"/>
        <v/>
      </c>
      <c r="AL45" t="str">
        <f t="shared" si="9"/>
        <v/>
      </c>
      <c r="AM45" t="str">
        <f t="shared" si="9"/>
        <v/>
      </c>
      <c r="AN45" t="str">
        <f t="shared" si="9"/>
        <v/>
      </c>
      <c r="AO45" t="str">
        <f t="shared" si="9"/>
        <v/>
      </c>
      <c r="AP45" t="str">
        <f t="shared" si="9"/>
        <v/>
      </c>
      <c r="AQ45" t="str">
        <f t="shared" si="9"/>
        <v/>
      </c>
    </row>
    <row r="46" spans="1:45" ht="18.6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F46" t="str">
        <f t="shared" si="2"/>
        <v/>
      </c>
      <c r="G46" t="str">
        <f>IF(G6="","",G6)</f>
        <v/>
      </c>
      <c r="H46" t="str">
        <f t="shared" si="3"/>
        <v/>
      </c>
      <c r="I46" t="str">
        <f>IF(I6="","",I6)</f>
        <v/>
      </c>
      <c r="J46" t="str">
        <f t="shared" si="4"/>
        <v/>
      </c>
      <c r="K46" t="str">
        <f>IF(K6="","",K6)</f>
        <v/>
      </c>
      <c r="L46" t="str">
        <f t="shared" si="5"/>
        <v/>
      </c>
      <c r="M46" t="str">
        <f>IF(M6="","",M6)</f>
        <v/>
      </c>
      <c r="N46" t="str">
        <f t="shared" si="6"/>
        <v/>
      </c>
      <c r="O46" t="str">
        <f>IF(O6="","",O6)</f>
        <v/>
      </c>
      <c r="P46" t="str">
        <f t="shared" si="7"/>
        <v/>
      </c>
      <c r="Q46" t="str">
        <f t="shared" ref="Q46:AQ46" si="10">IF(Q6="","",Q6)</f>
        <v/>
      </c>
      <c r="R46" t="str">
        <f t="shared" si="10"/>
        <v/>
      </c>
      <c r="S46" t="str">
        <f t="shared" si="10"/>
        <v/>
      </c>
      <c r="T46" t="str">
        <f t="shared" si="10"/>
        <v/>
      </c>
      <c r="U46" t="str">
        <f t="shared" si="10"/>
        <v/>
      </c>
      <c r="V46" t="str">
        <f t="shared" si="10"/>
        <v/>
      </c>
      <c r="W46" t="str">
        <f t="shared" si="10"/>
        <v/>
      </c>
      <c r="X46" t="str">
        <f t="shared" si="10"/>
        <v/>
      </c>
      <c r="Y46" t="str">
        <f t="shared" si="10"/>
        <v/>
      </c>
      <c r="Z46" t="str">
        <f t="shared" si="10"/>
        <v/>
      </c>
      <c r="AA46" t="str">
        <f t="shared" si="10"/>
        <v/>
      </c>
      <c r="AB46" t="str">
        <f t="shared" si="10"/>
        <v/>
      </c>
      <c r="AC46" t="str">
        <f t="shared" si="10"/>
        <v/>
      </c>
      <c r="AD46" t="str">
        <f t="shared" si="10"/>
        <v/>
      </c>
      <c r="AE46" t="str">
        <f t="shared" si="10"/>
        <v/>
      </c>
      <c r="AF46" t="str">
        <f t="shared" si="10"/>
        <v/>
      </c>
      <c r="AG46" t="str">
        <f t="shared" si="10"/>
        <v/>
      </c>
      <c r="AH46" t="str">
        <f t="shared" si="10"/>
        <v/>
      </c>
      <c r="AI46" t="str">
        <f t="shared" si="10"/>
        <v/>
      </c>
      <c r="AJ46" t="str">
        <f t="shared" si="10"/>
        <v/>
      </c>
      <c r="AK46" t="str">
        <f t="shared" si="10"/>
        <v/>
      </c>
      <c r="AL46" t="str">
        <f t="shared" si="10"/>
        <v/>
      </c>
      <c r="AM46" t="str">
        <f t="shared" si="10"/>
        <v/>
      </c>
      <c r="AN46" t="str">
        <f t="shared" si="10"/>
        <v/>
      </c>
      <c r="AO46" t="str">
        <f t="shared" si="10"/>
        <v/>
      </c>
      <c r="AP46" t="str">
        <f t="shared" si="10"/>
        <v/>
      </c>
      <c r="AQ46" t="str">
        <f t="shared" si="10"/>
        <v/>
      </c>
    </row>
    <row r="47" spans="1:45" ht="18.649999999999999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F47" t="str">
        <f t="shared" si="2"/>
        <v/>
      </c>
      <c r="G47" t="str">
        <f>IF(G7="","",G7)</f>
        <v/>
      </c>
      <c r="H47" t="str">
        <f t="shared" si="3"/>
        <v/>
      </c>
      <c r="I47" t="str">
        <f>IF(I7="","",I7)</f>
        <v/>
      </c>
      <c r="J47" t="str">
        <f t="shared" si="4"/>
        <v/>
      </c>
      <c r="K47" t="str">
        <f>IF(K7="","",K7)</f>
        <v/>
      </c>
      <c r="L47" t="str">
        <f t="shared" si="5"/>
        <v/>
      </c>
      <c r="M47" t="str">
        <f>IF(M7="","",M7)</f>
        <v/>
      </c>
      <c r="N47" t="str">
        <f t="shared" si="6"/>
        <v/>
      </c>
      <c r="O47" t="str">
        <f>IF(O7="","",O7)</f>
        <v/>
      </c>
      <c r="P47" t="str">
        <f t="shared" si="7"/>
        <v/>
      </c>
      <c r="Q47" t="str">
        <f t="shared" ref="Q47:AQ47" si="11">IF(Q7="","",Q7)</f>
        <v/>
      </c>
      <c r="R47" t="str">
        <f t="shared" si="11"/>
        <v/>
      </c>
      <c r="S47" t="str">
        <f t="shared" si="11"/>
        <v/>
      </c>
      <c r="T47" t="str">
        <f t="shared" si="11"/>
        <v/>
      </c>
      <c r="U47" t="str">
        <f t="shared" si="11"/>
        <v/>
      </c>
      <c r="V47" t="str">
        <f t="shared" si="11"/>
        <v/>
      </c>
      <c r="W47" t="str">
        <f t="shared" si="11"/>
        <v/>
      </c>
      <c r="X47" t="str">
        <f t="shared" si="11"/>
        <v/>
      </c>
      <c r="Y47" t="str">
        <f t="shared" si="11"/>
        <v/>
      </c>
      <c r="Z47" t="str">
        <f t="shared" si="11"/>
        <v/>
      </c>
      <c r="AA47" t="str">
        <f t="shared" si="11"/>
        <v/>
      </c>
      <c r="AB47" t="str">
        <f t="shared" si="11"/>
        <v/>
      </c>
      <c r="AC47" t="str">
        <f t="shared" si="11"/>
        <v/>
      </c>
      <c r="AD47" t="str">
        <f t="shared" si="11"/>
        <v/>
      </c>
      <c r="AE47" t="str">
        <f t="shared" si="11"/>
        <v/>
      </c>
      <c r="AF47" t="str">
        <f t="shared" si="11"/>
        <v/>
      </c>
      <c r="AG47" t="str">
        <f t="shared" si="11"/>
        <v/>
      </c>
      <c r="AH47" t="str">
        <f t="shared" si="11"/>
        <v/>
      </c>
      <c r="AI47" t="str">
        <f t="shared" si="11"/>
        <v/>
      </c>
      <c r="AJ47" t="str">
        <f t="shared" si="11"/>
        <v/>
      </c>
      <c r="AK47" t="str">
        <f t="shared" si="11"/>
        <v/>
      </c>
      <c r="AL47" t="str">
        <f t="shared" si="11"/>
        <v/>
      </c>
      <c r="AM47" t="str">
        <f t="shared" si="11"/>
        <v/>
      </c>
      <c r="AN47" t="str">
        <f t="shared" si="11"/>
        <v/>
      </c>
      <c r="AO47" t="str">
        <f t="shared" si="11"/>
        <v/>
      </c>
      <c r="AP47" t="str">
        <f t="shared" si="11"/>
        <v/>
      </c>
      <c r="AQ47" t="str">
        <f t="shared" si="11"/>
        <v/>
      </c>
    </row>
    <row r="48" spans="1:45" ht="18.649999999999999" customHeight="1" x14ac:dyDescent="0.2">
      <c r="A48" t="str">
        <f t="shared" si="0"/>
        <v/>
      </c>
      <c r="B48" t="str">
        <f t="shared" si="1"/>
        <v/>
      </c>
      <c r="C48" t="str">
        <f t="shared" si="1"/>
        <v>(2)</v>
      </c>
      <c r="F48" s="66" t="str">
        <f t="shared" si="2"/>
        <v>（</v>
      </c>
      <c r="G48" s="66"/>
      <c r="H48" s="66" t="str">
        <f t="shared" si="3"/>
        <v>－</v>
      </c>
      <c r="I48" s="66"/>
      <c r="J48" s="66">
        <f t="shared" ca="1" si="4"/>
        <v>2</v>
      </c>
      <c r="K48" s="66"/>
      <c r="L48" s="66" t="str">
        <f t="shared" si="5"/>
        <v>）</v>
      </c>
      <c r="M48" s="66"/>
      <c r="N48" s="66" t="str">
        <f t="shared" si="6"/>
        <v>×</v>
      </c>
      <c r="O48" s="66"/>
      <c r="P48" s="66" t="str">
        <f t="shared" si="7"/>
        <v>（</v>
      </c>
      <c r="Q48" s="66"/>
      <c r="R48" s="66" t="str">
        <f>IF(R8="","",R8)</f>
        <v>－</v>
      </c>
      <c r="S48" s="66"/>
      <c r="T48" s="66">
        <f ca="1">IF(T8="","",T8)</f>
        <v>7</v>
      </c>
      <c r="U48" s="66"/>
      <c r="V48" s="66" t="str">
        <f>IF(V8="","",V8)</f>
        <v>）</v>
      </c>
      <c r="W48" s="66"/>
      <c r="X48" s="66" t="str">
        <f>IF(X8="","",X8)</f>
        <v>×</v>
      </c>
      <c r="Y48" s="66"/>
      <c r="Z48" s="66" t="str">
        <f>IF(Z8="","",Z8)</f>
        <v>（</v>
      </c>
      <c r="AA48" s="66"/>
      <c r="AB48" s="66" t="str">
        <f>IF(AB8="","",AB8)</f>
        <v>－</v>
      </c>
      <c r="AC48" s="66"/>
      <c r="AD48" s="66">
        <f ca="1">IF(AD8="","",AD8)</f>
        <v>2</v>
      </c>
      <c r="AE48" s="66"/>
      <c r="AF48" s="66" t="str">
        <f>IF(AF8="","",AF8)</f>
        <v>）</v>
      </c>
      <c r="AG48" s="66"/>
      <c r="AH48" s="82" t="s">
        <v>113</v>
      </c>
      <c r="AI48" s="82"/>
      <c r="AJ48" s="56">
        <f ca="1">-J48*(-T48)*(-AD48)</f>
        <v>-28</v>
      </c>
      <c r="AK48" s="56"/>
      <c r="AL48" s="56"/>
      <c r="AM48" s="56"/>
      <c r="AN48" t="str">
        <f>IF(AN8="","",AN8)</f>
        <v/>
      </c>
      <c r="AO48" t="str">
        <f>IF(AO8="","",AO8)</f>
        <v/>
      </c>
      <c r="AP48" t="str">
        <f>IF(AP8="","",AP8)</f>
        <v/>
      </c>
      <c r="AQ48" t="str">
        <f>IF(AQ8="","",AQ8)</f>
        <v/>
      </c>
    </row>
    <row r="49" spans="1:45" ht="18.649999999999999" customHeight="1" x14ac:dyDescent="0.2">
      <c r="A49" t="str">
        <f t="shared" si="0"/>
        <v/>
      </c>
      <c r="B49" t="str">
        <f t="shared" si="1"/>
        <v/>
      </c>
      <c r="C49" t="str">
        <f t="shared" si="1"/>
        <v/>
      </c>
      <c r="F49" t="str">
        <f t="shared" si="2"/>
        <v/>
      </c>
      <c r="G49" t="str">
        <f>IF(G9="","",G9)</f>
        <v/>
      </c>
      <c r="H49" t="str">
        <f t="shared" si="3"/>
        <v/>
      </c>
      <c r="I49" t="str">
        <f t="shared" ref="I49:I59" si="12">IF(I9="","",I9)</f>
        <v/>
      </c>
      <c r="J49" t="str">
        <f t="shared" si="4"/>
        <v/>
      </c>
      <c r="K49" t="str">
        <f t="shared" ref="K49:K59" si="13">IF(K9="","",K9)</f>
        <v/>
      </c>
      <c r="L49" t="str">
        <f t="shared" si="5"/>
        <v/>
      </c>
      <c r="M49" t="str">
        <f t="shared" ref="M49:M59" si="14">IF(M9="","",M9)</f>
        <v/>
      </c>
      <c r="N49" t="str">
        <f t="shared" si="6"/>
        <v/>
      </c>
      <c r="O49" t="str">
        <f t="shared" ref="O49:O59" si="15">IF(O9="","",O9)</f>
        <v/>
      </c>
      <c r="P49" t="str">
        <f t="shared" si="7"/>
        <v/>
      </c>
      <c r="Q49" t="str">
        <f t="shared" ref="Q49:AQ49" si="16">IF(Q9="","",Q9)</f>
        <v/>
      </c>
      <c r="R49" t="str">
        <f t="shared" si="16"/>
        <v/>
      </c>
      <c r="S49" t="str">
        <f t="shared" si="16"/>
        <v/>
      </c>
      <c r="T49" t="str">
        <f t="shared" si="16"/>
        <v/>
      </c>
      <c r="U49" t="str">
        <f t="shared" si="16"/>
        <v/>
      </c>
      <c r="V49" t="str">
        <f t="shared" si="16"/>
        <v/>
      </c>
      <c r="W49" t="str">
        <f t="shared" si="16"/>
        <v/>
      </c>
      <c r="X49" t="str">
        <f t="shared" si="16"/>
        <v/>
      </c>
      <c r="Y49" t="str">
        <f t="shared" si="16"/>
        <v/>
      </c>
      <c r="Z49" t="str">
        <f t="shared" si="16"/>
        <v/>
      </c>
      <c r="AA49" t="str">
        <f t="shared" si="16"/>
        <v/>
      </c>
      <c r="AB49" t="str">
        <f t="shared" si="16"/>
        <v/>
      </c>
      <c r="AC49" t="str">
        <f t="shared" si="16"/>
        <v/>
      </c>
      <c r="AD49" t="str">
        <f t="shared" si="16"/>
        <v/>
      </c>
      <c r="AE49" t="str">
        <f t="shared" si="16"/>
        <v/>
      </c>
      <c r="AF49" t="str">
        <f t="shared" si="16"/>
        <v/>
      </c>
      <c r="AG49" t="str">
        <f t="shared" si="16"/>
        <v/>
      </c>
      <c r="AH49" t="str">
        <f t="shared" si="16"/>
        <v/>
      </c>
      <c r="AI49" t="str">
        <f t="shared" si="16"/>
        <v/>
      </c>
      <c r="AJ49" t="str">
        <f t="shared" si="16"/>
        <v/>
      </c>
      <c r="AK49" t="str">
        <f t="shared" si="16"/>
        <v/>
      </c>
      <c r="AL49" t="str">
        <f t="shared" si="16"/>
        <v/>
      </c>
      <c r="AM49" t="str">
        <f t="shared" si="16"/>
        <v/>
      </c>
      <c r="AN49" t="str">
        <f t="shared" si="16"/>
        <v/>
      </c>
      <c r="AO49" t="str">
        <f t="shared" si="16"/>
        <v/>
      </c>
      <c r="AP49" t="str">
        <f t="shared" si="16"/>
        <v/>
      </c>
      <c r="AQ49" t="str">
        <f t="shared" si="16"/>
        <v/>
      </c>
    </row>
    <row r="50" spans="1:45" ht="18.649999999999999" customHeight="1" x14ac:dyDescent="0.2">
      <c r="A50" t="str">
        <f t="shared" si="0"/>
        <v/>
      </c>
      <c r="B50" t="str">
        <f t="shared" si="1"/>
        <v/>
      </c>
      <c r="C50" t="str">
        <f t="shared" si="1"/>
        <v/>
      </c>
      <c r="F50" t="str">
        <f t="shared" si="2"/>
        <v/>
      </c>
      <c r="G50" t="str">
        <f>IF(G10="","",G10)</f>
        <v/>
      </c>
      <c r="H50" t="str">
        <f t="shared" si="3"/>
        <v/>
      </c>
      <c r="I50" t="str">
        <f t="shared" si="12"/>
        <v/>
      </c>
      <c r="J50" t="str">
        <f t="shared" si="4"/>
        <v/>
      </c>
      <c r="K50" t="str">
        <f t="shared" si="13"/>
        <v/>
      </c>
      <c r="L50" t="str">
        <f t="shared" si="5"/>
        <v/>
      </c>
      <c r="M50" t="str">
        <f t="shared" si="14"/>
        <v/>
      </c>
      <c r="N50" t="str">
        <f t="shared" si="6"/>
        <v/>
      </c>
      <c r="O50" t="str">
        <f t="shared" si="15"/>
        <v/>
      </c>
      <c r="P50" t="str">
        <f t="shared" si="7"/>
        <v/>
      </c>
      <c r="Q50" t="str">
        <f t="shared" ref="Q50:AQ50" si="17">IF(Q10="","",Q10)</f>
        <v/>
      </c>
      <c r="R50" t="str">
        <f t="shared" si="17"/>
        <v/>
      </c>
      <c r="S50" t="str">
        <f t="shared" si="17"/>
        <v/>
      </c>
      <c r="T50" t="str">
        <f t="shared" si="17"/>
        <v/>
      </c>
      <c r="U50" t="str">
        <f t="shared" si="17"/>
        <v/>
      </c>
      <c r="V50" t="str">
        <f t="shared" si="17"/>
        <v/>
      </c>
      <c r="W50" t="str">
        <f t="shared" si="17"/>
        <v/>
      </c>
      <c r="X50" t="str">
        <f t="shared" si="17"/>
        <v/>
      </c>
      <c r="Y50" t="str">
        <f t="shared" si="17"/>
        <v/>
      </c>
      <c r="Z50" t="str">
        <f t="shared" si="17"/>
        <v/>
      </c>
      <c r="AA50" t="str">
        <f t="shared" si="17"/>
        <v/>
      </c>
      <c r="AB50" t="str">
        <f t="shared" si="17"/>
        <v/>
      </c>
      <c r="AC50" t="str">
        <f t="shared" si="17"/>
        <v/>
      </c>
      <c r="AD50" t="str">
        <f t="shared" si="17"/>
        <v/>
      </c>
      <c r="AE50" t="str">
        <f t="shared" si="17"/>
        <v/>
      </c>
      <c r="AF50" t="str">
        <f t="shared" si="17"/>
        <v/>
      </c>
      <c r="AG50" t="str">
        <f t="shared" si="17"/>
        <v/>
      </c>
      <c r="AH50" t="str">
        <f t="shared" si="17"/>
        <v/>
      </c>
      <c r="AI50" t="str">
        <f t="shared" si="17"/>
        <v/>
      </c>
      <c r="AJ50" t="str">
        <f t="shared" si="17"/>
        <v/>
      </c>
      <c r="AK50" t="str">
        <f t="shared" si="17"/>
        <v/>
      </c>
      <c r="AL50" t="str">
        <f t="shared" si="17"/>
        <v/>
      </c>
      <c r="AM50" t="str">
        <f t="shared" si="17"/>
        <v/>
      </c>
      <c r="AN50" t="str">
        <f t="shared" si="17"/>
        <v/>
      </c>
      <c r="AO50" t="str">
        <f t="shared" si="17"/>
        <v/>
      </c>
      <c r="AP50" t="str">
        <f t="shared" si="17"/>
        <v/>
      </c>
      <c r="AQ50" t="str">
        <f t="shared" si="17"/>
        <v/>
      </c>
    </row>
    <row r="51" spans="1:45" ht="18.649999999999999" customHeight="1" x14ac:dyDescent="0.2">
      <c r="A51" t="str">
        <f t="shared" si="0"/>
        <v/>
      </c>
      <c r="B51" t="str">
        <f t="shared" si="1"/>
        <v/>
      </c>
      <c r="C51" t="str">
        <f t="shared" si="1"/>
        <v/>
      </c>
      <c r="F51" t="str">
        <f t="shared" si="2"/>
        <v/>
      </c>
      <c r="G51" t="str">
        <f>IF(G11="","",G11)</f>
        <v/>
      </c>
      <c r="H51" t="str">
        <f t="shared" si="3"/>
        <v/>
      </c>
      <c r="I51" t="str">
        <f t="shared" si="12"/>
        <v/>
      </c>
      <c r="J51" t="str">
        <f t="shared" si="4"/>
        <v/>
      </c>
      <c r="K51" t="str">
        <f t="shared" si="13"/>
        <v/>
      </c>
      <c r="L51" t="str">
        <f t="shared" si="5"/>
        <v/>
      </c>
      <c r="M51" t="str">
        <f t="shared" si="14"/>
        <v/>
      </c>
      <c r="N51" t="str">
        <f t="shared" si="6"/>
        <v/>
      </c>
      <c r="O51" t="str">
        <f t="shared" si="15"/>
        <v/>
      </c>
      <c r="P51" t="str">
        <f t="shared" si="7"/>
        <v/>
      </c>
      <c r="Q51" t="str">
        <f t="shared" ref="Q51:AQ51" si="18">IF(Q11="","",Q11)</f>
        <v/>
      </c>
      <c r="R51" t="str">
        <f t="shared" si="18"/>
        <v/>
      </c>
      <c r="S51" t="str">
        <f t="shared" si="18"/>
        <v/>
      </c>
      <c r="T51" t="str">
        <f t="shared" si="18"/>
        <v/>
      </c>
      <c r="U51" t="str">
        <f t="shared" si="18"/>
        <v/>
      </c>
      <c r="V51" t="str">
        <f t="shared" si="18"/>
        <v/>
      </c>
      <c r="W51" t="str">
        <f t="shared" si="18"/>
        <v/>
      </c>
      <c r="X51" t="str">
        <f t="shared" si="18"/>
        <v/>
      </c>
      <c r="Y51" t="str">
        <f t="shared" si="18"/>
        <v/>
      </c>
      <c r="Z51" t="str">
        <f t="shared" si="18"/>
        <v/>
      </c>
      <c r="AA51" t="str">
        <f t="shared" si="18"/>
        <v/>
      </c>
      <c r="AB51" t="str">
        <f t="shared" si="18"/>
        <v/>
      </c>
      <c r="AC51" t="str">
        <f t="shared" si="18"/>
        <v/>
      </c>
      <c r="AD51" t="str">
        <f t="shared" si="18"/>
        <v/>
      </c>
      <c r="AE51" t="str">
        <f t="shared" si="18"/>
        <v/>
      </c>
      <c r="AF51" t="str">
        <f t="shared" si="18"/>
        <v/>
      </c>
      <c r="AG51" t="str">
        <f t="shared" si="18"/>
        <v/>
      </c>
      <c r="AH51" t="str">
        <f t="shared" si="18"/>
        <v/>
      </c>
      <c r="AI51" t="str">
        <f t="shared" si="18"/>
        <v/>
      </c>
      <c r="AJ51" t="str">
        <f t="shared" si="18"/>
        <v/>
      </c>
      <c r="AK51" t="str">
        <f t="shared" si="18"/>
        <v/>
      </c>
      <c r="AL51" t="str">
        <f t="shared" si="18"/>
        <v/>
      </c>
      <c r="AM51" t="str">
        <f t="shared" si="18"/>
        <v/>
      </c>
      <c r="AN51" t="str">
        <f t="shared" si="18"/>
        <v/>
      </c>
      <c r="AO51" t="str">
        <f t="shared" si="18"/>
        <v/>
      </c>
      <c r="AP51" t="str">
        <f t="shared" si="18"/>
        <v/>
      </c>
      <c r="AQ51" t="str">
        <f t="shared" si="18"/>
        <v/>
      </c>
    </row>
    <row r="52" spans="1:45" ht="18.649999999999999" customHeight="1" x14ac:dyDescent="0.2">
      <c r="A52" t="str">
        <f t="shared" si="0"/>
        <v/>
      </c>
      <c r="B52" t="str">
        <f t="shared" si="1"/>
        <v/>
      </c>
      <c r="C52" t="str">
        <f t="shared" si="1"/>
        <v>(3)</v>
      </c>
      <c r="F52" s="66">
        <f t="shared" ca="1" si="2"/>
        <v>24</v>
      </c>
      <c r="G52" s="66"/>
      <c r="H52" s="66"/>
      <c r="I52" s="66" t="str">
        <f t="shared" si="12"/>
        <v>÷</v>
      </c>
      <c r="J52" s="66"/>
      <c r="K52" s="66" t="str">
        <f t="shared" si="13"/>
        <v>（</v>
      </c>
      <c r="L52" s="66"/>
      <c r="M52" s="66" t="str">
        <f t="shared" si="14"/>
        <v>－</v>
      </c>
      <c r="N52" s="66"/>
      <c r="O52" s="66">
        <f t="shared" ca="1" si="15"/>
        <v>8</v>
      </c>
      <c r="P52" s="66"/>
      <c r="Q52" s="66" t="str">
        <f t="shared" ref="Q52:AQ52" si="19">IF(Q12="","",Q12)</f>
        <v>）</v>
      </c>
      <c r="R52" s="66"/>
      <c r="S52" s="66" t="str">
        <f t="shared" si="19"/>
        <v>×</v>
      </c>
      <c r="T52" s="66"/>
      <c r="U52" s="66">
        <f t="shared" ca="1" si="19"/>
        <v>8</v>
      </c>
      <c r="V52" s="66"/>
      <c r="W52" s="82" t="s">
        <v>113</v>
      </c>
      <c r="X52" s="82"/>
      <c r="Y52" s="56">
        <f ca="1">F52/(-O52)*U52</f>
        <v>-24</v>
      </c>
      <c r="Z52" s="56"/>
      <c r="AA52" s="56"/>
      <c r="AB52" s="56"/>
      <c r="AC52" t="str">
        <f t="shared" si="19"/>
        <v/>
      </c>
      <c r="AD52" t="str">
        <f t="shared" si="19"/>
        <v/>
      </c>
      <c r="AE52" t="str">
        <f t="shared" si="19"/>
        <v/>
      </c>
      <c r="AF52" t="str">
        <f t="shared" si="19"/>
        <v/>
      </c>
      <c r="AG52" t="str">
        <f t="shared" si="19"/>
        <v/>
      </c>
      <c r="AH52" t="str">
        <f t="shared" si="19"/>
        <v/>
      </c>
      <c r="AI52" t="str">
        <f t="shared" si="19"/>
        <v/>
      </c>
      <c r="AJ52" t="str">
        <f t="shared" si="19"/>
        <v/>
      </c>
      <c r="AK52" t="str">
        <f t="shared" si="19"/>
        <v/>
      </c>
      <c r="AL52" t="str">
        <f t="shared" si="19"/>
        <v/>
      </c>
      <c r="AM52" t="str">
        <f t="shared" si="19"/>
        <v/>
      </c>
      <c r="AN52" t="str">
        <f t="shared" si="19"/>
        <v/>
      </c>
      <c r="AO52" t="str">
        <f t="shared" si="19"/>
        <v/>
      </c>
      <c r="AP52" t="str">
        <f t="shared" si="19"/>
        <v/>
      </c>
      <c r="AQ52" t="str">
        <f t="shared" si="19"/>
        <v/>
      </c>
    </row>
    <row r="53" spans="1:45" ht="18.649999999999999" customHeight="1" x14ac:dyDescent="0.2">
      <c r="A53" t="str">
        <f t="shared" si="0"/>
        <v/>
      </c>
      <c r="B53" t="str">
        <f t="shared" si="1"/>
        <v/>
      </c>
      <c r="C53" t="str">
        <f t="shared" si="1"/>
        <v/>
      </c>
      <c r="F53" t="str">
        <f t="shared" si="2"/>
        <v/>
      </c>
      <c r="G53" t="str">
        <f t="shared" ref="G53:H55" si="20">IF(G13="","",G13)</f>
        <v/>
      </c>
      <c r="H53" t="str">
        <f t="shared" si="20"/>
        <v/>
      </c>
      <c r="I53" t="str">
        <f t="shared" si="12"/>
        <v/>
      </c>
      <c r="J53" t="str">
        <f>IF(J13="","",J13)</f>
        <v/>
      </c>
      <c r="K53" t="str">
        <f t="shared" si="13"/>
        <v/>
      </c>
      <c r="L53" t="str">
        <f>IF(L13="","",L13)</f>
        <v/>
      </c>
      <c r="M53" t="str">
        <f t="shared" si="14"/>
        <v/>
      </c>
      <c r="N53" t="str">
        <f>IF(N13="","",N13)</f>
        <v/>
      </c>
      <c r="O53" t="str">
        <f t="shared" si="15"/>
        <v/>
      </c>
      <c r="P53" t="str">
        <f>IF(P13="","",P13)</f>
        <v/>
      </c>
      <c r="Q53" t="str">
        <f t="shared" ref="Q53:AQ53" si="21">IF(Q13="","",Q13)</f>
        <v/>
      </c>
      <c r="R53" t="str">
        <f t="shared" si="21"/>
        <v/>
      </c>
      <c r="S53" t="str">
        <f t="shared" si="21"/>
        <v/>
      </c>
      <c r="T53" t="str">
        <f t="shared" si="21"/>
        <v/>
      </c>
      <c r="U53" t="str">
        <f t="shared" si="21"/>
        <v/>
      </c>
      <c r="V53" t="str">
        <f t="shared" si="21"/>
        <v/>
      </c>
      <c r="W53" t="str">
        <f t="shared" si="21"/>
        <v/>
      </c>
      <c r="X53" t="str">
        <f t="shared" si="21"/>
        <v/>
      </c>
      <c r="Y53" t="str">
        <f t="shared" si="21"/>
        <v/>
      </c>
      <c r="Z53" t="str">
        <f t="shared" si="21"/>
        <v/>
      </c>
      <c r="AA53" t="str">
        <f t="shared" si="21"/>
        <v/>
      </c>
      <c r="AB53" t="str">
        <f t="shared" si="21"/>
        <v/>
      </c>
      <c r="AC53" t="str">
        <f t="shared" si="21"/>
        <v/>
      </c>
      <c r="AD53" t="str">
        <f t="shared" si="21"/>
        <v/>
      </c>
      <c r="AE53" t="str">
        <f t="shared" si="21"/>
        <v/>
      </c>
      <c r="AF53" t="str">
        <f t="shared" si="21"/>
        <v/>
      </c>
      <c r="AG53" t="str">
        <f t="shared" si="21"/>
        <v/>
      </c>
      <c r="AH53" t="str">
        <f t="shared" si="21"/>
        <v/>
      </c>
      <c r="AI53" t="str">
        <f t="shared" si="21"/>
        <v/>
      </c>
      <c r="AJ53" t="str">
        <f t="shared" si="21"/>
        <v/>
      </c>
      <c r="AK53" t="str">
        <f t="shared" si="21"/>
        <v/>
      </c>
      <c r="AL53" t="str">
        <f t="shared" si="21"/>
        <v/>
      </c>
      <c r="AM53" t="str">
        <f t="shared" si="21"/>
        <v/>
      </c>
      <c r="AN53" t="str">
        <f t="shared" si="21"/>
        <v/>
      </c>
      <c r="AO53" t="str">
        <f t="shared" si="21"/>
        <v/>
      </c>
      <c r="AP53" t="str">
        <f t="shared" si="21"/>
        <v/>
      </c>
      <c r="AQ53" t="str">
        <f t="shared" si="21"/>
        <v/>
      </c>
    </row>
    <row r="54" spans="1:45" ht="18.649999999999999" customHeight="1" x14ac:dyDescent="0.2">
      <c r="A54" t="str">
        <f t="shared" si="0"/>
        <v/>
      </c>
      <c r="B54" t="str">
        <f t="shared" si="1"/>
        <v/>
      </c>
      <c r="C54" t="str">
        <f t="shared" si="1"/>
        <v/>
      </c>
      <c r="F54" t="str">
        <f t="shared" si="2"/>
        <v/>
      </c>
      <c r="G54" t="str">
        <f t="shared" si="20"/>
        <v/>
      </c>
      <c r="H54" t="str">
        <f t="shared" si="20"/>
        <v/>
      </c>
      <c r="I54" t="str">
        <f t="shared" si="12"/>
        <v/>
      </c>
      <c r="J54" t="str">
        <f>IF(J14="","",J14)</f>
        <v/>
      </c>
      <c r="K54" t="str">
        <f t="shared" si="13"/>
        <v/>
      </c>
      <c r="L54" t="str">
        <f>IF(L14="","",L14)</f>
        <v/>
      </c>
      <c r="M54" t="str">
        <f t="shared" si="14"/>
        <v/>
      </c>
      <c r="N54" t="str">
        <f>IF(N14="","",N14)</f>
        <v/>
      </c>
      <c r="O54" t="str">
        <f t="shared" si="15"/>
        <v/>
      </c>
      <c r="P54" t="str">
        <f>IF(P14="","",P14)</f>
        <v/>
      </c>
      <c r="Q54" t="str">
        <f t="shared" ref="Q54:AQ54" si="22">IF(Q14="","",Q14)</f>
        <v/>
      </c>
      <c r="R54" t="str">
        <f t="shared" si="22"/>
        <v/>
      </c>
      <c r="S54" t="str">
        <f t="shared" si="22"/>
        <v/>
      </c>
      <c r="T54" t="str">
        <f t="shared" si="22"/>
        <v/>
      </c>
      <c r="U54" t="str">
        <f t="shared" si="22"/>
        <v/>
      </c>
      <c r="V54" t="str">
        <f t="shared" si="22"/>
        <v/>
      </c>
      <c r="W54" t="str">
        <f t="shared" si="22"/>
        <v/>
      </c>
      <c r="X54" t="str">
        <f t="shared" si="22"/>
        <v/>
      </c>
      <c r="Y54" t="str">
        <f t="shared" si="22"/>
        <v/>
      </c>
      <c r="Z54" t="str">
        <f t="shared" si="22"/>
        <v/>
      </c>
      <c r="AA54" t="str">
        <f t="shared" si="22"/>
        <v/>
      </c>
      <c r="AB54" t="str">
        <f t="shared" si="22"/>
        <v/>
      </c>
      <c r="AC54" t="str">
        <f t="shared" si="22"/>
        <v/>
      </c>
      <c r="AD54" t="str">
        <f t="shared" si="22"/>
        <v/>
      </c>
      <c r="AE54" t="str">
        <f t="shared" si="22"/>
        <v/>
      </c>
      <c r="AF54" t="str">
        <f t="shared" si="22"/>
        <v/>
      </c>
      <c r="AG54" t="str">
        <f t="shared" si="22"/>
        <v/>
      </c>
      <c r="AH54" t="str">
        <f t="shared" si="22"/>
        <v/>
      </c>
      <c r="AI54" t="str">
        <f t="shared" si="22"/>
        <v/>
      </c>
      <c r="AJ54" t="str">
        <f t="shared" si="22"/>
        <v/>
      </c>
      <c r="AK54" t="str">
        <f t="shared" si="22"/>
        <v/>
      </c>
      <c r="AL54" t="str">
        <f t="shared" si="22"/>
        <v/>
      </c>
      <c r="AM54" t="str">
        <f t="shared" si="22"/>
        <v/>
      </c>
      <c r="AN54" t="str">
        <f t="shared" si="22"/>
        <v/>
      </c>
      <c r="AO54" t="str">
        <f t="shared" si="22"/>
        <v/>
      </c>
      <c r="AP54" t="str">
        <f t="shared" si="22"/>
        <v/>
      </c>
      <c r="AQ54" t="str">
        <f t="shared" si="22"/>
        <v/>
      </c>
    </row>
    <row r="55" spans="1:45" ht="18.649999999999999" customHeight="1" x14ac:dyDescent="0.2">
      <c r="A55" t="str">
        <f t="shared" si="0"/>
        <v/>
      </c>
      <c r="B55" t="str">
        <f t="shared" si="1"/>
        <v/>
      </c>
      <c r="C55" t="str">
        <f t="shared" si="1"/>
        <v/>
      </c>
      <c r="F55" t="str">
        <f t="shared" si="2"/>
        <v/>
      </c>
      <c r="G55" t="str">
        <f t="shared" si="20"/>
        <v/>
      </c>
      <c r="H55" t="str">
        <f t="shared" si="20"/>
        <v/>
      </c>
      <c r="I55" t="str">
        <f t="shared" si="12"/>
        <v/>
      </c>
      <c r="J55" t="str">
        <f>IF(J15="","",J15)</f>
        <v/>
      </c>
      <c r="K55" t="str">
        <f t="shared" si="13"/>
        <v/>
      </c>
      <c r="L55" t="str">
        <f>IF(L15="","",L15)</f>
        <v/>
      </c>
      <c r="M55" t="str">
        <f t="shared" si="14"/>
        <v/>
      </c>
      <c r="N55" t="str">
        <f>IF(N15="","",N15)</f>
        <v/>
      </c>
      <c r="O55" t="str">
        <f t="shared" si="15"/>
        <v/>
      </c>
      <c r="P55" t="str">
        <f>IF(P15="","",P15)</f>
        <v/>
      </c>
      <c r="Q55" t="str">
        <f t="shared" ref="Q55:AQ55" si="23">IF(Q15="","",Q15)</f>
        <v/>
      </c>
      <c r="R55" t="str">
        <f t="shared" si="23"/>
        <v/>
      </c>
      <c r="S55" t="str">
        <f t="shared" si="23"/>
        <v/>
      </c>
      <c r="T55" t="str">
        <f t="shared" si="23"/>
        <v/>
      </c>
      <c r="U55" t="str">
        <f t="shared" si="23"/>
        <v/>
      </c>
      <c r="V55" t="str">
        <f t="shared" si="23"/>
        <v/>
      </c>
      <c r="W55" t="str">
        <f t="shared" si="23"/>
        <v/>
      </c>
      <c r="X55" t="str">
        <f t="shared" si="23"/>
        <v/>
      </c>
      <c r="Y55" t="str">
        <f t="shared" si="23"/>
        <v/>
      </c>
      <c r="Z55" t="str">
        <f t="shared" si="23"/>
        <v/>
      </c>
      <c r="AA55" t="str">
        <f t="shared" si="23"/>
        <v/>
      </c>
      <c r="AB55" t="str">
        <f t="shared" si="23"/>
        <v/>
      </c>
      <c r="AC55" t="str">
        <f t="shared" si="23"/>
        <v/>
      </c>
      <c r="AD55" t="str">
        <f t="shared" si="23"/>
        <v/>
      </c>
      <c r="AE55" t="str">
        <f t="shared" si="23"/>
        <v/>
      </c>
      <c r="AF55" t="str">
        <f t="shared" si="23"/>
        <v/>
      </c>
      <c r="AG55" t="str">
        <f t="shared" si="23"/>
        <v/>
      </c>
      <c r="AH55" t="str">
        <f t="shared" si="23"/>
        <v/>
      </c>
      <c r="AI55" t="str">
        <f t="shared" si="23"/>
        <v/>
      </c>
      <c r="AJ55" t="str">
        <f t="shared" si="23"/>
        <v/>
      </c>
      <c r="AK55" t="str">
        <f t="shared" si="23"/>
        <v/>
      </c>
      <c r="AL55" t="str">
        <f t="shared" si="23"/>
        <v/>
      </c>
      <c r="AM55" t="str">
        <f t="shared" si="23"/>
        <v/>
      </c>
      <c r="AN55" t="str">
        <f t="shared" si="23"/>
        <v/>
      </c>
      <c r="AO55" t="str">
        <f t="shared" si="23"/>
        <v/>
      </c>
      <c r="AP55" t="str">
        <f t="shared" si="23"/>
        <v/>
      </c>
      <c r="AQ55" t="str">
        <f t="shared" si="23"/>
        <v/>
      </c>
    </row>
    <row r="56" spans="1:45" ht="18.649999999999999" customHeight="1" x14ac:dyDescent="0.2">
      <c r="A56" t="str">
        <f t="shared" si="0"/>
        <v/>
      </c>
      <c r="B56" t="str">
        <f t="shared" si="1"/>
        <v/>
      </c>
      <c r="C56" t="str">
        <f t="shared" si="1"/>
        <v>(4)</v>
      </c>
      <c r="F56" s="66">
        <f t="shared" ca="1" si="2"/>
        <v>56</v>
      </c>
      <c r="G56" s="66"/>
      <c r="H56" s="66"/>
      <c r="I56" s="66" t="str">
        <f t="shared" si="12"/>
        <v>÷</v>
      </c>
      <c r="J56" s="66"/>
      <c r="K56" s="66" t="str">
        <f t="shared" si="13"/>
        <v>（</v>
      </c>
      <c r="L56" s="66"/>
      <c r="M56" s="66" t="str">
        <f t="shared" si="14"/>
        <v>－</v>
      </c>
      <c r="N56" s="66"/>
      <c r="O56" s="66">
        <f t="shared" ca="1" si="15"/>
        <v>7</v>
      </c>
      <c r="P56" s="66"/>
      <c r="Q56" s="66" t="str">
        <f t="shared" ref="Q56:AQ56" si="24">IF(Q16="","",Q16)</f>
        <v>）</v>
      </c>
      <c r="R56" s="66"/>
      <c r="S56" s="66" t="str">
        <f t="shared" si="24"/>
        <v>×</v>
      </c>
      <c r="T56" s="66"/>
      <c r="U56" s="66" t="str">
        <f t="shared" si="24"/>
        <v>（</v>
      </c>
      <c r="V56" s="66"/>
      <c r="W56" s="66" t="str">
        <f t="shared" si="24"/>
        <v>－</v>
      </c>
      <c r="X56" s="66"/>
      <c r="Y56" s="66">
        <f t="shared" ca="1" si="24"/>
        <v>1</v>
      </c>
      <c r="Z56" s="66"/>
      <c r="AA56" s="66" t="str">
        <f t="shared" si="24"/>
        <v>）</v>
      </c>
      <c r="AB56" s="66"/>
      <c r="AC56" s="82" t="s">
        <v>113</v>
      </c>
      <c r="AD56" s="82"/>
      <c r="AE56" s="56">
        <f ca="1">F56/(-O56)*(-Y56)</f>
        <v>8</v>
      </c>
      <c r="AF56" s="56"/>
      <c r="AG56" s="56"/>
      <c r="AH56" s="56"/>
      <c r="AI56" t="str">
        <f t="shared" si="24"/>
        <v/>
      </c>
      <c r="AJ56" t="str">
        <f t="shared" si="24"/>
        <v/>
      </c>
      <c r="AK56" t="str">
        <f t="shared" si="24"/>
        <v/>
      </c>
      <c r="AL56" t="str">
        <f t="shared" si="24"/>
        <v/>
      </c>
      <c r="AM56" t="str">
        <f t="shared" si="24"/>
        <v/>
      </c>
      <c r="AN56" t="str">
        <f t="shared" si="24"/>
        <v/>
      </c>
      <c r="AO56" t="str">
        <f t="shared" si="24"/>
        <v/>
      </c>
      <c r="AP56" t="str">
        <f t="shared" si="24"/>
        <v/>
      </c>
      <c r="AQ56" t="str">
        <f t="shared" si="24"/>
        <v/>
      </c>
    </row>
    <row r="57" spans="1:45" ht="18.649999999999999" customHeight="1" x14ac:dyDescent="0.2">
      <c r="A57" t="str">
        <f t="shared" si="0"/>
        <v/>
      </c>
      <c r="B57" t="str">
        <f t="shared" si="1"/>
        <v/>
      </c>
      <c r="C57" t="str">
        <f t="shared" si="1"/>
        <v/>
      </c>
      <c r="F57" t="str">
        <f t="shared" si="2"/>
        <v/>
      </c>
      <c r="G57" t="str">
        <f t="shared" ref="G57:H59" si="25">IF(G17="","",G17)</f>
        <v/>
      </c>
      <c r="H57" t="str">
        <f t="shared" si="25"/>
        <v/>
      </c>
      <c r="I57" t="str">
        <f t="shared" si="12"/>
        <v/>
      </c>
      <c r="J57" t="str">
        <f t="shared" ref="J57:J70" si="26">IF(J17="","",J17)</f>
        <v/>
      </c>
      <c r="K57" t="str">
        <f t="shared" si="13"/>
        <v/>
      </c>
      <c r="L57" t="str">
        <f>IF(L17="","",L17)</f>
        <v/>
      </c>
      <c r="M57" t="str">
        <f t="shared" si="14"/>
        <v/>
      </c>
      <c r="N57" t="str">
        <f>IF(N17="","",N17)</f>
        <v/>
      </c>
      <c r="O57" t="str">
        <f t="shared" si="15"/>
        <v/>
      </c>
      <c r="P57" t="str">
        <f>IF(P17="","",P17)</f>
        <v/>
      </c>
      <c r="Q57" t="str">
        <f t="shared" ref="Q57:AQ57" si="27">IF(Q17="","",Q17)</f>
        <v/>
      </c>
      <c r="R57" t="str">
        <f t="shared" si="27"/>
        <v/>
      </c>
      <c r="S57" t="str">
        <f t="shared" si="27"/>
        <v/>
      </c>
      <c r="T57" t="str">
        <f t="shared" si="27"/>
        <v/>
      </c>
      <c r="U57" t="str">
        <f t="shared" si="27"/>
        <v/>
      </c>
      <c r="V57" t="str">
        <f t="shared" si="27"/>
        <v/>
      </c>
      <c r="W57" t="str">
        <f t="shared" si="27"/>
        <v/>
      </c>
      <c r="X57" t="str">
        <f t="shared" si="27"/>
        <v/>
      </c>
      <c r="Y57" t="str">
        <f t="shared" si="27"/>
        <v/>
      </c>
      <c r="Z57" t="str">
        <f t="shared" si="27"/>
        <v/>
      </c>
      <c r="AA57" t="str">
        <f t="shared" si="27"/>
        <v/>
      </c>
      <c r="AB57" t="str">
        <f t="shared" si="27"/>
        <v/>
      </c>
      <c r="AC57" t="str">
        <f t="shared" si="27"/>
        <v/>
      </c>
      <c r="AD57" t="str">
        <f t="shared" si="27"/>
        <v/>
      </c>
      <c r="AE57" t="str">
        <f t="shared" si="27"/>
        <v/>
      </c>
      <c r="AF57" t="str">
        <f t="shared" si="27"/>
        <v/>
      </c>
      <c r="AG57" t="str">
        <f t="shared" si="27"/>
        <v/>
      </c>
      <c r="AH57" t="str">
        <f t="shared" si="27"/>
        <v/>
      </c>
      <c r="AI57" t="str">
        <f t="shared" si="27"/>
        <v/>
      </c>
      <c r="AJ57" t="str">
        <f t="shared" si="27"/>
        <v/>
      </c>
      <c r="AK57" t="str">
        <f t="shared" si="27"/>
        <v/>
      </c>
      <c r="AL57" t="str">
        <f t="shared" si="27"/>
        <v/>
      </c>
      <c r="AM57" t="str">
        <f t="shared" si="27"/>
        <v/>
      </c>
      <c r="AN57" t="str">
        <f t="shared" si="27"/>
        <v/>
      </c>
      <c r="AO57" t="str">
        <f t="shared" si="27"/>
        <v/>
      </c>
      <c r="AP57" t="str">
        <f t="shared" si="27"/>
        <v/>
      </c>
      <c r="AQ57" t="str">
        <f t="shared" si="27"/>
        <v/>
      </c>
    </row>
    <row r="58" spans="1:45" ht="18.649999999999999" customHeight="1" x14ac:dyDescent="0.2">
      <c r="A58" t="str">
        <f t="shared" si="0"/>
        <v/>
      </c>
      <c r="B58" t="str">
        <f t="shared" si="1"/>
        <v/>
      </c>
      <c r="C58" t="str">
        <f t="shared" si="1"/>
        <v/>
      </c>
      <c r="F58" t="str">
        <f t="shared" si="2"/>
        <v/>
      </c>
      <c r="G58" t="str">
        <f t="shared" si="25"/>
        <v/>
      </c>
      <c r="H58" t="str">
        <f t="shared" si="25"/>
        <v/>
      </c>
      <c r="I58" t="str">
        <f t="shared" si="12"/>
        <v/>
      </c>
      <c r="J58" t="str">
        <f t="shared" si="26"/>
        <v/>
      </c>
      <c r="K58" t="str">
        <f t="shared" si="13"/>
        <v/>
      </c>
      <c r="L58" t="str">
        <f>IF(L18="","",L18)</f>
        <v/>
      </c>
      <c r="M58" t="str">
        <f t="shared" si="14"/>
        <v/>
      </c>
      <c r="N58" t="str">
        <f>IF(N18="","",N18)</f>
        <v/>
      </c>
      <c r="O58" t="str">
        <f t="shared" si="15"/>
        <v/>
      </c>
      <c r="P58" t="str">
        <f>IF(P18="","",P18)</f>
        <v/>
      </c>
      <c r="Q58" t="str">
        <f t="shared" ref="Q58:AQ58" si="28">IF(Q18="","",Q18)</f>
        <v/>
      </c>
      <c r="R58" t="str">
        <f t="shared" si="28"/>
        <v/>
      </c>
      <c r="S58" t="str">
        <f t="shared" si="28"/>
        <v/>
      </c>
      <c r="T58" t="str">
        <f t="shared" si="28"/>
        <v/>
      </c>
      <c r="U58" t="str">
        <f t="shared" si="28"/>
        <v/>
      </c>
      <c r="V58" t="str">
        <f t="shared" si="28"/>
        <v/>
      </c>
      <c r="W58" t="str">
        <f t="shared" si="28"/>
        <v/>
      </c>
      <c r="X58" t="str">
        <f t="shared" si="28"/>
        <v/>
      </c>
      <c r="Y58" t="str">
        <f t="shared" si="28"/>
        <v/>
      </c>
      <c r="Z58" t="str">
        <f t="shared" si="28"/>
        <v/>
      </c>
      <c r="AA58" t="str">
        <f t="shared" si="28"/>
        <v/>
      </c>
      <c r="AB58" t="str">
        <f t="shared" si="28"/>
        <v/>
      </c>
      <c r="AC58" t="str">
        <f t="shared" si="28"/>
        <v/>
      </c>
      <c r="AD58" t="str">
        <f t="shared" si="28"/>
        <v/>
      </c>
      <c r="AE58" t="str">
        <f t="shared" si="28"/>
        <v/>
      </c>
      <c r="AF58" t="str">
        <f t="shared" si="28"/>
        <v/>
      </c>
      <c r="AG58" t="str">
        <f t="shared" si="28"/>
        <v/>
      </c>
      <c r="AH58" t="str">
        <f t="shared" si="28"/>
        <v/>
      </c>
      <c r="AI58" t="str">
        <f t="shared" si="28"/>
        <v/>
      </c>
      <c r="AJ58" t="str">
        <f t="shared" si="28"/>
        <v/>
      </c>
      <c r="AK58" t="str">
        <f t="shared" si="28"/>
        <v/>
      </c>
      <c r="AL58" t="str">
        <f t="shared" si="28"/>
        <v/>
      </c>
      <c r="AM58" t="str">
        <f t="shared" si="28"/>
        <v/>
      </c>
      <c r="AN58" t="str">
        <f t="shared" si="28"/>
        <v/>
      </c>
      <c r="AO58" t="str">
        <f t="shared" si="28"/>
        <v/>
      </c>
      <c r="AP58" t="str">
        <f t="shared" si="28"/>
        <v/>
      </c>
      <c r="AQ58" t="str">
        <f t="shared" si="28"/>
        <v/>
      </c>
    </row>
    <row r="59" spans="1:45" ht="18.649999999999999" customHeight="1" x14ac:dyDescent="0.2">
      <c r="A59" t="str">
        <f t="shared" si="0"/>
        <v/>
      </c>
      <c r="B59" t="str">
        <f t="shared" si="1"/>
        <v/>
      </c>
      <c r="C59" t="str">
        <f t="shared" si="1"/>
        <v/>
      </c>
      <c r="F59" t="str">
        <f t="shared" si="2"/>
        <v/>
      </c>
      <c r="G59" t="str">
        <f t="shared" si="25"/>
        <v/>
      </c>
      <c r="H59" t="str">
        <f t="shared" si="25"/>
        <v/>
      </c>
      <c r="I59" t="str">
        <f t="shared" si="12"/>
        <v/>
      </c>
      <c r="J59" t="str">
        <f t="shared" si="26"/>
        <v/>
      </c>
      <c r="K59" t="str">
        <f t="shared" si="13"/>
        <v/>
      </c>
      <c r="L59" t="str">
        <f>IF(L19="","",L19)</f>
        <v/>
      </c>
      <c r="M59" t="str">
        <f t="shared" si="14"/>
        <v/>
      </c>
      <c r="N59" t="str">
        <f>IF(N19="","",N19)</f>
        <v/>
      </c>
      <c r="O59" t="str">
        <f t="shared" si="15"/>
        <v/>
      </c>
      <c r="P59" t="str">
        <f>IF(P19="","",P19)</f>
        <v/>
      </c>
      <c r="Q59" t="str">
        <f t="shared" ref="Q59:AQ59" si="29">IF(Q19="","",Q19)</f>
        <v/>
      </c>
      <c r="R59" t="str">
        <f t="shared" si="29"/>
        <v/>
      </c>
      <c r="S59" t="str">
        <f t="shared" si="29"/>
        <v/>
      </c>
      <c r="T59" t="str">
        <f t="shared" si="29"/>
        <v/>
      </c>
      <c r="U59" t="str">
        <f t="shared" si="29"/>
        <v/>
      </c>
      <c r="V59" t="str">
        <f t="shared" si="29"/>
        <v/>
      </c>
      <c r="W59" t="str">
        <f t="shared" si="29"/>
        <v/>
      </c>
      <c r="X59" t="str">
        <f t="shared" si="29"/>
        <v/>
      </c>
      <c r="Y59" t="str">
        <f t="shared" si="29"/>
        <v/>
      </c>
      <c r="Z59" t="str">
        <f t="shared" si="29"/>
        <v/>
      </c>
      <c r="AA59" t="str">
        <f t="shared" si="29"/>
        <v/>
      </c>
      <c r="AB59" t="str">
        <f t="shared" si="29"/>
        <v/>
      </c>
      <c r="AC59" t="str">
        <f t="shared" si="29"/>
        <v/>
      </c>
      <c r="AD59" t="str">
        <f t="shared" si="29"/>
        <v/>
      </c>
      <c r="AE59" t="str">
        <f t="shared" si="29"/>
        <v/>
      </c>
      <c r="AF59" t="str">
        <f t="shared" si="29"/>
        <v/>
      </c>
      <c r="AG59" t="str">
        <f t="shared" si="29"/>
        <v/>
      </c>
      <c r="AH59" t="str">
        <f t="shared" si="29"/>
        <v/>
      </c>
      <c r="AI59" t="str">
        <f t="shared" si="29"/>
        <v/>
      </c>
      <c r="AJ59" t="str">
        <f t="shared" si="29"/>
        <v/>
      </c>
      <c r="AK59" t="str">
        <f t="shared" si="29"/>
        <v/>
      </c>
      <c r="AL59" t="str">
        <f t="shared" si="29"/>
        <v/>
      </c>
      <c r="AM59" t="str">
        <f t="shared" si="29"/>
        <v/>
      </c>
      <c r="AN59" t="str">
        <f t="shared" si="29"/>
        <v/>
      </c>
      <c r="AO59" t="str">
        <f t="shared" si="29"/>
        <v/>
      </c>
      <c r="AP59" t="str">
        <f t="shared" si="29"/>
        <v/>
      </c>
      <c r="AQ59" t="str">
        <f t="shared" si="29"/>
        <v/>
      </c>
    </row>
    <row r="60" spans="1:45" ht="18.649999999999999" customHeight="1" x14ac:dyDescent="0.2">
      <c r="A60" t="str">
        <f t="shared" si="0"/>
        <v/>
      </c>
      <c r="B60" t="str">
        <f t="shared" si="1"/>
        <v/>
      </c>
      <c r="C60" t="str">
        <f t="shared" si="1"/>
        <v>(5)</v>
      </c>
      <c r="F60" s="66" t="str">
        <f t="shared" si="2"/>
        <v>（</v>
      </c>
      <c r="G60" s="66"/>
      <c r="H60" s="66" t="str">
        <f>IF(H20="","",H20)</f>
        <v>－</v>
      </c>
      <c r="I60" s="66"/>
      <c r="J60" s="64">
        <f t="shared" ca="1" si="26"/>
        <v>3</v>
      </c>
      <c r="K60" s="64"/>
      <c r="L60" s="66" t="str">
        <f>IF(L20="","",L20)</f>
        <v>）</v>
      </c>
      <c r="M60" s="66"/>
      <c r="N60" s="66" t="str">
        <f>IF(N20="","",N20)</f>
        <v>÷</v>
      </c>
      <c r="O60" s="66"/>
      <c r="P60" s="66">
        <f ca="1">IF(P20="","",P20)</f>
        <v>4</v>
      </c>
      <c r="Q60" s="66"/>
      <c r="R60" s="66" t="str">
        <f>IF(R20="","",R20)</f>
        <v>÷</v>
      </c>
      <c r="S60" s="66"/>
      <c r="T60" s="66" t="str">
        <f>IF(T20="","",T20)</f>
        <v>（</v>
      </c>
      <c r="U60" s="66"/>
      <c r="V60" s="66" t="str">
        <f>IF(V20="","",V20)</f>
        <v>－</v>
      </c>
      <c r="W60" s="66"/>
      <c r="X60" s="64">
        <f ca="1">IF(X20="","",X20)</f>
        <v>1</v>
      </c>
      <c r="Y60" s="64"/>
      <c r="Z60" s="66" t="str">
        <f>IF(Z20="","",Z20)</f>
        <v>）</v>
      </c>
      <c r="AA60" s="66"/>
      <c r="AB60" s="82" t="s">
        <v>113</v>
      </c>
      <c r="AC60" s="66"/>
      <c r="AD60" s="59">
        <f ca="1">AS60</f>
        <v>9</v>
      </c>
      <c r="AE60" s="59"/>
      <c r="AF60" s="59"/>
      <c r="AG60" s="92" t="str">
        <f ca="1">IF(AI60="","","＝")</f>
        <v/>
      </c>
      <c r="AH60" s="56"/>
      <c r="AI60" s="54" t="str">
        <f ca="1">IF(AS60/AS61=INT(AS60/AS61),AS60/AS61,"")</f>
        <v/>
      </c>
      <c r="AJ60" s="54"/>
      <c r="AK60" s="54"/>
      <c r="AL60" t="str">
        <f t="shared" ref="AL60:AQ60" si="30">IF(AL20="","",AL20)</f>
        <v/>
      </c>
      <c r="AM60" t="str">
        <f t="shared" si="30"/>
        <v/>
      </c>
      <c r="AN60" t="str">
        <f t="shared" si="30"/>
        <v/>
      </c>
      <c r="AO60" t="str">
        <f t="shared" si="30"/>
        <v/>
      </c>
      <c r="AP60" t="str">
        <f t="shared" si="30"/>
        <v/>
      </c>
      <c r="AQ60" t="str">
        <f t="shared" si="30"/>
        <v/>
      </c>
      <c r="AR60" s="12">
        <f ca="1">-J60*(-X61)</f>
        <v>9</v>
      </c>
      <c r="AS60" s="12">
        <f ca="1">AR60/GCD(AR61,AR60)</f>
        <v>9</v>
      </c>
    </row>
    <row r="61" spans="1:45" ht="18.649999999999999" customHeight="1" x14ac:dyDescent="0.2">
      <c r="A61" t="str">
        <f t="shared" si="0"/>
        <v/>
      </c>
      <c r="B61" t="str">
        <f t="shared" si="1"/>
        <v/>
      </c>
      <c r="C61" t="str">
        <f t="shared" si="1"/>
        <v/>
      </c>
      <c r="F61" s="66"/>
      <c r="G61" s="66"/>
      <c r="H61" s="66"/>
      <c r="I61" s="66"/>
      <c r="J61" s="66">
        <f t="shared" ca="1" si="26"/>
        <v>7</v>
      </c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>
        <f ca="1">IF(X21="","",X21)</f>
        <v>3</v>
      </c>
      <c r="Y61" s="66"/>
      <c r="Z61" s="66"/>
      <c r="AA61" s="66"/>
      <c r="AB61" s="66"/>
      <c r="AC61" s="66"/>
      <c r="AD61" s="56">
        <f ca="1">AS61</f>
        <v>28</v>
      </c>
      <c r="AE61" s="56"/>
      <c r="AF61" s="56"/>
      <c r="AG61" s="56"/>
      <c r="AH61" s="56"/>
      <c r="AI61" s="54"/>
      <c r="AJ61" s="54"/>
      <c r="AK61" s="54"/>
      <c r="AL61" t="str">
        <f t="shared" ref="AL61:AQ61" si="31">IF(AL21="","",AL21)</f>
        <v/>
      </c>
      <c r="AM61" t="str">
        <f t="shared" si="31"/>
        <v/>
      </c>
      <c r="AN61" t="str">
        <f t="shared" si="31"/>
        <v/>
      </c>
      <c r="AO61" t="str">
        <f t="shared" si="31"/>
        <v/>
      </c>
      <c r="AP61" t="str">
        <f t="shared" si="31"/>
        <v/>
      </c>
      <c r="AQ61" t="str">
        <f t="shared" si="31"/>
        <v/>
      </c>
      <c r="AR61" s="12">
        <f ca="1">J61*P60*X60</f>
        <v>28</v>
      </c>
      <c r="AS61" s="12">
        <f ca="1">AR61/GCD(AR61,AR60)</f>
        <v>28</v>
      </c>
    </row>
    <row r="62" spans="1:45" ht="18.649999999999999" customHeight="1" x14ac:dyDescent="0.2">
      <c r="A62" t="str">
        <f t="shared" si="0"/>
        <v/>
      </c>
      <c r="B62" t="str">
        <f t="shared" si="1"/>
        <v/>
      </c>
      <c r="C62" t="str">
        <f t="shared" si="1"/>
        <v/>
      </c>
      <c r="F62" t="str">
        <f t="shared" ref="F62:I64" si="32">IF(F22="","",F22)</f>
        <v/>
      </c>
      <c r="G62" t="str">
        <f t="shared" si="32"/>
        <v/>
      </c>
      <c r="H62" t="str">
        <f t="shared" si="32"/>
        <v/>
      </c>
      <c r="I62" t="str">
        <f t="shared" si="32"/>
        <v/>
      </c>
      <c r="J62" t="str">
        <f t="shared" si="26"/>
        <v/>
      </c>
      <c r="K62" t="str">
        <f t="shared" ref="K62:P64" si="33">IF(K22="","",K22)</f>
        <v/>
      </c>
      <c r="L62" t="str">
        <f t="shared" si="33"/>
        <v/>
      </c>
      <c r="M62" t="str">
        <f t="shared" si="33"/>
        <v/>
      </c>
      <c r="N62" t="str">
        <f t="shared" si="33"/>
        <v/>
      </c>
      <c r="O62" t="str">
        <f t="shared" si="33"/>
        <v/>
      </c>
      <c r="P62" t="str">
        <f t="shared" si="33"/>
        <v/>
      </c>
      <c r="Q62" t="str">
        <f t="shared" ref="Q62:AQ62" si="34">IF(Q22="","",Q22)</f>
        <v/>
      </c>
      <c r="R62" t="str">
        <f t="shared" si="34"/>
        <v/>
      </c>
      <c r="S62" t="str">
        <f t="shared" si="34"/>
        <v/>
      </c>
      <c r="T62" t="str">
        <f t="shared" si="34"/>
        <v/>
      </c>
      <c r="U62" t="str">
        <f t="shared" si="34"/>
        <v/>
      </c>
      <c r="V62" t="str">
        <f t="shared" si="34"/>
        <v/>
      </c>
      <c r="W62" t="str">
        <f t="shared" si="34"/>
        <v/>
      </c>
      <c r="X62" t="str">
        <f t="shared" si="34"/>
        <v/>
      </c>
      <c r="Y62" t="str">
        <f t="shared" si="34"/>
        <v/>
      </c>
      <c r="Z62" t="str">
        <f t="shared" si="34"/>
        <v/>
      </c>
      <c r="AA62" t="str">
        <f t="shared" si="34"/>
        <v/>
      </c>
      <c r="AB62" t="str">
        <f t="shared" si="34"/>
        <v/>
      </c>
      <c r="AC62" t="str">
        <f t="shared" si="34"/>
        <v/>
      </c>
      <c r="AD62" t="str">
        <f t="shared" si="34"/>
        <v/>
      </c>
      <c r="AE62" t="str">
        <f t="shared" si="34"/>
        <v/>
      </c>
      <c r="AF62" t="str">
        <f t="shared" si="34"/>
        <v/>
      </c>
      <c r="AG62" t="str">
        <f t="shared" si="34"/>
        <v/>
      </c>
      <c r="AH62" t="str">
        <f t="shared" si="34"/>
        <v/>
      </c>
      <c r="AI62" t="str">
        <f t="shared" si="34"/>
        <v/>
      </c>
      <c r="AJ62" t="str">
        <f t="shared" si="34"/>
        <v/>
      </c>
      <c r="AK62" t="str">
        <f t="shared" si="34"/>
        <v/>
      </c>
      <c r="AL62" t="str">
        <f t="shared" si="34"/>
        <v/>
      </c>
      <c r="AM62" t="str">
        <f t="shared" si="34"/>
        <v/>
      </c>
      <c r="AN62" t="str">
        <f t="shared" si="34"/>
        <v/>
      </c>
      <c r="AO62" t="str">
        <f t="shared" si="34"/>
        <v/>
      </c>
      <c r="AP62" t="str">
        <f t="shared" si="34"/>
        <v/>
      </c>
      <c r="AQ62" t="str">
        <f t="shared" si="34"/>
        <v/>
      </c>
    </row>
    <row r="63" spans="1:45" ht="18.649999999999999" customHeight="1" x14ac:dyDescent="0.2">
      <c r="A63" t="str">
        <f t="shared" si="0"/>
        <v/>
      </c>
      <c r="B63" t="str">
        <f t="shared" si="1"/>
        <v/>
      </c>
      <c r="C63" t="str">
        <f t="shared" si="1"/>
        <v/>
      </c>
      <c r="F63" t="str">
        <f t="shared" si="32"/>
        <v/>
      </c>
      <c r="G63" t="str">
        <f t="shared" si="32"/>
        <v/>
      </c>
      <c r="H63" t="str">
        <f t="shared" si="32"/>
        <v/>
      </c>
      <c r="I63" t="str">
        <f t="shared" si="32"/>
        <v/>
      </c>
      <c r="J63" t="str">
        <f t="shared" si="26"/>
        <v/>
      </c>
      <c r="K63" t="str">
        <f t="shared" si="33"/>
        <v/>
      </c>
      <c r="L63" t="str">
        <f t="shared" si="33"/>
        <v/>
      </c>
      <c r="M63" t="str">
        <f t="shared" si="33"/>
        <v/>
      </c>
      <c r="N63" t="str">
        <f t="shared" si="33"/>
        <v/>
      </c>
      <c r="O63" t="str">
        <f t="shared" si="33"/>
        <v/>
      </c>
      <c r="P63" t="str">
        <f t="shared" si="33"/>
        <v/>
      </c>
      <c r="Q63" t="str">
        <f t="shared" ref="Q63:AQ63" si="35">IF(Q23="","",Q23)</f>
        <v/>
      </c>
      <c r="R63" t="str">
        <f t="shared" si="35"/>
        <v/>
      </c>
      <c r="S63" t="str">
        <f t="shared" si="35"/>
        <v/>
      </c>
      <c r="T63" t="str">
        <f t="shared" si="35"/>
        <v/>
      </c>
      <c r="U63" t="str">
        <f t="shared" si="35"/>
        <v/>
      </c>
      <c r="V63" t="str">
        <f t="shared" si="35"/>
        <v/>
      </c>
      <c r="W63" t="str">
        <f t="shared" si="35"/>
        <v/>
      </c>
      <c r="X63" t="str">
        <f t="shared" si="35"/>
        <v/>
      </c>
      <c r="Y63" t="str">
        <f t="shared" si="35"/>
        <v/>
      </c>
      <c r="Z63" t="str">
        <f t="shared" si="35"/>
        <v/>
      </c>
      <c r="AA63" t="str">
        <f t="shared" si="35"/>
        <v/>
      </c>
      <c r="AB63" t="str">
        <f t="shared" si="35"/>
        <v/>
      </c>
      <c r="AC63" t="str">
        <f t="shared" si="35"/>
        <v/>
      </c>
      <c r="AD63" t="str">
        <f t="shared" si="35"/>
        <v/>
      </c>
      <c r="AE63" t="str">
        <f t="shared" si="35"/>
        <v/>
      </c>
      <c r="AF63" t="str">
        <f t="shared" si="35"/>
        <v/>
      </c>
      <c r="AG63" t="str">
        <f t="shared" si="35"/>
        <v/>
      </c>
      <c r="AH63" t="str">
        <f t="shared" si="35"/>
        <v/>
      </c>
      <c r="AI63" t="str">
        <f t="shared" si="35"/>
        <v/>
      </c>
      <c r="AJ63" t="str">
        <f t="shared" si="35"/>
        <v/>
      </c>
      <c r="AK63" t="str">
        <f t="shared" si="35"/>
        <v/>
      </c>
      <c r="AL63" t="str">
        <f t="shared" si="35"/>
        <v/>
      </c>
      <c r="AM63" t="str">
        <f t="shared" si="35"/>
        <v/>
      </c>
      <c r="AN63" t="str">
        <f t="shared" si="35"/>
        <v/>
      </c>
      <c r="AO63" t="str">
        <f t="shared" si="35"/>
        <v/>
      </c>
      <c r="AP63" t="str">
        <f t="shared" si="35"/>
        <v/>
      </c>
      <c r="AQ63" t="str">
        <f t="shared" si="35"/>
        <v/>
      </c>
    </row>
    <row r="64" spans="1:45" ht="18.649999999999999" customHeight="1" x14ac:dyDescent="0.2">
      <c r="A64" t="str">
        <f t="shared" si="0"/>
        <v/>
      </c>
      <c r="B64" t="str">
        <f t="shared" ref="B64:C76" si="36">IF(B24="","",B24)</f>
        <v/>
      </c>
      <c r="C64" t="str">
        <f t="shared" si="36"/>
        <v/>
      </c>
      <c r="F64" t="str">
        <f t="shared" si="32"/>
        <v/>
      </c>
      <c r="G64" t="str">
        <f t="shared" si="32"/>
        <v/>
      </c>
      <c r="H64" t="str">
        <f t="shared" si="32"/>
        <v/>
      </c>
      <c r="I64" t="str">
        <f t="shared" si="32"/>
        <v/>
      </c>
      <c r="J64" t="str">
        <f t="shared" si="26"/>
        <v/>
      </c>
      <c r="K64" t="str">
        <f t="shared" si="33"/>
        <v/>
      </c>
      <c r="L64" t="str">
        <f t="shared" si="33"/>
        <v/>
      </c>
      <c r="M64" t="str">
        <f t="shared" si="33"/>
        <v/>
      </c>
      <c r="N64" t="str">
        <f t="shared" si="33"/>
        <v/>
      </c>
      <c r="O64" t="str">
        <f t="shared" si="33"/>
        <v/>
      </c>
      <c r="P64" t="str">
        <f t="shared" si="33"/>
        <v/>
      </c>
      <c r="Q64" t="str">
        <f t="shared" ref="Q64:AQ64" si="37">IF(Q24="","",Q24)</f>
        <v/>
      </c>
      <c r="R64" t="str">
        <f t="shared" si="37"/>
        <v/>
      </c>
      <c r="S64" t="str">
        <f t="shared" si="37"/>
        <v/>
      </c>
      <c r="T64" t="str">
        <f t="shared" si="37"/>
        <v/>
      </c>
      <c r="U64" t="str">
        <f t="shared" si="37"/>
        <v/>
      </c>
      <c r="V64" t="str">
        <f t="shared" si="37"/>
        <v/>
      </c>
      <c r="W64" t="str">
        <f t="shared" si="37"/>
        <v/>
      </c>
      <c r="X64" t="str">
        <f t="shared" si="37"/>
        <v/>
      </c>
      <c r="Y64" t="str">
        <f t="shared" si="37"/>
        <v/>
      </c>
      <c r="Z64" t="str">
        <f t="shared" si="37"/>
        <v/>
      </c>
      <c r="AA64" t="str">
        <f t="shared" si="37"/>
        <v/>
      </c>
      <c r="AB64" t="str">
        <f t="shared" si="37"/>
        <v/>
      </c>
      <c r="AC64" t="str">
        <f t="shared" si="37"/>
        <v/>
      </c>
      <c r="AD64" t="str">
        <f t="shared" si="37"/>
        <v/>
      </c>
      <c r="AE64" t="str">
        <f t="shared" si="37"/>
        <v/>
      </c>
      <c r="AF64" t="str">
        <f t="shared" si="37"/>
        <v/>
      </c>
      <c r="AG64" t="str">
        <f t="shared" si="37"/>
        <v/>
      </c>
      <c r="AH64" t="str">
        <f t="shared" si="37"/>
        <v/>
      </c>
      <c r="AI64" t="str">
        <f t="shared" si="37"/>
        <v/>
      </c>
      <c r="AJ64" t="str">
        <f t="shared" si="37"/>
        <v/>
      </c>
      <c r="AK64" t="str">
        <f t="shared" si="37"/>
        <v/>
      </c>
      <c r="AL64" t="str">
        <f t="shared" si="37"/>
        <v/>
      </c>
      <c r="AM64" t="str">
        <f t="shared" si="37"/>
        <v/>
      </c>
      <c r="AN64" t="str">
        <f t="shared" si="37"/>
        <v/>
      </c>
      <c r="AO64" t="str">
        <f t="shared" si="37"/>
        <v/>
      </c>
      <c r="AP64" t="str">
        <f t="shared" si="37"/>
        <v/>
      </c>
      <c r="AQ64" t="str">
        <f t="shared" si="37"/>
        <v/>
      </c>
    </row>
    <row r="65" spans="1:45" ht="18.649999999999999" customHeight="1" x14ac:dyDescent="0.2">
      <c r="A65" t="str">
        <f t="shared" si="0"/>
        <v/>
      </c>
      <c r="B65" t="str">
        <f t="shared" si="36"/>
        <v/>
      </c>
      <c r="C65" t="str">
        <f t="shared" si="36"/>
        <v>(6)</v>
      </c>
      <c r="F65" s="66" t="str">
        <f>IF(F25="","",F25)</f>
        <v>（</v>
      </c>
      <c r="G65" s="66"/>
      <c r="H65" s="66" t="str">
        <f>IF(H25="","",H25)</f>
        <v>－</v>
      </c>
      <c r="I65" s="66"/>
      <c r="J65" s="64">
        <f t="shared" ca="1" si="26"/>
        <v>1</v>
      </c>
      <c r="K65" s="64"/>
      <c r="L65" s="66" t="str">
        <f>IF(L25="","",L25)</f>
        <v>）</v>
      </c>
      <c r="M65" s="66"/>
      <c r="N65" s="66" t="str">
        <f>IF(N25="","",N25)</f>
        <v>÷</v>
      </c>
      <c r="O65" s="66"/>
      <c r="P65" s="66">
        <f ca="1">IF(P25="","",P25)</f>
        <v>7</v>
      </c>
      <c r="Q65" s="66"/>
      <c r="R65" s="66" t="str">
        <f>IF(R25="","",R25)</f>
        <v>÷</v>
      </c>
      <c r="S65" s="66"/>
      <c r="T65" s="64">
        <f ca="1">IF(T25="","",T25)</f>
        <v>1</v>
      </c>
      <c r="U65" s="64"/>
      <c r="V65" s="82" t="s">
        <v>113</v>
      </c>
      <c r="W65" s="66"/>
      <c r="X65" s="56" t="s">
        <v>124</v>
      </c>
      <c r="Y65" s="56"/>
      <c r="Z65" s="59">
        <f ca="1">AS65</f>
        <v>5</v>
      </c>
      <c r="AA65" s="59"/>
      <c r="AB65" s="59"/>
      <c r="AC65" s="56" t="str">
        <f ca="1">IF(AG65="","","＝")</f>
        <v/>
      </c>
      <c r="AD65" s="56"/>
      <c r="AE65" s="56" t="str">
        <f ca="1">IF(AG65="","","－")</f>
        <v/>
      </c>
      <c r="AF65" s="56"/>
      <c r="AG65" s="93" t="str">
        <f ca="1">IF(AS65/AS66=INT(AS65/AS66),AS65/AS66,"")</f>
        <v/>
      </c>
      <c r="AH65" s="93"/>
      <c r="AI65" s="93"/>
      <c r="AJ65" t="str">
        <f t="shared" ref="AJ65:AQ65" si="38">IF(AJ25="","",AJ25)</f>
        <v/>
      </c>
      <c r="AK65" t="str">
        <f t="shared" si="38"/>
        <v/>
      </c>
      <c r="AL65" t="str">
        <f t="shared" si="38"/>
        <v/>
      </c>
      <c r="AM65" t="str">
        <f t="shared" si="38"/>
        <v/>
      </c>
      <c r="AN65" t="str">
        <f t="shared" si="38"/>
        <v/>
      </c>
      <c r="AO65" t="str">
        <f t="shared" si="38"/>
        <v/>
      </c>
      <c r="AP65" t="str">
        <f t="shared" si="38"/>
        <v/>
      </c>
      <c r="AQ65" t="str">
        <f t="shared" si="38"/>
        <v/>
      </c>
      <c r="AR65" s="12">
        <f ca="1">-J65*T66</f>
        <v>-5</v>
      </c>
      <c r="AS65" s="12">
        <f ca="1">ABS(AR65)/GCD(AR66,ABS(AR65))</f>
        <v>5</v>
      </c>
    </row>
    <row r="66" spans="1:45" ht="18.649999999999999" customHeight="1" x14ac:dyDescent="0.2">
      <c r="A66" t="str">
        <f t="shared" si="0"/>
        <v/>
      </c>
      <c r="B66" t="str">
        <f t="shared" si="36"/>
        <v/>
      </c>
      <c r="C66" t="str">
        <f t="shared" si="36"/>
        <v/>
      </c>
      <c r="F66" s="66"/>
      <c r="G66" s="66"/>
      <c r="H66" s="66"/>
      <c r="I66" s="66"/>
      <c r="J66" s="66">
        <f t="shared" ca="1" si="26"/>
        <v>3</v>
      </c>
      <c r="K66" s="66"/>
      <c r="L66" s="66"/>
      <c r="M66" s="66"/>
      <c r="N66" s="66"/>
      <c r="O66" s="66"/>
      <c r="P66" s="66"/>
      <c r="Q66" s="66"/>
      <c r="R66" s="66"/>
      <c r="S66" s="66"/>
      <c r="T66" s="66">
        <f ca="1">IF(T26="","",T26)</f>
        <v>5</v>
      </c>
      <c r="U66" s="66"/>
      <c r="V66" s="66"/>
      <c r="W66" s="66"/>
      <c r="X66" s="56"/>
      <c r="Y66" s="56"/>
      <c r="Z66" s="56">
        <f ca="1">AS66</f>
        <v>21</v>
      </c>
      <c r="AA66" s="56"/>
      <c r="AB66" s="56"/>
      <c r="AC66" s="56"/>
      <c r="AD66" s="56"/>
      <c r="AE66" s="56"/>
      <c r="AF66" s="56"/>
      <c r="AG66" s="93"/>
      <c r="AH66" s="93"/>
      <c r="AI66" s="93"/>
      <c r="AJ66" t="str">
        <f t="shared" ref="AJ66:AQ66" si="39">IF(AJ26="","",AJ26)</f>
        <v/>
      </c>
      <c r="AK66" t="str">
        <f t="shared" si="39"/>
        <v/>
      </c>
      <c r="AL66" t="str">
        <f t="shared" si="39"/>
        <v/>
      </c>
      <c r="AM66" t="str">
        <f t="shared" si="39"/>
        <v/>
      </c>
      <c r="AN66" t="str">
        <f t="shared" si="39"/>
        <v/>
      </c>
      <c r="AO66" t="str">
        <f t="shared" si="39"/>
        <v/>
      </c>
      <c r="AP66" t="str">
        <f t="shared" si="39"/>
        <v/>
      </c>
      <c r="AQ66" t="str">
        <f t="shared" si="39"/>
        <v/>
      </c>
      <c r="AR66" s="12">
        <f ca="1">J66*P65*T65</f>
        <v>21</v>
      </c>
      <c r="AS66" s="12">
        <f ca="1">AR66/GCD(AR66,ABS(AR65))</f>
        <v>21</v>
      </c>
    </row>
    <row r="67" spans="1:45" ht="18.649999999999999" customHeight="1" x14ac:dyDescent="0.2">
      <c r="A67" t="str">
        <f t="shared" si="0"/>
        <v/>
      </c>
      <c r="B67" t="str">
        <f t="shared" si="36"/>
        <v/>
      </c>
      <c r="C67" t="str">
        <f t="shared" si="36"/>
        <v/>
      </c>
      <c r="F67" t="str">
        <f t="shared" ref="F67:I69" si="40">IF(F27="","",F27)</f>
        <v/>
      </c>
      <c r="G67" t="str">
        <f t="shared" si="40"/>
        <v/>
      </c>
      <c r="H67" t="str">
        <f t="shared" si="40"/>
        <v/>
      </c>
      <c r="I67" t="str">
        <f t="shared" si="40"/>
        <v/>
      </c>
      <c r="J67" t="str">
        <f t="shared" si="26"/>
        <v/>
      </c>
      <c r="K67" t="str">
        <f t="shared" ref="K67:P69" si="41">IF(K27="","",K27)</f>
        <v/>
      </c>
      <c r="L67" t="str">
        <f t="shared" si="41"/>
        <v/>
      </c>
      <c r="M67" t="str">
        <f t="shared" si="41"/>
        <v/>
      </c>
      <c r="N67" t="str">
        <f t="shared" si="41"/>
        <v/>
      </c>
      <c r="O67" t="str">
        <f t="shared" si="41"/>
        <v/>
      </c>
      <c r="P67" t="str">
        <f t="shared" si="41"/>
        <v/>
      </c>
      <c r="Q67" t="str">
        <f t="shared" ref="Q67:AQ67" si="42">IF(Q27="","",Q27)</f>
        <v/>
      </c>
      <c r="R67" t="str">
        <f t="shared" si="42"/>
        <v/>
      </c>
      <c r="S67" t="str">
        <f t="shared" si="42"/>
        <v/>
      </c>
      <c r="T67" t="str">
        <f t="shared" si="42"/>
        <v/>
      </c>
      <c r="U67" t="str">
        <f t="shared" si="42"/>
        <v/>
      </c>
      <c r="V67" t="str">
        <f t="shared" si="42"/>
        <v/>
      </c>
      <c r="W67" t="str">
        <f t="shared" si="42"/>
        <v/>
      </c>
      <c r="X67" t="str">
        <f t="shared" si="42"/>
        <v/>
      </c>
      <c r="Y67" t="str">
        <f t="shared" si="42"/>
        <v/>
      </c>
      <c r="Z67" t="str">
        <f t="shared" si="42"/>
        <v/>
      </c>
      <c r="AA67" t="str">
        <f t="shared" si="42"/>
        <v/>
      </c>
      <c r="AB67" t="str">
        <f t="shared" si="42"/>
        <v/>
      </c>
      <c r="AC67" t="str">
        <f t="shared" si="42"/>
        <v/>
      </c>
      <c r="AD67" t="str">
        <f t="shared" si="42"/>
        <v/>
      </c>
      <c r="AE67" t="str">
        <f t="shared" si="42"/>
        <v/>
      </c>
      <c r="AF67" t="str">
        <f t="shared" si="42"/>
        <v/>
      </c>
      <c r="AG67" t="str">
        <f t="shared" si="42"/>
        <v/>
      </c>
      <c r="AH67" t="str">
        <f t="shared" si="42"/>
        <v/>
      </c>
      <c r="AI67" t="str">
        <f t="shared" si="42"/>
        <v/>
      </c>
      <c r="AJ67" t="str">
        <f t="shared" si="42"/>
        <v/>
      </c>
      <c r="AK67" t="str">
        <f t="shared" si="42"/>
        <v/>
      </c>
      <c r="AL67" t="str">
        <f t="shared" si="42"/>
        <v/>
      </c>
      <c r="AM67" t="str">
        <f t="shared" si="42"/>
        <v/>
      </c>
      <c r="AN67" t="str">
        <f t="shared" si="42"/>
        <v/>
      </c>
      <c r="AO67" t="str">
        <f t="shared" si="42"/>
        <v/>
      </c>
      <c r="AP67" t="str">
        <f t="shared" si="42"/>
        <v/>
      </c>
      <c r="AQ67" t="str">
        <f t="shared" si="42"/>
        <v/>
      </c>
    </row>
    <row r="68" spans="1:45" ht="18.649999999999999" customHeight="1" x14ac:dyDescent="0.2">
      <c r="A68" t="str">
        <f t="shared" si="0"/>
        <v/>
      </c>
      <c r="B68" t="str">
        <f t="shared" si="36"/>
        <v/>
      </c>
      <c r="C68" t="str">
        <f t="shared" si="36"/>
        <v/>
      </c>
      <c r="F68" t="str">
        <f t="shared" si="40"/>
        <v/>
      </c>
      <c r="G68" t="str">
        <f t="shared" si="40"/>
        <v/>
      </c>
      <c r="H68" t="str">
        <f t="shared" si="40"/>
        <v/>
      </c>
      <c r="I68" t="str">
        <f t="shared" si="40"/>
        <v/>
      </c>
      <c r="J68" t="str">
        <f t="shared" si="26"/>
        <v/>
      </c>
      <c r="K68" t="str">
        <f t="shared" si="41"/>
        <v/>
      </c>
      <c r="L68" t="str">
        <f t="shared" si="41"/>
        <v/>
      </c>
      <c r="M68" t="str">
        <f t="shared" si="41"/>
        <v/>
      </c>
      <c r="N68" t="str">
        <f t="shared" si="41"/>
        <v/>
      </c>
      <c r="O68" t="str">
        <f t="shared" si="41"/>
        <v/>
      </c>
      <c r="P68" t="str">
        <f t="shared" si="41"/>
        <v/>
      </c>
      <c r="Q68" t="str">
        <f t="shared" ref="Q68:AQ68" si="43">IF(Q28="","",Q28)</f>
        <v/>
      </c>
      <c r="R68" t="str">
        <f t="shared" si="43"/>
        <v/>
      </c>
      <c r="S68" t="str">
        <f t="shared" si="43"/>
        <v/>
      </c>
      <c r="T68" t="str">
        <f t="shared" si="43"/>
        <v/>
      </c>
      <c r="U68" t="str">
        <f t="shared" si="43"/>
        <v/>
      </c>
      <c r="V68" t="str">
        <f t="shared" si="43"/>
        <v/>
      </c>
      <c r="W68" t="str">
        <f t="shared" si="43"/>
        <v/>
      </c>
      <c r="X68" t="str">
        <f t="shared" si="43"/>
        <v/>
      </c>
      <c r="Y68" t="str">
        <f t="shared" si="43"/>
        <v/>
      </c>
      <c r="Z68" t="str">
        <f t="shared" si="43"/>
        <v/>
      </c>
      <c r="AA68" t="str">
        <f t="shared" si="43"/>
        <v/>
      </c>
      <c r="AB68" t="str">
        <f t="shared" si="43"/>
        <v/>
      </c>
      <c r="AC68" t="str">
        <f t="shared" si="43"/>
        <v/>
      </c>
      <c r="AD68" t="str">
        <f t="shared" si="43"/>
        <v/>
      </c>
      <c r="AE68" t="str">
        <f t="shared" si="43"/>
        <v/>
      </c>
      <c r="AF68" t="str">
        <f t="shared" si="43"/>
        <v/>
      </c>
      <c r="AG68" t="str">
        <f t="shared" si="43"/>
        <v/>
      </c>
      <c r="AH68" t="str">
        <f t="shared" si="43"/>
        <v/>
      </c>
      <c r="AI68" t="str">
        <f t="shared" si="43"/>
        <v/>
      </c>
      <c r="AJ68" t="str">
        <f t="shared" si="43"/>
        <v/>
      </c>
      <c r="AK68" t="str">
        <f t="shared" si="43"/>
        <v/>
      </c>
      <c r="AL68" t="str">
        <f t="shared" si="43"/>
        <v/>
      </c>
      <c r="AM68" t="str">
        <f t="shared" si="43"/>
        <v/>
      </c>
      <c r="AN68" t="str">
        <f t="shared" si="43"/>
        <v/>
      </c>
      <c r="AO68" t="str">
        <f t="shared" si="43"/>
        <v/>
      </c>
      <c r="AP68" t="str">
        <f t="shared" si="43"/>
        <v/>
      </c>
      <c r="AQ68" t="str">
        <f t="shared" si="43"/>
        <v/>
      </c>
    </row>
    <row r="69" spans="1:45" ht="18.649999999999999" customHeight="1" x14ac:dyDescent="0.2">
      <c r="A69" t="str">
        <f t="shared" si="0"/>
        <v/>
      </c>
      <c r="B69" t="str">
        <f t="shared" si="36"/>
        <v/>
      </c>
      <c r="C69" t="str">
        <f t="shared" si="36"/>
        <v/>
      </c>
      <c r="F69" t="str">
        <f t="shared" si="40"/>
        <v/>
      </c>
      <c r="G69" t="str">
        <f t="shared" si="40"/>
        <v/>
      </c>
      <c r="H69" t="str">
        <f t="shared" si="40"/>
        <v/>
      </c>
      <c r="I69" t="str">
        <f t="shared" si="40"/>
        <v/>
      </c>
      <c r="J69" t="str">
        <f t="shared" si="26"/>
        <v/>
      </c>
      <c r="K69" t="str">
        <f t="shared" si="41"/>
        <v/>
      </c>
      <c r="L69" t="str">
        <f t="shared" si="41"/>
        <v/>
      </c>
      <c r="M69" t="str">
        <f t="shared" si="41"/>
        <v/>
      </c>
      <c r="N69" t="str">
        <f t="shared" si="41"/>
        <v/>
      </c>
      <c r="O69" t="str">
        <f t="shared" si="41"/>
        <v/>
      </c>
      <c r="P69" t="str">
        <f t="shared" si="41"/>
        <v/>
      </c>
      <c r="Q69" t="str">
        <f t="shared" ref="Q69:AQ69" si="44">IF(Q29="","",Q29)</f>
        <v/>
      </c>
      <c r="R69" t="str">
        <f t="shared" si="44"/>
        <v/>
      </c>
      <c r="S69" t="str">
        <f t="shared" si="44"/>
        <v/>
      </c>
      <c r="T69" t="str">
        <f t="shared" si="44"/>
        <v/>
      </c>
      <c r="U69" t="str">
        <f t="shared" si="44"/>
        <v/>
      </c>
      <c r="V69" t="str">
        <f t="shared" si="44"/>
        <v/>
      </c>
      <c r="W69" t="str">
        <f t="shared" si="44"/>
        <v/>
      </c>
      <c r="X69" t="str">
        <f t="shared" si="44"/>
        <v/>
      </c>
      <c r="Y69" t="str">
        <f t="shared" si="44"/>
        <v/>
      </c>
      <c r="Z69" t="str">
        <f t="shared" si="44"/>
        <v/>
      </c>
      <c r="AA69" t="str">
        <f t="shared" si="44"/>
        <v/>
      </c>
      <c r="AB69" t="str">
        <f t="shared" si="44"/>
        <v/>
      </c>
      <c r="AC69" t="str">
        <f t="shared" si="44"/>
        <v/>
      </c>
      <c r="AD69" t="str">
        <f t="shared" si="44"/>
        <v/>
      </c>
      <c r="AE69" t="str">
        <f t="shared" si="44"/>
        <v/>
      </c>
      <c r="AF69" t="str">
        <f t="shared" si="44"/>
        <v/>
      </c>
      <c r="AG69" t="str">
        <f t="shared" si="44"/>
        <v/>
      </c>
      <c r="AH69" t="str">
        <f t="shared" si="44"/>
        <v/>
      </c>
      <c r="AI69" t="str">
        <f t="shared" si="44"/>
        <v/>
      </c>
      <c r="AJ69" t="str">
        <f t="shared" si="44"/>
        <v/>
      </c>
      <c r="AK69" t="str">
        <f t="shared" si="44"/>
        <v/>
      </c>
      <c r="AL69" t="str">
        <f t="shared" si="44"/>
        <v/>
      </c>
      <c r="AM69" t="str">
        <f t="shared" si="44"/>
        <v/>
      </c>
      <c r="AN69" t="str">
        <f t="shared" si="44"/>
        <v/>
      </c>
      <c r="AO69" t="str">
        <f t="shared" si="44"/>
        <v/>
      </c>
      <c r="AP69" t="str">
        <f t="shared" si="44"/>
        <v/>
      </c>
      <c r="AQ69" t="str">
        <f t="shared" si="44"/>
        <v/>
      </c>
    </row>
    <row r="70" spans="1:45" ht="18.649999999999999" customHeight="1" x14ac:dyDescent="0.2">
      <c r="A70" t="str">
        <f t="shared" si="0"/>
        <v/>
      </c>
      <c r="B70" t="str">
        <f t="shared" si="36"/>
        <v/>
      </c>
      <c r="C70" t="str">
        <f t="shared" si="36"/>
        <v>(7)</v>
      </c>
      <c r="F70" s="66" t="str">
        <f>IF(F30="","",F30)</f>
        <v>－</v>
      </c>
      <c r="G70" s="66"/>
      <c r="H70" s="64">
        <f t="shared" ref="H70:H76" ca="1" si="45">IF(H30="","",H30)</f>
        <v>1</v>
      </c>
      <c r="I70" s="64"/>
      <c r="J70" s="66" t="str">
        <f t="shared" si="26"/>
        <v>×</v>
      </c>
      <c r="K70" s="66"/>
      <c r="L70" s="66" t="str">
        <f>IF(L30="","",L30)</f>
        <v>（</v>
      </c>
      <c r="M70" s="66"/>
      <c r="N70" s="66" t="str">
        <f>IF(N30="","",N30)</f>
        <v>－</v>
      </c>
      <c r="O70" s="66"/>
      <c r="P70" s="66">
        <f ca="1">IF(P30="","",P30)</f>
        <v>3</v>
      </c>
      <c r="Q70" s="66"/>
      <c r="R70" s="66" t="str">
        <f>IF(R30="","",R30)</f>
        <v>）</v>
      </c>
      <c r="S70" s="66"/>
      <c r="T70" s="66" t="str">
        <f>IF(T30="","",T30)</f>
        <v>÷</v>
      </c>
      <c r="U70" s="66"/>
      <c r="V70" s="66" t="str">
        <f>IF(V30="","",V30)</f>
        <v>（</v>
      </c>
      <c r="W70" s="66"/>
      <c r="X70" s="66" t="str">
        <f>IF(X30="","",X30)</f>
        <v>－</v>
      </c>
      <c r="Y70" s="66"/>
      <c r="Z70" s="64">
        <f ca="1">IF(Z30="","",Z30)</f>
        <v>2</v>
      </c>
      <c r="AA70" s="64"/>
      <c r="AB70" s="66" t="str">
        <f>IF(AB30="","",AB30)</f>
        <v>）</v>
      </c>
      <c r="AC70" s="66"/>
      <c r="AD70" s="82" t="s">
        <v>113</v>
      </c>
      <c r="AE70" s="66"/>
      <c r="AF70" s="56" t="s">
        <v>124</v>
      </c>
      <c r="AG70" s="56"/>
      <c r="AH70" s="59">
        <f ca="1">AS70</f>
        <v>3</v>
      </c>
      <c r="AI70" s="59" t="str">
        <f>IF(AI30="","",AI30)</f>
        <v/>
      </c>
      <c r="AJ70" s="59" t="str">
        <f>IF(AJ30="","",AJ30)</f>
        <v/>
      </c>
      <c r="AK70" s="56" t="str">
        <f ca="1">IF(AO70="","","＝")</f>
        <v/>
      </c>
      <c r="AL70" s="56"/>
      <c r="AM70" s="56" t="str">
        <f ca="1">IF(AO70="","","－")</f>
        <v/>
      </c>
      <c r="AN70" s="56"/>
      <c r="AO70" s="93" t="str">
        <f ca="1">IF(AS70/AS71=INT(AS70/AS71),AS70/AS71,"")</f>
        <v/>
      </c>
      <c r="AP70" s="93"/>
      <c r="AQ70" s="93"/>
      <c r="AR70" s="12">
        <f ca="1">-H70*(-P70)*(-Z71)</f>
        <v>-9</v>
      </c>
      <c r="AS70" s="12">
        <f ca="1">ABS(AR70)/GCD(AR71,ABS(AR70))</f>
        <v>3</v>
      </c>
    </row>
    <row r="71" spans="1:45" ht="18.649999999999999" customHeight="1" x14ac:dyDescent="0.2">
      <c r="A71" t="str">
        <f t="shared" si="0"/>
        <v/>
      </c>
      <c r="B71" t="str">
        <f t="shared" si="36"/>
        <v/>
      </c>
      <c r="C71" t="str">
        <f t="shared" si="36"/>
        <v/>
      </c>
      <c r="F71" s="66"/>
      <c r="G71" s="66"/>
      <c r="H71" s="66">
        <f t="shared" ca="1" si="45"/>
        <v>3</v>
      </c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>
        <f ca="1">IF(Z31="","",Z31)</f>
        <v>3</v>
      </c>
      <c r="AA71" s="66"/>
      <c r="AB71" s="66"/>
      <c r="AC71" s="66"/>
      <c r="AD71" s="66"/>
      <c r="AE71" s="66"/>
      <c r="AF71" s="56"/>
      <c r="AG71" s="56"/>
      <c r="AH71" s="56">
        <f ca="1">AS71</f>
        <v>2</v>
      </c>
      <c r="AI71" s="56" t="str">
        <f>IF(AI31="","",AI31)</f>
        <v/>
      </c>
      <c r="AJ71" s="56" t="str">
        <f>IF(AJ31="","",AJ31)</f>
        <v/>
      </c>
      <c r="AK71" s="56"/>
      <c r="AL71" s="56"/>
      <c r="AM71" s="56"/>
      <c r="AN71" s="56"/>
      <c r="AO71" s="93"/>
      <c r="AP71" s="93"/>
      <c r="AQ71" s="93"/>
      <c r="AR71" s="12">
        <f ca="1">H71*Z70</f>
        <v>6</v>
      </c>
      <c r="AS71" s="12">
        <f ca="1">AR71/GCD(AR71,ABS(AR70))</f>
        <v>2</v>
      </c>
    </row>
    <row r="72" spans="1:45" ht="18.649999999999999" customHeight="1" x14ac:dyDescent="0.2">
      <c r="A72" t="str">
        <f t="shared" si="0"/>
        <v/>
      </c>
      <c r="B72" t="str">
        <f t="shared" si="36"/>
        <v/>
      </c>
      <c r="C72" t="str">
        <f t="shared" si="36"/>
        <v/>
      </c>
      <c r="F72" t="str">
        <f t="shared" ref="F72:G74" si="46">IF(F32="","",F32)</f>
        <v/>
      </c>
      <c r="G72" t="str">
        <f t="shared" si="46"/>
        <v/>
      </c>
      <c r="H72" t="str">
        <f t="shared" si="45"/>
        <v/>
      </c>
      <c r="I72" t="str">
        <f t="shared" ref="I72:P74" si="47">IF(I32="","",I32)</f>
        <v/>
      </c>
      <c r="J72" t="str">
        <f t="shared" si="47"/>
        <v/>
      </c>
      <c r="K72" t="str">
        <f t="shared" si="47"/>
        <v/>
      </c>
      <c r="L72" t="str">
        <f t="shared" si="47"/>
        <v/>
      </c>
      <c r="M72" t="str">
        <f t="shared" si="47"/>
        <v/>
      </c>
      <c r="N72" t="str">
        <f t="shared" si="47"/>
        <v/>
      </c>
      <c r="O72" t="str">
        <f t="shared" si="47"/>
        <v/>
      </c>
      <c r="P72" t="str">
        <f t="shared" si="47"/>
        <v/>
      </c>
      <c r="Q72" t="str">
        <f t="shared" ref="Q72:AQ72" si="48">IF(Q32="","",Q32)</f>
        <v/>
      </c>
      <c r="R72" t="str">
        <f t="shared" si="48"/>
        <v/>
      </c>
      <c r="S72" t="str">
        <f t="shared" si="48"/>
        <v/>
      </c>
      <c r="T72" t="str">
        <f t="shared" si="48"/>
        <v/>
      </c>
      <c r="U72" t="str">
        <f t="shared" si="48"/>
        <v/>
      </c>
      <c r="V72" t="str">
        <f t="shared" si="48"/>
        <v/>
      </c>
      <c r="W72" t="str">
        <f t="shared" si="48"/>
        <v/>
      </c>
      <c r="X72" t="str">
        <f t="shared" si="48"/>
        <v/>
      </c>
      <c r="Y72" t="str">
        <f t="shared" si="48"/>
        <v/>
      </c>
      <c r="Z72" t="str">
        <f t="shared" si="48"/>
        <v/>
      </c>
      <c r="AA72" t="str">
        <f t="shared" si="48"/>
        <v/>
      </c>
      <c r="AB72" t="str">
        <f t="shared" si="48"/>
        <v/>
      </c>
      <c r="AC72" t="str">
        <f t="shared" si="48"/>
        <v/>
      </c>
      <c r="AD72" t="str">
        <f t="shared" si="48"/>
        <v/>
      </c>
      <c r="AE72" t="str">
        <f t="shared" si="48"/>
        <v/>
      </c>
      <c r="AF72" t="str">
        <f t="shared" si="48"/>
        <v/>
      </c>
      <c r="AG72" t="str">
        <f t="shared" si="48"/>
        <v/>
      </c>
      <c r="AH72" t="str">
        <f t="shared" si="48"/>
        <v/>
      </c>
      <c r="AI72" t="str">
        <f t="shared" si="48"/>
        <v/>
      </c>
      <c r="AJ72" t="str">
        <f t="shared" si="48"/>
        <v/>
      </c>
      <c r="AK72" t="str">
        <f t="shared" si="48"/>
        <v/>
      </c>
      <c r="AL72" t="str">
        <f t="shared" si="48"/>
        <v/>
      </c>
      <c r="AM72" t="str">
        <f t="shared" si="48"/>
        <v/>
      </c>
      <c r="AN72" t="str">
        <f t="shared" si="48"/>
        <v/>
      </c>
      <c r="AO72" t="str">
        <f t="shared" si="48"/>
        <v/>
      </c>
      <c r="AP72" t="str">
        <f t="shared" si="48"/>
        <v/>
      </c>
      <c r="AQ72" t="str">
        <f t="shared" si="48"/>
        <v/>
      </c>
    </row>
    <row r="73" spans="1:45" ht="18.649999999999999" customHeight="1" x14ac:dyDescent="0.2">
      <c r="A73" t="str">
        <f t="shared" si="0"/>
        <v/>
      </c>
      <c r="B73" t="str">
        <f t="shared" si="36"/>
        <v/>
      </c>
      <c r="C73" t="str">
        <f t="shared" si="36"/>
        <v/>
      </c>
      <c r="F73" t="str">
        <f t="shared" si="46"/>
        <v/>
      </c>
      <c r="G73" t="str">
        <f t="shared" si="46"/>
        <v/>
      </c>
      <c r="H73" t="str">
        <f t="shared" si="45"/>
        <v/>
      </c>
      <c r="I73" t="str">
        <f t="shared" si="47"/>
        <v/>
      </c>
      <c r="J73" t="str">
        <f t="shared" si="47"/>
        <v/>
      </c>
      <c r="K73" t="str">
        <f t="shared" si="47"/>
        <v/>
      </c>
      <c r="L73" t="str">
        <f t="shared" si="47"/>
        <v/>
      </c>
      <c r="M73" t="str">
        <f t="shared" si="47"/>
        <v/>
      </c>
      <c r="N73" t="str">
        <f t="shared" si="47"/>
        <v/>
      </c>
      <c r="O73" t="str">
        <f t="shared" si="47"/>
        <v/>
      </c>
      <c r="P73" t="str">
        <f t="shared" si="47"/>
        <v/>
      </c>
      <c r="Q73" t="str">
        <f t="shared" ref="Q73:AQ73" si="49">IF(Q33="","",Q33)</f>
        <v/>
      </c>
      <c r="R73" t="str">
        <f t="shared" si="49"/>
        <v/>
      </c>
      <c r="S73" t="str">
        <f t="shared" si="49"/>
        <v/>
      </c>
      <c r="T73" t="str">
        <f t="shared" si="49"/>
        <v/>
      </c>
      <c r="U73" t="str">
        <f t="shared" si="49"/>
        <v/>
      </c>
      <c r="V73" t="str">
        <f t="shared" si="49"/>
        <v/>
      </c>
      <c r="W73" t="str">
        <f t="shared" si="49"/>
        <v/>
      </c>
      <c r="X73" t="str">
        <f t="shared" si="49"/>
        <v/>
      </c>
      <c r="Y73" t="str">
        <f t="shared" si="49"/>
        <v/>
      </c>
      <c r="Z73" t="str">
        <f t="shared" si="49"/>
        <v/>
      </c>
      <c r="AA73" t="str">
        <f t="shared" si="49"/>
        <v/>
      </c>
      <c r="AB73" t="str">
        <f t="shared" si="49"/>
        <v/>
      </c>
      <c r="AC73" t="str">
        <f t="shared" si="49"/>
        <v/>
      </c>
      <c r="AD73" t="str">
        <f t="shared" si="49"/>
        <v/>
      </c>
      <c r="AE73" t="str">
        <f t="shared" si="49"/>
        <v/>
      </c>
      <c r="AF73" t="str">
        <f t="shared" si="49"/>
        <v/>
      </c>
      <c r="AG73" t="str">
        <f t="shared" si="49"/>
        <v/>
      </c>
      <c r="AH73" t="str">
        <f t="shared" si="49"/>
        <v/>
      </c>
      <c r="AI73" t="str">
        <f t="shared" si="49"/>
        <v/>
      </c>
      <c r="AJ73" t="str">
        <f t="shared" si="49"/>
        <v/>
      </c>
      <c r="AK73" t="str">
        <f t="shared" si="49"/>
        <v/>
      </c>
      <c r="AL73" t="str">
        <f t="shared" si="49"/>
        <v/>
      </c>
      <c r="AM73" t="str">
        <f t="shared" si="49"/>
        <v/>
      </c>
      <c r="AN73" t="str">
        <f t="shared" si="49"/>
        <v/>
      </c>
      <c r="AO73" t="str">
        <f t="shared" si="49"/>
        <v/>
      </c>
      <c r="AP73" t="str">
        <f t="shared" si="49"/>
        <v/>
      </c>
      <c r="AQ73" t="str">
        <f t="shared" si="49"/>
        <v/>
      </c>
    </row>
    <row r="74" spans="1:45" ht="18.649999999999999" customHeight="1" x14ac:dyDescent="0.2">
      <c r="A74" t="str">
        <f t="shared" si="0"/>
        <v/>
      </c>
      <c r="B74" t="str">
        <f t="shared" si="36"/>
        <v/>
      </c>
      <c r="C74" t="str">
        <f t="shared" si="36"/>
        <v/>
      </c>
      <c r="F74" t="str">
        <f t="shared" si="46"/>
        <v/>
      </c>
      <c r="G74" t="str">
        <f t="shared" si="46"/>
        <v/>
      </c>
      <c r="H74" t="str">
        <f t="shared" si="45"/>
        <v/>
      </c>
      <c r="I74" t="str">
        <f t="shared" si="47"/>
        <v/>
      </c>
      <c r="J74" t="str">
        <f t="shared" si="47"/>
        <v/>
      </c>
      <c r="K74" t="str">
        <f t="shared" si="47"/>
        <v/>
      </c>
      <c r="L74" t="str">
        <f t="shared" si="47"/>
        <v/>
      </c>
      <c r="M74" t="str">
        <f t="shared" si="47"/>
        <v/>
      </c>
      <c r="N74" t="str">
        <f t="shared" si="47"/>
        <v/>
      </c>
      <c r="O74" t="str">
        <f t="shared" si="47"/>
        <v/>
      </c>
      <c r="P74" t="str">
        <f t="shared" si="47"/>
        <v/>
      </c>
      <c r="Q74" t="str">
        <f t="shared" ref="Q74:AQ74" si="50">IF(Q34="","",Q34)</f>
        <v/>
      </c>
      <c r="R74" t="str">
        <f t="shared" si="50"/>
        <v/>
      </c>
      <c r="S74" t="str">
        <f t="shared" si="50"/>
        <v/>
      </c>
      <c r="T74" t="str">
        <f t="shared" si="50"/>
        <v/>
      </c>
      <c r="U74" t="str">
        <f t="shared" si="50"/>
        <v/>
      </c>
      <c r="V74" t="str">
        <f t="shared" si="50"/>
        <v/>
      </c>
      <c r="W74" t="str">
        <f t="shared" si="50"/>
        <v/>
      </c>
      <c r="X74" t="str">
        <f t="shared" si="50"/>
        <v/>
      </c>
      <c r="Y74" t="str">
        <f t="shared" si="50"/>
        <v/>
      </c>
      <c r="Z74" t="str">
        <f t="shared" si="50"/>
        <v/>
      </c>
      <c r="AA74" t="str">
        <f t="shared" si="50"/>
        <v/>
      </c>
      <c r="AB74" t="str">
        <f t="shared" si="50"/>
        <v/>
      </c>
      <c r="AC74" t="str">
        <f t="shared" si="50"/>
        <v/>
      </c>
      <c r="AD74" t="str">
        <f t="shared" si="50"/>
        <v/>
      </c>
      <c r="AE74" t="str">
        <f t="shared" si="50"/>
        <v/>
      </c>
      <c r="AF74" t="str">
        <f t="shared" si="50"/>
        <v/>
      </c>
      <c r="AG74" t="str">
        <f t="shared" si="50"/>
        <v/>
      </c>
      <c r="AH74" t="str">
        <f t="shared" si="50"/>
        <v/>
      </c>
      <c r="AI74" t="str">
        <f t="shared" si="50"/>
        <v/>
      </c>
      <c r="AJ74" t="str">
        <f t="shared" si="50"/>
        <v/>
      </c>
      <c r="AK74" t="str">
        <f t="shared" si="50"/>
        <v/>
      </c>
      <c r="AL74" t="str">
        <f t="shared" si="50"/>
        <v/>
      </c>
      <c r="AM74" t="str">
        <f t="shared" si="50"/>
        <v/>
      </c>
      <c r="AN74" t="str">
        <f t="shared" si="50"/>
        <v/>
      </c>
      <c r="AO74" t="str">
        <f t="shared" si="50"/>
        <v/>
      </c>
      <c r="AP74" t="str">
        <f t="shared" si="50"/>
        <v/>
      </c>
      <c r="AQ74" t="str">
        <f t="shared" si="50"/>
        <v/>
      </c>
    </row>
    <row r="75" spans="1:45" ht="18.649999999999999" customHeight="1" x14ac:dyDescent="0.2">
      <c r="A75" t="str">
        <f t="shared" si="0"/>
        <v/>
      </c>
      <c r="B75" t="str">
        <f t="shared" si="36"/>
        <v/>
      </c>
      <c r="C75" t="str">
        <f t="shared" si="36"/>
        <v>(8)</v>
      </c>
      <c r="F75" s="66" t="str">
        <f>IF(F35="","",F35)</f>
        <v>－</v>
      </c>
      <c r="G75" s="66"/>
      <c r="H75" s="64">
        <f t="shared" ca="1" si="45"/>
        <v>7</v>
      </c>
      <c r="I75" s="64"/>
      <c r="J75" s="66" t="str">
        <f>IF(J35="","",J35)</f>
        <v>×</v>
      </c>
      <c r="K75" s="66"/>
      <c r="L75" s="66" t="str">
        <f>IF(L35="","",L35)</f>
        <v>（</v>
      </c>
      <c r="M75" s="66"/>
      <c r="N75" s="66" t="str">
        <f>IF(N35="","",N35)</f>
        <v>－</v>
      </c>
      <c r="O75" s="66"/>
      <c r="P75" s="66">
        <f ca="1">IF(P35="","",P35)</f>
        <v>6</v>
      </c>
      <c r="Q75" s="66"/>
      <c r="R75" s="66" t="str">
        <f>IF(R35="","",R35)</f>
        <v>）</v>
      </c>
      <c r="S75" s="66"/>
      <c r="T75" s="66" t="str">
        <f>IF(T35="","",T35)</f>
        <v>÷</v>
      </c>
      <c r="U75" s="66"/>
      <c r="V75" s="64">
        <f ca="1">IF(V35="","",V35)</f>
        <v>7</v>
      </c>
      <c r="W75" s="64"/>
      <c r="X75" s="82" t="s">
        <v>113</v>
      </c>
      <c r="Y75" s="66"/>
      <c r="Z75" s="59">
        <f ca="1">AS75</f>
        <v>6</v>
      </c>
      <c r="AA75" s="59"/>
      <c r="AB75" s="59"/>
      <c r="AC75" s="56" t="str">
        <f ca="1">IF(AE75="","","＝")</f>
        <v>＝</v>
      </c>
      <c r="AD75" s="56"/>
      <c r="AE75" s="94">
        <f ca="1">IF(AS75/AS76=INT(AS75/AS76),AS75/AS76,"")</f>
        <v>6</v>
      </c>
      <c r="AF75" s="94"/>
      <c r="AG75" s="94"/>
      <c r="AH75" t="str">
        <f t="shared" ref="AH75:AO76" si="51">IF(AJ35="","",AJ35)</f>
        <v/>
      </c>
      <c r="AI75" t="str">
        <f t="shared" si="51"/>
        <v/>
      </c>
      <c r="AJ75" t="str">
        <f t="shared" si="51"/>
        <v/>
      </c>
      <c r="AK75" t="str">
        <f t="shared" si="51"/>
        <v/>
      </c>
      <c r="AL75" t="str">
        <f t="shared" si="51"/>
        <v/>
      </c>
      <c r="AM75" t="str">
        <f t="shared" si="51"/>
        <v/>
      </c>
      <c r="AN75" t="str">
        <f t="shared" si="51"/>
        <v/>
      </c>
      <c r="AO75" t="str">
        <f t="shared" si="51"/>
        <v/>
      </c>
      <c r="AR75" s="12">
        <f ca="1">-H75*(-P75)*V76</f>
        <v>336</v>
      </c>
      <c r="AS75" s="12">
        <f ca="1">ABS(AR75)/GCD(AR76,ABS(AR75))</f>
        <v>6</v>
      </c>
    </row>
    <row r="76" spans="1:45" ht="18.649999999999999" customHeight="1" x14ac:dyDescent="0.2">
      <c r="A76" t="str">
        <f t="shared" si="0"/>
        <v/>
      </c>
      <c r="B76" t="str">
        <f t="shared" si="36"/>
        <v/>
      </c>
      <c r="C76" t="str">
        <f t="shared" si="36"/>
        <v/>
      </c>
      <c r="F76" s="66"/>
      <c r="G76" s="66"/>
      <c r="H76" s="66">
        <f t="shared" ca="1" si="45"/>
        <v>8</v>
      </c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>
        <f ca="1">IF(V36="","",V36)</f>
        <v>8</v>
      </c>
      <c r="W76" s="66"/>
      <c r="X76" s="66"/>
      <c r="Y76" s="66"/>
      <c r="Z76" s="56">
        <f ca="1">AS76</f>
        <v>1</v>
      </c>
      <c r="AA76" s="56"/>
      <c r="AB76" s="56"/>
      <c r="AC76" s="56"/>
      <c r="AD76" s="56"/>
      <c r="AE76" s="94"/>
      <c r="AF76" s="94"/>
      <c r="AG76" s="94"/>
      <c r="AH76" t="str">
        <f t="shared" si="51"/>
        <v/>
      </c>
      <c r="AI76" t="str">
        <f t="shared" si="51"/>
        <v/>
      </c>
      <c r="AJ76" t="str">
        <f t="shared" si="51"/>
        <v/>
      </c>
      <c r="AK76" t="str">
        <f t="shared" si="51"/>
        <v/>
      </c>
      <c r="AL76" t="str">
        <f t="shared" si="51"/>
        <v/>
      </c>
      <c r="AM76" t="str">
        <f t="shared" si="51"/>
        <v/>
      </c>
      <c r="AN76" t="str">
        <f t="shared" si="51"/>
        <v/>
      </c>
      <c r="AO76" t="str">
        <f t="shared" si="51"/>
        <v/>
      </c>
      <c r="AR76" s="12">
        <f ca="1">H76*V75</f>
        <v>56</v>
      </c>
      <c r="AS76" s="12">
        <f ca="1">AR76/GCD(AR76,ABS(AR75))</f>
        <v>1</v>
      </c>
    </row>
    <row r="77" spans="1:45" ht="18.649999999999999" customHeight="1" x14ac:dyDescent="0.2">
      <c r="A77" t="str">
        <f t="shared" ref="A77:AQ77" si="52">IF(A37="","",A37)</f>
        <v/>
      </c>
      <c r="B77" t="str">
        <f t="shared" si="52"/>
        <v/>
      </c>
      <c r="C77" t="str">
        <f t="shared" si="52"/>
        <v/>
      </c>
      <c r="F77" t="str">
        <f t="shared" si="52"/>
        <v/>
      </c>
      <c r="G77" t="str">
        <f t="shared" si="52"/>
        <v/>
      </c>
      <c r="H77" t="str">
        <f t="shared" si="52"/>
        <v/>
      </c>
      <c r="I77" t="str">
        <f t="shared" si="52"/>
        <v/>
      </c>
      <c r="J77" t="str">
        <f t="shared" si="52"/>
        <v/>
      </c>
      <c r="K77" t="str">
        <f t="shared" si="52"/>
        <v/>
      </c>
      <c r="L77" t="str">
        <f t="shared" si="52"/>
        <v/>
      </c>
      <c r="M77" t="str">
        <f t="shared" si="52"/>
        <v/>
      </c>
      <c r="N77" t="str">
        <f t="shared" si="52"/>
        <v/>
      </c>
      <c r="O77" t="str">
        <f t="shared" si="52"/>
        <v/>
      </c>
      <c r="P77" t="str">
        <f t="shared" si="52"/>
        <v/>
      </c>
      <c r="Q77" t="str">
        <f t="shared" si="52"/>
        <v/>
      </c>
      <c r="R77" t="str">
        <f t="shared" si="52"/>
        <v/>
      </c>
      <c r="S77" t="str">
        <f t="shared" si="52"/>
        <v/>
      </c>
      <c r="T77" t="str">
        <f t="shared" si="52"/>
        <v/>
      </c>
      <c r="U77" t="str">
        <f t="shared" si="52"/>
        <v/>
      </c>
      <c r="V77" t="str">
        <f t="shared" si="52"/>
        <v/>
      </c>
      <c r="W77" t="str">
        <f t="shared" si="52"/>
        <v/>
      </c>
      <c r="X77" t="str">
        <f t="shared" si="52"/>
        <v/>
      </c>
      <c r="Y77" t="str">
        <f t="shared" si="52"/>
        <v/>
      </c>
      <c r="Z77" t="str">
        <f t="shared" si="52"/>
        <v/>
      </c>
      <c r="AA77" t="str">
        <f t="shared" si="52"/>
        <v/>
      </c>
      <c r="AB77" t="str">
        <f t="shared" si="52"/>
        <v/>
      </c>
      <c r="AC77" t="str">
        <f t="shared" si="52"/>
        <v/>
      </c>
      <c r="AD77" t="str">
        <f t="shared" si="52"/>
        <v/>
      </c>
      <c r="AE77" t="str">
        <f t="shared" si="52"/>
        <v/>
      </c>
      <c r="AF77" t="str">
        <f t="shared" si="52"/>
        <v/>
      </c>
      <c r="AG77" t="str">
        <f t="shared" si="52"/>
        <v/>
      </c>
      <c r="AH77" t="str">
        <f t="shared" si="52"/>
        <v/>
      </c>
      <c r="AI77" t="str">
        <f t="shared" si="52"/>
        <v/>
      </c>
      <c r="AJ77" t="str">
        <f t="shared" si="52"/>
        <v/>
      </c>
      <c r="AK77" t="str">
        <f t="shared" si="52"/>
        <v/>
      </c>
      <c r="AL77" t="str">
        <f t="shared" si="52"/>
        <v/>
      </c>
      <c r="AM77" t="str">
        <f t="shared" si="52"/>
        <v/>
      </c>
      <c r="AN77" t="str">
        <f t="shared" si="52"/>
        <v/>
      </c>
      <c r="AO77" t="str">
        <f t="shared" si="52"/>
        <v/>
      </c>
      <c r="AP77" t="str">
        <f t="shared" si="52"/>
        <v/>
      </c>
      <c r="AQ77" t="str">
        <f t="shared" si="52"/>
        <v/>
      </c>
    </row>
    <row r="78" spans="1:45" ht="20.149999999999999" customHeight="1" x14ac:dyDescent="0.2"/>
    <row r="79" spans="1:45" ht="20.149999999999999" customHeight="1" x14ac:dyDescent="0.2"/>
    <row r="80" spans="1:45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  <row r="104" ht="20.149999999999999" customHeight="1" x14ac:dyDescent="0.2"/>
  </sheetData>
  <mergeCells count="213">
    <mergeCell ref="AK70:AL71"/>
    <mergeCell ref="AD60:AF60"/>
    <mergeCell ref="AG60:AH61"/>
    <mergeCell ref="AM70:AN71"/>
    <mergeCell ref="AO70:AQ71"/>
    <mergeCell ref="X75:Y76"/>
    <mergeCell ref="Z75:AB75"/>
    <mergeCell ref="Z76:AB76"/>
    <mergeCell ref="AC75:AD76"/>
    <mergeCell ref="AE75:AG76"/>
    <mergeCell ref="AJ48:AM48"/>
    <mergeCell ref="W52:X52"/>
    <mergeCell ref="Y52:AB52"/>
    <mergeCell ref="AB48:AC48"/>
    <mergeCell ref="AD48:AE48"/>
    <mergeCell ref="AF48:AG48"/>
    <mergeCell ref="X48:Y48"/>
    <mergeCell ref="V60:W61"/>
    <mergeCell ref="X60:Y60"/>
    <mergeCell ref="AE56:AH56"/>
    <mergeCell ref="AB60:AC61"/>
    <mergeCell ref="AH48:AI48"/>
    <mergeCell ref="Y56:Z56"/>
    <mergeCell ref="AA56:AB56"/>
    <mergeCell ref="X61:Y61"/>
    <mergeCell ref="AD61:AF61"/>
    <mergeCell ref="AI60:AK61"/>
    <mergeCell ref="Z60:AA61"/>
    <mergeCell ref="V48:W48"/>
    <mergeCell ref="Z48:AA48"/>
    <mergeCell ref="V75:W75"/>
    <mergeCell ref="V76:W76"/>
    <mergeCell ref="AB44:AC44"/>
    <mergeCell ref="AC56:AD56"/>
    <mergeCell ref="AB70:AC71"/>
    <mergeCell ref="T70:U71"/>
    <mergeCell ref="V70:W71"/>
    <mergeCell ref="X70:Y71"/>
    <mergeCell ref="Z70:AA70"/>
    <mergeCell ref="AD44:AG44"/>
    <mergeCell ref="Z44:AA44"/>
    <mergeCell ref="V65:W66"/>
    <mergeCell ref="X65:Y66"/>
    <mergeCell ref="Z65:AB65"/>
    <mergeCell ref="Z66:AB66"/>
    <mergeCell ref="AC65:AD66"/>
    <mergeCell ref="AE65:AF66"/>
    <mergeCell ref="Z71:AA71"/>
    <mergeCell ref="AG65:AI66"/>
    <mergeCell ref="AD70:AE71"/>
    <mergeCell ref="AF70:AG71"/>
    <mergeCell ref="AH70:AJ70"/>
    <mergeCell ref="AH71:AJ71"/>
    <mergeCell ref="T65:U65"/>
    <mergeCell ref="L75:M76"/>
    <mergeCell ref="N75:O76"/>
    <mergeCell ref="P75:Q76"/>
    <mergeCell ref="R75:S76"/>
    <mergeCell ref="F75:G76"/>
    <mergeCell ref="H75:I75"/>
    <mergeCell ref="H76:I76"/>
    <mergeCell ref="J75:K76"/>
    <mergeCell ref="T75:U76"/>
    <mergeCell ref="F70:G71"/>
    <mergeCell ref="H70:I70"/>
    <mergeCell ref="H71:I71"/>
    <mergeCell ref="J70:K71"/>
    <mergeCell ref="L70:M71"/>
    <mergeCell ref="N70:O71"/>
    <mergeCell ref="P70:Q71"/>
    <mergeCell ref="R70:S71"/>
    <mergeCell ref="F65:G66"/>
    <mergeCell ref="H65:I66"/>
    <mergeCell ref="J65:K65"/>
    <mergeCell ref="J66:K66"/>
    <mergeCell ref="L65:M66"/>
    <mergeCell ref="N65:O66"/>
    <mergeCell ref="F60:G61"/>
    <mergeCell ref="P65:Q66"/>
    <mergeCell ref="R65:S66"/>
    <mergeCell ref="H60:I61"/>
    <mergeCell ref="J60:K60"/>
    <mergeCell ref="J61:K61"/>
    <mergeCell ref="L60:M61"/>
    <mergeCell ref="N60:O61"/>
    <mergeCell ref="W56:X56"/>
    <mergeCell ref="K56:L56"/>
    <mergeCell ref="M56:N56"/>
    <mergeCell ref="R60:S61"/>
    <mergeCell ref="P60:Q61"/>
    <mergeCell ref="T60:U61"/>
    <mergeCell ref="T66:U66"/>
    <mergeCell ref="F52:H52"/>
    <mergeCell ref="F56:H56"/>
    <mergeCell ref="I56:J56"/>
    <mergeCell ref="U52:V52"/>
    <mergeCell ref="T44:U44"/>
    <mergeCell ref="X44:Y44"/>
    <mergeCell ref="O52:P52"/>
    <mergeCell ref="Q52:R52"/>
    <mergeCell ref="S52:T52"/>
    <mergeCell ref="T48:U48"/>
    <mergeCell ref="O56:P56"/>
    <mergeCell ref="Q56:R56"/>
    <mergeCell ref="S56:T56"/>
    <mergeCell ref="U56:V56"/>
    <mergeCell ref="I52:J52"/>
    <mergeCell ref="K52:L52"/>
    <mergeCell ref="M52:N52"/>
    <mergeCell ref="F44:G44"/>
    <mergeCell ref="H44:I44"/>
    <mergeCell ref="J44:K44"/>
    <mergeCell ref="N44:O44"/>
    <mergeCell ref="L44:M44"/>
    <mergeCell ref="P44:Q44"/>
    <mergeCell ref="R48:S48"/>
    <mergeCell ref="R44:S44"/>
    <mergeCell ref="F48:G48"/>
    <mergeCell ref="H48:I48"/>
    <mergeCell ref="J48:K48"/>
    <mergeCell ref="L48:M48"/>
    <mergeCell ref="N48:O48"/>
    <mergeCell ref="P48:Q48"/>
    <mergeCell ref="X30:Y31"/>
    <mergeCell ref="Z30:AA30"/>
    <mergeCell ref="AB30:AC31"/>
    <mergeCell ref="Z31:AA31"/>
    <mergeCell ref="F35:G36"/>
    <mergeCell ref="H35:I35"/>
    <mergeCell ref="J35:K36"/>
    <mergeCell ref="L35:M36"/>
    <mergeCell ref="N35:O36"/>
    <mergeCell ref="P35:Q36"/>
    <mergeCell ref="R35:S36"/>
    <mergeCell ref="T35:U36"/>
    <mergeCell ref="H36:I36"/>
    <mergeCell ref="V35:W35"/>
    <mergeCell ref="V36:W36"/>
    <mergeCell ref="F4:G4"/>
    <mergeCell ref="N4:O4"/>
    <mergeCell ref="P4:Q4"/>
    <mergeCell ref="R4:S4"/>
    <mergeCell ref="AO1:AP1"/>
    <mergeCell ref="AO41:AP41"/>
    <mergeCell ref="H4:I4"/>
    <mergeCell ref="J4:K4"/>
    <mergeCell ref="L4:M4"/>
    <mergeCell ref="T4:U4"/>
    <mergeCell ref="V4:W4"/>
    <mergeCell ref="Z4:AA4"/>
    <mergeCell ref="N8:O8"/>
    <mergeCell ref="P8:Q8"/>
    <mergeCell ref="F30:G31"/>
    <mergeCell ref="H30:I30"/>
    <mergeCell ref="H31:I31"/>
    <mergeCell ref="J30:K31"/>
    <mergeCell ref="L30:M31"/>
    <mergeCell ref="N30:O31"/>
    <mergeCell ref="P30:Q31"/>
    <mergeCell ref="R30:S31"/>
    <mergeCell ref="T30:U31"/>
    <mergeCell ref="V30:W31"/>
    <mergeCell ref="AB8:AC8"/>
    <mergeCell ref="AD8:AE8"/>
    <mergeCell ref="V8:W8"/>
    <mergeCell ref="Z8:AA8"/>
    <mergeCell ref="F8:G8"/>
    <mergeCell ref="H8:I8"/>
    <mergeCell ref="AF8:AG8"/>
    <mergeCell ref="F12:H12"/>
    <mergeCell ref="I12:J12"/>
    <mergeCell ref="K12:L12"/>
    <mergeCell ref="M12:N12"/>
    <mergeCell ref="O12:P12"/>
    <mergeCell ref="Q12:R12"/>
    <mergeCell ref="U12:V12"/>
    <mergeCell ref="R8:S8"/>
    <mergeCell ref="T8:U8"/>
    <mergeCell ref="J8:K8"/>
    <mergeCell ref="L8:M8"/>
    <mergeCell ref="AA16:AB16"/>
    <mergeCell ref="T26:U26"/>
    <mergeCell ref="F25:G26"/>
    <mergeCell ref="H25:I26"/>
    <mergeCell ref="J25:K25"/>
    <mergeCell ref="L25:M26"/>
    <mergeCell ref="N25:O26"/>
    <mergeCell ref="F20:G21"/>
    <mergeCell ref="H20:I21"/>
    <mergeCell ref="P25:Q26"/>
    <mergeCell ref="R20:S21"/>
    <mergeCell ref="O16:P16"/>
    <mergeCell ref="Q16:R16"/>
    <mergeCell ref="U16:V16"/>
    <mergeCell ref="W16:X16"/>
    <mergeCell ref="T20:U21"/>
    <mergeCell ref="V20:W21"/>
    <mergeCell ref="X20:Y20"/>
    <mergeCell ref="Y16:Z16"/>
    <mergeCell ref="F16:H16"/>
    <mergeCell ref="I16:J16"/>
    <mergeCell ref="K16:L16"/>
    <mergeCell ref="M16:N16"/>
    <mergeCell ref="R25:S26"/>
    <mergeCell ref="J26:K26"/>
    <mergeCell ref="T25:U25"/>
    <mergeCell ref="Z20:AA21"/>
    <mergeCell ref="X21:Y21"/>
    <mergeCell ref="J20:K20"/>
    <mergeCell ref="J21:K21"/>
    <mergeCell ref="L20:M21"/>
    <mergeCell ref="N20:O21"/>
    <mergeCell ref="P20:Q21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R97"/>
  <sheetViews>
    <sheetView workbookViewId="0"/>
  </sheetViews>
  <sheetFormatPr defaultRowHeight="14" x14ac:dyDescent="0.2"/>
  <cols>
    <col min="1" max="43" width="1.75" customWidth="1"/>
    <col min="44" max="44" width="9" style="12"/>
  </cols>
  <sheetData>
    <row r="1" spans="1:44" ht="23.5" x14ac:dyDescent="0.2">
      <c r="D1" s="3" t="s">
        <v>226</v>
      </c>
      <c r="AM1" s="2" t="s">
        <v>156</v>
      </c>
      <c r="AN1" s="2"/>
      <c r="AO1" s="68"/>
      <c r="AP1" s="68"/>
      <c r="AR1"/>
    </row>
    <row r="2" spans="1:44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/>
    </row>
    <row r="3" spans="1:44" ht="21" customHeight="1" x14ac:dyDescent="0.2">
      <c r="A3" s="1" t="s">
        <v>157</v>
      </c>
      <c r="D3" t="s">
        <v>153</v>
      </c>
    </row>
    <row r="4" spans="1:44" ht="21" customHeight="1" x14ac:dyDescent="0.2">
      <c r="C4" s="1" t="s">
        <v>158</v>
      </c>
      <c r="F4">
        <f ca="1">INT(RAND()*4+2)</f>
        <v>4</v>
      </c>
      <c r="G4" s="28">
        <f ca="1">INT(RAND()*2+2)</f>
        <v>3</v>
      </c>
      <c r="R4" s="1" t="s">
        <v>159</v>
      </c>
      <c r="U4">
        <f ca="1">INT(RAND()*4+2)</f>
        <v>5</v>
      </c>
      <c r="V4" s="28">
        <f ca="1">INT(RAND()*2+2)</f>
        <v>3</v>
      </c>
      <c r="AG4" s="1" t="s">
        <v>160</v>
      </c>
      <c r="AJ4">
        <f ca="1">INT(RAND()*2+2)</f>
        <v>3</v>
      </c>
      <c r="AK4" s="28">
        <f ca="1">INT(RAND()*4+2)</f>
        <v>2</v>
      </c>
    </row>
    <row r="5" spans="1:44" ht="21" customHeight="1" x14ac:dyDescent="0.2"/>
    <row r="6" spans="1:44" ht="21" customHeight="1" x14ac:dyDescent="0.2">
      <c r="C6" s="1"/>
    </row>
    <row r="7" spans="1:44" ht="21" customHeight="1" x14ac:dyDescent="0.2">
      <c r="A7" s="1" t="s">
        <v>161</v>
      </c>
      <c r="D7" t="s">
        <v>84</v>
      </c>
    </row>
    <row r="8" spans="1:44" ht="21" customHeight="1" x14ac:dyDescent="0.2">
      <c r="C8" s="1" t="s">
        <v>3</v>
      </c>
      <c r="F8" t="s">
        <v>95</v>
      </c>
      <c r="G8" s="66" t="s">
        <v>18</v>
      </c>
      <c r="H8" s="66"/>
      <c r="I8" s="66">
        <f ca="1">INT(RAND()*4+2)</f>
        <v>2</v>
      </c>
      <c r="J8" s="66">
        <f ca="1">INT(RAND()*4+2)</f>
        <v>3</v>
      </c>
      <c r="K8" t="s">
        <v>92</v>
      </c>
      <c r="L8" s="28">
        <f ca="1">INT(RAND()*2+2)</f>
        <v>3</v>
      </c>
      <c r="W8" s="1"/>
      <c r="Y8" s="1" t="s">
        <v>29</v>
      </c>
      <c r="AB8" s="66" t="s">
        <v>18</v>
      </c>
      <c r="AC8" s="66"/>
      <c r="AD8">
        <f ca="1">INT(RAND()*4+2)</f>
        <v>3</v>
      </c>
      <c r="AE8" s="28">
        <f ca="1">INT(RAND()*2+2)</f>
        <v>2</v>
      </c>
    </row>
    <row r="9" spans="1:44" ht="21" customHeight="1" x14ac:dyDescent="0.2"/>
    <row r="10" spans="1:44" ht="21" customHeight="1" x14ac:dyDescent="0.2">
      <c r="C10" s="1" t="s">
        <v>33</v>
      </c>
      <c r="F10" t="s">
        <v>95</v>
      </c>
      <c r="G10" s="66" t="s">
        <v>18</v>
      </c>
      <c r="H10" s="66"/>
      <c r="I10" s="66">
        <f ca="1">INT(RAND()*4+2)</f>
        <v>2</v>
      </c>
      <c r="J10" s="66">
        <f ca="1">INT(RAND()*4+2)</f>
        <v>2</v>
      </c>
      <c r="K10" t="s">
        <v>92</v>
      </c>
      <c r="L10" s="28">
        <v>2</v>
      </c>
      <c r="M10" s="66" t="s">
        <v>148</v>
      </c>
      <c r="N10" s="66"/>
      <c r="O10" t="s">
        <v>95</v>
      </c>
      <c r="P10" s="66" t="s">
        <v>18</v>
      </c>
      <c r="Q10" s="66"/>
      <c r="R10" s="66">
        <f ca="1">INT(RAND()*8+2)</f>
        <v>2</v>
      </c>
      <c r="S10" s="66">
        <f ca="1">INT(RAND()*4+2)</f>
        <v>2</v>
      </c>
      <c r="T10" t="s">
        <v>92</v>
      </c>
    </row>
    <row r="11" spans="1:44" ht="21" customHeight="1" x14ac:dyDescent="0.2"/>
    <row r="12" spans="1:44" ht="21" customHeight="1" x14ac:dyDescent="0.2">
      <c r="C12" s="1" t="s">
        <v>75</v>
      </c>
      <c r="F12" t="s">
        <v>95</v>
      </c>
      <c r="G12" s="66" t="s">
        <v>18</v>
      </c>
      <c r="H12" s="66"/>
      <c r="I12">
        <f ca="1">INT(RAND()*8+2)</f>
        <v>5</v>
      </c>
      <c r="J12" s="28">
        <v>2</v>
      </c>
      <c r="K12" t="s">
        <v>92</v>
      </c>
      <c r="L12" s="66" t="s">
        <v>128</v>
      </c>
      <c r="M12" s="66"/>
      <c r="N12" t="s">
        <v>95</v>
      </c>
      <c r="O12" s="66" t="s">
        <v>18</v>
      </c>
      <c r="P12" s="66"/>
      <c r="Q12" s="66">
        <f ca="1">INT(RAND()*4+2)</f>
        <v>3</v>
      </c>
      <c r="R12" s="66">
        <f ca="1">INT(RAND()*4+2)</f>
        <v>4</v>
      </c>
      <c r="S12" t="s">
        <v>92</v>
      </c>
      <c r="T12" s="28">
        <f ca="1">INT(RAND()*2+2)</f>
        <v>2</v>
      </c>
    </row>
    <row r="13" spans="1:44" ht="21" customHeight="1" x14ac:dyDescent="0.2"/>
    <row r="14" spans="1:44" ht="21" customHeight="1" x14ac:dyDescent="0.2"/>
    <row r="15" spans="1:44" ht="21" customHeight="1" x14ac:dyDescent="0.2">
      <c r="A15" s="1" t="s">
        <v>76</v>
      </c>
      <c r="D15" t="s">
        <v>84</v>
      </c>
    </row>
    <row r="16" spans="1:44" ht="21" customHeight="1" x14ac:dyDescent="0.2">
      <c r="C16" s="1" t="s">
        <v>3</v>
      </c>
      <c r="F16" s="66">
        <f ca="1">INT(RAND()*8+2)</f>
        <v>6</v>
      </c>
      <c r="G16" s="66">
        <f ca="1">INT(RAND()*4+2)</f>
        <v>3</v>
      </c>
      <c r="H16" s="66" t="s">
        <v>148</v>
      </c>
      <c r="I16" s="66"/>
      <c r="J16" t="s">
        <v>95</v>
      </c>
      <c r="K16" s="66" t="s">
        <v>18</v>
      </c>
      <c r="L16" s="66"/>
      <c r="M16" s="66">
        <f ca="1">INT(RAND()*8+2)</f>
        <v>9</v>
      </c>
      <c r="N16" s="66">
        <f ca="1">INT(RAND()*4+2)</f>
        <v>4</v>
      </c>
      <c r="O16" t="s">
        <v>92</v>
      </c>
      <c r="P16" s="66" t="s">
        <v>18</v>
      </c>
      <c r="Q16" s="66"/>
      <c r="R16" s="66">
        <f ca="1">INT(RAND()*8+2)</f>
        <v>8</v>
      </c>
      <c r="S16" s="66">
        <f ca="1">INT(RAND()*4+2)</f>
        <v>4</v>
      </c>
      <c r="T16" s="66" t="s">
        <v>148</v>
      </c>
      <c r="U16" s="66"/>
      <c r="V16" t="s">
        <v>95</v>
      </c>
      <c r="W16" s="66" t="s">
        <v>18</v>
      </c>
      <c r="X16" s="66"/>
      <c r="Y16" s="66">
        <f ca="1">INT(RAND()*8+2)</f>
        <v>6</v>
      </c>
      <c r="Z16" s="66">
        <f ca="1">INT(RAND()*4+2)</f>
        <v>4</v>
      </c>
      <c r="AA16" t="s">
        <v>92</v>
      </c>
    </row>
    <row r="17" spans="1:27" ht="21" customHeight="1" x14ac:dyDescent="0.2"/>
    <row r="18" spans="1:27" ht="21" customHeight="1" x14ac:dyDescent="0.2">
      <c r="C18" s="1" t="s">
        <v>29</v>
      </c>
      <c r="F18" s="66" t="s">
        <v>18</v>
      </c>
      <c r="G18" s="66"/>
      <c r="H18" s="66">
        <f ca="1">INT(RAND()*8+2)</f>
        <v>5</v>
      </c>
      <c r="I18" s="66">
        <f ca="1">INT(RAND()*4+2)</f>
        <v>4</v>
      </c>
      <c r="J18" s="66" t="s">
        <v>18</v>
      </c>
      <c r="K18" s="66"/>
      <c r="L18" s="66">
        <f ca="1">INT(RAND()*8+2)</f>
        <v>6</v>
      </c>
      <c r="M18" s="66">
        <f ca="1">INT(RAND()*4+2)</f>
        <v>4</v>
      </c>
      <c r="N18" s="66" t="s">
        <v>148</v>
      </c>
      <c r="O18" s="66"/>
      <c r="P18" t="s">
        <v>95</v>
      </c>
      <c r="Q18" s="66" t="s">
        <v>18</v>
      </c>
      <c r="R18" s="66"/>
      <c r="S18" s="66">
        <f ca="1">INT(RAND()*8+2)</f>
        <v>6</v>
      </c>
      <c r="T18" s="66">
        <f ca="1">INT(RAND()*4+2)</f>
        <v>3</v>
      </c>
      <c r="U18" t="s">
        <v>92</v>
      </c>
    </row>
    <row r="19" spans="1:27" ht="21" customHeight="1" x14ac:dyDescent="0.2"/>
    <row r="20" spans="1:27" ht="21" customHeight="1" x14ac:dyDescent="0.2">
      <c r="C20" s="1" t="s">
        <v>33</v>
      </c>
      <c r="F20" s="66">
        <f ca="1">INT(RAND()*8+2)</f>
        <v>9</v>
      </c>
      <c r="G20" s="66">
        <f ca="1">INT(RAND()*4+2)</f>
        <v>4</v>
      </c>
      <c r="H20" s="66" t="s">
        <v>148</v>
      </c>
      <c r="I20" s="66"/>
      <c r="J20" t="s">
        <v>95</v>
      </c>
      <c r="K20" s="66" t="s">
        <v>18</v>
      </c>
      <c r="L20" s="66"/>
      <c r="M20" s="66">
        <f ca="1">INT(RAND()*18+2)</f>
        <v>17</v>
      </c>
      <c r="N20" s="66">
        <f ca="1">INT(RAND()*4+2)</f>
        <v>5</v>
      </c>
      <c r="O20" t="s">
        <v>92</v>
      </c>
      <c r="P20" s="66" t="s">
        <v>20</v>
      </c>
      <c r="Q20" s="66"/>
      <c r="R20" s="66">
        <f ca="1">INT(RAND()*8+2)*V20</f>
        <v>28</v>
      </c>
      <c r="S20" s="66"/>
      <c r="T20" s="66" t="s">
        <v>128</v>
      </c>
      <c r="U20" s="66"/>
      <c r="V20" s="66">
        <f ca="1">INT(RAND()*8+2)</f>
        <v>7</v>
      </c>
      <c r="W20" s="66">
        <f ca="1">INT(RAND()*4+2)</f>
        <v>2</v>
      </c>
    </row>
    <row r="21" spans="1:27" ht="21" customHeight="1" x14ac:dyDescent="0.2"/>
    <row r="22" spans="1:27" ht="21" customHeight="1" x14ac:dyDescent="0.2">
      <c r="C22" s="1" t="s">
        <v>75</v>
      </c>
      <c r="F22" s="66">
        <f ca="1">INT(RAND()*8+2)*M22</f>
        <v>24</v>
      </c>
      <c r="G22" s="66"/>
      <c r="H22" s="66" t="s">
        <v>128</v>
      </c>
      <c r="I22" s="66"/>
      <c r="J22" t="s">
        <v>95</v>
      </c>
      <c r="K22" s="66" t="s">
        <v>18</v>
      </c>
      <c r="L22" s="66"/>
      <c r="M22" s="66">
        <f ca="1">INT(RAND()*8+2)</f>
        <v>4</v>
      </c>
      <c r="N22" s="66">
        <f ca="1">INT(RAND()*4+2)</f>
        <v>4</v>
      </c>
      <c r="O22" t="s">
        <v>92</v>
      </c>
      <c r="P22" s="66" t="s">
        <v>18</v>
      </c>
      <c r="Q22" s="66"/>
      <c r="R22" t="s">
        <v>95</v>
      </c>
      <c r="S22" s="66" t="s">
        <v>18</v>
      </c>
      <c r="T22" s="66"/>
      <c r="U22" s="66">
        <f ca="1">INT(RAND()*8+2)</f>
        <v>2</v>
      </c>
      <c r="V22" s="66">
        <f ca="1">INT(RAND()*4+2)</f>
        <v>2</v>
      </c>
      <c r="W22" t="s">
        <v>92</v>
      </c>
      <c r="X22" s="66" t="s">
        <v>148</v>
      </c>
      <c r="Y22" s="66"/>
      <c r="Z22" s="66">
        <f ca="1">INT(RAND()*8+2)</f>
        <v>5</v>
      </c>
      <c r="AA22" s="66"/>
    </row>
    <row r="23" spans="1:27" ht="21" customHeight="1" x14ac:dyDescent="0.2"/>
    <row r="24" spans="1:27" ht="21" customHeight="1" x14ac:dyDescent="0.2">
      <c r="C24" s="1" t="s">
        <v>13</v>
      </c>
      <c r="F24" s="66">
        <f ca="1">INT(RAND()*8+2)</f>
        <v>6</v>
      </c>
      <c r="G24" s="66">
        <f ca="1">INT(RAND()*4+2)</f>
        <v>5</v>
      </c>
      <c r="H24" s="66" t="s">
        <v>148</v>
      </c>
      <c r="I24" s="66"/>
      <c r="J24" t="s">
        <v>95</v>
      </c>
      <c r="K24" s="66" t="s">
        <v>18</v>
      </c>
      <c r="L24" s="66"/>
      <c r="M24" s="66">
        <f ca="1">INT(RAND()*8+2)</f>
        <v>8</v>
      </c>
      <c r="N24" s="66">
        <f ca="1">INT(RAND()*4+2)</f>
        <v>3</v>
      </c>
      <c r="O24" t="s">
        <v>92</v>
      </c>
      <c r="P24" s="66" t="s">
        <v>20</v>
      </c>
      <c r="Q24" s="66"/>
      <c r="R24" t="s">
        <v>95</v>
      </c>
      <c r="S24" s="66" t="s">
        <v>18</v>
      </c>
      <c r="T24" s="66"/>
      <c r="U24">
        <f ca="1">INT(RAND()*8+2)</f>
        <v>8</v>
      </c>
      <c r="V24" s="23">
        <v>2</v>
      </c>
      <c r="W24" t="s">
        <v>92</v>
      </c>
    </row>
    <row r="25" spans="1:27" ht="21" customHeight="1" x14ac:dyDescent="0.2"/>
    <row r="26" spans="1:27" ht="21" customHeight="1" x14ac:dyDescent="0.2">
      <c r="C26" s="1" t="s">
        <v>14</v>
      </c>
      <c r="F26" t="s">
        <v>95</v>
      </c>
      <c r="G26" s="66" t="s">
        <v>18</v>
      </c>
      <c r="H26" s="66"/>
      <c r="I26" s="66">
        <f ca="1">INT(RAND()*4+2)</f>
        <v>5</v>
      </c>
      <c r="J26" s="66">
        <f ca="1">INT(RAND()*4+2)</f>
        <v>2</v>
      </c>
      <c r="K26" t="s">
        <v>92</v>
      </c>
      <c r="L26" s="23">
        <v>2</v>
      </c>
      <c r="M26" s="66" t="s">
        <v>20</v>
      </c>
      <c r="N26" s="66"/>
      <c r="O26">
        <f ca="1">INT(RAND()*4+2)</f>
        <v>5</v>
      </c>
      <c r="P26" s="23">
        <f ca="1">INT(RAND()*2+2)</f>
        <v>2</v>
      </c>
      <c r="Q26" s="66" t="s">
        <v>128</v>
      </c>
      <c r="R26" s="66"/>
      <c r="S26" t="s">
        <v>95</v>
      </c>
      <c r="T26" s="66" t="s">
        <v>18</v>
      </c>
      <c r="U26" s="66"/>
      <c r="V26" s="66">
        <f ca="1">O26^INT(RAND()*2+1)</f>
        <v>25</v>
      </c>
      <c r="W26" s="66"/>
      <c r="X26" t="s">
        <v>92</v>
      </c>
    </row>
    <row r="27" spans="1:27" ht="21" customHeight="1" x14ac:dyDescent="0.2"/>
    <row r="28" spans="1:27" ht="21" customHeight="1" x14ac:dyDescent="0.2"/>
    <row r="29" spans="1:27" ht="21" customHeight="1" x14ac:dyDescent="0.2">
      <c r="A29" s="1" t="s">
        <v>162</v>
      </c>
      <c r="D29" t="s">
        <v>84</v>
      </c>
    </row>
    <row r="30" spans="1:27" ht="21" customHeight="1" x14ac:dyDescent="0.2">
      <c r="C30" s="1" t="s">
        <v>3</v>
      </c>
      <c r="F30" s="66" t="s">
        <v>18</v>
      </c>
      <c r="G30" s="66"/>
      <c r="H30" s="66">
        <f ca="1">INT(RAND()*8+2)</f>
        <v>9</v>
      </c>
      <c r="I30" s="66">
        <f ca="1">INT(RAND()*4+2)</f>
        <v>5</v>
      </c>
      <c r="J30" t="s">
        <v>20</v>
      </c>
      <c r="L30" t="s">
        <v>95</v>
      </c>
      <c r="M30" s="66">
        <f ca="1">V30*INT(RAND()*8+2)+Q30</f>
        <v>51</v>
      </c>
      <c r="N30" s="66"/>
      <c r="O30" s="66" t="s">
        <v>18</v>
      </c>
      <c r="P30" s="66"/>
      <c r="Q30" s="66">
        <f ca="1">INT(RAND()*9+1)</f>
        <v>6</v>
      </c>
      <c r="R30" s="66"/>
      <c r="S30" t="s">
        <v>92</v>
      </c>
      <c r="T30" s="66" t="s">
        <v>128</v>
      </c>
      <c r="U30" s="66"/>
      <c r="V30" s="66">
        <f ca="1">INT(RAND()*8+2)</f>
        <v>5</v>
      </c>
      <c r="W30" s="66"/>
    </row>
    <row r="31" spans="1:27" ht="21" customHeight="1" x14ac:dyDescent="0.2"/>
    <row r="32" spans="1:27" ht="21" customHeight="1" x14ac:dyDescent="0.2"/>
    <row r="33" spans="1:44" ht="21" customHeight="1" x14ac:dyDescent="0.2">
      <c r="C33" s="1" t="s">
        <v>29</v>
      </c>
      <c r="F33" s="66">
        <f ca="1">INT(RAND()*8+2)</f>
        <v>4</v>
      </c>
      <c r="G33" s="66">
        <f ca="1">INT(RAND()*4+2)</f>
        <v>4</v>
      </c>
      <c r="H33" s="66" t="s">
        <v>18</v>
      </c>
      <c r="I33" s="66"/>
      <c r="J33" t="s">
        <v>154</v>
      </c>
      <c r="K33" t="s">
        <v>95</v>
      </c>
      <c r="L33" s="66" t="s">
        <v>18</v>
      </c>
      <c r="M33" s="66"/>
      <c r="N33" s="66">
        <f ca="1">INT(RAND()*4+2)</f>
        <v>3</v>
      </c>
      <c r="O33" s="66">
        <f ca="1">INT(RAND()*4+2)</f>
        <v>4</v>
      </c>
      <c r="P33" t="s">
        <v>92</v>
      </c>
      <c r="Q33" s="23">
        <v>2</v>
      </c>
      <c r="R33" s="66" t="s">
        <v>18</v>
      </c>
      <c r="S33" s="66"/>
      <c r="T33" t="s">
        <v>95</v>
      </c>
      <c r="U33" s="66">
        <f ca="1">INT(RAND()*9+1)</f>
        <v>3</v>
      </c>
      <c r="V33" s="66"/>
      <c r="W33" s="66" t="s">
        <v>18</v>
      </c>
      <c r="X33" s="66"/>
      <c r="Y33" s="66">
        <f ca="1">INT(RAND()*18+2)</f>
        <v>6</v>
      </c>
      <c r="Z33" s="66"/>
      <c r="AA33" t="s">
        <v>92</v>
      </c>
      <c r="AB33" t="s">
        <v>155</v>
      </c>
    </row>
    <row r="34" spans="1:44" ht="21" customHeight="1" x14ac:dyDescent="0.2"/>
    <row r="35" spans="1:44" ht="21" customHeight="1" x14ac:dyDescent="0.2"/>
    <row r="36" spans="1:44" ht="23.5" x14ac:dyDescent="0.2">
      <c r="D36" s="3" t="str">
        <f>IF(D1="","",D1)</f>
        <v>いろいろな計算①</v>
      </c>
      <c r="AM36" s="2" t="str">
        <f>IF(AM1="","",AM1)</f>
        <v>№</v>
      </c>
      <c r="AN36" s="2"/>
      <c r="AO36" s="68" t="str">
        <f>IF(AO1="","",AO1)</f>
        <v/>
      </c>
      <c r="AP36" s="68" t="str">
        <f>IF(AP1="","",AP1)</f>
        <v/>
      </c>
      <c r="AR36"/>
    </row>
    <row r="37" spans="1:44" ht="23.5" x14ac:dyDescent="0.2">
      <c r="E37" s="5" t="s">
        <v>167</v>
      </c>
      <c r="Q37" s="17" t="str">
        <f>IF(Q2="","",Q2)</f>
        <v>名前</v>
      </c>
      <c r="R37" s="2"/>
      <c r="S37" s="2"/>
      <c r="T37" s="2"/>
      <c r="U37" s="2"/>
      <c r="V37" s="4" t="str">
        <f>IF(V2="","",V2)</f>
        <v/>
      </c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R37"/>
    </row>
    <row r="38" spans="1:44" ht="21" customHeight="1" x14ac:dyDescent="0.2">
      <c r="A38" t="str">
        <f t="shared" ref="A38:A62" si="0">IF(A3="","",A3)</f>
        <v>１．</v>
      </c>
      <c r="D38" t="str">
        <f>IF(D3="","",D3)</f>
        <v>次の値を求めなさい。</v>
      </c>
    </row>
    <row r="39" spans="1:44" ht="21" customHeight="1" x14ac:dyDescent="0.2">
      <c r="A39" t="str">
        <f t="shared" si="0"/>
        <v/>
      </c>
      <c r="B39" t="str">
        <f t="shared" ref="B39:C41" si="1">IF(B4="","",B4)</f>
        <v/>
      </c>
      <c r="C39" t="str">
        <f t="shared" si="1"/>
        <v>(1)</v>
      </c>
      <c r="F39">
        <f t="shared" ref="F39:G41" ca="1" si="2">IF(F4="","",F4)</f>
        <v>4</v>
      </c>
      <c r="G39" s="28">
        <f t="shared" ca="1" si="2"/>
        <v>3</v>
      </c>
      <c r="H39" s="82" t="s">
        <v>163</v>
      </c>
      <c r="I39" s="82"/>
      <c r="J39" s="56">
        <f ca="1">F39^G39</f>
        <v>64</v>
      </c>
      <c r="K39" s="56"/>
      <c r="L39" s="56"/>
      <c r="M39" t="str">
        <f t="shared" ref="M39:R41" si="3">IF(M4="","",M4)</f>
        <v/>
      </c>
      <c r="N39" t="str">
        <f t="shared" si="3"/>
        <v/>
      </c>
      <c r="O39" t="str">
        <f t="shared" si="3"/>
        <v/>
      </c>
      <c r="P39" t="str">
        <f t="shared" si="3"/>
        <v/>
      </c>
      <c r="Q39" t="str">
        <f t="shared" si="3"/>
        <v/>
      </c>
      <c r="R39" t="str">
        <f t="shared" si="3"/>
        <v>(2)</v>
      </c>
      <c r="U39">
        <f t="shared" ref="U39:V41" ca="1" si="4">IF(U4="","",U4)</f>
        <v>5</v>
      </c>
      <c r="V39" s="28">
        <f t="shared" ca="1" si="4"/>
        <v>3</v>
      </c>
      <c r="W39" s="82" t="s">
        <v>163</v>
      </c>
      <c r="X39" s="82"/>
      <c r="Y39" s="56">
        <f ca="1">U39^V39</f>
        <v>125</v>
      </c>
      <c r="Z39" s="56"/>
      <c r="AA39" s="56"/>
      <c r="AB39" t="str">
        <f t="shared" ref="AB39:AG41" si="5">IF(AB4="","",AB4)</f>
        <v/>
      </c>
      <c r="AC39" t="str">
        <f t="shared" si="5"/>
        <v/>
      </c>
      <c r="AD39" t="str">
        <f t="shared" si="5"/>
        <v/>
      </c>
      <c r="AE39" t="str">
        <f t="shared" si="5"/>
        <v/>
      </c>
      <c r="AF39" t="str">
        <f t="shared" si="5"/>
        <v/>
      </c>
      <c r="AG39" t="str">
        <f t="shared" si="5"/>
        <v>(3)</v>
      </c>
      <c r="AJ39">
        <f t="shared" ref="AJ39:AK41" ca="1" si="6">IF(AJ4="","",AJ4)</f>
        <v>3</v>
      </c>
      <c r="AK39" s="28">
        <f t="shared" ca="1" si="6"/>
        <v>2</v>
      </c>
      <c r="AL39" s="82" t="s">
        <v>163</v>
      </c>
      <c r="AM39" s="82"/>
      <c r="AN39" s="56">
        <f ca="1">AJ39^AK39</f>
        <v>9</v>
      </c>
      <c r="AO39" s="56"/>
      <c r="AP39" s="56"/>
      <c r="AQ39" t="str">
        <f>IF(AQ4="","",AQ4)</f>
        <v/>
      </c>
    </row>
    <row r="40" spans="1:44" ht="21" customHeight="1" x14ac:dyDescent="0.2">
      <c r="A40" t="str">
        <f t="shared" si="0"/>
        <v/>
      </c>
      <c r="B40" t="str">
        <f t="shared" si="1"/>
        <v/>
      </c>
      <c r="C40" t="str">
        <f t="shared" si="1"/>
        <v/>
      </c>
      <c r="D40" t="str">
        <f>IF(D5="","",D5)</f>
        <v/>
      </c>
      <c r="E40" t="str">
        <f>IF(E5="","",E5)</f>
        <v/>
      </c>
      <c r="F40" t="str">
        <f t="shared" si="2"/>
        <v/>
      </c>
      <c r="G40" t="str">
        <f t="shared" si="2"/>
        <v/>
      </c>
      <c r="H40" t="str">
        <f t="shared" ref="H40:L41" si="7">IF(H5="","",H5)</f>
        <v/>
      </c>
      <c r="I40" t="str">
        <f t="shared" si="7"/>
        <v/>
      </c>
      <c r="J40" t="str">
        <f t="shared" si="7"/>
        <v/>
      </c>
      <c r="K40" t="str">
        <f t="shared" si="7"/>
        <v/>
      </c>
      <c r="L40" t="str">
        <f t="shared" si="7"/>
        <v/>
      </c>
      <c r="M40" t="str">
        <f t="shared" si="3"/>
        <v/>
      </c>
      <c r="N40" t="str">
        <f t="shared" si="3"/>
        <v/>
      </c>
      <c r="O40" t="str">
        <f t="shared" si="3"/>
        <v/>
      </c>
      <c r="P40" t="str">
        <f t="shared" si="3"/>
        <v/>
      </c>
      <c r="Q40" t="str">
        <f t="shared" si="3"/>
        <v/>
      </c>
      <c r="R40" t="str">
        <f t="shared" si="3"/>
        <v/>
      </c>
      <c r="S40" t="str">
        <f>IF(S5="","",S5)</f>
        <v/>
      </c>
      <c r="T40" t="str">
        <f>IF(T5="","",T5)</f>
        <v/>
      </c>
      <c r="U40" t="str">
        <f t="shared" si="4"/>
        <v/>
      </c>
      <c r="V40" t="str">
        <f t="shared" si="4"/>
        <v/>
      </c>
      <c r="W40" t="str">
        <f t="shared" ref="W40:AA41" si="8">IF(W5="","",W5)</f>
        <v/>
      </c>
      <c r="X40" t="str">
        <f t="shared" si="8"/>
        <v/>
      </c>
      <c r="Y40" t="str">
        <f t="shared" si="8"/>
        <v/>
      </c>
      <c r="Z40" t="str">
        <f t="shared" si="8"/>
        <v/>
      </c>
      <c r="AA40" t="str">
        <f t="shared" si="8"/>
        <v/>
      </c>
      <c r="AB40" t="str">
        <f t="shared" si="5"/>
        <v/>
      </c>
      <c r="AC40" t="str">
        <f t="shared" si="5"/>
        <v/>
      </c>
      <c r="AD40" t="str">
        <f t="shared" si="5"/>
        <v/>
      </c>
      <c r="AE40" t="str">
        <f t="shared" si="5"/>
        <v/>
      </c>
      <c r="AF40" t="str">
        <f t="shared" si="5"/>
        <v/>
      </c>
      <c r="AG40" t="str">
        <f t="shared" si="5"/>
        <v/>
      </c>
      <c r="AH40" t="str">
        <f>IF(AH5="","",AH5)</f>
        <v/>
      </c>
      <c r="AI40" t="str">
        <f>IF(AI5="","",AI5)</f>
        <v/>
      </c>
      <c r="AJ40" t="str">
        <f t="shared" si="6"/>
        <v/>
      </c>
      <c r="AK40" t="str">
        <f t="shared" si="6"/>
        <v/>
      </c>
      <c r="AL40" t="str">
        <f t="shared" ref="AL40:AP41" si="9">IF(AL5="","",AL5)</f>
        <v/>
      </c>
      <c r="AM40" t="str">
        <f t="shared" si="9"/>
        <v/>
      </c>
      <c r="AN40" t="str">
        <f t="shared" si="9"/>
        <v/>
      </c>
      <c r="AO40" t="str">
        <f t="shared" si="9"/>
        <v/>
      </c>
      <c r="AP40" t="str">
        <f t="shared" si="9"/>
        <v/>
      </c>
      <c r="AQ40" t="str">
        <f>IF(AQ5="","",AQ5)</f>
        <v/>
      </c>
    </row>
    <row r="41" spans="1:44" ht="21" customHeight="1" x14ac:dyDescent="0.2">
      <c r="A41" t="str">
        <f t="shared" si="0"/>
        <v/>
      </c>
      <c r="B41" t="str">
        <f t="shared" si="1"/>
        <v/>
      </c>
      <c r="C41" t="str">
        <f t="shared" si="1"/>
        <v/>
      </c>
      <c r="D41" t="str">
        <f>IF(D6="","",D6)</f>
        <v/>
      </c>
      <c r="E41" t="str">
        <f>IF(E6="","",E6)</f>
        <v/>
      </c>
      <c r="F41" t="str">
        <f t="shared" si="2"/>
        <v/>
      </c>
      <c r="G41" t="str">
        <f t="shared" si="2"/>
        <v/>
      </c>
      <c r="H41" t="str">
        <f t="shared" si="7"/>
        <v/>
      </c>
      <c r="I41" t="str">
        <f t="shared" si="7"/>
        <v/>
      </c>
      <c r="J41" t="str">
        <f t="shared" si="7"/>
        <v/>
      </c>
      <c r="K41" t="str">
        <f t="shared" si="7"/>
        <v/>
      </c>
      <c r="L41" t="str">
        <f t="shared" si="7"/>
        <v/>
      </c>
      <c r="M41" t="str">
        <f t="shared" si="3"/>
        <v/>
      </c>
      <c r="N41" t="str">
        <f t="shared" si="3"/>
        <v/>
      </c>
      <c r="O41" t="str">
        <f t="shared" si="3"/>
        <v/>
      </c>
      <c r="P41" t="str">
        <f t="shared" si="3"/>
        <v/>
      </c>
      <c r="Q41" t="str">
        <f t="shared" si="3"/>
        <v/>
      </c>
      <c r="R41" t="str">
        <f t="shared" si="3"/>
        <v/>
      </c>
      <c r="S41" t="str">
        <f>IF(S6="","",S6)</f>
        <v/>
      </c>
      <c r="T41" t="str">
        <f>IF(T6="","",T6)</f>
        <v/>
      </c>
      <c r="U41" t="str">
        <f t="shared" si="4"/>
        <v/>
      </c>
      <c r="V41" t="str">
        <f t="shared" si="4"/>
        <v/>
      </c>
      <c r="W41" t="str">
        <f t="shared" si="8"/>
        <v/>
      </c>
      <c r="X41" t="str">
        <f t="shared" si="8"/>
        <v/>
      </c>
      <c r="Y41" t="str">
        <f t="shared" si="8"/>
        <v/>
      </c>
      <c r="Z41" t="str">
        <f t="shared" si="8"/>
        <v/>
      </c>
      <c r="AA41" t="str">
        <f t="shared" si="8"/>
        <v/>
      </c>
      <c r="AB41" t="str">
        <f t="shared" si="5"/>
        <v/>
      </c>
      <c r="AC41" t="str">
        <f t="shared" si="5"/>
        <v/>
      </c>
      <c r="AD41" t="str">
        <f t="shared" si="5"/>
        <v/>
      </c>
      <c r="AE41" t="str">
        <f t="shared" si="5"/>
        <v/>
      </c>
      <c r="AF41" t="str">
        <f t="shared" si="5"/>
        <v/>
      </c>
      <c r="AG41" t="str">
        <f t="shared" si="5"/>
        <v/>
      </c>
      <c r="AH41" t="str">
        <f>IF(AH6="","",AH6)</f>
        <v/>
      </c>
      <c r="AI41" t="str">
        <f>IF(AI6="","",AI6)</f>
        <v/>
      </c>
      <c r="AJ41" t="str">
        <f t="shared" si="6"/>
        <v/>
      </c>
      <c r="AK41" t="str">
        <f t="shared" si="6"/>
        <v/>
      </c>
      <c r="AL41" t="str">
        <f t="shared" si="9"/>
        <v/>
      </c>
      <c r="AM41" t="str">
        <f t="shared" si="9"/>
        <v/>
      </c>
      <c r="AN41" t="str">
        <f t="shared" si="9"/>
        <v/>
      </c>
      <c r="AO41" t="str">
        <f t="shared" si="9"/>
        <v/>
      </c>
      <c r="AP41" t="str">
        <f t="shared" si="9"/>
        <v/>
      </c>
      <c r="AQ41" t="str">
        <f>IF(AQ6="","",AQ6)</f>
        <v/>
      </c>
    </row>
    <row r="42" spans="1:44" ht="21" customHeight="1" x14ac:dyDescent="0.2">
      <c r="A42" t="str">
        <f t="shared" si="0"/>
        <v>２．</v>
      </c>
      <c r="D42" t="str">
        <f>IF(D7="","",D7)</f>
        <v>次の計算をしなさい。</v>
      </c>
    </row>
    <row r="43" spans="1:44" ht="21" customHeight="1" x14ac:dyDescent="0.2">
      <c r="A43" t="str">
        <f t="shared" si="0"/>
        <v/>
      </c>
      <c r="B43" t="str">
        <f t="shared" ref="B43:C49" si="10">IF(B8="","",B8)</f>
        <v/>
      </c>
      <c r="C43" t="str">
        <f t="shared" si="10"/>
        <v>(1)</v>
      </c>
      <c r="F43" t="str">
        <f t="shared" ref="F43:G47" si="11">IF(F8="","",F8)</f>
        <v>(</v>
      </c>
      <c r="G43" s="66" t="str">
        <f t="shared" si="11"/>
        <v>－</v>
      </c>
      <c r="H43" s="66"/>
      <c r="I43" s="66">
        <f ca="1">IF(I8="","",I8)</f>
        <v>2</v>
      </c>
      <c r="J43" s="66"/>
      <c r="K43" t="str">
        <f t="shared" ref="K43:L47" si="12">IF(K8="","",K8)</f>
        <v>)</v>
      </c>
      <c r="L43" s="28">
        <f t="shared" ca="1" si="12"/>
        <v>3</v>
      </c>
      <c r="M43" s="82" t="s">
        <v>163</v>
      </c>
      <c r="N43" s="82"/>
      <c r="O43" s="56">
        <f ca="1">(-I43)^L43</f>
        <v>-8</v>
      </c>
      <c r="P43" s="56"/>
      <c r="Q43" s="56"/>
      <c r="R43" s="56"/>
      <c r="S43" t="str">
        <f t="shared" ref="S43:Y44" si="13">IF(S8="","",S8)</f>
        <v/>
      </c>
      <c r="T43" t="str">
        <f t="shared" si="13"/>
        <v/>
      </c>
      <c r="U43" t="str">
        <f t="shared" si="13"/>
        <v/>
      </c>
      <c r="V43" t="str">
        <f t="shared" si="13"/>
        <v/>
      </c>
      <c r="W43" t="str">
        <f t="shared" si="13"/>
        <v/>
      </c>
      <c r="X43" t="str">
        <f t="shared" si="13"/>
        <v/>
      </c>
      <c r="Y43" t="str">
        <f t="shared" si="13"/>
        <v>(2)</v>
      </c>
      <c r="AB43" s="66" t="str">
        <f>IF(AB8="","",AB8)</f>
        <v>－</v>
      </c>
      <c r="AC43" s="66"/>
      <c r="AD43">
        <f t="shared" ref="AD43:AE46" ca="1" si="14">IF(AD8="","",AD8)</f>
        <v>3</v>
      </c>
      <c r="AE43" s="28">
        <f t="shared" ca="1" si="14"/>
        <v>2</v>
      </c>
      <c r="AF43" s="82" t="s">
        <v>163</v>
      </c>
      <c r="AG43" s="82"/>
      <c r="AH43" s="57" t="s">
        <v>164</v>
      </c>
      <c r="AI43" s="57"/>
      <c r="AJ43" s="54">
        <f ca="1">AD43^AE43</f>
        <v>9</v>
      </c>
      <c r="AK43" s="54"/>
      <c r="AL43" s="54"/>
      <c r="AM43" t="str">
        <f t="shared" ref="AM43:AQ49" si="15">IF(AM8="","",AM8)</f>
        <v/>
      </c>
      <c r="AN43" t="str">
        <f t="shared" si="15"/>
        <v/>
      </c>
      <c r="AO43" t="str">
        <f t="shared" si="15"/>
        <v/>
      </c>
      <c r="AP43" t="str">
        <f t="shared" si="15"/>
        <v/>
      </c>
      <c r="AQ43" t="str">
        <f t="shared" si="15"/>
        <v/>
      </c>
    </row>
    <row r="44" spans="1:44" ht="21" customHeight="1" x14ac:dyDescent="0.2">
      <c r="A44" t="str">
        <f t="shared" si="0"/>
        <v/>
      </c>
      <c r="B44" t="str">
        <f t="shared" si="10"/>
        <v/>
      </c>
      <c r="C44" t="str">
        <f t="shared" si="10"/>
        <v/>
      </c>
      <c r="D44" t="str">
        <f>IF(D9="","",D9)</f>
        <v/>
      </c>
      <c r="E44" t="str">
        <f>IF(E9="","",E9)</f>
        <v/>
      </c>
      <c r="F44" t="str">
        <f t="shared" si="11"/>
        <v/>
      </c>
      <c r="G44" t="str">
        <f t="shared" si="11"/>
        <v/>
      </c>
      <c r="H44" t="str">
        <f>IF(H9="","",H9)</f>
        <v/>
      </c>
      <c r="I44" t="str">
        <f>IF(I9="","",I9)</f>
        <v/>
      </c>
      <c r="J44" t="str">
        <f>IF(J9="","",J9)</f>
        <v/>
      </c>
      <c r="K44" t="str">
        <f t="shared" si="12"/>
        <v/>
      </c>
      <c r="L44" t="str">
        <f t="shared" si="12"/>
        <v/>
      </c>
      <c r="M44" t="str">
        <f t="shared" ref="M44:R44" si="16">IF(M9="","",M9)</f>
        <v/>
      </c>
      <c r="N44" t="str">
        <f t="shared" si="16"/>
        <v/>
      </c>
      <c r="O44" t="str">
        <f t="shared" si="16"/>
        <v/>
      </c>
      <c r="P44" t="str">
        <f t="shared" si="16"/>
        <v/>
      </c>
      <c r="Q44" t="str">
        <f t="shared" si="16"/>
        <v/>
      </c>
      <c r="R44" t="str">
        <f t="shared" si="16"/>
        <v/>
      </c>
      <c r="S44" t="str">
        <f t="shared" si="13"/>
        <v/>
      </c>
      <c r="T44" t="str">
        <f t="shared" si="13"/>
        <v/>
      </c>
      <c r="U44" t="str">
        <f t="shared" si="13"/>
        <v/>
      </c>
      <c r="V44" t="str">
        <f t="shared" si="13"/>
        <v/>
      </c>
      <c r="W44" t="str">
        <f t="shared" si="13"/>
        <v/>
      </c>
      <c r="X44" t="str">
        <f t="shared" si="13"/>
        <v/>
      </c>
      <c r="Y44" t="str">
        <f t="shared" si="13"/>
        <v/>
      </c>
      <c r="Z44" t="str">
        <f>IF(Z9="","",Z9)</f>
        <v/>
      </c>
      <c r="AA44" t="str">
        <f>IF(AA9="","",AA9)</f>
        <v/>
      </c>
      <c r="AB44" t="str">
        <f>IF(AB9="","",AB9)</f>
        <v/>
      </c>
      <c r="AC44" t="str">
        <f>IF(AC9="","",AC9)</f>
        <v/>
      </c>
      <c r="AD44" t="str">
        <f t="shared" si="14"/>
        <v/>
      </c>
      <c r="AE44" t="str">
        <f t="shared" si="14"/>
        <v/>
      </c>
      <c r="AF44" t="str">
        <f t="shared" ref="AF44:AL46" si="17">IF(AF9="","",AF9)</f>
        <v/>
      </c>
      <c r="AG44" t="str">
        <f t="shared" si="17"/>
        <v/>
      </c>
      <c r="AH44" t="str">
        <f t="shared" si="17"/>
        <v/>
      </c>
      <c r="AI44" t="str">
        <f t="shared" si="17"/>
        <v/>
      </c>
      <c r="AJ44" t="str">
        <f t="shared" si="17"/>
        <v/>
      </c>
      <c r="AK44" t="str">
        <f t="shared" si="17"/>
        <v/>
      </c>
      <c r="AL44" t="str">
        <f t="shared" si="17"/>
        <v/>
      </c>
      <c r="AM44" t="str">
        <f t="shared" si="15"/>
        <v/>
      </c>
      <c r="AN44" t="str">
        <f t="shared" si="15"/>
        <v/>
      </c>
      <c r="AO44" t="str">
        <f t="shared" si="15"/>
        <v/>
      </c>
      <c r="AP44" t="str">
        <f t="shared" si="15"/>
        <v/>
      </c>
      <c r="AQ44" t="str">
        <f t="shared" si="15"/>
        <v/>
      </c>
    </row>
    <row r="45" spans="1:44" ht="21" customHeight="1" x14ac:dyDescent="0.2">
      <c r="A45" t="str">
        <f t="shared" si="0"/>
        <v/>
      </c>
      <c r="B45" t="str">
        <f t="shared" si="10"/>
        <v/>
      </c>
      <c r="C45" t="str">
        <f t="shared" si="10"/>
        <v>(3)</v>
      </c>
      <c r="F45" t="str">
        <f t="shared" si="11"/>
        <v>(</v>
      </c>
      <c r="G45" s="66" t="str">
        <f t="shared" si="11"/>
        <v>－</v>
      </c>
      <c r="H45" s="66"/>
      <c r="I45" s="66">
        <f ca="1">IF(I10="","",I10)</f>
        <v>2</v>
      </c>
      <c r="J45" s="66"/>
      <c r="K45" t="str">
        <f t="shared" si="12"/>
        <v>)</v>
      </c>
      <c r="L45" s="28">
        <f t="shared" si="12"/>
        <v>2</v>
      </c>
      <c r="M45" s="66" t="str">
        <f>IF(M10="","",M10)</f>
        <v>×</v>
      </c>
      <c r="N45" s="66"/>
      <c r="O45" t="str">
        <f>IF(O10="","",O10)</f>
        <v>(</v>
      </c>
      <c r="P45" s="66" t="str">
        <f>IF(P10="","",P10)</f>
        <v>－</v>
      </c>
      <c r="Q45" s="66"/>
      <c r="R45" s="66">
        <f ca="1">IF(R10="","",R10)</f>
        <v>2</v>
      </c>
      <c r="S45" s="66"/>
      <c r="T45" t="str">
        <f>IF(T10="","",T10)</f>
        <v>)</v>
      </c>
      <c r="U45" s="82" t="s">
        <v>163</v>
      </c>
      <c r="V45" s="82"/>
      <c r="W45" s="56">
        <f ca="1">(-I45)^L45*(-R45)</f>
        <v>-8</v>
      </c>
      <c r="X45" s="56"/>
      <c r="Y45" s="56"/>
      <c r="Z45" s="56"/>
      <c r="AA45" t="str">
        <f>IF(AA10="","",AA10)</f>
        <v/>
      </c>
      <c r="AB45" t="str">
        <f>IF(AB10="","",AB10)</f>
        <v/>
      </c>
      <c r="AC45" t="str">
        <f>IF(AC10="","",AC10)</f>
        <v/>
      </c>
      <c r="AD45" t="str">
        <f t="shared" si="14"/>
        <v/>
      </c>
      <c r="AE45" t="str">
        <f t="shared" si="14"/>
        <v/>
      </c>
      <c r="AF45" t="str">
        <f t="shared" si="17"/>
        <v/>
      </c>
      <c r="AG45" t="str">
        <f t="shared" si="17"/>
        <v/>
      </c>
      <c r="AH45" t="str">
        <f t="shared" si="17"/>
        <v/>
      </c>
      <c r="AI45" t="str">
        <f t="shared" si="17"/>
        <v/>
      </c>
      <c r="AJ45" t="str">
        <f t="shared" si="17"/>
        <v/>
      </c>
      <c r="AK45" t="str">
        <f t="shared" si="17"/>
        <v/>
      </c>
      <c r="AL45" t="str">
        <f t="shared" si="17"/>
        <v/>
      </c>
      <c r="AM45" t="str">
        <f t="shared" si="15"/>
        <v/>
      </c>
      <c r="AN45" t="str">
        <f t="shared" si="15"/>
        <v/>
      </c>
      <c r="AO45" t="str">
        <f t="shared" si="15"/>
        <v/>
      </c>
      <c r="AP45" t="str">
        <f t="shared" si="15"/>
        <v/>
      </c>
      <c r="AQ45" t="str">
        <f t="shared" si="15"/>
        <v/>
      </c>
    </row>
    <row r="46" spans="1:44" ht="21" customHeight="1" x14ac:dyDescent="0.2">
      <c r="A46" t="str">
        <f t="shared" si="0"/>
        <v/>
      </c>
      <c r="B46" t="str">
        <f t="shared" si="10"/>
        <v/>
      </c>
      <c r="C46" t="str">
        <f t="shared" si="10"/>
        <v/>
      </c>
      <c r="F46" t="str">
        <f t="shared" si="11"/>
        <v/>
      </c>
      <c r="G46" t="str">
        <f t="shared" si="11"/>
        <v/>
      </c>
      <c r="H46" t="str">
        <f>IF(H11="","",H11)</f>
        <v/>
      </c>
      <c r="I46" t="str">
        <f>IF(I11="","",I11)</f>
        <v/>
      </c>
      <c r="J46" t="str">
        <f>IF(J11="","",J11)</f>
        <v/>
      </c>
      <c r="K46" t="str">
        <f t="shared" si="12"/>
        <v/>
      </c>
      <c r="L46" t="str">
        <f t="shared" si="12"/>
        <v/>
      </c>
      <c r="M46" t="str">
        <f>IF(M11="","",M11)</f>
        <v/>
      </c>
      <c r="N46" t="str">
        <f>IF(N11="","",N11)</f>
        <v/>
      </c>
      <c r="O46" t="str">
        <f>IF(O11="","",O11)</f>
        <v/>
      </c>
      <c r="P46" t="str">
        <f>IF(P11="","",P11)</f>
        <v/>
      </c>
      <c r="Q46" t="str">
        <f>IF(Q11="","",Q11)</f>
        <v/>
      </c>
      <c r="R46" t="str">
        <f>IF(R11="","",R11)</f>
        <v/>
      </c>
      <c r="S46" t="str">
        <f>IF(S11="","",S11)</f>
        <v/>
      </c>
      <c r="T46" t="str">
        <f>IF(T11="","",T11)</f>
        <v/>
      </c>
      <c r="U46" t="str">
        <f t="shared" ref="U46:Z46" si="18">IF(U11="","",U11)</f>
        <v/>
      </c>
      <c r="V46" t="str">
        <f t="shared" si="18"/>
        <v/>
      </c>
      <c r="W46" t="str">
        <f t="shared" si="18"/>
        <v/>
      </c>
      <c r="X46" t="str">
        <f t="shared" si="18"/>
        <v/>
      </c>
      <c r="Y46" t="str">
        <f t="shared" si="18"/>
        <v/>
      </c>
      <c r="Z46" t="str">
        <f t="shared" si="18"/>
        <v/>
      </c>
      <c r="AA46" t="str">
        <f>IF(AA11="","",AA11)</f>
        <v/>
      </c>
      <c r="AB46" t="str">
        <f>IF(AB11="","",AB11)</f>
        <v/>
      </c>
      <c r="AC46" t="str">
        <f>IF(AC11="","",AC11)</f>
        <v/>
      </c>
      <c r="AD46" t="str">
        <f t="shared" si="14"/>
        <v/>
      </c>
      <c r="AE46" t="str">
        <f t="shared" si="14"/>
        <v/>
      </c>
      <c r="AF46" t="str">
        <f t="shared" si="17"/>
        <v/>
      </c>
      <c r="AG46" t="str">
        <f t="shared" si="17"/>
        <v/>
      </c>
      <c r="AH46" t="str">
        <f t="shared" si="17"/>
        <v/>
      </c>
      <c r="AI46" t="str">
        <f t="shared" si="17"/>
        <v/>
      </c>
      <c r="AJ46" t="str">
        <f t="shared" si="17"/>
        <v/>
      </c>
      <c r="AK46" t="str">
        <f t="shared" si="17"/>
        <v/>
      </c>
      <c r="AL46" t="str">
        <f t="shared" si="17"/>
        <v/>
      </c>
      <c r="AM46" t="str">
        <f t="shared" si="15"/>
        <v/>
      </c>
      <c r="AN46" t="str">
        <f t="shared" si="15"/>
        <v/>
      </c>
      <c r="AO46" t="str">
        <f t="shared" si="15"/>
        <v/>
      </c>
      <c r="AP46" t="str">
        <f t="shared" si="15"/>
        <v/>
      </c>
      <c r="AQ46" t="str">
        <f t="shared" si="15"/>
        <v/>
      </c>
    </row>
    <row r="47" spans="1:44" ht="21" customHeight="1" x14ac:dyDescent="0.15">
      <c r="A47" t="str">
        <f t="shared" si="0"/>
        <v/>
      </c>
      <c r="B47" t="str">
        <f t="shared" si="10"/>
        <v/>
      </c>
      <c r="C47" t="str">
        <f t="shared" si="10"/>
        <v>(4)</v>
      </c>
      <c r="F47" s="66" t="str">
        <f t="shared" si="11"/>
        <v>(</v>
      </c>
      <c r="G47" s="66" t="str">
        <f t="shared" si="11"/>
        <v>－</v>
      </c>
      <c r="H47" s="66"/>
      <c r="I47" s="66">
        <f ca="1">IF(I12="","",I12)</f>
        <v>5</v>
      </c>
      <c r="J47" s="29">
        <f>IF(J12="","",J12)</f>
        <v>2</v>
      </c>
      <c r="K47" s="66" t="str">
        <f t="shared" si="12"/>
        <v>)</v>
      </c>
      <c r="L47" s="66" t="str">
        <f t="shared" si="12"/>
        <v>÷</v>
      </c>
      <c r="M47" s="66"/>
      <c r="N47" s="66" t="str">
        <f>IF(N12="","",N12)</f>
        <v>(</v>
      </c>
      <c r="O47" s="66" t="str">
        <f>IF(O12="","",O12)</f>
        <v>－</v>
      </c>
      <c r="P47" s="66"/>
      <c r="Q47" s="66">
        <f ca="1">IF(Q12="","",Q12)</f>
        <v>3</v>
      </c>
      <c r="R47" s="66"/>
      <c r="S47" s="66" t="str">
        <f>IF(S12="","",S12)</f>
        <v>)</v>
      </c>
      <c r="T47" s="29">
        <f ca="1">IF(T12="","",T12)</f>
        <v>2</v>
      </c>
      <c r="U47" s="82" t="s">
        <v>163</v>
      </c>
      <c r="V47" s="82"/>
      <c r="W47" s="56" t="str">
        <f ca="1">IF(AR47/AR48&lt;0,"－","")</f>
        <v>－</v>
      </c>
      <c r="X47" s="56"/>
      <c r="Y47" s="59">
        <f ca="1">ABS(AR47)/GCD(ABS(AR47),ABS(AR48))</f>
        <v>25</v>
      </c>
      <c r="Z47" s="59"/>
      <c r="AA47" s="59"/>
      <c r="AB47" s="56" t="str">
        <f ca="1">IF(AD47="","","＝")</f>
        <v/>
      </c>
      <c r="AC47" s="56"/>
      <c r="AD47" s="56" t="str">
        <f ca="1">IF(AR47/AR48=INT(AR47/AR48),AR47/AR48,"")</f>
        <v/>
      </c>
      <c r="AE47" s="56"/>
      <c r="AF47" s="56"/>
      <c r="AG47" t="str">
        <f t="shared" ref="AG47:AL49" si="19">IF(AG12="","",AG12)</f>
        <v/>
      </c>
      <c r="AH47" t="str">
        <f t="shared" si="19"/>
        <v/>
      </c>
      <c r="AI47" t="str">
        <f t="shared" si="19"/>
        <v/>
      </c>
      <c r="AJ47" t="str">
        <f t="shared" si="19"/>
        <v/>
      </c>
      <c r="AK47" t="str">
        <f t="shared" si="19"/>
        <v/>
      </c>
      <c r="AL47" t="str">
        <f t="shared" si="19"/>
        <v/>
      </c>
      <c r="AM47" t="str">
        <f t="shared" si="15"/>
        <v/>
      </c>
      <c r="AN47" t="str">
        <f t="shared" si="15"/>
        <v/>
      </c>
      <c r="AO47" t="str">
        <f t="shared" si="15"/>
        <v/>
      </c>
      <c r="AP47" t="str">
        <f t="shared" si="15"/>
        <v/>
      </c>
      <c r="AQ47" t="str">
        <f t="shared" si="15"/>
        <v/>
      </c>
      <c r="AR47" s="12">
        <f ca="1">(-1)*I47^J47</f>
        <v>-25</v>
      </c>
    </row>
    <row r="48" spans="1:44" ht="21" customHeight="1" x14ac:dyDescent="0.2">
      <c r="A48" t="str">
        <f t="shared" si="0"/>
        <v/>
      </c>
      <c r="B48" t="str">
        <f t="shared" si="10"/>
        <v/>
      </c>
      <c r="C48" t="str">
        <f t="shared" si="10"/>
        <v/>
      </c>
      <c r="D48" t="str">
        <f>IF(D13="","",D13)</f>
        <v/>
      </c>
      <c r="E48" t="str">
        <f>IF(E13="","",E13)</f>
        <v/>
      </c>
      <c r="F48" s="66"/>
      <c r="G48" s="66"/>
      <c r="H48" s="66"/>
      <c r="I48" s="66"/>
      <c r="J48" s="25"/>
      <c r="K48" s="66"/>
      <c r="L48" s="66"/>
      <c r="M48" s="66"/>
      <c r="N48" s="66"/>
      <c r="O48" s="66"/>
      <c r="P48" s="66"/>
      <c r="Q48" s="66"/>
      <c r="R48" s="66"/>
      <c r="S48" s="66"/>
      <c r="T48" s="23"/>
      <c r="U48" s="82"/>
      <c r="V48" s="82"/>
      <c r="W48" s="56"/>
      <c r="X48" s="56"/>
      <c r="Y48" s="56">
        <f ca="1">ABS(AR48)/GCD(ABS(AR47),ABS(AR48))</f>
        <v>9</v>
      </c>
      <c r="Z48" s="56"/>
      <c r="AA48" s="56"/>
      <c r="AB48" s="56"/>
      <c r="AC48" s="56"/>
      <c r="AD48" s="56"/>
      <c r="AE48" s="56"/>
      <c r="AF48" s="56"/>
      <c r="AG48" t="str">
        <f t="shared" si="19"/>
        <v/>
      </c>
      <c r="AH48" t="str">
        <f t="shared" si="19"/>
        <v/>
      </c>
      <c r="AI48" t="str">
        <f t="shared" si="19"/>
        <v/>
      </c>
      <c r="AJ48" t="str">
        <f t="shared" si="19"/>
        <v/>
      </c>
      <c r="AK48" t="str">
        <f t="shared" si="19"/>
        <v/>
      </c>
      <c r="AL48" t="str">
        <f t="shared" si="19"/>
        <v/>
      </c>
      <c r="AM48" t="str">
        <f t="shared" si="15"/>
        <v/>
      </c>
      <c r="AN48" t="str">
        <f t="shared" si="15"/>
        <v/>
      </c>
      <c r="AO48" t="str">
        <f t="shared" si="15"/>
        <v/>
      </c>
      <c r="AP48" t="str">
        <f t="shared" si="15"/>
        <v/>
      </c>
      <c r="AQ48" t="str">
        <f t="shared" si="15"/>
        <v/>
      </c>
      <c r="AR48" s="12">
        <f ca="1">(-Q47)^T47</f>
        <v>9</v>
      </c>
    </row>
    <row r="49" spans="1:43" ht="21" customHeight="1" x14ac:dyDescent="0.2">
      <c r="A49" t="str">
        <f t="shared" si="0"/>
        <v/>
      </c>
      <c r="B49" t="str">
        <f t="shared" si="10"/>
        <v/>
      </c>
      <c r="C49" t="str">
        <f t="shared" si="10"/>
        <v/>
      </c>
      <c r="D49" t="str">
        <f>IF(D14="","",D14)</f>
        <v/>
      </c>
      <c r="E49" t="str">
        <f>IF(E14="","",E14)</f>
        <v/>
      </c>
      <c r="F49" t="str">
        <f t="shared" ref="F49:AF49" si="20">IF(F14="","",F14)</f>
        <v/>
      </c>
      <c r="G49" t="str">
        <f t="shared" si="20"/>
        <v/>
      </c>
      <c r="H49" t="str">
        <f t="shared" si="20"/>
        <v/>
      </c>
      <c r="I49" t="str">
        <f t="shared" si="20"/>
        <v/>
      </c>
      <c r="J49" t="str">
        <f t="shared" si="20"/>
        <v/>
      </c>
      <c r="K49" t="str">
        <f t="shared" si="20"/>
        <v/>
      </c>
      <c r="L49" t="str">
        <f t="shared" si="20"/>
        <v/>
      </c>
      <c r="M49" t="str">
        <f t="shared" si="20"/>
        <v/>
      </c>
      <c r="N49" t="str">
        <f t="shared" si="20"/>
        <v/>
      </c>
      <c r="O49" t="str">
        <f t="shared" si="20"/>
        <v/>
      </c>
      <c r="P49" t="str">
        <f t="shared" si="20"/>
        <v/>
      </c>
      <c r="Q49" t="str">
        <f t="shared" si="20"/>
        <v/>
      </c>
      <c r="R49" t="str">
        <f t="shared" si="20"/>
        <v/>
      </c>
      <c r="S49" t="str">
        <f t="shared" si="20"/>
        <v/>
      </c>
      <c r="T49" t="str">
        <f t="shared" si="20"/>
        <v/>
      </c>
      <c r="U49" t="str">
        <f t="shared" si="20"/>
        <v/>
      </c>
      <c r="V49" t="str">
        <f t="shared" si="20"/>
        <v/>
      </c>
      <c r="W49" t="str">
        <f t="shared" si="20"/>
        <v/>
      </c>
      <c r="X49" t="str">
        <f t="shared" si="20"/>
        <v/>
      </c>
      <c r="Y49" t="str">
        <f t="shared" si="20"/>
        <v/>
      </c>
      <c r="Z49" t="str">
        <f t="shared" si="20"/>
        <v/>
      </c>
      <c r="AA49" t="str">
        <f t="shared" si="20"/>
        <v/>
      </c>
      <c r="AB49" t="str">
        <f t="shared" si="20"/>
        <v/>
      </c>
      <c r="AC49" t="str">
        <f t="shared" si="20"/>
        <v/>
      </c>
      <c r="AD49" t="str">
        <f t="shared" si="20"/>
        <v/>
      </c>
      <c r="AE49" t="str">
        <f t="shared" si="20"/>
        <v/>
      </c>
      <c r="AF49" t="str">
        <f t="shared" si="20"/>
        <v/>
      </c>
      <c r="AG49" t="str">
        <f t="shared" si="19"/>
        <v/>
      </c>
      <c r="AH49" t="str">
        <f t="shared" si="19"/>
        <v/>
      </c>
      <c r="AI49" t="str">
        <f t="shared" si="19"/>
        <v/>
      </c>
      <c r="AJ49" t="str">
        <f t="shared" si="19"/>
        <v/>
      </c>
      <c r="AK49" t="str">
        <f t="shared" si="19"/>
        <v/>
      </c>
      <c r="AL49" t="str">
        <f t="shared" si="19"/>
        <v/>
      </c>
      <c r="AM49" t="str">
        <f t="shared" si="15"/>
        <v/>
      </c>
      <c r="AN49" t="str">
        <f t="shared" si="15"/>
        <v/>
      </c>
      <c r="AO49" t="str">
        <f t="shared" si="15"/>
        <v/>
      </c>
      <c r="AP49" t="str">
        <f t="shared" si="15"/>
        <v/>
      </c>
      <c r="AQ49" t="str">
        <f t="shared" si="15"/>
        <v/>
      </c>
    </row>
    <row r="50" spans="1:43" ht="21" customHeight="1" x14ac:dyDescent="0.2">
      <c r="A50" t="str">
        <f t="shared" si="0"/>
        <v>３．</v>
      </c>
      <c r="D50" t="str">
        <f>IF(D15="","",D15)</f>
        <v>次の計算をしなさい。</v>
      </c>
    </row>
    <row r="51" spans="1:43" ht="21" customHeight="1" x14ac:dyDescent="0.2">
      <c r="A51" t="str">
        <f t="shared" si="0"/>
        <v/>
      </c>
      <c r="B51" t="str">
        <f t="shared" ref="B51:C62" si="21">IF(B16="","",B16)</f>
        <v/>
      </c>
      <c r="C51" t="str">
        <f t="shared" si="21"/>
        <v>(1)</v>
      </c>
      <c r="F51" s="66">
        <f t="shared" ref="F51:F62" ca="1" si="22">IF(F16="","",F16)</f>
        <v>6</v>
      </c>
      <c r="G51" s="66"/>
      <c r="H51" s="66" t="str">
        <f t="shared" ref="H51:H60" si="23">IF(H16="","",H16)</f>
        <v>×</v>
      </c>
      <c r="I51" s="66"/>
      <c r="J51" t="str">
        <f>IF(J16="","",J16)</f>
        <v>(</v>
      </c>
      <c r="K51" s="66" t="str">
        <f>IF(K16="","",K16)</f>
        <v>－</v>
      </c>
      <c r="L51" s="66"/>
      <c r="M51" s="66">
        <f ca="1">IF(M16="","",M16)</f>
        <v>9</v>
      </c>
      <c r="N51" s="66"/>
      <c r="O51" t="str">
        <f>IF(O16="","",O16)</f>
        <v>)</v>
      </c>
      <c r="P51" s="66" t="str">
        <f>IF(P16="","",P16)</f>
        <v>－</v>
      </c>
      <c r="Q51" s="66"/>
      <c r="R51" s="66">
        <f ca="1">IF(R16="","",R16)</f>
        <v>8</v>
      </c>
      <c r="S51" s="66"/>
      <c r="T51" s="66" t="str">
        <f>IF(T16="","",T16)</f>
        <v>×</v>
      </c>
      <c r="U51" s="66"/>
      <c r="V51" t="str">
        <f t="shared" ref="V51:W54" si="24">IF(V16="","",V16)</f>
        <v>(</v>
      </c>
      <c r="W51" s="66" t="str">
        <f t="shared" si="24"/>
        <v>－</v>
      </c>
      <c r="X51" s="66"/>
      <c r="Y51" s="66">
        <f t="shared" ref="Y51:Y56" ca="1" si="25">IF(Y16="","",Y16)</f>
        <v>6</v>
      </c>
      <c r="Z51" s="66"/>
      <c r="AA51" t="str">
        <f t="shared" ref="AA51:AQ51" si="26">IF(AA16="","",AA16)</f>
        <v>)</v>
      </c>
      <c r="AB51" s="82" t="s">
        <v>94</v>
      </c>
      <c r="AC51" s="82"/>
      <c r="AD51" s="56">
        <f ca="1">F51*(-M51)-R51*(-Y51)</f>
        <v>-6</v>
      </c>
      <c r="AE51" s="56"/>
      <c r="AF51" s="56"/>
      <c r="AG51" s="56"/>
      <c r="AH51" t="str">
        <f t="shared" si="26"/>
        <v/>
      </c>
      <c r="AI51" t="str">
        <f t="shared" si="26"/>
        <v/>
      </c>
      <c r="AJ51" t="str">
        <f t="shared" si="26"/>
        <v/>
      </c>
      <c r="AK51" t="str">
        <f t="shared" si="26"/>
        <v/>
      </c>
      <c r="AL51" t="str">
        <f t="shared" si="26"/>
        <v/>
      </c>
      <c r="AM51" t="str">
        <f t="shared" si="26"/>
        <v/>
      </c>
      <c r="AN51" t="str">
        <f t="shared" si="26"/>
        <v/>
      </c>
      <c r="AO51" t="str">
        <f t="shared" si="26"/>
        <v/>
      </c>
      <c r="AP51" t="str">
        <f t="shared" si="26"/>
        <v/>
      </c>
      <c r="AQ51" t="str">
        <f t="shared" si="26"/>
        <v/>
      </c>
    </row>
    <row r="52" spans="1:43" ht="21" customHeight="1" x14ac:dyDescent="0.2">
      <c r="A52" t="str">
        <f t="shared" si="0"/>
        <v/>
      </c>
      <c r="B52" t="str">
        <f t="shared" si="21"/>
        <v/>
      </c>
      <c r="C52" t="str">
        <f t="shared" si="21"/>
        <v/>
      </c>
      <c r="F52" t="str">
        <f t="shared" si="22"/>
        <v/>
      </c>
      <c r="G52" t="str">
        <f>IF(G17="","",G17)</f>
        <v/>
      </c>
      <c r="H52" t="str">
        <f t="shared" si="23"/>
        <v/>
      </c>
      <c r="I52" t="str">
        <f>IF(I17="","",I17)</f>
        <v/>
      </c>
      <c r="J52" t="str">
        <f>IF(J17="","",J17)</f>
        <v/>
      </c>
      <c r="K52" t="str">
        <f>IF(K17="","",K17)</f>
        <v/>
      </c>
      <c r="L52" t="str">
        <f>IF(L17="","",L17)</f>
        <v/>
      </c>
      <c r="M52" t="str">
        <f>IF(M17="","",M17)</f>
        <v/>
      </c>
      <c r="N52" t="str">
        <f>IF(N17="","",N17)</f>
        <v/>
      </c>
      <c r="O52" t="str">
        <f>IF(O17="","",O17)</f>
        <v/>
      </c>
      <c r="P52" t="str">
        <f>IF(P17="","",P17)</f>
        <v/>
      </c>
      <c r="Q52" t="str">
        <f>IF(Q17="","",Q17)</f>
        <v/>
      </c>
      <c r="R52" t="str">
        <f>IF(R17="","",R17)</f>
        <v/>
      </c>
      <c r="S52" t="str">
        <f>IF(S17="","",S17)</f>
        <v/>
      </c>
      <c r="T52" t="str">
        <f>IF(T17="","",T17)</f>
        <v/>
      </c>
      <c r="U52" t="str">
        <f>IF(U17="","",U17)</f>
        <v/>
      </c>
      <c r="V52" t="str">
        <f t="shared" si="24"/>
        <v/>
      </c>
      <c r="W52" t="str">
        <f t="shared" si="24"/>
        <v/>
      </c>
      <c r="X52" t="str">
        <f t="shared" ref="X52:X62" si="27">IF(X17="","",X17)</f>
        <v/>
      </c>
      <c r="Y52" t="str">
        <f t="shared" si="25"/>
        <v/>
      </c>
      <c r="Z52" t="str">
        <f>IF(Z17="","",Z17)</f>
        <v/>
      </c>
      <c r="AA52" t="str">
        <f t="shared" ref="AA52:AQ52" si="28">IF(AA17="","",AA17)</f>
        <v/>
      </c>
      <c r="AB52" t="str">
        <f t="shared" si="28"/>
        <v/>
      </c>
      <c r="AC52" t="str">
        <f t="shared" si="28"/>
        <v/>
      </c>
      <c r="AD52" t="str">
        <f t="shared" si="28"/>
        <v/>
      </c>
      <c r="AE52" t="str">
        <f t="shared" si="28"/>
        <v/>
      </c>
      <c r="AF52" t="str">
        <f t="shared" si="28"/>
        <v/>
      </c>
      <c r="AG52" t="str">
        <f t="shared" si="28"/>
        <v/>
      </c>
      <c r="AH52" t="str">
        <f t="shared" si="28"/>
        <v/>
      </c>
      <c r="AI52" t="str">
        <f t="shared" si="28"/>
        <v/>
      </c>
      <c r="AJ52" t="str">
        <f t="shared" si="28"/>
        <v/>
      </c>
      <c r="AK52" t="str">
        <f t="shared" si="28"/>
        <v/>
      </c>
      <c r="AL52" t="str">
        <f t="shared" si="28"/>
        <v/>
      </c>
      <c r="AM52" t="str">
        <f t="shared" si="28"/>
        <v/>
      </c>
      <c r="AN52" t="str">
        <f t="shared" si="28"/>
        <v/>
      </c>
      <c r="AO52" t="str">
        <f t="shared" si="28"/>
        <v/>
      </c>
      <c r="AP52" t="str">
        <f t="shared" si="28"/>
        <v/>
      </c>
      <c r="AQ52" t="str">
        <f t="shared" si="28"/>
        <v/>
      </c>
    </row>
    <row r="53" spans="1:43" ht="21" customHeight="1" x14ac:dyDescent="0.2">
      <c r="A53" t="str">
        <f t="shared" si="0"/>
        <v/>
      </c>
      <c r="B53" t="str">
        <f t="shared" si="21"/>
        <v/>
      </c>
      <c r="C53" t="str">
        <f t="shared" si="21"/>
        <v>(2)</v>
      </c>
      <c r="F53" s="66" t="str">
        <f t="shared" si="22"/>
        <v>－</v>
      </c>
      <c r="G53" s="66"/>
      <c r="H53" s="66">
        <f t="shared" ca="1" si="23"/>
        <v>5</v>
      </c>
      <c r="I53" s="66"/>
      <c r="J53" s="66" t="str">
        <f t="shared" ref="J53:J60" si="29">IF(J18="","",J18)</f>
        <v>－</v>
      </c>
      <c r="K53" s="66"/>
      <c r="L53" s="66">
        <f ca="1">IF(L18="","",L18)</f>
        <v>6</v>
      </c>
      <c r="M53" s="66"/>
      <c r="N53" s="66" t="str">
        <f>IF(N18="","",N18)</f>
        <v>×</v>
      </c>
      <c r="O53" s="66"/>
      <c r="P53" t="str">
        <f t="shared" ref="P53:P62" si="30">IF(P18="","",P18)</f>
        <v>(</v>
      </c>
      <c r="Q53" s="66" t="str">
        <f>IF(Q18="","",Q18)</f>
        <v>－</v>
      </c>
      <c r="R53" s="66"/>
      <c r="S53" s="66">
        <f ca="1">IF(S18="","",S18)</f>
        <v>6</v>
      </c>
      <c r="T53" s="66"/>
      <c r="U53" t="str">
        <f>IF(U18="","",U18)</f>
        <v>)</v>
      </c>
      <c r="V53" s="82" t="s">
        <v>94</v>
      </c>
      <c r="W53" s="82"/>
      <c r="X53" s="56">
        <f ca="1">-H53-L53*(-S53)</f>
        <v>31</v>
      </c>
      <c r="Y53" s="56"/>
      <c r="Z53" s="56"/>
      <c r="AA53" s="56"/>
      <c r="AB53" t="str">
        <f t="shared" ref="AB53:AQ53" si="31">IF(AB18="","",AB18)</f>
        <v/>
      </c>
      <c r="AC53" t="str">
        <f t="shared" si="31"/>
        <v/>
      </c>
      <c r="AD53" t="str">
        <f t="shared" si="31"/>
        <v/>
      </c>
      <c r="AE53" t="str">
        <f t="shared" si="31"/>
        <v/>
      </c>
      <c r="AF53" t="str">
        <f t="shared" si="31"/>
        <v/>
      </c>
      <c r="AG53" t="str">
        <f t="shared" si="31"/>
        <v/>
      </c>
      <c r="AH53" t="str">
        <f t="shared" si="31"/>
        <v/>
      </c>
      <c r="AI53" t="str">
        <f t="shared" si="31"/>
        <v/>
      </c>
      <c r="AJ53" t="str">
        <f t="shared" si="31"/>
        <v/>
      </c>
      <c r="AK53" t="str">
        <f t="shared" si="31"/>
        <v/>
      </c>
      <c r="AL53" t="str">
        <f t="shared" si="31"/>
        <v/>
      </c>
      <c r="AM53" t="str">
        <f t="shared" si="31"/>
        <v/>
      </c>
      <c r="AN53" t="str">
        <f t="shared" si="31"/>
        <v/>
      </c>
      <c r="AO53" t="str">
        <f t="shared" si="31"/>
        <v/>
      </c>
      <c r="AP53" t="str">
        <f t="shared" si="31"/>
        <v/>
      </c>
      <c r="AQ53" t="str">
        <f t="shared" si="31"/>
        <v/>
      </c>
    </row>
    <row r="54" spans="1:43" ht="21" customHeight="1" x14ac:dyDescent="0.2">
      <c r="A54" t="str">
        <f t="shared" si="0"/>
        <v/>
      </c>
      <c r="B54" t="str">
        <f t="shared" si="21"/>
        <v/>
      </c>
      <c r="C54" t="str">
        <f t="shared" si="21"/>
        <v/>
      </c>
      <c r="F54" t="str">
        <f t="shared" si="22"/>
        <v/>
      </c>
      <c r="G54" t="str">
        <f>IF(G19="","",G19)</f>
        <v/>
      </c>
      <c r="H54" t="str">
        <f t="shared" si="23"/>
        <v/>
      </c>
      <c r="I54" t="str">
        <f>IF(I19="","",I19)</f>
        <v/>
      </c>
      <c r="J54" t="str">
        <f t="shared" si="29"/>
        <v/>
      </c>
      <c r="K54" t="str">
        <f t="shared" ref="K54:K62" si="32">IF(K19="","",K19)</f>
        <v/>
      </c>
      <c r="L54" t="str">
        <f>IF(L19="","",L19)</f>
        <v/>
      </c>
      <c r="M54" t="str">
        <f t="shared" ref="M54:M62" si="33">IF(M19="","",M19)</f>
        <v/>
      </c>
      <c r="N54" t="str">
        <f>IF(N19="","",N19)</f>
        <v/>
      </c>
      <c r="O54" t="str">
        <f t="shared" ref="O54:O62" si="34">IF(O19="","",O19)</f>
        <v/>
      </c>
      <c r="P54" t="str">
        <f t="shared" si="30"/>
        <v/>
      </c>
      <c r="Q54" t="str">
        <f>IF(Q19="","",Q19)</f>
        <v/>
      </c>
      <c r="R54" t="str">
        <f t="shared" ref="R54:R60" si="35">IF(R19="","",R19)</f>
        <v/>
      </c>
      <c r="S54" t="str">
        <f>IF(S19="","",S19)</f>
        <v/>
      </c>
      <c r="T54" t="str">
        <f>IF(T19="","",T19)</f>
        <v/>
      </c>
      <c r="U54" t="str">
        <f>IF(U19="","",U19)</f>
        <v/>
      </c>
      <c r="V54" t="str">
        <f t="shared" si="24"/>
        <v/>
      </c>
      <c r="W54" t="str">
        <f t="shared" si="24"/>
        <v/>
      </c>
      <c r="X54" t="str">
        <f t="shared" si="27"/>
        <v/>
      </c>
      <c r="Y54" t="str">
        <f t="shared" si="25"/>
        <v/>
      </c>
      <c r="Z54" t="str">
        <f>IF(Z19="","",Z19)</f>
        <v/>
      </c>
      <c r="AA54" t="str">
        <f t="shared" ref="AA54:AQ54" si="36">IF(AA19="","",AA19)</f>
        <v/>
      </c>
      <c r="AB54" t="str">
        <f t="shared" si="36"/>
        <v/>
      </c>
      <c r="AC54" t="str">
        <f t="shared" si="36"/>
        <v/>
      </c>
      <c r="AD54" t="str">
        <f t="shared" si="36"/>
        <v/>
      </c>
      <c r="AE54" t="str">
        <f t="shared" si="36"/>
        <v/>
      </c>
      <c r="AF54" t="str">
        <f t="shared" si="36"/>
        <v/>
      </c>
      <c r="AG54" t="str">
        <f t="shared" si="36"/>
        <v/>
      </c>
      <c r="AH54" t="str">
        <f t="shared" si="36"/>
        <v/>
      </c>
      <c r="AI54" t="str">
        <f t="shared" si="36"/>
        <v/>
      </c>
      <c r="AJ54" t="str">
        <f t="shared" si="36"/>
        <v/>
      </c>
      <c r="AK54" t="str">
        <f t="shared" si="36"/>
        <v/>
      </c>
      <c r="AL54" t="str">
        <f t="shared" si="36"/>
        <v/>
      </c>
      <c r="AM54" t="str">
        <f t="shared" si="36"/>
        <v/>
      </c>
      <c r="AN54" t="str">
        <f t="shared" si="36"/>
        <v/>
      </c>
      <c r="AO54" t="str">
        <f t="shared" si="36"/>
        <v/>
      </c>
      <c r="AP54" t="str">
        <f t="shared" si="36"/>
        <v/>
      </c>
      <c r="AQ54" t="str">
        <f t="shared" si="36"/>
        <v/>
      </c>
    </row>
    <row r="55" spans="1:43" ht="21" customHeight="1" x14ac:dyDescent="0.2">
      <c r="A55" t="str">
        <f t="shared" si="0"/>
        <v/>
      </c>
      <c r="B55" t="str">
        <f t="shared" si="21"/>
        <v/>
      </c>
      <c r="C55" t="str">
        <f t="shared" si="21"/>
        <v>(3)</v>
      </c>
      <c r="F55" s="66">
        <f t="shared" ca="1" si="22"/>
        <v>9</v>
      </c>
      <c r="G55" s="66"/>
      <c r="H55" s="66" t="str">
        <f t="shared" si="23"/>
        <v>×</v>
      </c>
      <c r="I55" s="66"/>
      <c r="J55" t="str">
        <f t="shared" si="29"/>
        <v>(</v>
      </c>
      <c r="K55" s="66" t="str">
        <f t="shared" si="32"/>
        <v>－</v>
      </c>
      <c r="L55" s="66"/>
      <c r="M55" s="66">
        <f t="shared" ca="1" si="33"/>
        <v>17</v>
      </c>
      <c r="N55" s="66"/>
      <c r="O55" t="str">
        <f t="shared" si="34"/>
        <v>)</v>
      </c>
      <c r="P55" s="66" t="str">
        <f t="shared" si="30"/>
        <v>＋</v>
      </c>
      <c r="Q55" s="66"/>
      <c r="R55" s="66">
        <f t="shared" ca="1" si="35"/>
        <v>28</v>
      </c>
      <c r="S55" s="66"/>
      <c r="T55" s="66" t="str">
        <f>IF(T20="","",T20)</f>
        <v>÷</v>
      </c>
      <c r="U55" s="66"/>
      <c r="V55" s="66">
        <f ca="1">IF(V20="","",V20)</f>
        <v>7</v>
      </c>
      <c r="W55" s="66"/>
      <c r="X55" s="82" t="s">
        <v>94</v>
      </c>
      <c r="Y55" s="82"/>
      <c r="Z55" s="56">
        <f ca="1">F55*(-M55)+R55/V55</f>
        <v>-149</v>
      </c>
      <c r="AA55" s="56"/>
      <c r="AB55" s="56"/>
      <c r="AC55" s="56"/>
      <c r="AD55" t="str">
        <f t="shared" ref="AD55:AQ55" si="37">IF(AD20="","",AD20)</f>
        <v/>
      </c>
      <c r="AE55" t="str">
        <f t="shared" si="37"/>
        <v/>
      </c>
      <c r="AF55" t="str">
        <f t="shared" si="37"/>
        <v/>
      </c>
      <c r="AG55" t="str">
        <f t="shared" si="37"/>
        <v/>
      </c>
      <c r="AH55" t="str">
        <f t="shared" si="37"/>
        <v/>
      </c>
      <c r="AI55" t="str">
        <f t="shared" si="37"/>
        <v/>
      </c>
      <c r="AJ55" t="str">
        <f t="shared" si="37"/>
        <v/>
      </c>
      <c r="AK55" t="str">
        <f t="shared" si="37"/>
        <v/>
      </c>
      <c r="AL55" t="str">
        <f t="shared" si="37"/>
        <v/>
      </c>
      <c r="AM55" t="str">
        <f t="shared" si="37"/>
        <v/>
      </c>
      <c r="AN55" t="str">
        <f t="shared" si="37"/>
        <v/>
      </c>
      <c r="AO55" t="str">
        <f t="shared" si="37"/>
        <v/>
      </c>
      <c r="AP55" t="str">
        <f t="shared" si="37"/>
        <v/>
      </c>
      <c r="AQ55" t="str">
        <f t="shared" si="37"/>
        <v/>
      </c>
    </row>
    <row r="56" spans="1:43" ht="21" customHeight="1" x14ac:dyDescent="0.2">
      <c r="A56" t="str">
        <f t="shared" si="0"/>
        <v/>
      </c>
      <c r="B56" t="str">
        <f t="shared" si="21"/>
        <v/>
      </c>
      <c r="C56" t="str">
        <f t="shared" si="21"/>
        <v/>
      </c>
      <c r="F56" t="str">
        <f t="shared" si="22"/>
        <v/>
      </c>
      <c r="G56" t="str">
        <f>IF(G21="","",G21)</f>
        <v/>
      </c>
      <c r="H56" t="str">
        <f t="shared" si="23"/>
        <v/>
      </c>
      <c r="I56" t="str">
        <f>IF(I21="","",I21)</f>
        <v/>
      </c>
      <c r="J56" t="str">
        <f t="shared" si="29"/>
        <v/>
      </c>
      <c r="K56" t="str">
        <f t="shared" si="32"/>
        <v/>
      </c>
      <c r="L56" t="str">
        <f>IF(L21="","",L21)</f>
        <v/>
      </c>
      <c r="M56" t="str">
        <f t="shared" si="33"/>
        <v/>
      </c>
      <c r="N56" t="str">
        <f>IF(N21="","",N21)</f>
        <v/>
      </c>
      <c r="O56" t="str">
        <f t="shared" si="34"/>
        <v/>
      </c>
      <c r="P56" t="str">
        <f t="shared" si="30"/>
        <v/>
      </c>
      <c r="Q56" t="str">
        <f>IF(Q21="","",Q21)</f>
        <v/>
      </c>
      <c r="R56" t="str">
        <f t="shared" si="35"/>
        <v/>
      </c>
      <c r="S56" t="str">
        <f t="shared" ref="S56:S62" si="38">IF(S21="","",S21)</f>
        <v/>
      </c>
      <c r="T56" t="str">
        <f>IF(T21="","",T21)</f>
        <v/>
      </c>
      <c r="U56" t="str">
        <f>IF(U21="","",U21)</f>
        <v/>
      </c>
      <c r="V56" t="str">
        <f>IF(V21="","",V21)</f>
        <v/>
      </c>
      <c r="W56" t="str">
        <f>IF(W21="","",W21)</f>
        <v/>
      </c>
      <c r="X56" t="str">
        <f t="shared" si="27"/>
        <v/>
      </c>
      <c r="Y56" t="str">
        <f t="shared" si="25"/>
        <v/>
      </c>
      <c r="Z56" t="str">
        <f>IF(Z21="","",Z21)</f>
        <v/>
      </c>
      <c r="AA56" t="str">
        <f t="shared" ref="AA56:AQ56" si="39">IF(AA21="","",AA21)</f>
        <v/>
      </c>
      <c r="AB56" t="str">
        <f t="shared" si="39"/>
        <v/>
      </c>
      <c r="AC56" t="str">
        <f t="shared" si="39"/>
        <v/>
      </c>
      <c r="AD56" t="str">
        <f t="shared" si="39"/>
        <v/>
      </c>
      <c r="AE56" t="str">
        <f t="shared" si="39"/>
        <v/>
      </c>
      <c r="AF56" t="str">
        <f t="shared" si="39"/>
        <v/>
      </c>
      <c r="AG56" t="str">
        <f t="shared" si="39"/>
        <v/>
      </c>
      <c r="AH56" t="str">
        <f t="shared" si="39"/>
        <v/>
      </c>
      <c r="AI56" t="str">
        <f t="shared" si="39"/>
        <v/>
      </c>
      <c r="AJ56" t="str">
        <f t="shared" si="39"/>
        <v/>
      </c>
      <c r="AK56" t="str">
        <f t="shared" si="39"/>
        <v/>
      </c>
      <c r="AL56" t="str">
        <f t="shared" si="39"/>
        <v/>
      </c>
      <c r="AM56" t="str">
        <f t="shared" si="39"/>
        <v/>
      </c>
      <c r="AN56" t="str">
        <f t="shared" si="39"/>
        <v/>
      </c>
      <c r="AO56" t="str">
        <f t="shared" si="39"/>
        <v/>
      </c>
      <c r="AP56" t="str">
        <f t="shared" si="39"/>
        <v/>
      </c>
      <c r="AQ56" t="str">
        <f t="shared" si="39"/>
        <v/>
      </c>
    </row>
    <row r="57" spans="1:43" ht="21" customHeight="1" x14ac:dyDescent="0.2">
      <c r="A57" t="str">
        <f t="shared" si="0"/>
        <v/>
      </c>
      <c r="B57" t="str">
        <f t="shared" si="21"/>
        <v/>
      </c>
      <c r="C57" t="str">
        <f t="shared" si="21"/>
        <v>(4)</v>
      </c>
      <c r="F57" s="66">
        <f t="shared" ca="1" si="22"/>
        <v>24</v>
      </c>
      <c r="G57" s="66"/>
      <c r="H57" s="66" t="str">
        <f t="shared" si="23"/>
        <v>÷</v>
      </c>
      <c r="I57" s="66"/>
      <c r="J57" t="str">
        <f t="shared" si="29"/>
        <v>(</v>
      </c>
      <c r="K57" s="66" t="str">
        <f t="shared" si="32"/>
        <v>－</v>
      </c>
      <c r="L57" s="66"/>
      <c r="M57" s="66">
        <f t="shared" ca="1" si="33"/>
        <v>4</v>
      </c>
      <c r="N57" s="66"/>
      <c r="O57" t="str">
        <f t="shared" si="34"/>
        <v>)</v>
      </c>
      <c r="P57" s="66" t="str">
        <f t="shared" si="30"/>
        <v>－</v>
      </c>
      <c r="Q57" s="66"/>
      <c r="R57" t="str">
        <f t="shared" si="35"/>
        <v>(</v>
      </c>
      <c r="S57" s="66" t="str">
        <f t="shared" si="38"/>
        <v>－</v>
      </c>
      <c r="T57" s="66"/>
      <c r="U57" s="66">
        <f ca="1">IF(U22="","",U22)</f>
        <v>2</v>
      </c>
      <c r="V57" s="66"/>
      <c r="W57" t="str">
        <f>IF(W22="","",W22)</f>
        <v>)</v>
      </c>
      <c r="X57" s="66" t="str">
        <f t="shared" si="27"/>
        <v>×</v>
      </c>
      <c r="Y57" s="66"/>
      <c r="Z57">
        <f ca="1">IF(Z22="","",Z22)</f>
        <v>5</v>
      </c>
      <c r="AA57" s="82" t="s">
        <v>94</v>
      </c>
      <c r="AB57" s="82"/>
      <c r="AC57" s="56">
        <f ca="1">F57/(-M57)-(-U57)*Z57</f>
        <v>4</v>
      </c>
      <c r="AD57" s="56"/>
      <c r="AE57" s="56"/>
      <c r="AF57" s="56"/>
      <c r="AG57" t="str">
        <f t="shared" ref="AG57:AQ57" si="40">IF(AG22="","",AG22)</f>
        <v/>
      </c>
      <c r="AH57" t="str">
        <f t="shared" si="40"/>
        <v/>
      </c>
      <c r="AI57" t="str">
        <f t="shared" si="40"/>
        <v/>
      </c>
      <c r="AJ57" t="str">
        <f t="shared" si="40"/>
        <v/>
      </c>
      <c r="AK57" t="str">
        <f t="shared" si="40"/>
        <v/>
      </c>
      <c r="AL57" t="str">
        <f t="shared" si="40"/>
        <v/>
      </c>
      <c r="AM57" t="str">
        <f t="shared" si="40"/>
        <v/>
      </c>
      <c r="AN57" t="str">
        <f t="shared" si="40"/>
        <v/>
      </c>
      <c r="AO57" t="str">
        <f t="shared" si="40"/>
        <v/>
      </c>
      <c r="AP57" t="str">
        <f t="shared" si="40"/>
        <v/>
      </c>
      <c r="AQ57" t="str">
        <f t="shared" si="40"/>
        <v/>
      </c>
    </row>
    <row r="58" spans="1:43" ht="21" customHeight="1" x14ac:dyDescent="0.2">
      <c r="A58" t="str">
        <f t="shared" si="0"/>
        <v/>
      </c>
      <c r="B58" t="str">
        <f t="shared" si="21"/>
        <v/>
      </c>
      <c r="C58" t="str">
        <f t="shared" si="21"/>
        <v/>
      </c>
      <c r="F58" t="str">
        <f t="shared" si="22"/>
        <v/>
      </c>
      <c r="G58" t="str">
        <f>IF(G23="","",G23)</f>
        <v/>
      </c>
      <c r="H58" t="str">
        <f t="shared" si="23"/>
        <v/>
      </c>
      <c r="I58" t="str">
        <f>IF(I23="","",I23)</f>
        <v/>
      </c>
      <c r="J58" t="str">
        <f t="shared" si="29"/>
        <v/>
      </c>
      <c r="K58" t="str">
        <f t="shared" si="32"/>
        <v/>
      </c>
      <c r="L58" t="str">
        <f>IF(L23="","",L23)</f>
        <v/>
      </c>
      <c r="M58" t="str">
        <f t="shared" si="33"/>
        <v/>
      </c>
      <c r="N58" t="str">
        <f>IF(N23="","",N23)</f>
        <v/>
      </c>
      <c r="O58" t="str">
        <f t="shared" si="34"/>
        <v/>
      </c>
      <c r="P58" t="str">
        <f t="shared" si="30"/>
        <v/>
      </c>
      <c r="Q58" t="str">
        <f>IF(Q23="","",Q23)</f>
        <v/>
      </c>
      <c r="R58" t="str">
        <f t="shared" si="35"/>
        <v/>
      </c>
      <c r="S58" t="str">
        <f t="shared" si="38"/>
        <v/>
      </c>
      <c r="T58" t="str">
        <f>IF(T23="","",T23)</f>
        <v/>
      </c>
      <c r="U58" t="str">
        <f>IF(U23="","",U23)</f>
        <v/>
      </c>
      <c r="V58" t="str">
        <f>IF(V23="","",V23)</f>
        <v/>
      </c>
      <c r="W58" t="str">
        <f>IF(W23="","",W23)</f>
        <v/>
      </c>
      <c r="X58" t="str">
        <f t="shared" si="27"/>
        <v/>
      </c>
      <c r="Y58" t="str">
        <f>IF(Y23="","",Y23)</f>
        <v/>
      </c>
      <c r="Z58" t="str">
        <f>IF(Z23="","",Z23)</f>
        <v/>
      </c>
      <c r="AA58" t="str">
        <f t="shared" ref="AA58:AQ58" si="41">IF(AA23="","",AA23)</f>
        <v/>
      </c>
      <c r="AB58" t="str">
        <f t="shared" si="41"/>
        <v/>
      </c>
      <c r="AC58" t="str">
        <f t="shared" si="41"/>
        <v/>
      </c>
      <c r="AD58" t="str">
        <f t="shared" si="41"/>
        <v/>
      </c>
      <c r="AE58" t="str">
        <f t="shared" si="41"/>
        <v/>
      </c>
      <c r="AF58" t="str">
        <f t="shared" si="41"/>
        <v/>
      </c>
      <c r="AG58" t="str">
        <f t="shared" si="41"/>
        <v/>
      </c>
      <c r="AH58" t="str">
        <f t="shared" si="41"/>
        <v/>
      </c>
      <c r="AI58" t="str">
        <f t="shared" si="41"/>
        <v/>
      </c>
      <c r="AJ58" t="str">
        <f t="shared" si="41"/>
        <v/>
      </c>
      <c r="AK58" t="str">
        <f t="shared" si="41"/>
        <v/>
      </c>
      <c r="AL58" t="str">
        <f t="shared" si="41"/>
        <v/>
      </c>
      <c r="AM58" t="str">
        <f t="shared" si="41"/>
        <v/>
      </c>
      <c r="AN58" t="str">
        <f t="shared" si="41"/>
        <v/>
      </c>
      <c r="AO58" t="str">
        <f t="shared" si="41"/>
        <v/>
      </c>
      <c r="AP58" t="str">
        <f t="shared" si="41"/>
        <v/>
      </c>
      <c r="AQ58" t="str">
        <f t="shared" si="41"/>
        <v/>
      </c>
    </row>
    <row r="59" spans="1:43" ht="21" customHeight="1" x14ac:dyDescent="0.2">
      <c r="A59" t="str">
        <f t="shared" si="0"/>
        <v/>
      </c>
      <c r="B59" t="str">
        <f t="shared" si="21"/>
        <v/>
      </c>
      <c r="C59" t="str">
        <f t="shared" si="21"/>
        <v>(5)</v>
      </c>
      <c r="F59" s="66">
        <f t="shared" ca="1" si="22"/>
        <v>6</v>
      </c>
      <c r="G59" s="66"/>
      <c r="H59" s="66" t="str">
        <f t="shared" si="23"/>
        <v>×</v>
      </c>
      <c r="I59" s="66"/>
      <c r="J59" t="str">
        <f t="shared" si="29"/>
        <v>(</v>
      </c>
      <c r="K59" s="66" t="str">
        <f t="shared" si="32"/>
        <v>－</v>
      </c>
      <c r="L59" s="66"/>
      <c r="M59" s="66">
        <f t="shared" ca="1" si="33"/>
        <v>8</v>
      </c>
      <c r="N59" s="66"/>
      <c r="O59" t="str">
        <f t="shared" si="34"/>
        <v>)</v>
      </c>
      <c r="P59" s="66" t="str">
        <f t="shared" si="30"/>
        <v>＋</v>
      </c>
      <c r="Q59" s="66"/>
      <c r="R59" t="str">
        <f t="shared" si="35"/>
        <v>(</v>
      </c>
      <c r="S59" s="66" t="str">
        <f t="shared" si="38"/>
        <v>－</v>
      </c>
      <c r="T59" s="66"/>
      <c r="U59">
        <f ca="1">IF(U24="","",U24)</f>
        <v>8</v>
      </c>
      <c r="V59" s="23">
        <f>IF(V24="","",V24)</f>
        <v>2</v>
      </c>
      <c r="W59" t="str">
        <f>IF(W24="","",W24)</f>
        <v>)</v>
      </c>
      <c r="X59" s="82" t="s">
        <v>94</v>
      </c>
      <c r="Y59" s="82"/>
      <c r="Z59" s="56">
        <f ca="1">F59*(-M59)-U59^V59</f>
        <v>-112</v>
      </c>
      <c r="AA59" s="56"/>
      <c r="AB59" s="56"/>
      <c r="AC59" s="56"/>
      <c r="AD59" t="str">
        <f t="shared" ref="AD59:AQ59" si="42">IF(AD24="","",AD24)</f>
        <v/>
      </c>
      <c r="AE59" t="str">
        <f t="shared" si="42"/>
        <v/>
      </c>
      <c r="AF59" t="str">
        <f t="shared" si="42"/>
        <v/>
      </c>
      <c r="AG59" t="str">
        <f t="shared" si="42"/>
        <v/>
      </c>
      <c r="AH59" t="str">
        <f t="shared" si="42"/>
        <v/>
      </c>
      <c r="AI59" t="str">
        <f t="shared" si="42"/>
        <v/>
      </c>
      <c r="AJ59" t="str">
        <f t="shared" si="42"/>
        <v/>
      </c>
      <c r="AK59" t="str">
        <f t="shared" si="42"/>
        <v/>
      </c>
      <c r="AL59" t="str">
        <f t="shared" si="42"/>
        <v/>
      </c>
      <c r="AM59" t="str">
        <f t="shared" si="42"/>
        <v/>
      </c>
      <c r="AN59" t="str">
        <f t="shared" si="42"/>
        <v/>
      </c>
      <c r="AO59" t="str">
        <f t="shared" si="42"/>
        <v/>
      </c>
      <c r="AP59" t="str">
        <f t="shared" si="42"/>
        <v/>
      </c>
      <c r="AQ59" t="str">
        <f t="shared" si="42"/>
        <v/>
      </c>
    </row>
    <row r="60" spans="1:43" ht="21" customHeight="1" x14ac:dyDescent="0.2">
      <c r="A60" t="str">
        <f t="shared" si="0"/>
        <v/>
      </c>
      <c r="B60" t="str">
        <f t="shared" si="21"/>
        <v/>
      </c>
      <c r="C60" t="str">
        <f t="shared" si="21"/>
        <v/>
      </c>
      <c r="F60" t="str">
        <f t="shared" si="22"/>
        <v/>
      </c>
      <c r="G60" t="str">
        <f>IF(G25="","",G25)</f>
        <v/>
      </c>
      <c r="H60" t="str">
        <f t="shared" si="23"/>
        <v/>
      </c>
      <c r="I60" t="str">
        <f>IF(I25="","",I25)</f>
        <v/>
      </c>
      <c r="J60" t="str">
        <f t="shared" si="29"/>
        <v/>
      </c>
      <c r="K60" t="str">
        <f t="shared" si="32"/>
        <v/>
      </c>
      <c r="L60" t="str">
        <f>IF(L25="","",L25)</f>
        <v/>
      </c>
      <c r="M60" t="str">
        <f t="shared" si="33"/>
        <v/>
      </c>
      <c r="N60" t="str">
        <f>IF(N25="","",N25)</f>
        <v/>
      </c>
      <c r="O60" t="str">
        <f t="shared" si="34"/>
        <v/>
      </c>
      <c r="P60" t="str">
        <f t="shared" si="30"/>
        <v/>
      </c>
      <c r="Q60" t="str">
        <f>IF(Q25="","",Q25)</f>
        <v/>
      </c>
      <c r="R60" t="str">
        <f t="shared" si="35"/>
        <v/>
      </c>
      <c r="S60" t="str">
        <f t="shared" si="38"/>
        <v/>
      </c>
      <c r="T60" t="str">
        <f>IF(T25="","",T25)</f>
        <v/>
      </c>
      <c r="U60" t="str">
        <f>IF(U25="","",U25)</f>
        <v/>
      </c>
      <c r="V60" t="str">
        <f>IF(V25="","",V25)</f>
        <v/>
      </c>
      <c r="W60" t="str">
        <f>IF(W25="","",W25)</f>
        <v/>
      </c>
      <c r="X60" t="str">
        <f t="shared" si="27"/>
        <v/>
      </c>
      <c r="Y60" t="str">
        <f>IF(Y25="","",Y25)</f>
        <v/>
      </c>
      <c r="Z60" t="str">
        <f>IF(Z25="","",Z25)</f>
        <v/>
      </c>
      <c r="AA60" t="str">
        <f t="shared" ref="AA60:AQ60" si="43">IF(AA25="","",AA25)</f>
        <v/>
      </c>
      <c r="AB60" t="str">
        <f t="shared" si="43"/>
        <v/>
      </c>
      <c r="AC60" t="str">
        <f t="shared" si="43"/>
        <v/>
      </c>
      <c r="AD60" t="str">
        <f t="shared" si="43"/>
        <v/>
      </c>
      <c r="AE60" t="str">
        <f t="shared" si="43"/>
        <v/>
      </c>
      <c r="AF60" t="str">
        <f t="shared" si="43"/>
        <v/>
      </c>
      <c r="AG60" t="str">
        <f t="shared" si="43"/>
        <v/>
      </c>
      <c r="AH60" t="str">
        <f t="shared" si="43"/>
        <v/>
      </c>
      <c r="AI60" t="str">
        <f t="shared" si="43"/>
        <v/>
      </c>
      <c r="AJ60" t="str">
        <f t="shared" si="43"/>
        <v/>
      </c>
      <c r="AK60" t="str">
        <f t="shared" si="43"/>
        <v/>
      </c>
      <c r="AL60" t="str">
        <f t="shared" si="43"/>
        <v/>
      </c>
      <c r="AM60" t="str">
        <f t="shared" si="43"/>
        <v/>
      </c>
      <c r="AN60" t="str">
        <f t="shared" si="43"/>
        <v/>
      </c>
      <c r="AO60" t="str">
        <f t="shared" si="43"/>
        <v/>
      </c>
      <c r="AP60" t="str">
        <f t="shared" si="43"/>
        <v/>
      </c>
      <c r="AQ60" t="str">
        <f t="shared" si="43"/>
        <v/>
      </c>
    </row>
    <row r="61" spans="1:43" ht="21" customHeight="1" x14ac:dyDescent="0.2">
      <c r="A61" t="str">
        <f t="shared" si="0"/>
        <v/>
      </c>
      <c r="B61" t="str">
        <f t="shared" si="21"/>
        <v/>
      </c>
      <c r="C61" t="str">
        <f t="shared" si="21"/>
        <v>(6)</v>
      </c>
      <c r="F61" t="str">
        <f t="shared" si="22"/>
        <v>(</v>
      </c>
      <c r="G61" s="66" t="str">
        <f>IF(G26="","",G26)</f>
        <v>－</v>
      </c>
      <c r="H61" s="66"/>
      <c r="I61" s="66">
        <f ca="1">IF(I26="","",I26)</f>
        <v>5</v>
      </c>
      <c r="J61" s="66"/>
      <c r="K61" t="str">
        <f t="shared" si="32"/>
        <v>)</v>
      </c>
      <c r="L61" s="28">
        <f>IF(L26="","",L26)</f>
        <v>2</v>
      </c>
      <c r="M61" s="66" t="str">
        <f t="shared" si="33"/>
        <v>＋</v>
      </c>
      <c r="N61" s="66"/>
      <c r="O61">
        <f t="shared" ca="1" si="34"/>
        <v>5</v>
      </c>
      <c r="P61" s="28">
        <f t="shared" ca="1" si="30"/>
        <v>2</v>
      </c>
      <c r="Q61" s="66" t="str">
        <f>IF(Q26="","",Q26)</f>
        <v>÷</v>
      </c>
      <c r="R61" s="66"/>
      <c r="S61" t="str">
        <f t="shared" si="38"/>
        <v>(</v>
      </c>
      <c r="T61" s="66" t="str">
        <f>IF(T26="","",T26)</f>
        <v>－</v>
      </c>
      <c r="U61" s="66"/>
      <c r="V61" s="66">
        <f ca="1">IF(V26="","",V26)</f>
        <v>25</v>
      </c>
      <c r="W61" s="66"/>
      <c r="X61" t="str">
        <f t="shared" si="27"/>
        <v>)</v>
      </c>
      <c r="Y61" s="82" t="s">
        <v>94</v>
      </c>
      <c r="Z61" s="82"/>
      <c r="AA61" s="56">
        <f ca="1">(-I61)^L61+O61^P61/(-V61)</f>
        <v>24</v>
      </c>
      <c r="AB61" s="56"/>
      <c r="AC61" s="56"/>
      <c r="AD61" s="56"/>
      <c r="AE61" t="str">
        <f t="shared" ref="AE61:AQ61" si="44">IF(AE26="","",AE26)</f>
        <v/>
      </c>
      <c r="AF61" t="str">
        <f t="shared" si="44"/>
        <v/>
      </c>
      <c r="AG61" t="str">
        <f t="shared" si="44"/>
        <v/>
      </c>
      <c r="AH61" t="str">
        <f t="shared" si="44"/>
        <v/>
      </c>
      <c r="AI61" t="str">
        <f t="shared" si="44"/>
        <v/>
      </c>
      <c r="AJ61" t="str">
        <f t="shared" si="44"/>
        <v/>
      </c>
      <c r="AK61" t="str">
        <f t="shared" si="44"/>
        <v/>
      </c>
      <c r="AL61" t="str">
        <f t="shared" si="44"/>
        <v/>
      </c>
      <c r="AM61" t="str">
        <f t="shared" si="44"/>
        <v/>
      </c>
      <c r="AN61" t="str">
        <f t="shared" si="44"/>
        <v/>
      </c>
      <c r="AO61" t="str">
        <f t="shared" si="44"/>
        <v/>
      </c>
      <c r="AP61" t="str">
        <f t="shared" si="44"/>
        <v/>
      </c>
      <c r="AQ61" t="str">
        <f t="shared" si="44"/>
        <v/>
      </c>
    </row>
    <row r="62" spans="1:43" ht="21" customHeight="1" x14ac:dyDescent="0.2">
      <c r="A62" t="str">
        <f t="shared" si="0"/>
        <v/>
      </c>
      <c r="B62" t="str">
        <f t="shared" si="21"/>
        <v/>
      </c>
      <c r="C62" t="str">
        <f t="shared" si="21"/>
        <v/>
      </c>
      <c r="F62" t="str">
        <f t="shared" si="22"/>
        <v/>
      </c>
      <c r="G62" t="str">
        <f>IF(G27="","",G27)</f>
        <v/>
      </c>
      <c r="H62" t="str">
        <f>IF(H27="","",H27)</f>
        <v/>
      </c>
      <c r="I62" t="str">
        <f>IF(I27="","",I27)</f>
        <v/>
      </c>
      <c r="J62" t="str">
        <f>IF(J27="","",J27)</f>
        <v/>
      </c>
      <c r="K62" t="str">
        <f t="shared" si="32"/>
        <v/>
      </c>
      <c r="L62" t="str">
        <f>IF(L27="","",L27)</f>
        <v/>
      </c>
      <c r="M62" t="str">
        <f t="shared" si="33"/>
        <v/>
      </c>
      <c r="N62" t="str">
        <f>IF(N27="","",N27)</f>
        <v/>
      </c>
      <c r="O62" t="str">
        <f t="shared" si="34"/>
        <v/>
      </c>
      <c r="P62" t="str">
        <f t="shared" si="30"/>
        <v/>
      </c>
      <c r="Q62" t="str">
        <f>IF(Q27="","",Q27)</f>
        <v/>
      </c>
      <c r="R62" t="str">
        <f>IF(R27="","",R27)</f>
        <v/>
      </c>
      <c r="S62" t="str">
        <f t="shared" si="38"/>
        <v/>
      </c>
      <c r="T62" t="str">
        <f>IF(T27="","",T27)</f>
        <v/>
      </c>
      <c r="U62" t="str">
        <f>IF(U27="","",U27)</f>
        <v/>
      </c>
      <c r="V62" t="str">
        <f>IF(V27="","",V27)</f>
        <v/>
      </c>
      <c r="W62" t="str">
        <f>IF(W27="","",W27)</f>
        <v/>
      </c>
      <c r="X62" t="str">
        <f t="shared" si="27"/>
        <v/>
      </c>
      <c r="Y62" t="str">
        <f>IF(Y27="","",Y27)</f>
        <v/>
      </c>
      <c r="Z62" t="str">
        <f>IF(Z27="","",Z27)</f>
        <v/>
      </c>
      <c r="AA62" t="str">
        <f t="shared" ref="AA62:AQ62" si="45">IF(AA27="","",AA27)</f>
        <v/>
      </c>
      <c r="AB62" t="str">
        <f t="shared" si="45"/>
        <v/>
      </c>
      <c r="AC62" t="str">
        <f t="shared" si="45"/>
        <v/>
      </c>
      <c r="AD62" t="str">
        <f t="shared" si="45"/>
        <v/>
      </c>
      <c r="AE62" t="str">
        <f t="shared" si="45"/>
        <v/>
      </c>
      <c r="AF62" t="str">
        <f t="shared" si="45"/>
        <v/>
      </c>
      <c r="AG62" t="str">
        <f t="shared" si="45"/>
        <v/>
      </c>
      <c r="AH62" t="str">
        <f t="shared" si="45"/>
        <v/>
      </c>
      <c r="AI62" t="str">
        <f t="shared" si="45"/>
        <v/>
      </c>
      <c r="AJ62" t="str">
        <f t="shared" si="45"/>
        <v/>
      </c>
      <c r="AK62" t="str">
        <f t="shared" si="45"/>
        <v/>
      </c>
      <c r="AL62" t="str">
        <f t="shared" si="45"/>
        <v/>
      </c>
      <c r="AM62" t="str">
        <f t="shared" si="45"/>
        <v/>
      </c>
      <c r="AN62" t="str">
        <f t="shared" si="45"/>
        <v/>
      </c>
      <c r="AO62" t="str">
        <f t="shared" si="45"/>
        <v/>
      </c>
      <c r="AP62" t="str">
        <f t="shared" si="45"/>
        <v/>
      </c>
      <c r="AQ62" t="str">
        <f t="shared" si="45"/>
        <v/>
      </c>
    </row>
    <row r="63" spans="1:43" ht="21" customHeight="1" x14ac:dyDescent="0.2"/>
    <row r="64" spans="1:43" ht="21" customHeight="1" x14ac:dyDescent="0.2">
      <c r="A64" t="str">
        <f t="shared" ref="A64:A70" si="46">IF(A29="","",A29)</f>
        <v>４．</v>
      </c>
      <c r="D64" t="str">
        <f>IF(D29="","",D29)</f>
        <v>次の計算をしなさい。</v>
      </c>
    </row>
    <row r="65" spans="1:43" ht="21" customHeight="1" x14ac:dyDescent="0.2">
      <c r="A65" t="str">
        <f t="shared" si="46"/>
        <v/>
      </c>
      <c r="B65" t="str">
        <f t="shared" ref="B65:C70" si="47">IF(B30="","",B30)</f>
        <v/>
      </c>
      <c r="C65" t="str">
        <f t="shared" si="47"/>
        <v>(1)</v>
      </c>
      <c r="F65" s="66" t="str">
        <f t="shared" ref="F65:F70" si="48">IF(F30="","",F30)</f>
        <v>－</v>
      </c>
      <c r="G65" s="66"/>
      <c r="H65" s="66">
        <f t="shared" ref="H65:H70" ca="1" si="49">IF(H30="","",H30)</f>
        <v>9</v>
      </c>
      <c r="I65" s="66"/>
      <c r="J65" s="66" t="str">
        <f t="shared" ref="J65:J70" si="50">IF(J30="","",J30)</f>
        <v>＋</v>
      </c>
      <c r="K65" s="66"/>
      <c r="L65" t="str">
        <f t="shared" ref="L65:M67" si="51">IF(L30="","",L30)</f>
        <v>(</v>
      </c>
      <c r="M65" s="66">
        <f t="shared" ca="1" si="51"/>
        <v>51</v>
      </c>
      <c r="N65" s="66"/>
      <c r="O65" s="66" t="str">
        <f>IF(O30="","",O30)</f>
        <v>－</v>
      </c>
      <c r="P65" s="66"/>
      <c r="Q65" s="66">
        <f t="shared" ref="Q65:Q70" ca="1" si="52">IF(Q30="","",Q30)</f>
        <v>6</v>
      </c>
      <c r="R65" s="66"/>
      <c r="S65" t="str">
        <f t="shared" ref="S65:T67" si="53">IF(S30="","",S30)</f>
        <v>)</v>
      </c>
      <c r="T65" s="66" t="str">
        <f t="shared" si="53"/>
        <v>÷</v>
      </c>
      <c r="U65" s="66"/>
      <c r="V65" s="66">
        <f ca="1">IF(V30="","",V30)</f>
        <v>5</v>
      </c>
      <c r="W65" s="66"/>
      <c r="X65" s="82" t="s">
        <v>94</v>
      </c>
      <c r="Y65" s="82"/>
      <c r="Z65" s="56">
        <f ca="1">-H65+(M65-Q65)/V65</f>
        <v>0</v>
      </c>
      <c r="AA65" s="56"/>
      <c r="AB65" s="56"/>
      <c r="AC65" s="56"/>
      <c r="AD65" t="str">
        <f t="shared" ref="AD65:AQ65" si="54">IF(AD30="","",AD30)</f>
        <v/>
      </c>
      <c r="AE65" t="str">
        <f t="shared" si="54"/>
        <v/>
      </c>
      <c r="AF65" t="str">
        <f t="shared" si="54"/>
        <v/>
      </c>
      <c r="AG65" t="str">
        <f t="shared" si="54"/>
        <v/>
      </c>
      <c r="AH65" t="str">
        <f t="shared" si="54"/>
        <v/>
      </c>
      <c r="AI65" t="str">
        <f t="shared" si="54"/>
        <v/>
      </c>
      <c r="AJ65" t="str">
        <f t="shared" si="54"/>
        <v/>
      </c>
      <c r="AK65" t="str">
        <f t="shared" si="54"/>
        <v/>
      </c>
      <c r="AL65" t="str">
        <f t="shared" si="54"/>
        <v/>
      </c>
      <c r="AM65" t="str">
        <f t="shared" si="54"/>
        <v/>
      </c>
      <c r="AN65" t="str">
        <f t="shared" si="54"/>
        <v/>
      </c>
      <c r="AO65" t="str">
        <f t="shared" si="54"/>
        <v/>
      </c>
      <c r="AP65" t="str">
        <f t="shared" si="54"/>
        <v/>
      </c>
      <c r="AQ65" t="str">
        <f t="shared" si="54"/>
        <v/>
      </c>
    </row>
    <row r="66" spans="1:43" ht="21" customHeight="1" x14ac:dyDescent="0.2">
      <c r="A66" t="str">
        <f t="shared" si="46"/>
        <v/>
      </c>
      <c r="B66" t="str">
        <f t="shared" si="47"/>
        <v/>
      </c>
      <c r="C66" t="str">
        <f t="shared" si="47"/>
        <v/>
      </c>
      <c r="F66" t="str">
        <f t="shared" si="48"/>
        <v/>
      </c>
      <c r="G66" t="str">
        <f>IF(G31="","",G31)</f>
        <v/>
      </c>
      <c r="H66" t="str">
        <f t="shared" si="49"/>
        <v/>
      </c>
      <c r="I66" t="str">
        <f>IF(I31="","",I31)</f>
        <v/>
      </c>
      <c r="J66" t="str">
        <f t="shared" si="50"/>
        <v/>
      </c>
      <c r="K66" t="str">
        <f>IF(K31="","",K31)</f>
        <v/>
      </c>
      <c r="L66" t="str">
        <f t="shared" si="51"/>
        <v/>
      </c>
      <c r="M66" t="str">
        <f t="shared" si="51"/>
        <v/>
      </c>
      <c r="N66" t="str">
        <f>IF(N31="","",N31)</f>
        <v/>
      </c>
      <c r="O66" t="str">
        <f>IF(O31="","",O31)</f>
        <v/>
      </c>
      <c r="P66" t="str">
        <f>IF(P31="","",P31)</f>
        <v/>
      </c>
      <c r="Q66" t="str">
        <f t="shared" si="52"/>
        <v/>
      </c>
      <c r="R66" t="str">
        <f>IF(R31="","",R31)</f>
        <v/>
      </c>
      <c r="S66" t="str">
        <f t="shared" si="53"/>
        <v/>
      </c>
      <c r="T66" t="str">
        <f t="shared" si="53"/>
        <v/>
      </c>
      <c r="U66" t="str">
        <f>IF(U31="","",U31)</f>
        <v/>
      </c>
      <c r="V66" t="str">
        <f>IF(V31="","",V31)</f>
        <v/>
      </c>
      <c r="W66" t="str">
        <f>IF(W31="","",W31)</f>
        <v/>
      </c>
      <c r="X66" t="str">
        <f t="shared" ref="X66:AQ66" si="55">IF(X31="","",X31)</f>
        <v/>
      </c>
      <c r="Y66" t="str">
        <f t="shared" si="55"/>
        <v/>
      </c>
      <c r="Z66" t="str">
        <f t="shared" si="55"/>
        <v/>
      </c>
      <c r="AA66" t="str">
        <f t="shared" si="55"/>
        <v/>
      </c>
      <c r="AB66" t="str">
        <f t="shared" si="55"/>
        <v/>
      </c>
      <c r="AC66" t="str">
        <f t="shared" si="55"/>
        <v/>
      </c>
      <c r="AD66" t="str">
        <f t="shared" si="55"/>
        <v/>
      </c>
      <c r="AE66" t="str">
        <f t="shared" si="55"/>
        <v/>
      </c>
      <c r="AF66" t="str">
        <f t="shared" si="55"/>
        <v/>
      </c>
      <c r="AG66" t="str">
        <f t="shared" si="55"/>
        <v/>
      </c>
      <c r="AH66" t="str">
        <f t="shared" si="55"/>
        <v/>
      </c>
      <c r="AI66" t="str">
        <f t="shared" si="55"/>
        <v/>
      </c>
      <c r="AJ66" t="str">
        <f t="shared" si="55"/>
        <v/>
      </c>
      <c r="AK66" t="str">
        <f t="shared" si="55"/>
        <v/>
      </c>
      <c r="AL66" t="str">
        <f t="shared" si="55"/>
        <v/>
      </c>
      <c r="AM66" t="str">
        <f t="shared" si="55"/>
        <v/>
      </c>
      <c r="AN66" t="str">
        <f t="shared" si="55"/>
        <v/>
      </c>
      <c r="AO66" t="str">
        <f t="shared" si="55"/>
        <v/>
      </c>
      <c r="AP66" t="str">
        <f t="shared" si="55"/>
        <v/>
      </c>
      <c r="AQ66" t="str">
        <f t="shared" si="55"/>
        <v/>
      </c>
    </row>
    <row r="67" spans="1:43" ht="21" customHeight="1" x14ac:dyDescent="0.2">
      <c r="A67" t="str">
        <f t="shared" si="46"/>
        <v/>
      </c>
      <c r="B67" t="str">
        <f t="shared" si="47"/>
        <v/>
      </c>
      <c r="C67" t="str">
        <f t="shared" si="47"/>
        <v/>
      </c>
      <c r="F67" t="str">
        <f t="shared" si="48"/>
        <v/>
      </c>
      <c r="G67" t="str">
        <f>IF(G32="","",G32)</f>
        <v/>
      </c>
      <c r="H67" t="str">
        <f t="shared" si="49"/>
        <v/>
      </c>
      <c r="I67" t="str">
        <f>IF(I32="","",I32)</f>
        <v/>
      </c>
      <c r="J67" t="str">
        <f t="shared" si="50"/>
        <v/>
      </c>
      <c r="K67" t="str">
        <f>IF(K32="","",K32)</f>
        <v/>
      </c>
      <c r="L67" t="str">
        <f t="shared" si="51"/>
        <v/>
      </c>
      <c r="M67" t="str">
        <f t="shared" si="51"/>
        <v/>
      </c>
      <c r="N67" t="str">
        <f>IF(N32="","",N32)</f>
        <v/>
      </c>
      <c r="O67" t="str">
        <f>IF(O32="","",O32)</f>
        <v/>
      </c>
      <c r="P67" t="str">
        <f>IF(P32="","",P32)</f>
        <v/>
      </c>
      <c r="Q67" t="str">
        <f t="shared" si="52"/>
        <v/>
      </c>
      <c r="R67" t="str">
        <f>IF(R32="","",R32)</f>
        <v/>
      </c>
      <c r="S67" t="str">
        <f t="shared" si="53"/>
        <v/>
      </c>
      <c r="T67" t="str">
        <f t="shared" si="53"/>
        <v/>
      </c>
      <c r="U67" t="str">
        <f>IF(U32="","",U32)</f>
        <v/>
      </c>
      <c r="V67" t="str">
        <f>IF(V32="","",V32)</f>
        <v/>
      </c>
      <c r="W67" t="str">
        <f>IF(W32="","",W32)</f>
        <v/>
      </c>
      <c r="X67" t="str">
        <f t="shared" ref="X67:AQ67" si="56">IF(X32="","",X32)</f>
        <v/>
      </c>
      <c r="Y67" t="str">
        <f t="shared" si="56"/>
        <v/>
      </c>
      <c r="Z67" t="str">
        <f t="shared" si="56"/>
        <v/>
      </c>
      <c r="AA67" t="str">
        <f t="shared" si="56"/>
        <v/>
      </c>
      <c r="AB67" t="str">
        <f t="shared" si="56"/>
        <v/>
      </c>
      <c r="AC67" t="str">
        <f t="shared" si="56"/>
        <v/>
      </c>
      <c r="AD67" t="str">
        <f t="shared" si="56"/>
        <v/>
      </c>
      <c r="AE67" t="str">
        <f t="shared" si="56"/>
        <v/>
      </c>
      <c r="AF67" t="str">
        <f t="shared" si="56"/>
        <v/>
      </c>
      <c r="AG67" t="str">
        <f t="shared" si="56"/>
        <v/>
      </c>
      <c r="AH67" t="str">
        <f t="shared" si="56"/>
        <v/>
      </c>
      <c r="AI67" t="str">
        <f t="shared" si="56"/>
        <v/>
      </c>
      <c r="AJ67" t="str">
        <f t="shared" si="56"/>
        <v/>
      </c>
      <c r="AK67" t="str">
        <f t="shared" si="56"/>
        <v/>
      </c>
      <c r="AL67" t="str">
        <f t="shared" si="56"/>
        <v/>
      </c>
      <c r="AM67" t="str">
        <f t="shared" si="56"/>
        <v/>
      </c>
      <c r="AN67" t="str">
        <f t="shared" si="56"/>
        <v/>
      </c>
      <c r="AO67" t="str">
        <f t="shared" si="56"/>
        <v/>
      </c>
      <c r="AP67" t="str">
        <f t="shared" si="56"/>
        <v/>
      </c>
      <c r="AQ67" t="str">
        <f t="shared" si="56"/>
        <v/>
      </c>
    </row>
    <row r="68" spans="1:43" ht="21" customHeight="1" x14ac:dyDescent="0.2">
      <c r="A68" t="str">
        <f t="shared" si="46"/>
        <v/>
      </c>
      <c r="B68" t="str">
        <f t="shared" si="47"/>
        <v/>
      </c>
      <c r="C68" t="str">
        <f t="shared" si="47"/>
        <v>(2)</v>
      </c>
      <c r="F68" s="66">
        <f t="shared" ca="1" si="48"/>
        <v>4</v>
      </c>
      <c r="G68" s="66"/>
      <c r="H68" s="66" t="str">
        <f t="shared" si="49"/>
        <v>－</v>
      </c>
      <c r="I68" s="66"/>
      <c r="J68" t="str">
        <f t="shared" si="50"/>
        <v>{</v>
      </c>
      <c r="K68" t="str">
        <f>IF(K33="","",K33)</f>
        <v>(</v>
      </c>
      <c r="L68" s="66" t="str">
        <f>IF(L33="","",L33)</f>
        <v>－</v>
      </c>
      <c r="M68" s="66"/>
      <c r="N68" s="66">
        <f ca="1">IF(N33="","",N33)</f>
        <v>3</v>
      </c>
      <c r="O68" s="66"/>
      <c r="P68" t="str">
        <f>IF(P33="","",P33)</f>
        <v>)</v>
      </c>
      <c r="Q68" s="23">
        <f t="shared" si="52"/>
        <v>2</v>
      </c>
      <c r="R68" s="66" t="str">
        <f>IF(R33="","",R33)</f>
        <v>－</v>
      </c>
      <c r="S68" s="66"/>
      <c r="T68" t="str">
        <f>IF(T33="","",T33)</f>
        <v>(</v>
      </c>
      <c r="U68" s="66">
        <f ca="1">IF(U33="","",U33)</f>
        <v>3</v>
      </c>
      <c r="V68" s="66"/>
      <c r="W68" s="66" t="str">
        <f>IF(W33="","",W33)</f>
        <v>－</v>
      </c>
      <c r="X68" s="66"/>
      <c r="Y68" s="66">
        <f ca="1">IF(Y33="","",Y33)</f>
        <v>6</v>
      </c>
      <c r="Z68" s="66"/>
      <c r="AA68" t="str">
        <f>IF(AA33="","",AA33)</f>
        <v>)</v>
      </c>
      <c r="AB68" t="str">
        <f>IF(AB33="","",AB33)</f>
        <v>}</v>
      </c>
      <c r="AC68" s="82" t="s">
        <v>94</v>
      </c>
      <c r="AD68" s="82"/>
      <c r="AE68" s="56">
        <f ca="1">F68-((-N68)^Q68-(U68-Y68))</f>
        <v>-8</v>
      </c>
      <c r="AF68" s="56"/>
      <c r="AG68" s="56"/>
      <c r="AH68" s="56"/>
      <c r="AI68" t="str">
        <f t="shared" ref="AI68:AQ68" si="57">IF(AI33="","",AI33)</f>
        <v/>
      </c>
      <c r="AJ68" t="str">
        <f t="shared" si="57"/>
        <v/>
      </c>
      <c r="AK68" t="str">
        <f t="shared" si="57"/>
        <v/>
      </c>
      <c r="AL68" t="str">
        <f t="shared" si="57"/>
        <v/>
      </c>
      <c r="AM68" t="str">
        <f t="shared" si="57"/>
        <v/>
      </c>
      <c r="AN68" t="str">
        <f t="shared" si="57"/>
        <v/>
      </c>
      <c r="AO68" t="str">
        <f t="shared" si="57"/>
        <v/>
      </c>
      <c r="AP68" t="str">
        <f t="shared" si="57"/>
        <v/>
      </c>
      <c r="AQ68" t="str">
        <f t="shared" si="57"/>
        <v/>
      </c>
    </row>
    <row r="69" spans="1:43" ht="21" customHeight="1" x14ac:dyDescent="0.2">
      <c r="A69" t="str">
        <f t="shared" si="46"/>
        <v/>
      </c>
      <c r="B69" t="str">
        <f t="shared" si="47"/>
        <v/>
      </c>
      <c r="C69" t="str">
        <f t="shared" si="47"/>
        <v/>
      </c>
      <c r="F69" t="str">
        <f t="shared" si="48"/>
        <v/>
      </c>
      <c r="G69" t="str">
        <f>IF(G34="","",G34)</f>
        <v/>
      </c>
      <c r="H69" t="str">
        <f t="shared" si="49"/>
        <v/>
      </c>
      <c r="I69" t="str">
        <f>IF(I34="","",I34)</f>
        <v/>
      </c>
      <c r="J69" t="str">
        <f t="shared" si="50"/>
        <v/>
      </c>
      <c r="K69" t="str">
        <f>IF(K34="","",K34)</f>
        <v/>
      </c>
      <c r="L69" t="str">
        <f>IF(L34="","",L34)</f>
        <v/>
      </c>
      <c r="M69" t="str">
        <f>IF(M34="","",M34)</f>
        <v/>
      </c>
      <c r="N69" t="str">
        <f>IF(N34="","",N34)</f>
        <v/>
      </c>
      <c r="O69" t="str">
        <f>IF(O34="","",O34)</f>
        <v/>
      </c>
      <c r="P69" t="str">
        <f>IF(P34="","",P34)</f>
        <v/>
      </c>
      <c r="Q69" t="str">
        <f t="shared" si="52"/>
        <v/>
      </c>
      <c r="R69" t="str">
        <f>IF(R34="","",R34)</f>
        <v/>
      </c>
      <c r="S69" t="str">
        <f>IF(S34="","",S34)</f>
        <v/>
      </c>
      <c r="T69" t="str">
        <f>IF(T34="","",T34)</f>
        <v/>
      </c>
      <c r="U69" t="str">
        <f>IF(U34="","",U34)</f>
        <v/>
      </c>
      <c r="V69" t="str">
        <f>IF(V34="","",V34)</f>
        <v/>
      </c>
      <c r="W69" t="str">
        <f>IF(W34="","",W34)</f>
        <v/>
      </c>
      <c r="X69" t="str">
        <f>IF(X34="","",X34)</f>
        <v/>
      </c>
      <c r="Y69" t="str">
        <f>IF(Y34="","",Y34)</f>
        <v/>
      </c>
      <c r="Z69" t="str">
        <f>IF(Z34="","",Z34)</f>
        <v/>
      </c>
      <c r="AA69" t="str">
        <f t="shared" ref="AA69:AQ69" si="58">IF(AA34="","",AA34)</f>
        <v/>
      </c>
      <c r="AB69" t="str">
        <f t="shared" si="58"/>
        <v/>
      </c>
      <c r="AC69" t="str">
        <f t="shared" si="58"/>
        <v/>
      </c>
      <c r="AD69" t="str">
        <f t="shared" si="58"/>
        <v/>
      </c>
      <c r="AE69" t="str">
        <f t="shared" si="58"/>
        <v/>
      </c>
      <c r="AF69" t="str">
        <f t="shared" si="58"/>
        <v/>
      </c>
      <c r="AG69" t="str">
        <f t="shared" si="58"/>
        <v/>
      </c>
      <c r="AH69" t="str">
        <f t="shared" si="58"/>
        <v/>
      </c>
      <c r="AI69" t="str">
        <f t="shared" si="58"/>
        <v/>
      </c>
      <c r="AJ69" t="str">
        <f t="shared" si="58"/>
        <v/>
      </c>
      <c r="AK69" t="str">
        <f t="shared" si="58"/>
        <v/>
      </c>
      <c r="AL69" t="str">
        <f t="shared" si="58"/>
        <v/>
      </c>
      <c r="AM69" t="str">
        <f t="shared" si="58"/>
        <v/>
      </c>
      <c r="AN69" t="str">
        <f t="shared" si="58"/>
        <v/>
      </c>
      <c r="AO69" t="str">
        <f t="shared" si="58"/>
        <v/>
      </c>
      <c r="AP69" t="str">
        <f t="shared" si="58"/>
        <v/>
      </c>
      <c r="AQ69" t="str">
        <f t="shared" si="58"/>
        <v/>
      </c>
    </row>
    <row r="70" spans="1:43" ht="21" customHeight="1" x14ac:dyDescent="0.2">
      <c r="A70" t="str">
        <f t="shared" si="46"/>
        <v/>
      </c>
      <c r="B70" t="str">
        <f t="shared" si="47"/>
        <v/>
      </c>
      <c r="C70" t="str">
        <f t="shared" si="47"/>
        <v/>
      </c>
      <c r="F70" t="str">
        <f t="shared" si="48"/>
        <v/>
      </c>
      <c r="G70" t="str">
        <f>IF(G35="","",G35)</f>
        <v/>
      </c>
      <c r="H70" t="str">
        <f t="shared" si="49"/>
        <v/>
      </c>
      <c r="I70" t="str">
        <f>IF(I35="","",I35)</f>
        <v/>
      </c>
      <c r="J70" t="str">
        <f t="shared" si="50"/>
        <v/>
      </c>
      <c r="K70" t="str">
        <f>IF(K35="","",K35)</f>
        <v/>
      </c>
      <c r="L70" t="str">
        <f>IF(L35="","",L35)</f>
        <v/>
      </c>
      <c r="M70" t="str">
        <f>IF(M35="","",M35)</f>
        <v/>
      </c>
      <c r="N70" t="str">
        <f>IF(N35="","",N35)</f>
        <v/>
      </c>
      <c r="O70" t="str">
        <f>IF(O35="","",O35)</f>
        <v/>
      </c>
      <c r="P70" t="str">
        <f>IF(P35="","",P35)</f>
        <v/>
      </c>
      <c r="Q70" t="str">
        <f t="shared" si="52"/>
        <v/>
      </c>
      <c r="R70" t="str">
        <f>IF(R35="","",R35)</f>
        <v/>
      </c>
      <c r="S70" t="str">
        <f>IF(S35="","",S35)</f>
        <v/>
      </c>
      <c r="T70" t="str">
        <f>IF(T35="","",T35)</f>
        <v/>
      </c>
      <c r="U70" t="str">
        <f>IF(U35="","",U35)</f>
        <v/>
      </c>
      <c r="V70" t="str">
        <f>IF(V35="","",V35)</f>
        <v/>
      </c>
      <c r="W70" t="str">
        <f>IF(W35="","",W35)</f>
        <v/>
      </c>
      <c r="X70" t="str">
        <f>IF(X35="","",X35)</f>
        <v/>
      </c>
      <c r="Y70" t="str">
        <f>IF(Y35="","",Y35)</f>
        <v/>
      </c>
      <c r="Z70" t="str">
        <f>IF(Z35="","",Z35)</f>
        <v/>
      </c>
      <c r="AA70" t="str">
        <f t="shared" ref="AA70:AQ70" si="59">IF(AA35="","",AA35)</f>
        <v/>
      </c>
      <c r="AB70" t="str">
        <f t="shared" si="59"/>
        <v/>
      </c>
      <c r="AC70" t="str">
        <f t="shared" si="59"/>
        <v/>
      </c>
      <c r="AD70" t="str">
        <f t="shared" si="59"/>
        <v/>
      </c>
      <c r="AE70" t="str">
        <f t="shared" si="59"/>
        <v/>
      </c>
      <c r="AF70" t="str">
        <f t="shared" si="59"/>
        <v/>
      </c>
      <c r="AG70" t="str">
        <f t="shared" si="59"/>
        <v/>
      </c>
      <c r="AH70" t="str">
        <f t="shared" si="59"/>
        <v/>
      </c>
      <c r="AI70" t="str">
        <f t="shared" si="59"/>
        <v/>
      </c>
      <c r="AJ70" t="str">
        <f t="shared" si="59"/>
        <v/>
      </c>
      <c r="AK70" t="str">
        <f t="shared" si="59"/>
        <v/>
      </c>
      <c r="AL70" t="str">
        <f t="shared" si="59"/>
        <v/>
      </c>
      <c r="AM70" t="str">
        <f t="shared" si="59"/>
        <v/>
      </c>
      <c r="AN70" t="str">
        <f t="shared" si="59"/>
        <v/>
      </c>
      <c r="AO70" t="str">
        <f t="shared" si="59"/>
        <v/>
      </c>
      <c r="AP70" t="str">
        <f t="shared" si="59"/>
        <v/>
      </c>
      <c r="AQ70" t="str">
        <f t="shared" si="59"/>
        <v/>
      </c>
    </row>
    <row r="71" spans="1:43" ht="20.149999999999999" customHeight="1" x14ac:dyDescent="0.2"/>
    <row r="72" spans="1:43" ht="20.149999999999999" customHeight="1" x14ac:dyDescent="0.2"/>
    <row r="73" spans="1:43" ht="20.149999999999999" customHeight="1" x14ac:dyDescent="0.2"/>
    <row r="74" spans="1:43" ht="20.149999999999999" customHeight="1" x14ac:dyDescent="0.2"/>
    <row r="75" spans="1:43" ht="20.149999999999999" customHeight="1" x14ac:dyDescent="0.2"/>
    <row r="76" spans="1:43" ht="20.149999999999999" customHeight="1" x14ac:dyDescent="0.2"/>
    <row r="77" spans="1:43" ht="20.149999999999999" customHeight="1" x14ac:dyDescent="0.2"/>
    <row r="78" spans="1:43" ht="20.149999999999999" customHeight="1" x14ac:dyDescent="0.2"/>
    <row r="79" spans="1:43" ht="20.149999999999999" customHeight="1" x14ac:dyDescent="0.2"/>
    <row r="80" spans="1:43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</sheetData>
  <mergeCells count="186">
    <mergeCell ref="AE68:AH68"/>
    <mergeCell ref="AA57:AB57"/>
    <mergeCell ref="X59:Y59"/>
    <mergeCell ref="X65:Y65"/>
    <mergeCell ref="AB51:AC51"/>
    <mergeCell ref="AD51:AG51"/>
    <mergeCell ref="X57:Y57"/>
    <mergeCell ref="AC68:AD68"/>
    <mergeCell ref="X53:AA53"/>
    <mergeCell ref="AC57:AF57"/>
    <mergeCell ref="AL39:AM39"/>
    <mergeCell ref="AN39:AP39"/>
    <mergeCell ref="M43:N43"/>
    <mergeCell ref="O43:R43"/>
    <mergeCell ref="AF43:AG43"/>
    <mergeCell ref="AH43:AI43"/>
    <mergeCell ref="AJ43:AL43"/>
    <mergeCell ref="W47:X48"/>
    <mergeCell ref="Z55:AC55"/>
    <mergeCell ref="V53:W53"/>
    <mergeCell ref="X55:Y55"/>
    <mergeCell ref="T55:U55"/>
    <mergeCell ref="S53:T53"/>
    <mergeCell ref="AB47:AC48"/>
    <mergeCell ref="AD47:AF48"/>
    <mergeCell ref="V55:W55"/>
    <mergeCell ref="W51:X51"/>
    <mergeCell ref="U47:V48"/>
    <mergeCell ref="Y47:AA47"/>
    <mergeCell ref="Y48:AA48"/>
    <mergeCell ref="N53:O53"/>
    <mergeCell ref="Q53:R53"/>
    <mergeCell ref="AB43:AC43"/>
    <mergeCell ref="R45:S45"/>
    <mergeCell ref="Y51:Z51"/>
    <mergeCell ref="Y61:Z61"/>
    <mergeCell ref="F47:F48"/>
    <mergeCell ref="G47:H48"/>
    <mergeCell ref="I47:I48"/>
    <mergeCell ref="K47:K48"/>
    <mergeCell ref="Z59:AC59"/>
    <mergeCell ref="AA61:AD61"/>
    <mergeCell ref="Z65:AC65"/>
    <mergeCell ref="I61:J61"/>
    <mergeCell ref="O65:P65"/>
    <mergeCell ref="F68:G68"/>
    <mergeCell ref="L68:M68"/>
    <mergeCell ref="N68:O68"/>
    <mergeCell ref="R68:S68"/>
    <mergeCell ref="H68:I68"/>
    <mergeCell ref="U68:V68"/>
    <mergeCell ref="W68:X68"/>
    <mergeCell ref="Y68:Z68"/>
    <mergeCell ref="R55:S55"/>
    <mergeCell ref="F59:G59"/>
    <mergeCell ref="M59:N59"/>
    <mergeCell ref="V65:W65"/>
    <mergeCell ref="M61:N61"/>
    <mergeCell ref="Q61:R61"/>
    <mergeCell ref="S57:T57"/>
    <mergeCell ref="P59:Q59"/>
    <mergeCell ref="S59:T59"/>
    <mergeCell ref="V61:W61"/>
    <mergeCell ref="T61:U61"/>
    <mergeCell ref="T65:U65"/>
    <mergeCell ref="M57:N57"/>
    <mergeCell ref="U57:V57"/>
    <mergeCell ref="H59:I59"/>
    <mergeCell ref="K59:L59"/>
    <mergeCell ref="F57:G57"/>
    <mergeCell ref="H57:I57"/>
    <mergeCell ref="G61:H61"/>
    <mergeCell ref="F65:G65"/>
    <mergeCell ref="H65:I65"/>
    <mergeCell ref="J65:K65"/>
    <mergeCell ref="Q65:R65"/>
    <mergeCell ref="M65:N65"/>
    <mergeCell ref="F53:G53"/>
    <mergeCell ref="J53:K53"/>
    <mergeCell ref="G45:H45"/>
    <mergeCell ref="I45:J45"/>
    <mergeCell ref="P45:Q45"/>
    <mergeCell ref="F51:G51"/>
    <mergeCell ref="H51:I51"/>
    <mergeCell ref="K51:L51"/>
    <mergeCell ref="K57:L57"/>
    <mergeCell ref="P57:Q57"/>
    <mergeCell ref="H53:I53"/>
    <mergeCell ref="L53:M53"/>
    <mergeCell ref="P55:Q55"/>
    <mergeCell ref="M45:N45"/>
    <mergeCell ref="M51:N51"/>
    <mergeCell ref="H55:I55"/>
    <mergeCell ref="K55:L55"/>
    <mergeCell ref="F55:G55"/>
    <mergeCell ref="M55:N55"/>
    <mergeCell ref="F33:G33"/>
    <mergeCell ref="H33:I33"/>
    <mergeCell ref="L33:M33"/>
    <mergeCell ref="N33:O33"/>
    <mergeCell ref="R33:S33"/>
    <mergeCell ref="U33:V33"/>
    <mergeCell ref="W33:X33"/>
    <mergeCell ref="Y33:Z33"/>
    <mergeCell ref="T51:U51"/>
    <mergeCell ref="G43:H43"/>
    <mergeCell ref="I43:J43"/>
    <mergeCell ref="R51:S51"/>
    <mergeCell ref="P51:Q51"/>
    <mergeCell ref="L47:M48"/>
    <mergeCell ref="N47:N48"/>
    <mergeCell ref="O47:P48"/>
    <mergeCell ref="Q47:R48"/>
    <mergeCell ref="S47:S48"/>
    <mergeCell ref="H39:I39"/>
    <mergeCell ref="J39:L39"/>
    <mergeCell ref="W39:X39"/>
    <mergeCell ref="Y39:AA39"/>
    <mergeCell ref="U45:V45"/>
    <mergeCell ref="W45:Z45"/>
    <mergeCell ref="V26:W26"/>
    <mergeCell ref="F30:G30"/>
    <mergeCell ref="H30:I30"/>
    <mergeCell ref="M30:N30"/>
    <mergeCell ref="O30:P30"/>
    <mergeCell ref="Q30:R30"/>
    <mergeCell ref="T30:U30"/>
    <mergeCell ref="V30:W30"/>
    <mergeCell ref="G26:H26"/>
    <mergeCell ref="F24:G24"/>
    <mergeCell ref="H24:I24"/>
    <mergeCell ref="K24:L24"/>
    <mergeCell ref="M24:N24"/>
    <mergeCell ref="P24:Q24"/>
    <mergeCell ref="S24:T24"/>
    <mergeCell ref="I26:J26"/>
    <mergeCell ref="M26:N26"/>
    <mergeCell ref="Q26:R26"/>
    <mergeCell ref="T26:U26"/>
    <mergeCell ref="V20:W20"/>
    <mergeCell ref="F22:G22"/>
    <mergeCell ref="H22:I22"/>
    <mergeCell ref="K22:L22"/>
    <mergeCell ref="M22:N22"/>
    <mergeCell ref="P22:Q22"/>
    <mergeCell ref="S22:T22"/>
    <mergeCell ref="U22:V22"/>
    <mergeCell ref="Z22:AA22"/>
    <mergeCell ref="X22:Y22"/>
    <mergeCell ref="N18:O18"/>
    <mergeCell ref="K16:L16"/>
    <mergeCell ref="S18:T18"/>
    <mergeCell ref="M16:N16"/>
    <mergeCell ref="P16:Q16"/>
    <mergeCell ref="R16:S16"/>
    <mergeCell ref="F20:G20"/>
    <mergeCell ref="H20:I20"/>
    <mergeCell ref="K20:L20"/>
    <mergeCell ref="M20:N20"/>
    <mergeCell ref="P20:Q20"/>
    <mergeCell ref="R20:S20"/>
    <mergeCell ref="T20:U20"/>
    <mergeCell ref="AO1:AP1"/>
    <mergeCell ref="AO36:AP36"/>
    <mergeCell ref="G8:H8"/>
    <mergeCell ref="I8:J8"/>
    <mergeCell ref="G12:H12"/>
    <mergeCell ref="L12:M12"/>
    <mergeCell ref="O12:P12"/>
    <mergeCell ref="Q12:R12"/>
    <mergeCell ref="F16:G16"/>
    <mergeCell ref="H16:I16"/>
    <mergeCell ref="G10:H10"/>
    <mergeCell ref="I10:J10"/>
    <mergeCell ref="M10:N10"/>
    <mergeCell ref="P10:Q10"/>
    <mergeCell ref="AB8:AC8"/>
    <mergeCell ref="R10:S10"/>
    <mergeCell ref="T16:U16"/>
    <mergeCell ref="W16:X16"/>
    <mergeCell ref="Y16:Z16"/>
    <mergeCell ref="F18:G18"/>
    <mergeCell ref="H18:I18"/>
    <mergeCell ref="J18:K18"/>
    <mergeCell ref="L18:M18"/>
    <mergeCell ref="Q18:R18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102"/>
  <sheetViews>
    <sheetView workbookViewId="0"/>
  </sheetViews>
  <sheetFormatPr defaultRowHeight="14" x14ac:dyDescent="0.2"/>
  <cols>
    <col min="1" max="43" width="1.75" customWidth="1"/>
    <col min="44" max="46" width="9" style="12"/>
  </cols>
  <sheetData>
    <row r="1" spans="1:46" ht="23.5" x14ac:dyDescent="0.2">
      <c r="D1" s="3" t="s">
        <v>227</v>
      </c>
      <c r="AM1" s="2" t="s">
        <v>0</v>
      </c>
      <c r="AN1" s="2"/>
      <c r="AO1" s="68"/>
      <c r="AP1" s="68"/>
      <c r="AR1"/>
      <c r="AS1"/>
      <c r="AT1"/>
    </row>
    <row r="2" spans="1:46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/>
      <c r="AS2"/>
      <c r="AT2"/>
    </row>
    <row r="3" spans="1:46" ht="19.5" customHeight="1" x14ac:dyDescent="0.2">
      <c r="A3" s="1" t="s">
        <v>83</v>
      </c>
      <c r="D3" t="s">
        <v>84</v>
      </c>
    </row>
    <row r="4" spans="1:46" ht="19.5" customHeight="1" x14ac:dyDescent="0.2">
      <c r="C4" s="1" t="s">
        <v>85</v>
      </c>
      <c r="F4" t="s">
        <v>86</v>
      </c>
      <c r="G4" s="61" t="s">
        <v>90</v>
      </c>
      <c r="H4" s="61"/>
      <c r="I4" s="62">
        <f ca="1">Y4*INT(RAND()*8+2)</f>
        <v>12</v>
      </c>
      <c r="J4" s="62"/>
      <c r="K4" t="s">
        <v>87</v>
      </c>
      <c r="L4" s="66" t="s">
        <v>111</v>
      </c>
      <c r="M4" s="66"/>
      <c r="N4" t="s">
        <v>86</v>
      </c>
      <c r="O4" s="61" t="s">
        <v>90</v>
      </c>
      <c r="P4" s="61"/>
      <c r="Q4" s="62">
        <f ca="1">INT(RAND()*8+2)</f>
        <v>8</v>
      </c>
      <c r="R4" s="62"/>
      <c r="S4" t="s">
        <v>87</v>
      </c>
      <c r="T4" s="66" t="s">
        <v>114</v>
      </c>
      <c r="U4" s="66"/>
      <c r="V4" t="s">
        <v>86</v>
      </c>
      <c r="W4" s="61" t="s">
        <v>90</v>
      </c>
      <c r="X4" s="61"/>
      <c r="Y4" s="62">
        <f ca="1">INT(RAND()*8+2)</f>
        <v>4</v>
      </c>
      <c r="Z4" s="62"/>
      <c r="AA4" t="s">
        <v>87</v>
      </c>
    </row>
    <row r="5" spans="1:46" ht="19.5" customHeight="1" x14ac:dyDescent="0.2"/>
    <row r="6" spans="1:46" ht="19.5" customHeight="1" x14ac:dyDescent="0.2"/>
    <row r="7" spans="1:46" ht="19.5" customHeight="1" x14ac:dyDescent="0.2"/>
    <row r="8" spans="1:46" ht="19.5" customHeight="1" x14ac:dyDescent="0.2">
      <c r="C8" s="1" t="s">
        <v>6</v>
      </c>
      <c r="F8" t="s">
        <v>86</v>
      </c>
      <c r="G8" s="61" t="s">
        <v>90</v>
      </c>
      <c r="H8" s="61"/>
      <c r="I8" s="62">
        <f ca="1">Q8*INT(RAND()*8+2)</f>
        <v>15</v>
      </c>
      <c r="J8" s="62"/>
      <c r="K8" t="s">
        <v>87</v>
      </c>
      <c r="L8" s="66" t="s">
        <v>114</v>
      </c>
      <c r="M8" s="66"/>
      <c r="N8" t="s">
        <v>86</v>
      </c>
      <c r="O8" s="61" t="s">
        <v>90</v>
      </c>
      <c r="P8" s="61"/>
      <c r="Q8" s="62">
        <f ca="1">INT(RAND()*8+2)</f>
        <v>5</v>
      </c>
      <c r="R8" s="62"/>
      <c r="S8" t="s">
        <v>87</v>
      </c>
      <c r="T8" s="66" t="s">
        <v>114</v>
      </c>
      <c r="U8" s="66"/>
      <c r="V8" s="66">
        <f ca="1">INT(RAND()*8+2)</f>
        <v>6</v>
      </c>
      <c r="W8" s="66"/>
    </row>
    <row r="9" spans="1:46" ht="19.5" customHeight="1" x14ac:dyDescent="0.2"/>
    <row r="10" spans="1:46" ht="19.5" customHeight="1" x14ac:dyDescent="0.2"/>
    <row r="11" spans="1:46" ht="19.5" customHeight="1" x14ac:dyDescent="0.2"/>
    <row r="12" spans="1:46" ht="19.5" customHeight="1" x14ac:dyDescent="0.2">
      <c r="C12" s="1" t="s">
        <v>99</v>
      </c>
      <c r="F12" s="66" t="s">
        <v>86</v>
      </c>
      <c r="G12" s="66" t="s">
        <v>90</v>
      </c>
      <c r="H12" s="66"/>
      <c r="I12" s="64">
        <f ca="1">AR12/GCD(AR13,AR12)</f>
        <v>4</v>
      </c>
      <c r="J12" s="64"/>
      <c r="K12" s="66" t="s">
        <v>87</v>
      </c>
      <c r="L12" s="66" t="s">
        <v>114</v>
      </c>
      <c r="M12" s="66"/>
      <c r="N12" s="64">
        <f ca="1">AS12/GCD(AS13,AS12)</f>
        <v>4</v>
      </c>
      <c r="O12" s="64"/>
      <c r="P12" s="66" t="s">
        <v>114</v>
      </c>
      <c r="Q12" s="66"/>
      <c r="R12" s="66" t="s">
        <v>86</v>
      </c>
      <c r="S12" s="66" t="s">
        <v>90</v>
      </c>
      <c r="T12" s="66"/>
      <c r="U12" s="64">
        <f ca="1">AT12/GCD(AT13,AT12)</f>
        <v>1</v>
      </c>
      <c r="V12" s="64"/>
      <c r="W12" s="66" t="s">
        <v>87</v>
      </c>
      <c r="AR12" s="12">
        <f ca="1">INT(RAND()*(AR13-1)+1)</f>
        <v>4</v>
      </c>
      <c r="AS12" s="12">
        <f ca="1">AS13+1</f>
        <v>4</v>
      </c>
      <c r="AT12" s="12">
        <f ca="1">INT(RAND()*(AT13-1)+1)</f>
        <v>1</v>
      </c>
    </row>
    <row r="13" spans="1:46" ht="19.5" customHeight="1" x14ac:dyDescent="0.2">
      <c r="F13" s="66"/>
      <c r="G13" s="66"/>
      <c r="H13" s="66"/>
      <c r="I13" s="66">
        <f ca="1">AR13/GCD(AR13,AR12)</f>
        <v>5</v>
      </c>
      <c r="J13" s="66"/>
      <c r="K13" s="66"/>
      <c r="L13" s="66"/>
      <c r="M13" s="66"/>
      <c r="N13" s="66">
        <f ca="1">AS13/(GCD(AS13,AS12))</f>
        <v>3</v>
      </c>
      <c r="O13" s="66"/>
      <c r="P13" s="66"/>
      <c r="Q13" s="66"/>
      <c r="R13" s="66"/>
      <c r="S13" s="66"/>
      <c r="T13" s="66"/>
      <c r="U13" s="66">
        <f ca="1">AT13/GCD(AT13,AT12)</f>
        <v>7</v>
      </c>
      <c r="V13" s="66"/>
      <c r="W13" s="66"/>
      <c r="AR13" s="12">
        <f ca="1">INT(RAND()*6+2)</f>
        <v>5</v>
      </c>
      <c r="AS13" s="12">
        <f ca="1">INT(RAND()*6+2)</f>
        <v>3</v>
      </c>
      <c r="AT13" s="12">
        <f ca="1">INT(RAND()*6+2)</f>
        <v>7</v>
      </c>
    </row>
    <row r="14" spans="1:46" ht="19.5" customHeight="1" x14ac:dyDescent="0.2"/>
    <row r="15" spans="1:46" ht="19.5" customHeight="1" x14ac:dyDescent="0.2"/>
    <row r="16" spans="1:46" ht="19.5" customHeight="1" x14ac:dyDescent="0.2"/>
    <row r="17" spans="1:45" ht="19.5" customHeight="1" x14ac:dyDescent="0.15">
      <c r="C17" s="1" t="s">
        <v>75</v>
      </c>
      <c r="F17" s="66" t="s">
        <v>86</v>
      </c>
      <c r="G17" s="66" t="s">
        <v>90</v>
      </c>
      <c r="H17" s="66"/>
      <c r="I17" s="66">
        <f ca="1">INT(RAND()*2+1)</f>
        <v>1</v>
      </c>
      <c r="J17" s="66"/>
      <c r="K17" s="66" t="s">
        <v>92</v>
      </c>
      <c r="L17" s="24">
        <f ca="1">INT(RAND()*2+2)</f>
        <v>2</v>
      </c>
      <c r="M17" s="66" t="s">
        <v>128</v>
      </c>
      <c r="N17" s="66"/>
      <c r="O17" s="66" t="s">
        <v>95</v>
      </c>
      <c r="P17" s="66" t="s">
        <v>90</v>
      </c>
      <c r="Q17" s="66"/>
      <c r="R17" s="64">
        <f ca="1">AR17/GCD(AR18,AR17)</f>
        <v>1</v>
      </c>
      <c r="S17" s="64"/>
      <c r="T17" s="66" t="s">
        <v>87</v>
      </c>
      <c r="U17" s="66" t="s">
        <v>111</v>
      </c>
      <c r="V17" s="66"/>
      <c r="W17" s="66" t="s">
        <v>86</v>
      </c>
      <c r="X17" s="66" t="s">
        <v>90</v>
      </c>
      <c r="Y17" s="66"/>
      <c r="Z17" s="64">
        <f ca="1">AS17/GCD(AS18,AS17)</f>
        <v>4</v>
      </c>
      <c r="AA17" s="64"/>
      <c r="AB17" s="66" t="s">
        <v>87</v>
      </c>
      <c r="AR17" s="12">
        <f ca="1">INT(RAND()*(AR18-1)+1)</f>
        <v>1</v>
      </c>
      <c r="AS17" s="12">
        <f ca="1">AS18*INT(RAND()*2+1)+1</f>
        <v>4</v>
      </c>
    </row>
    <row r="18" spans="1:45" ht="19.5" customHeight="1" x14ac:dyDescent="0.2">
      <c r="F18" s="66"/>
      <c r="G18" s="66"/>
      <c r="H18" s="66"/>
      <c r="I18" s="66"/>
      <c r="J18" s="66"/>
      <c r="K18" s="66"/>
      <c r="M18" s="66"/>
      <c r="N18" s="66"/>
      <c r="O18" s="66"/>
      <c r="P18" s="66"/>
      <c r="Q18" s="66"/>
      <c r="R18" s="66">
        <f ca="1">AR18/GCD(AR18,AR17)</f>
        <v>2</v>
      </c>
      <c r="S18" s="66"/>
      <c r="T18" s="66"/>
      <c r="U18" s="66"/>
      <c r="V18" s="66"/>
      <c r="W18" s="66"/>
      <c r="X18" s="66"/>
      <c r="Y18" s="66"/>
      <c r="Z18" s="66">
        <f ca="1">AS18/GCD(AS18,AS17)</f>
        <v>3</v>
      </c>
      <c r="AA18" s="66"/>
      <c r="AB18" s="66"/>
      <c r="AR18" s="12">
        <f ca="1">INT(RAND()*2+2)</f>
        <v>2</v>
      </c>
      <c r="AS18" s="12">
        <f ca="1">INT(RAND()*2+2)</f>
        <v>3</v>
      </c>
    </row>
    <row r="19" spans="1:45" ht="19.5" customHeight="1" x14ac:dyDescent="0.2"/>
    <row r="20" spans="1:45" ht="19.5" customHeight="1" x14ac:dyDescent="0.2"/>
    <row r="21" spans="1:45" ht="19.5" customHeight="1" x14ac:dyDescent="0.2"/>
    <row r="22" spans="1:45" ht="19.5" customHeight="1" x14ac:dyDescent="0.2">
      <c r="A22" s="1" t="s">
        <v>37</v>
      </c>
      <c r="D22" t="s">
        <v>84</v>
      </c>
    </row>
    <row r="23" spans="1:45" ht="19.5" customHeight="1" x14ac:dyDescent="0.2">
      <c r="C23" s="1" t="s">
        <v>85</v>
      </c>
      <c r="F23" s="66" t="s">
        <v>90</v>
      </c>
      <c r="G23" s="66"/>
      <c r="H23" s="66">
        <f ca="1">INT(RAND()*9+1)</f>
        <v>3</v>
      </c>
      <c r="I23" s="66"/>
      <c r="J23" s="66" t="s">
        <v>90</v>
      </c>
      <c r="K23" s="66"/>
      <c r="L23" s="66">
        <f ca="1">S23*INT(RAND()*9+1)</f>
        <v>27</v>
      </c>
      <c r="M23" s="66"/>
      <c r="N23" s="66" t="s">
        <v>114</v>
      </c>
      <c r="O23" s="66"/>
      <c r="P23" t="s">
        <v>86</v>
      </c>
      <c r="Q23" s="66" t="s">
        <v>90</v>
      </c>
      <c r="R23" s="66"/>
      <c r="S23" s="66">
        <f ca="1">INT(RAND()*8+2)</f>
        <v>9</v>
      </c>
      <c r="T23" s="66"/>
      <c r="U23" t="s">
        <v>87</v>
      </c>
    </row>
    <row r="24" spans="1:45" ht="19.5" customHeight="1" x14ac:dyDescent="0.2"/>
    <row r="25" spans="1:45" ht="19.5" customHeight="1" x14ac:dyDescent="0.2"/>
    <row r="26" spans="1:45" ht="19.5" customHeight="1" x14ac:dyDescent="0.2"/>
    <row r="27" spans="1:45" ht="19.5" customHeight="1" x14ac:dyDescent="0.2">
      <c r="C27" s="1" t="s">
        <v>6</v>
      </c>
      <c r="F27" s="66">
        <f ca="1">INT(RAND()*9+1)</f>
        <v>5</v>
      </c>
      <c r="G27" s="66"/>
      <c r="H27" s="66" t="s">
        <v>90</v>
      </c>
      <c r="I27" s="66"/>
      <c r="J27" t="s">
        <v>86</v>
      </c>
      <c r="K27" s="66" t="s">
        <v>90</v>
      </c>
      <c r="L27" s="66"/>
      <c r="M27" s="66">
        <f ca="1">INT(RAND()*18+2)</f>
        <v>2</v>
      </c>
      <c r="N27" s="66"/>
      <c r="O27" t="s">
        <v>92</v>
      </c>
      <c r="P27" s="66" t="s">
        <v>20</v>
      </c>
      <c r="Q27" s="66"/>
      <c r="R27" s="66">
        <f ca="1">INT(RAND()*8+2)</f>
        <v>8</v>
      </c>
      <c r="S27" s="66"/>
      <c r="T27" s="66" t="s">
        <v>111</v>
      </c>
      <c r="U27" s="66"/>
      <c r="V27" t="s">
        <v>86</v>
      </c>
      <c r="W27" s="66" t="s">
        <v>90</v>
      </c>
      <c r="X27" s="66"/>
      <c r="Y27" s="66">
        <f ca="1">INT(RAND()*8+2)</f>
        <v>7</v>
      </c>
      <c r="Z27" s="66"/>
      <c r="AA27" t="s">
        <v>87</v>
      </c>
    </row>
    <row r="28" spans="1:45" ht="19.5" customHeight="1" x14ac:dyDescent="0.2"/>
    <row r="29" spans="1:45" ht="19.5" customHeight="1" x14ac:dyDescent="0.2"/>
    <row r="30" spans="1:45" ht="19.5" customHeight="1" x14ac:dyDescent="0.2"/>
    <row r="31" spans="1:45" ht="19.5" customHeight="1" x14ac:dyDescent="0.2">
      <c r="C31" s="1" t="s">
        <v>99</v>
      </c>
      <c r="F31" t="s">
        <v>165</v>
      </c>
      <c r="G31" s="66">
        <f ca="1">INT(RAND()*8+2)</f>
        <v>9</v>
      </c>
      <c r="H31" s="66"/>
      <c r="I31" s="66" t="s">
        <v>88</v>
      </c>
      <c r="J31" s="66"/>
      <c r="K31" t="s">
        <v>86</v>
      </c>
      <c r="L31" s="66">
        <f ca="1">INT(RAND()*8+2)</f>
        <v>3</v>
      </c>
      <c r="M31" s="66"/>
      <c r="N31" s="66" t="s">
        <v>90</v>
      </c>
      <c r="O31" s="66"/>
      <c r="P31" s="66">
        <f ca="1">INT(RAND()*8+2)</f>
        <v>7</v>
      </c>
      <c r="Q31" s="66"/>
      <c r="R31" t="s">
        <v>87</v>
      </c>
      <c r="S31" t="s">
        <v>166</v>
      </c>
      <c r="T31" s="66" t="s">
        <v>111</v>
      </c>
      <c r="U31" s="66"/>
      <c r="V31" s="66">
        <f ca="1">INT(RAND()*8+2)</f>
        <v>8</v>
      </c>
      <c r="W31" s="66"/>
    </row>
    <row r="32" spans="1:45" ht="19.5" customHeight="1" x14ac:dyDescent="0.2">
      <c r="C32" s="1"/>
      <c r="G32" s="6"/>
      <c r="H32" s="6"/>
      <c r="I32" s="6"/>
      <c r="J32" s="6"/>
      <c r="L32" s="6"/>
      <c r="M32" s="6"/>
      <c r="N32" s="6"/>
      <c r="O32" s="6"/>
      <c r="P32" s="6"/>
      <c r="Q32" s="6"/>
      <c r="T32" s="6"/>
      <c r="U32" s="6"/>
      <c r="V32" s="6"/>
      <c r="W32" s="6"/>
    </row>
    <row r="33" spans="1:46" ht="19.5" customHeight="1" x14ac:dyDescent="0.2"/>
    <row r="34" spans="1:46" ht="19.5" customHeight="1" x14ac:dyDescent="0.2"/>
    <row r="35" spans="1:46" ht="19.5" customHeight="1" x14ac:dyDescent="0.2">
      <c r="C35" s="1" t="s">
        <v>91</v>
      </c>
      <c r="F35" t="s">
        <v>86</v>
      </c>
      <c r="G35" s="66" t="s">
        <v>90</v>
      </c>
      <c r="H35" s="66"/>
      <c r="I35" s="66">
        <f ca="1">INT(RAND()*3+2)</f>
        <v>2</v>
      </c>
      <c r="J35" s="66"/>
      <c r="K35" t="s">
        <v>87</v>
      </c>
      <c r="L35" s="23">
        <f ca="1">INT(RAND()*2+2)</f>
        <v>2</v>
      </c>
      <c r="M35" s="66" t="s">
        <v>90</v>
      </c>
      <c r="N35" s="66"/>
      <c r="O35" t="s">
        <v>86</v>
      </c>
      <c r="P35">
        <f ca="1">INT(RAND()*3+2)</f>
        <v>3</v>
      </c>
      <c r="Q35" s="23">
        <f ca="1">INT(RAND()*2+2)</f>
        <v>2</v>
      </c>
      <c r="R35" s="66" t="s">
        <v>90</v>
      </c>
      <c r="S35" s="66"/>
      <c r="T35" s="66">
        <f ca="1">INT(RAND()*9+1)</f>
        <v>7</v>
      </c>
      <c r="U35" s="66"/>
      <c r="V35" t="s">
        <v>87</v>
      </c>
    </row>
    <row r="36" spans="1:46" ht="19.5" customHeight="1" x14ac:dyDescent="0.2"/>
    <row r="37" spans="1:46" ht="19.5" customHeight="1" x14ac:dyDescent="0.2"/>
    <row r="38" spans="1:46" ht="19.5" customHeight="1" x14ac:dyDescent="0.2"/>
    <row r="39" spans="1:46" ht="23.5" x14ac:dyDescent="0.2">
      <c r="D39" s="3" t="str">
        <f>IF(D1="","",D1)</f>
        <v>いろいろな計算②</v>
      </c>
      <c r="AM39" s="2" t="str">
        <f>IF(AM1="","",AM1)</f>
        <v>№</v>
      </c>
      <c r="AN39" s="2"/>
      <c r="AO39" s="68" t="str">
        <f>IF(AO1="","",AO1)</f>
        <v/>
      </c>
      <c r="AP39" s="68" t="str">
        <f>IF(AP1="","",AP1)</f>
        <v/>
      </c>
      <c r="AR39"/>
      <c r="AS39"/>
      <c r="AT39"/>
    </row>
    <row r="40" spans="1:46" ht="23.5" x14ac:dyDescent="0.2">
      <c r="E40" s="5" t="s">
        <v>167</v>
      </c>
      <c r="Q40" s="17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R40"/>
      <c r="AS40"/>
      <c r="AT40"/>
    </row>
    <row r="41" spans="1:46" ht="19.5" customHeight="1" x14ac:dyDescent="0.2">
      <c r="A41" t="str">
        <f>IF(A3="","",A3)</f>
        <v>１．</v>
      </c>
      <c r="D41" t="str">
        <f>IF(D3="","",D3)</f>
        <v>次の計算をしなさい。</v>
      </c>
    </row>
    <row r="42" spans="1:46" ht="19.5" customHeight="1" x14ac:dyDescent="0.2">
      <c r="A42" t="str">
        <f>IF(A4="","",A4)</f>
        <v/>
      </c>
      <c r="B42" t="str">
        <f>IF(B4="","",B4)</f>
        <v/>
      </c>
      <c r="C42" t="str">
        <f>IF(C4="","",C4)</f>
        <v>(1)</v>
      </c>
      <c r="F42" t="str">
        <f>IF(F4="","",F4)</f>
        <v>(</v>
      </c>
      <c r="G42" s="66" t="str">
        <f>IF(G4="","",G4)</f>
        <v>－</v>
      </c>
      <c r="H42" s="66"/>
      <c r="I42" s="66">
        <f ca="1">IF(I4="","",I4)</f>
        <v>12</v>
      </c>
      <c r="J42" s="66"/>
      <c r="K42" t="str">
        <f>IF(K4="","",K4)</f>
        <v>)</v>
      </c>
      <c r="L42" s="66" t="str">
        <f>IF(L4="","",L4)</f>
        <v>×</v>
      </c>
      <c r="M42" s="66"/>
      <c r="N42" t="str">
        <f>IF(N4="","",N4)</f>
        <v>(</v>
      </c>
      <c r="O42" s="66" t="str">
        <f>IF(O4="","",O4)</f>
        <v>－</v>
      </c>
      <c r="P42" s="66"/>
      <c r="Q42" s="66">
        <f ca="1">IF(Q4="","",Q4)</f>
        <v>8</v>
      </c>
      <c r="R42" s="66"/>
      <c r="S42" t="str">
        <f>IF(S4="","",S4)</f>
        <v>)</v>
      </c>
      <c r="T42" s="66" t="str">
        <f>IF(T4="","",T4)</f>
        <v>÷</v>
      </c>
      <c r="U42" s="66"/>
      <c r="V42" t="str">
        <f>IF(V4="","",V4)</f>
        <v>(</v>
      </c>
      <c r="W42" s="66" t="str">
        <f>IF(W4="","",W4)</f>
        <v>－</v>
      </c>
      <c r="X42" s="66"/>
      <c r="Y42" s="66">
        <f ca="1">IF(Y4="","",Y4)</f>
        <v>4</v>
      </c>
      <c r="Z42" s="66"/>
      <c r="AA42" t="str">
        <f>IF(AA4="","",AA4)</f>
        <v>)</v>
      </c>
      <c r="AB42" s="82" t="s">
        <v>94</v>
      </c>
      <c r="AC42" s="82"/>
      <c r="AD42" s="56">
        <f ca="1">-I42*(-Q42)/(-Y42)</f>
        <v>-24</v>
      </c>
      <c r="AE42" s="56"/>
      <c r="AF42" s="56"/>
      <c r="AG42" s="56"/>
      <c r="AH42" t="str">
        <f t="shared" ref="AH42:AQ42" si="0">IF(AH4="","",AH4)</f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</row>
    <row r="43" spans="1:46" ht="19.5" customHeight="1" x14ac:dyDescent="0.2">
      <c r="A43" t="str">
        <f t="shared" ref="A43:AQ43" si="1">IF(A5="","",A5)</f>
        <v/>
      </c>
      <c r="B43" t="str">
        <f t="shared" si="1"/>
        <v/>
      </c>
      <c r="C43" t="str">
        <f t="shared" si="1"/>
        <v/>
      </c>
      <c r="F43" t="str">
        <f t="shared" si="1"/>
        <v/>
      </c>
      <c r="G43" t="str">
        <f t="shared" si="1"/>
        <v/>
      </c>
      <c r="H43" t="str">
        <f t="shared" si="1"/>
        <v/>
      </c>
      <c r="I43" t="str">
        <f t="shared" si="1"/>
        <v/>
      </c>
      <c r="J43" t="str">
        <f t="shared" si="1"/>
        <v/>
      </c>
      <c r="K43" t="str">
        <f t="shared" si="1"/>
        <v/>
      </c>
      <c r="L43" t="str">
        <f t="shared" si="1"/>
        <v/>
      </c>
      <c r="M43" t="str">
        <f t="shared" si="1"/>
        <v/>
      </c>
      <c r="N43" t="str">
        <f t="shared" si="1"/>
        <v/>
      </c>
      <c r="O43" t="str">
        <f t="shared" si="1"/>
        <v/>
      </c>
      <c r="P43" t="str">
        <f t="shared" si="1"/>
        <v/>
      </c>
      <c r="Q43" t="str">
        <f t="shared" si="1"/>
        <v/>
      </c>
      <c r="R43" t="str">
        <f t="shared" si="1"/>
        <v/>
      </c>
      <c r="S43" t="str">
        <f t="shared" si="1"/>
        <v/>
      </c>
      <c r="T43" t="str">
        <f t="shared" si="1"/>
        <v/>
      </c>
      <c r="U43" t="str">
        <f t="shared" si="1"/>
        <v/>
      </c>
      <c r="V43" t="str">
        <f t="shared" si="1"/>
        <v/>
      </c>
      <c r="W43" t="str">
        <f t="shared" si="1"/>
        <v/>
      </c>
      <c r="X43" t="str">
        <f t="shared" si="1"/>
        <v/>
      </c>
      <c r="Y43" t="str">
        <f t="shared" si="1"/>
        <v/>
      </c>
      <c r="Z43" t="str">
        <f t="shared" si="1"/>
        <v/>
      </c>
      <c r="AA43" t="str">
        <f t="shared" si="1"/>
        <v/>
      </c>
      <c r="AB43" t="str">
        <f t="shared" si="1"/>
        <v/>
      </c>
      <c r="AC43" t="str">
        <f t="shared" si="1"/>
        <v/>
      </c>
      <c r="AD43" t="str">
        <f t="shared" si="1"/>
        <v/>
      </c>
      <c r="AE43" t="str">
        <f t="shared" si="1"/>
        <v/>
      </c>
      <c r="AF43" t="str">
        <f t="shared" si="1"/>
        <v/>
      </c>
      <c r="AG43" t="str">
        <f t="shared" si="1"/>
        <v/>
      </c>
      <c r="AH43" t="str">
        <f t="shared" si="1"/>
        <v/>
      </c>
      <c r="AI43" t="str">
        <f t="shared" si="1"/>
        <v/>
      </c>
      <c r="AJ43" t="str">
        <f t="shared" si="1"/>
        <v/>
      </c>
      <c r="AK43" t="str">
        <f t="shared" si="1"/>
        <v/>
      </c>
      <c r="AL43" t="str">
        <f t="shared" si="1"/>
        <v/>
      </c>
      <c r="AM43" t="str">
        <f t="shared" si="1"/>
        <v/>
      </c>
      <c r="AN43" t="str">
        <f t="shared" si="1"/>
        <v/>
      </c>
      <c r="AO43" t="str">
        <f t="shared" si="1"/>
        <v/>
      </c>
      <c r="AP43" t="str">
        <f t="shared" si="1"/>
        <v/>
      </c>
      <c r="AQ43" t="str">
        <f t="shared" si="1"/>
        <v/>
      </c>
    </row>
    <row r="44" spans="1:46" ht="19.5" customHeight="1" x14ac:dyDescent="0.2">
      <c r="A44" t="str">
        <f t="shared" ref="A44:AQ44" si="2">IF(A6="","",A6)</f>
        <v/>
      </c>
      <c r="B44" t="str">
        <f t="shared" si="2"/>
        <v/>
      </c>
      <c r="C44" t="str">
        <f t="shared" si="2"/>
        <v/>
      </c>
      <c r="F44" t="str">
        <f t="shared" si="2"/>
        <v/>
      </c>
      <c r="G44" t="str">
        <f t="shared" si="2"/>
        <v/>
      </c>
      <c r="H44" t="str">
        <f t="shared" si="2"/>
        <v/>
      </c>
      <c r="I44" t="str">
        <f t="shared" si="2"/>
        <v/>
      </c>
      <c r="J44" t="str">
        <f t="shared" si="2"/>
        <v/>
      </c>
      <c r="K44" t="str">
        <f t="shared" si="2"/>
        <v/>
      </c>
      <c r="L44" t="str">
        <f t="shared" si="2"/>
        <v/>
      </c>
      <c r="M44" t="str">
        <f t="shared" si="2"/>
        <v/>
      </c>
      <c r="N44" t="str">
        <f t="shared" si="2"/>
        <v/>
      </c>
      <c r="O44" t="str">
        <f t="shared" si="2"/>
        <v/>
      </c>
      <c r="P44" t="str">
        <f t="shared" si="2"/>
        <v/>
      </c>
      <c r="Q44" t="str">
        <f t="shared" si="2"/>
        <v/>
      </c>
      <c r="R44" t="str">
        <f t="shared" si="2"/>
        <v/>
      </c>
      <c r="S44" t="str">
        <f t="shared" si="2"/>
        <v/>
      </c>
      <c r="T44" t="str">
        <f t="shared" si="2"/>
        <v/>
      </c>
      <c r="U44" t="str">
        <f t="shared" si="2"/>
        <v/>
      </c>
      <c r="V44" t="str">
        <f t="shared" si="2"/>
        <v/>
      </c>
      <c r="W44" t="str">
        <f t="shared" si="2"/>
        <v/>
      </c>
      <c r="X44" t="str">
        <f t="shared" si="2"/>
        <v/>
      </c>
      <c r="Y44" t="str">
        <f t="shared" si="2"/>
        <v/>
      </c>
      <c r="Z44" t="str">
        <f t="shared" si="2"/>
        <v/>
      </c>
      <c r="AA44" t="str">
        <f t="shared" si="2"/>
        <v/>
      </c>
      <c r="AB44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</row>
    <row r="45" spans="1:46" ht="19.5" customHeight="1" x14ac:dyDescent="0.2">
      <c r="A45" t="str">
        <f t="shared" ref="A45:AQ45" si="3">IF(A7="","",A7)</f>
        <v/>
      </c>
      <c r="B45" t="str">
        <f t="shared" si="3"/>
        <v/>
      </c>
      <c r="C45" t="str">
        <f t="shared" si="3"/>
        <v/>
      </c>
      <c r="F45" t="str">
        <f t="shared" si="3"/>
        <v/>
      </c>
      <c r="G45" t="str">
        <f t="shared" si="3"/>
        <v/>
      </c>
      <c r="H45" t="str">
        <f t="shared" si="3"/>
        <v/>
      </c>
      <c r="I45" t="str">
        <f t="shared" si="3"/>
        <v/>
      </c>
      <c r="J45" t="str">
        <f t="shared" si="3"/>
        <v/>
      </c>
      <c r="K45" t="str">
        <f t="shared" si="3"/>
        <v/>
      </c>
      <c r="L45" t="str">
        <f t="shared" si="3"/>
        <v/>
      </c>
      <c r="M45" t="str">
        <f t="shared" si="3"/>
        <v/>
      </c>
      <c r="N45" t="str">
        <f t="shared" si="3"/>
        <v/>
      </c>
      <c r="O45" t="str">
        <f t="shared" si="3"/>
        <v/>
      </c>
      <c r="P45" t="str">
        <f t="shared" si="3"/>
        <v/>
      </c>
      <c r="Q45" t="str">
        <f t="shared" si="3"/>
        <v/>
      </c>
      <c r="R45" t="str">
        <f t="shared" si="3"/>
        <v/>
      </c>
      <c r="S45" t="str">
        <f t="shared" si="3"/>
        <v/>
      </c>
      <c r="T45" t="str">
        <f t="shared" si="3"/>
        <v/>
      </c>
      <c r="U45" t="str">
        <f t="shared" si="3"/>
        <v/>
      </c>
      <c r="V45" t="str">
        <f t="shared" si="3"/>
        <v/>
      </c>
      <c r="W45" t="str">
        <f t="shared" si="3"/>
        <v/>
      </c>
      <c r="X45" t="str">
        <f t="shared" si="3"/>
        <v/>
      </c>
      <c r="Y45" t="str">
        <f t="shared" si="3"/>
        <v/>
      </c>
      <c r="Z45" t="str">
        <f t="shared" si="3"/>
        <v/>
      </c>
      <c r="AA45" t="str">
        <f t="shared" si="3"/>
        <v/>
      </c>
      <c r="AB45" t="str">
        <f t="shared" si="3"/>
        <v/>
      </c>
      <c r="AC45" t="str">
        <f t="shared" si="3"/>
        <v/>
      </c>
      <c r="AD45" t="str">
        <f t="shared" si="3"/>
        <v/>
      </c>
      <c r="AE45" t="str">
        <f t="shared" si="3"/>
        <v/>
      </c>
      <c r="AF45" t="str">
        <f t="shared" si="3"/>
        <v/>
      </c>
      <c r="AG45" t="str">
        <f t="shared" si="3"/>
        <v/>
      </c>
      <c r="AH45" t="str">
        <f t="shared" si="3"/>
        <v/>
      </c>
      <c r="AI45" t="str">
        <f t="shared" si="3"/>
        <v/>
      </c>
      <c r="AJ45" t="str">
        <f t="shared" si="3"/>
        <v/>
      </c>
      <c r="AK45" t="str">
        <f t="shared" si="3"/>
        <v/>
      </c>
      <c r="AL45" t="str">
        <f t="shared" si="3"/>
        <v/>
      </c>
      <c r="AM45" t="str">
        <f t="shared" si="3"/>
        <v/>
      </c>
      <c r="AN45" t="str">
        <f t="shared" si="3"/>
        <v/>
      </c>
      <c r="AO45" t="str">
        <f t="shared" si="3"/>
        <v/>
      </c>
      <c r="AP45" t="str">
        <f t="shared" si="3"/>
        <v/>
      </c>
      <c r="AQ45" t="str">
        <f t="shared" si="3"/>
        <v/>
      </c>
    </row>
    <row r="46" spans="1:46" ht="19.5" customHeight="1" x14ac:dyDescent="0.2">
      <c r="A46" t="str">
        <f t="shared" ref="A46:AQ46" si="4">IF(A8="","",A8)</f>
        <v/>
      </c>
      <c r="B46" t="str">
        <f t="shared" si="4"/>
        <v/>
      </c>
      <c r="C46" t="str">
        <f t="shared" si="4"/>
        <v>(2)</v>
      </c>
      <c r="F46" s="66" t="str">
        <f t="shared" si="4"/>
        <v>(</v>
      </c>
      <c r="G46" s="66" t="str">
        <f t="shared" si="4"/>
        <v>－</v>
      </c>
      <c r="H46" s="66"/>
      <c r="I46" s="66">
        <f t="shared" ca="1" si="4"/>
        <v>15</v>
      </c>
      <c r="J46" s="66"/>
      <c r="K46" s="66" t="str">
        <f t="shared" si="4"/>
        <v>)</v>
      </c>
      <c r="L46" s="66" t="str">
        <f t="shared" si="4"/>
        <v>÷</v>
      </c>
      <c r="M46" s="66"/>
      <c r="N46" s="66" t="str">
        <f t="shared" si="4"/>
        <v>(</v>
      </c>
      <c r="O46" s="66" t="str">
        <f t="shared" si="4"/>
        <v>－</v>
      </c>
      <c r="P46" s="66"/>
      <c r="Q46" s="66">
        <f t="shared" ca="1" si="4"/>
        <v>5</v>
      </c>
      <c r="R46" s="66"/>
      <c r="S46" s="66" t="str">
        <f t="shared" si="4"/>
        <v>)</v>
      </c>
      <c r="T46" s="66" t="str">
        <f t="shared" si="4"/>
        <v>÷</v>
      </c>
      <c r="U46" s="66"/>
      <c r="V46" s="66">
        <f t="shared" ca="1" si="4"/>
        <v>6</v>
      </c>
      <c r="W46" s="66"/>
      <c r="X46" s="82" t="s">
        <v>94</v>
      </c>
      <c r="Y46" s="82"/>
      <c r="Z46" s="59">
        <f ca="1">AS46</f>
        <v>1</v>
      </c>
      <c r="AA46" s="59"/>
      <c r="AB46" s="59"/>
      <c r="AC46" s="56" t="str">
        <f ca="1">IF(AE46="","","＝")</f>
        <v/>
      </c>
      <c r="AD46" s="56"/>
      <c r="AE46" s="56" t="str">
        <f ca="1">IF(AS46/AS47=INT(AS46/AS47),AS46/AS47,"")</f>
        <v/>
      </c>
      <c r="AF46" s="56"/>
      <c r="AG46" s="56"/>
      <c r="AH46" t="str">
        <f t="shared" si="4"/>
        <v/>
      </c>
      <c r="AI46" t="str">
        <f t="shared" si="4"/>
        <v/>
      </c>
      <c r="AJ46" t="str">
        <f t="shared" si="4"/>
        <v/>
      </c>
      <c r="AK46" t="str">
        <f t="shared" si="4"/>
        <v/>
      </c>
      <c r="AL46" t="str">
        <f t="shared" si="4"/>
        <v/>
      </c>
      <c r="AM46" t="str">
        <f t="shared" si="4"/>
        <v/>
      </c>
      <c r="AN46" t="str">
        <f t="shared" si="4"/>
        <v/>
      </c>
      <c r="AO46" t="str">
        <f t="shared" si="4"/>
        <v/>
      </c>
      <c r="AP46" t="str">
        <f t="shared" si="4"/>
        <v/>
      </c>
      <c r="AQ46" t="str">
        <f t="shared" si="4"/>
        <v/>
      </c>
      <c r="AR46" s="12">
        <f ca="1">I46</f>
        <v>15</v>
      </c>
      <c r="AS46" s="12">
        <f ca="1">AR46/GCD(AR47,AR46)</f>
        <v>1</v>
      </c>
    </row>
    <row r="47" spans="1:46" ht="19.5" customHeight="1" x14ac:dyDescent="0.2">
      <c r="A47" t="str">
        <f>IF(A9="","",A9)</f>
        <v/>
      </c>
      <c r="B47" t="str">
        <f>IF(B9="","",B9)</f>
        <v/>
      </c>
      <c r="C47" t="str">
        <f>IF(C9="","",C9)</f>
        <v/>
      </c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82"/>
      <c r="Y47" s="82"/>
      <c r="Z47" s="56">
        <f ca="1">AS47</f>
        <v>2</v>
      </c>
      <c r="AA47" s="56"/>
      <c r="AB47" s="56"/>
      <c r="AC47" s="56"/>
      <c r="AD47" s="56"/>
      <c r="AE47" s="56"/>
      <c r="AF47" s="56"/>
      <c r="AG47" s="56"/>
      <c r="AH47" t="str">
        <f t="shared" ref="AH47:AQ47" si="5">IF(AH9="","",AH9)</f>
        <v/>
      </c>
      <c r="AI47" t="str">
        <f t="shared" si="5"/>
        <v/>
      </c>
      <c r="AJ47" t="str">
        <f t="shared" si="5"/>
        <v/>
      </c>
      <c r="AK47" t="str">
        <f t="shared" si="5"/>
        <v/>
      </c>
      <c r="AL47" t="str">
        <f t="shared" si="5"/>
        <v/>
      </c>
      <c r="AM47" t="str">
        <f t="shared" si="5"/>
        <v/>
      </c>
      <c r="AN47" t="str">
        <f t="shared" si="5"/>
        <v/>
      </c>
      <c r="AO47" t="str">
        <f t="shared" si="5"/>
        <v/>
      </c>
      <c r="AP47" t="str">
        <f t="shared" si="5"/>
        <v/>
      </c>
      <c r="AQ47" t="str">
        <f t="shared" si="5"/>
        <v/>
      </c>
      <c r="AR47" s="12">
        <f ca="1">Q46*V46</f>
        <v>30</v>
      </c>
      <c r="AS47" s="12">
        <f ca="1">AR47/GCD(AR47,AR46)</f>
        <v>2</v>
      </c>
    </row>
    <row r="48" spans="1:46" ht="19.5" customHeight="1" x14ac:dyDescent="0.2">
      <c r="A48" t="str">
        <f t="shared" ref="A48:AQ48" si="6">IF(A10="","",A10)</f>
        <v/>
      </c>
      <c r="B48" t="str">
        <f t="shared" si="6"/>
        <v/>
      </c>
      <c r="C48" t="str">
        <f t="shared" si="6"/>
        <v/>
      </c>
      <c r="F48" t="str">
        <f t="shared" si="6"/>
        <v/>
      </c>
      <c r="G48" t="str">
        <f t="shared" si="6"/>
        <v/>
      </c>
      <c r="H48" t="str">
        <f t="shared" si="6"/>
        <v/>
      </c>
      <c r="I48" t="str">
        <f t="shared" si="6"/>
        <v/>
      </c>
      <c r="J48" t="str">
        <f t="shared" si="6"/>
        <v/>
      </c>
      <c r="K48" t="str">
        <f t="shared" si="6"/>
        <v/>
      </c>
      <c r="L48" t="str">
        <f t="shared" si="6"/>
        <v/>
      </c>
      <c r="M48" t="str">
        <f t="shared" si="6"/>
        <v/>
      </c>
      <c r="N48" t="str">
        <f t="shared" si="6"/>
        <v/>
      </c>
      <c r="O48" t="str">
        <f t="shared" si="6"/>
        <v/>
      </c>
      <c r="P48" t="str">
        <f t="shared" si="6"/>
        <v/>
      </c>
      <c r="Q48" t="str">
        <f t="shared" si="6"/>
        <v/>
      </c>
      <c r="R48" t="str">
        <f t="shared" si="6"/>
        <v/>
      </c>
      <c r="S48" t="str">
        <f t="shared" si="6"/>
        <v/>
      </c>
      <c r="T48" t="str">
        <f t="shared" si="6"/>
        <v/>
      </c>
      <c r="U48" t="str">
        <f t="shared" si="6"/>
        <v/>
      </c>
      <c r="V48" t="str">
        <f t="shared" si="6"/>
        <v/>
      </c>
      <c r="W48" t="str">
        <f t="shared" si="6"/>
        <v/>
      </c>
      <c r="X48" t="str">
        <f t="shared" si="6"/>
        <v/>
      </c>
      <c r="Y48" t="str">
        <f t="shared" si="6"/>
        <v/>
      </c>
      <c r="Z48" t="str">
        <f t="shared" si="6"/>
        <v/>
      </c>
      <c r="AA48" t="str">
        <f t="shared" si="6"/>
        <v/>
      </c>
      <c r="AB48" t="str">
        <f t="shared" si="6"/>
        <v/>
      </c>
      <c r="AC48" t="str">
        <f t="shared" si="6"/>
        <v/>
      </c>
      <c r="AD48" t="str">
        <f t="shared" si="6"/>
        <v/>
      </c>
      <c r="AE48" t="str">
        <f t="shared" si="6"/>
        <v/>
      </c>
      <c r="AF48" t="str">
        <f t="shared" si="6"/>
        <v/>
      </c>
      <c r="AG48" t="str">
        <f t="shared" si="6"/>
        <v/>
      </c>
      <c r="AH48" t="str">
        <f t="shared" si="6"/>
        <v/>
      </c>
      <c r="AI48" t="str">
        <f t="shared" si="6"/>
        <v/>
      </c>
      <c r="AJ48" t="str">
        <f t="shared" si="6"/>
        <v/>
      </c>
      <c r="AK48" t="str">
        <f t="shared" si="6"/>
        <v/>
      </c>
      <c r="AL48" t="str">
        <f t="shared" si="6"/>
        <v/>
      </c>
      <c r="AM48" t="str">
        <f t="shared" si="6"/>
        <v/>
      </c>
      <c r="AN48" t="str">
        <f t="shared" si="6"/>
        <v/>
      </c>
      <c r="AO48" t="str">
        <f t="shared" si="6"/>
        <v/>
      </c>
      <c r="AP48" t="str">
        <f t="shared" si="6"/>
        <v/>
      </c>
      <c r="AQ48" t="str">
        <f t="shared" si="6"/>
        <v/>
      </c>
    </row>
    <row r="49" spans="1:45" ht="19.5" customHeight="1" x14ac:dyDescent="0.2">
      <c r="A49" t="str">
        <f t="shared" ref="A49:AQ49" si="7">IF(A11="","",A11)</f>
        <v/>
      </c>
      <c r="B49" t="str">
        <f t="shared" si="7"/>
        <v/>
      </c>
      <c r="C49" t="str">
        <f t="shared" si="7"/>
        <v/>
      </c>
      <c r="F49" t="str">
        <f t="shared" si="7"/>
        <v/>
      </c>
      <c r="G49" t="str">
        <f t="shared" si="7"/>
        <v/>
      </c>
      <c r="H49" t="str">
        <f t="shared" si="7"/>
        <v/>
      </c>
      <c r="I49" t="str">
        <f t="shared" si="7"/>
        <v/>
      </c>
      <c r="J49" t="str">
        <f t="shared" si="7"/>
        <v/>
      </c>
      <c r="K49" t="str">
        <f t="shared" si="7"/>
        <v/>
      </c>
      <c r="L49" t="str">
        <f t="shared" si="7"/>
        <v/>
      </c>
      <c r="M49" t="str">
        <f t="shared" si="7"/>
        <v/>
      </c>
      <c r="N49" t="str">
        <f t="shared" si="7"/>
        <v/>
      </c>
      <c r="O49" t="str">
        <f t="shared" si="7"/>
        <v/>
      </c>
      <c r="P49" t="str">
        <f t="shared" si="7"/>
        <v/>
      </c>
      <c r="Q49" t="str">
        <f t="shared" si="7"/>
        <v/>
      </c>
      <c r="R49" t="str">
        <f t="shared" si="7"/>
        <v/>
      </c>
      <c r="S49" t="str">
        <f t="shared" si="7"/>
        <v/>
      </c>
      <c r="T49" t="str">
        <f t="shared" si="7"/>
        <v/>
      </c>
      <c r="U49" t="str">
        <f t="shared" si="7"/>
        <v/>
      </c>
      <c r="V49" t="str">
        <f t="shared" si="7"/>
        <v/>
      </c>
      <c r="W49" t="str">
        <f t="shared" si="7"/>
        <v/>
      </c>
      <c r="X49" t="str">
        <f t="shared" si="7"/>
        <v/>
      </c>
      <c r="Y49" t="str">
        <f t="shared" si="7"/>
        <v/>
      </c>
      <c r="Z49" t="str">
        <f t="shared" si="7"/>
        <v/>
      </c>
      <c r="AA49" t="str">
        <f t="shared" si="7"/>
        <v/>
      </c>
      <c r="AB49" t="str">
        <f t="shared" si="7"/>
        <v/>
      </c>
      <c r="AC49" t="str">
        <f t="shared" si="7"/>
        <v/>
      </c>
      <c r="AD49" t="str">
        <f t="shared" si="7"/>
        <v/>
      </c>
      <c r="AE49" t="str">
        <f t="shared" si="7"/>
        <v/>
      </c>
      <c r="AF49" t="str">
        <f t="shared" si="7"/>
        <v/>
      </c>
      <c r="AG49" t="str">
        <f t="shared" si="7"/>
        <v/>
      </c>
      <c r="AH49" t="str">
        <f t="shared" si="7"/>
        <v/>
      </c>
      <c r="AI49" t="str">
        <f t="shared" si="7"/>
        <v/>
      </c>
      <c r="AJ49" t="str">
        <f t="shared" si="7"/>
        <v/>
      </c>
      <c r="AK49" t="str">
        <f t="shared" si="7"/>
        <v/>
      </c>
      <c r="AL49" t="str">
        <f t="shared" si="7"/>
        <v/>
      </c>
      <c r="AM49" t="str">
        <f t="shared" si="7"/>
        <v/>
      </c>
      <c r="AN49" t="str">
        <f t="shared" si="7"/>
        <v/>
      </c>
      <c r="AO49" t="str">
        <f t="shared" si="7"/>
        <v/>
      </c>
      <c r="AP49" t="str">
        <f t="shared" si="7"/>
        <v/>
      </c>
      <c r="AQ49" t="str">
        <f t="shared" si="7"/>
        <v/>
      </c>
    </row>
    <row r="50" spans="1:45" ht="19.5" customHeight="1" x14ac:dyDescent="0.2">
      <c r="A50" t="str">
        <f t="shared" ref="A50:AQ50" si="8">IF(A12="","",A12)</f>
        <v/>
      </c>
      <c r="B50" t="str">
        <f t="shared" si="8"/>
        <v/>
      </c>
      <c r="C50" t="str">
        <f t="shared" si="8"/>
        <v>(3)</v>
      </c>
      <c r="F50" s="66" t="str">
        <f t="shared" si="8"/>
        <v>(</v>
      </c>
      <c r="G50" s="66" t="str">
        <f t="shared" si="8"/>
        <v>－</v>
      </c>
      <c r="H50" s="66"/>
      <c r="I50" s="64">
        <f t="shared" ca="1" si="8"/>
        <v>4</v>
      </c>
      <c r="J50" s="64"/>
      <c r="K50" s="66" t="str">
        <f t="shared" si="8"/>
        <v>)</v>
      </c>
      <c r="L50" s="66" t="str">
        <f t="shared" si="8"/>
        <v>÷</v>
      </c>
      <c r="M50" s="66"/>
      <c r="N50" s="64">
        <f t="shared" ca="1" si="8"/>
        <v>4</v>
      </c>
      <c r="O50" s="64"/>
      <c r="P50" s="66" t="str">
        <f t="shared" si="8"/>
        <v>÷</v>
      </c>
      <c r="Q50" s="66"/>
      <c r="R50" s="66" t="str">
        <f t="shared" si="8"/>
        <v>(</v>
      </c>
      <c r="S50" s="66" t="str">
        <f t="shared" si="8"/>
        <v>－</v>
      </c>
      <c r="T50" s="66"/>
      <c r="U50" s="64">
        <f t="shared" ca="1" si="8"/>
        <v>1</v>
      </c>
      <c r="V50" s="64"/>
      <c r="W50" s="66" t="str">
        <f t="shared" si="8"/>
        <v>)</v>
      </c>
      <c r="X50" s="82" t="s">
        <v>94</v>
      </c>
      <c r="Y50" s="82"/>
      <c r="Z50" s="59">
        <f ca="1">AS50</f>
        <v>21</v>
      </c>
      <c r="AA50" s="59"/>
      <c r="AB50" s="59"/>
      <c r="AC50" s="56" t="str">
        <f ca="1">IF(AE50="","","＝")</f>
        <v/>
      </c>
      <c r="AD50" s="56"/>
      <c r="AE50" s="56" t="str">
        <f ca="1">IF(AS50/AS51=INT(AS50/AS51),AS50/AS51,"")</f>
        <v/>
      </c>
      <c r="AF50" s="56"/>
      <c r="AG50" s="56"/>
      <c r="AH50" t="str">
        <f t="shared" si="8"/>
        <v/>
      </c>
      <c r="AI50" t="str">
        <f t="shared" si="8"/>
        <v/>
      </c>
      <c r="AJ50" t="str">
        <f t="shared" si="8"/>
        <v/>
      </c>
      <c r="AK50" t="str">
        <f t="shared" si="8"/>
        <v/>
      </c>
      <c r="AL50" t="str">
        <f t="shared" si="8"/>
        <v/>
      </c>
      <c r="AM50" t="str">
        <f t="shared" si="8"/>
        <v/>
      </c>
      <c r="AN50" t="str">
        <f t="shared" si="8"/>
        <v/>
      </c>
      <c r="AO50" t="str">
        <f t="shared" si="8"/>
        <v/>
      </c>
      <c r="AP50" t="str">
        <f t="shared" si="8"/>
        <v/>
      </c>
      <c r="AQ50" t="str">
        <f t="shared" si="8"/>
        <v/>
      </c>
      <c r="AR50" s="12">
        <f ca="1">I50*N51*U51</f>
        <v>84</v>
      </c>
      <c r="AS50" s="12">
        <f ca="1">AR50/GCD(AR51,AR50)</f>
        <v>21</v>
      </c>
    </row>
    <row r="51" spans="1:45" ht="19.5" customHeight="1" x14ac:dyDescent="0.2">
      <c r="A51" t="str">
        <f>IF(A13="","",A13)</f>
        <v/>
      </c>
      <c r="B51" t="str">
        <f>IF(B13="","",B13)</f>
        <v/>
      </c>
      <c r="C51" t="str">
        <f>IF(C13="","",C13)</f>
        <v/>
      </c>
      <c r="F51" s="66"/>
      <c r="G51" s="66"/>
      <c r="H51" s="66"/>
      <c r="I51" s="66">
        <f ca="1">IF(I13="","",I13)</f>
        <v>5</v>
      </c>
      <c r="J51" s="66"/>
      <c r="K51" s="66"/>
      <c r="L51" s="66"/>
      <c r="M51" s="66"/>
      <c r="N51" s="66">
        <f ca="1">IF(N13="","",N13)</f>
        <v>3</v>
      </c>
      <c r="O51" s="66"/>
      <c r="P51" s="66"/>
      <c r="Q51" s="66"/>
      <c r="R51" s="66"/>
      <c r="S51" s="66"/>
      <c r="T51" s="66"/>
      <c r="U51" s="66">
        <f ca="1">IF(U13="","",U13)</f>
        <v>7</v>
      </c>
      <c r="V51" s="66"/>
      <c r="W51" s="66"/>
      <c r="X51" s="82"/>
      <c r="Y51" s="82"/>
      <c r="Z51" s="56">
        <f ca="1">AS51</f>
        <v>5</v>
      </c>
      <c r="AA51" s="56"/>
      <c r="AB51" s="56"/>
      <c r="AC51" s="56"/>
      <c r="AD51" s="56"/>
      <c r="AE51" s="56"/>
      <c r="AF51" s="56"/>
      <c r="AG51" s="56"/>
      <c r="AH51" t="str">
        <f t="shared" ref="AH51:AQ51" si="9">IF(AH13="","",AH13)</f>
        <v/>
      </c>
      <c r="AI51" t="str">
        <f t="shared" si="9"/>
        <v/>
      </c>
      <c r="AJ51" t="str">
        <f t="shared" si="9"/>
        <v/>
      </c>
      <c r="AK51" t="str">
        <f t="shared" si="9"/>
        <v/>
      </c>
      <c r="AL51" t="str">
        <f t="shared" si="9"/>
        <v/>
      </c>
      <c r="AM51" t="str">
        <f t="shared" si="9"/>
        <v/>
      </c>
      <c r="AN51" t="str">
        <f t="shared" si="9"/>
        <v/>
      </c>
      <c r="AO51" t="str">
        <f t="shared" si="9"/>
        <v/>
      </c>
      <c r="AP51" t="str">
        <f t="shared" si="9"/>
        <v/>
      </c>
      <c r="AQ51" t="str">
        <f t="shared" si="9"/>
        <v/>
      </c>
      <c r="AR51" s="12">
        <f ca="1">I51*N50*U50</f>
        <v>20</v>
      </c>
      <c r="AS51" s="12">
        <f ca="1">AR51/GCD(AR51,AR50)</f>
        <v>5</v>
      </c>
    </row>
    <row r="52" spans="1:45" ht="19.5" customHeight="1" x14ac:dyDescent="0.2">
      <c r="A52" t="str">
        <f t="shared" ref="A52:AQ52" si="10">IF(A14="","",A14)</f>
        <v/>
      </c>
      <c r="B52" t="str">
        <f t="shared" si="10"/>
        <v/>
      </c>
      <c r="C52" t="str">
        <f t="shared" si="10"/>
        <v/>
      </c>
      <c r="F52" t="str">
        <f t="shared" si="10"/>
        <v/>
      </c>
      <c r="G52" t="str">
        <f t="shared" si="10"/>
        <v/>
      </c>
      <c r="H52" t="str">
        <f t="shared" si="10"/>
        <v/>
      </c>
      <c r="I52" t="str">
        <f t="shared" si="10"/>
        <v/>
      </c>
      <c r="J52" t="str">
        <f t="shared" si="10"/>
        <v/>
      </c>
      <c r="K52" t="str">
        <f t="shared" si="10"/>
        <v/>
      </c>
      <c r="L52" t="str">
        <f t="shared" si="10"/>
        <v/>
      </c>
      <c r="M52" t="str">
        <f t="shared" si="10"/>
        <v/>
      </c>
      <c r="N52" t="str">
        <f t="shared" si="10"/>
        <v/>
      </c>
      <c r="O52" t="str">
        <f t="shared" si="10"/>
        <v/>
      </c>
      <c r="P52" t="str">
        <f t="shared" si="10"/>
        <v/>
      </c>
      <c r="Q52" t="str">
        <f t="shared" si="10"/>
        <v/>
      </c>
      <c r="R52" t="str">
        <f t="shared" si="10"/>
        <v/>
      </c>
      <c r="S52" t="str">
        <f t="shared" si="10"/>
        <v/>
      </c>
      <c r="T52" t="str">
        <f t="shared" si="10"/>
        <v/>
      </c>
      <c r="U52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  <c r="AA52" t="str">
        <f t="shared" si="10"/>
        <v/>
      </c>
      <c r="AB52" t="str">
        <f t="shared" si="10"/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</row>
    <row r="53" spans="1:45" ht="19.5" customHeight="1" x14ac:dyDescent="0.2">
      <c r="A53" t="str">
        <f t="shared" ref="A53:AQ53" si="11">IF(A15="","",A15)</f>
        <v/>
      </c>
      <c r="B53" t="str">
        <f t="shared" si="11"/>
        <v/>
      </c>
      <c r="C53" t="str">
        <f t="shared" si="11"/>
        <v/>
      </c>
      <c r="F53" t="str">
        <f t="shared" si="11"/>
        <v/>
      </c>
      <c r="G53" t="str">
        <f t="shared" si="11"/>
        <v/>
      </c>
      <c r="H53" t="str">
        <f t="shared" si="11"/>
        <v/>
      </c>
      <c r="I53" t="str">
        <f t="shared" si="11"/>
        <v/>
      </c>
      <c r="J53" t="str">
        <f t="shared" si="11"/>
        <v/>
      </c>
      <c r="K53" t="str">
        <f t="shared" si="11"/>
        <v/>
      </c>
      <c r="L53" t="str">
        <f t="shared" si="11"/>
        <v/>
      </c>
      <c r="M53" t="str">
        <f t="shared" si="11"/>
        <v/>
      </c>
      <c r="N53" t="str">
        <f t="shared" si="11"/>
        <v/>
      </c>
      <c r="O53" t="str">
        <f t="shared" si="11"/>
        <v/>
      </c>
      <c r="P53" t="str">
        <f t="shared" si="11"/>
        <v/>
      </c>
      <c r="Q53" t="str">
        <f t="shared" si="11"/>
        <v/>
      </c>
      <c r="R53" t="str">
        <f t="shared" si="11"/>
        <v/>
      </c>
      <c r="S53" t="str">
        <f t="shared" si="11"/>
        <v/>
      </c>
      <c r="T53" t="str">
        <f t="shared" si="11"/>
        <v/>
      </c>
      <c r="U53" t="str">
        <f t="shared" si="11"/>
        <v/>
      </c>
      <c r="V53" t="str">
        <f t="shared" si="11"/>
        <v/>
      </c>
      <c r="W53" t="str">
        <f t="shared" si="11"/>
        <v/>
      </c>
      <c r="X53" t="str">
        <f t="shared" si="11"/>
        <v/>
      </c>
      <c r="Y53" t="str">
        <f t="shared" si="11"/>
        <v/>
      </c>
      <c r="Z53" t="str">
        <f t="shared" si="11"/>
        <v/>
      </c>
      <c r="AA53" t="str">
        <f t="shared" si="11"/>
        <v/>
      </c>
      <c r="AB53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</row>
    <row r="54" spans="1:45" ht="19.5" customHeight="1" x14ac:dyDescent="0.2">
      <c r="A54" t="str">
        <f t="shared" ref="A54:AQ54" si="12">IF(A16="","",A16)</f>
        <v/>
      </c>
      <c r="B54" t="str">
        <f t="shared" si="12"/>
        <v/>
      </c>
      <c r="C54" t="str">
        <f t="shared" si="12"/>
        <v/>
      </c>
      <c r="F54" t="str">
        <f t="shared" si="12"/>
        <v/>
      </c>
      <c r="G54" t="str">
        <f t="shared" si="12"/>
        <v/>
      </c>
      <c r="H54" t="str">
        <f t="shared" si="12"/>
        <v/>
      </c>
      <c r="I54" t="str">
        <f t="shared" si="12"/>
        <v/>
      </c>
      <c r="J54" t="str">
        <f t="shared" si="12"/>
        <v/>
      </c>
      <c r="K54" t="str">
        <f t="shared" si="12"/>
        <v/>
      </c>
      <c r="L54" t="str">
        <f t="shared" si="12"/>
        <v/>
      </c>
      <c r="M54" t="str">
        <f t="shared" si="12"/>
        <v/>
      </c>
      <c r="N54" t="str">
        <f t="shared" si="12"/>
        <v/>
      </c>
      <c r="O54" t="str">
        <f t="shared" si="12"/>
        <v/>
      </c>
      <c r="P54" t="str">
        <f t="shared" si="12"/>
        <v/>
      </c>
      <c r="Q54" t="str">
        <f t="shared" si="12"/>
        <v/>
      </c>
      <c r="R54" t="str">
        <f t="shared" si="12"/>
        <v/>
      </c>
      <c r="S54" t="str">
        <f t="shared" si="12"/>
        <v/>
      </c>
      <c r="T54" t="str">
        <f t="shared" si="12"/>
        <v/>
      </c>
      <c r="U54" t="str">
        <f t="shared" si="12"/>
        <v/>
      </c>
      <c r="V54" t="str">
        <f t="shared" si="12"/>
        <v/>
      </c>
      <c r="W54" t="str">
        <f t="shared" si="12"/>
        <v/>
      </c>
      <c r="X54" t="str">
        <f t="shared" si="12"/>
        <v/>
      </c>
      <c r="Y54" t="str">
        <f t="shared" si="12"/>
        <v/>
      </c>
      <c r="Z54" t="str">
        <f t="shared" si="12"/>
        <v/>
      </c>
      <c r="AA54" t="str">
        <f t="shared" si="12"/>
        <v/>
      </c>
      <c r="AB54" t="str">
        <f t="shared" si="12"/>
        <v/>
      </c>
      <c r="AC54" t="str">
        <f t="shared" si="12"/>
        <v/>
      </c>
      <c r="AD54" t="str">
        <f t="shared" si="12"/>
        <v/>
      </c>
      <c r="AE54" t="str">
        <f t="shared" si="12"/>
        <v/>
      </c>
      <c r="AF54" t="str">
        <f t="shared" si="12"/>
        <v/>
      </c>
      <c r="AG54" t="str">
        <f t="shared" si="12"/>
        <v/>
      </c>
      <c r="AH54" t="str">
        <f t="shared" si="12"/>
        <v/>
      </c>
      <c r="AI54" t="str">
        <f t="shared" si="12"/>
        <v/>
      </c>
      <c r="AJ54" t="str">
        <f t="shared" si="12"/>
        <v/>
      </c>
      <c r="AK54" t="str">
        <f t="shared" si="12"/>
        <v/>
      </c>
      <c r="AL54" t="str">
        <f t="shared" si="12"/>
        <v/>
      </c>
      <c r="AM54" t="str">
        <f t="shared" si="12"/>
        <v/>
      </c>
      <c r="AN54" t="str">
        <f t="shared" si="12"/>
        <v/>
      </c>
      <c r="AO54" t="str">
        <f t="shared" si="12"/>
        <v/>
      </c>
      <c r="AP54" t="str">
        <f t="shared" si="12"/>
        <v/>
      </c>
      <c r="AQ54" t="str">
        <f t="shared" si="12"/>
        <v/>
      </c>
    </row>
    <row r="55" spans="1:45" ht="19.5" customHeight="1" x14ac:dyDescent="0.15">
      <c r="A55" t="str">
        <f t="shared" ref="A55:AB55" si="13">IF(A17="","",A17)</f>
        <v/>
      </c>
      <c r="B55" t="str">
        <f t="shared" si="13"/>
        <v/>
      </c>
      <c r="C55" t="str">
        <f t="shared" si="13"/>
        <v>(4)</v>
      </c>
      <c r="F55" s="66" t="str">
        <f t="shared" si="13"/>
        <v>(</v>
      </c>
      <c r="G55" s="66" t="str">
        <f t="shared" si="13"/>
        <v>－</v>
      </c>
      <c r="H55" s="66"/>
      <c r="I55" s="66">
        <f t="shared" ca="1" si="13"/>
        <v>1</v>
      </c>
      <c r="J55" s="66"/>
      <c r="K55" s="66" t="str">
        <f t="shared" si="13"/>
        <v>)</v>
      </c>
      <c r="L55" s="24">
        <f t="shared" ca="1" si="13"/>
        <v>2</v>
      </c>
      <c r="M55" s="66" t="str">
        <f t="shared" si="13"/>
        <v>÷</v>
      </c>
      <c r="N55" s="66"/>
      <c r="O55" s="66" t="str">
        <f t="shared" si="13"/>
        <v>(</v>
      </c>
      <c r="P55" s="66" t="str">
        <f t="shared" si="13"/>
        <v>－</v>
      </c>
      <c r="Q55" s="66"/>
      <c r="R55" s="64">
        <f t="shared" ca="1" si="13"/>
        <v>1</v>
      </c>
      <c r="S55" s="64"/>
      <c r="T55" s="66" t="str">
        <f t="shared" si="13"/>
        <v>)</v>
      </c>
      <c r="U55" s="66" t="str">
        <f t="shared" si="13"/>
        <v>×</v>
      </c>
      <c r="V55" s="66"/>
      <c r="W55" s="66" t="str">
        <f t="shared" si="13"/>
        <v>(</v>
      </c>
      <c r="X55" s="66" t="str">
        <f t="shared" si="13"/>
        <v>－</v>
      </c>
      <c r="Y55" s="66"/>
      <c r="Z55" s="64">
        <f t="shared" ca="1" si="13"/>
        <v>4</v>
      </c>
      <c r="AA55" s="64"/>
      <c r="AB55" s="66" t="str">
        <f t="shared" si="13"/>
        <v>)</v>
      </c>
      <c r="AC55" s="82" t="s">
        <v>94</v>
      </c>
      <c r="AD55" s="82"/>
      <c r="AE55" s="56" t="str">
        <f ca="1">IF(L55/2=INT(L55/2),"","－")</f>
        <v/>
      </c>
      <c r="AF55" s="92"/>
      <c r="AG55" s="59">
        <f ca="1">AS55</f>
        <v>8</v>
      </c>
      <c r="AH55" s="59"/>
      <c r="AI55" s="59"/>
      <c r="AJ55" s="56" t="str">
        <f ca="1">IF(AN55="","","＝")</f>
        <v/>
      </c>
      <c r="AK55" s="56"/>
      <c r="AL55" s="57" t="str">
        <f ca="1">IF(AN55="","",AE55)</f>
        <v/>
      </c>
      <c r="AM55" s="57"/>
      <c r="AN55" s="54" t="str">
        <f ca="1">IF(AS55/AS56=INT(AS55/AS56),AS55/AS56,"")</f>
        <v/>
      </c>
      <c r="AO55" s="54"/>
      <c r="AP55" s="54"/>
      <c r="AQ55" t="str">
        <f>IF(AM17="","",AM17)</f>
        <v/>
      </c>
      <c r="AR55" s="12">
        <f ca="1">I55^L55*R56*Z55</f>
        <v>8</v>
      </c>
      <c r="AS55" s="12">
        <f ca="1">AR55/GCD(AR56,AR55)</f>
        <v>8</v>
      </c>
    </row>
    <row r="56" spans="1:45" ht="19.5" customHeight="1" x14ac:dyDescent="0.2">
      <c r="A56" t="str">
        <f>IF(A18="","",A18)</f>
        <v/>
      </c>
      <c r="B56" t="str">
        <f>IF(B18="","",B18)</f>
        <v/>
      </c>
      <c r="C56" t="str">
        <f>IF(C18="","",C18)</f>
        <v/>
      </c>
      <c r="F56" s="66"/>
      <c r="G56" s="66"/>
      <c r="H56" s="66"/>
      <c r="I56" s="66"/>
      <c r="J56" s="66"/>
      <c r="K56" s="66"/>
      <c r="L56" t="str">
        <f>IF(L18="","",L18)</f>
        <v/>
      </c>
      <c r="M56" s="66"/>
      <c r="N56" s="66"/>
      <c r="O56" s="66"/>
      <c r="P56" s="66"/>
      <c r="Q56" s="66"/>
      <c r="R56" s="66">
        <f ca="1">IF(R18="","",R18)</f>
        <v>2</v>
      </c>
      <c r="S56" s="66"/>
      <c r="T56" s="66"/>
      <c r="U56" s="66"/>
      <c r="V56" s="66"/>
      <c r="W56" s="66"/>
      <c r="X56" s="66"/>
      <c r="Y56" s="66"/>
      <c r="Z56" s="66">
        <f ca="1">IF(Z18="","",Z18)</f>
        <v>3</v>
      </c>
      <c r="AA56" s="66"/>
      <c r="AB56" s="66"/>
      <c r="AC56" s="82"/>
      <c r="AD56" s="82"/>
      <c r="AE56" s="92"/>
      <c r="AF56" s="92"/>
      <c r="AG56" s="56">
        <f ca="1">AS56</f>
        <v>3</v>
      </c>
      <c r="AH56" s="56"/>
      <c r="AI56" s="56"/>
      <c r="AJ56" s="56"/>
      <c r="AK56" s="56"/>
      <c r="AL56" s="57"/>
      <c r="AM56" s="57"/>
      <c r="AN56" s="54"/>
      <c r="AO56" s="54"/>
      <c r="AP56" s="54"/>
      <c r="AQ56" t="str">
        <f>IF(AM18="","",AM18)</f>
        <v/>
      </c>
      <c r="AR56" s="12">
        <f ca="1">R55*Z56</f>
        <v>3</v>
      </c>
      <c r="AS56" s="12">
        <f ca="1">AR56/GCD(AR56,AR55)</f>
        <v>3</v>
      </c>
    </row>
    <row r="57" spans="1:45" ht="19.5" customHeight="1" x14ac:dyDescent="0.2">
      <c r="A57" t="str">
        <f t="shared" ref="A57:AQ57" si="14">IF(A19="","",A19)</f>
        <v/>
      </c>
      <c r="B57" t="str">
        <f t="shared" si="14"/>
        <v/>
      </c>
      <c r="C57" t="str">
        <f t="shared" si="14"/>
        <v/>
      </c>
      <c r="F57" t="str">
        <f t="shared" si="14"/>
        <v/>
      </c>
      <c r="G57" t="str">
        <f t="shared" si="14"/>
        <v/>
      </c>
      <c r="H57" t="str">
        <f t="shared" si="14"/>
        <v/>
      </c>
      <c r="I57" t="str">
        <f t="shared" si="14"/>
        <v/>
      </c>
      <c r="J57" t="str">
        <f t="shared" si="14"/>
        <v/>
      </c>
      <c r="K57" t="str">
        <f t="shared" si="14"/>
        <v/>
      </c>
      <c r="L57" t="str">
        <f t="shared" si="14"/>
        <v/>
      </c>
      <c r="M57" t="str">
        <f t="shared" si="14"/>
        <v/>
      </c>
      <c r="N57" t="str">
        <f t="shared" si="14"/>
        <v/>
      </c>
      <c r="O57" t="str">
        <f t="shared" si="14"/>
        <v/>
      </c>
      <c r="P57" t="str">
        <f t="shared" si="14"/>
        <v/>
      </c>
      <c r="Q57" t="str">
        <f t="shared" si="14"/>
        <v/>
      </c>
      <c r="R57" t="str">
        <f t="shared" si="14"/>
        <v/>
      </c>
      <c r="S57" t="str">
        <f t="shared" si="14"/>
        <v/>
      </c>
      <c r="T57" t="str">
        <f t="shared" si="14"/>
        <v/>
      </c>
      <c r="U57" t="str">
        <f t="shared" si="14"/>
        <v/>
      </c>
      <c r="V57" t="str">
        <f t="shared" si="14"/>
        <v/>
      </c>
      <c r="W57" t="str">
        <f t="shared" si="14"/>
        <v/>
      </c>
      <c r="X57" t="str">
        <f t="shared" si="14"/>
        <v/>
      </c>
      <c r="Y57" t="str">
        <f t="shared" si="14"/>
        <v/>
      </c>
      <c r="Z57" t="str">
        <f t="shared" si="14"/>
        <v/>
      </c>
      <c r="AA57" t="str">
        <f t="shared" si="14"/>
        <v/>
      </c>
      <c r="AB57" t="str">
        <f t="shared" si="14"/>
        <v/>
      </c>
      <c r="AC57" t="str">
        <f t="shared" si="14"/>
        <v/>
      </c>
      <c r="AD57" t="str">
        <f t="shared" si="14"/>
        <v/>
      </c>
      <c r="AE57" t="str">
        <f t="shared" si="14"/>
        <v/>
      </c>
      <c r="AF57" t="str">
        <f t="shared" si="14"/>
        <v/>
      </c>
      <c r="AG57" t="str">
        <f t="shared" si="14"/>
        <v/>
      </c>
      <c r="AH57" t="str">
        <f t="shared" si="14"/>
        <v/>
      </c>
      <c r="AI57" t="str">
        <f t="shared" si="14"/>
        <v/>
      </c>
      <c r="AJ57" t="str">
        <f t="shared" si="14"/>
        <v/>
      </c>
      <c r="AK57" t="str">
        <f t="shared" si="14"/>
        <v/>
      </c>
      <c r="AL57" t="str">
        <f t="shared" si="14"/>
        <v/>
      </c>
      <c r="AM57" t="str">
        <f t="shared" si="14"/>
        <v/>
      </c>
      <c r="AN57" t="str">
        <f t="shared" si="14"/>
        <v/>
      </c>
      <c r="AO57" t="str">
        <f t="shared" si="14"/>
        <v/>
      </c>
      <c r="AP57" t="str">
        <f t="shared" si="14"/>
        <v/>
      </c>
      <c r="AQ57" t="str">
        <f t="shared" si="14"/>
        <v/>
      </c>
    </row>
    <row r="58" spans="1:45" ht="19.5" customHeight="1" x14ac:dyDescent="0.2">
      <c r="A58" t="str">
        <f t="shared" ref="A58:AQ58" si="15">IF(A20="","",A20)</f>
        <v/>
      </c>
      <c r="B58" t="str">
        <f t="shared" si="15"/>
        <v/>
      </c>
      <c r="C58" t="str">
        <f t="shared" si="15"/>
        <v/>
      </c>
      <c r="F58" t="str">
        <f t="shared" si="15"/>
        <v/>
      </c>
      <c r="G58" t="str">
        <f t="shared" si="15"/>
        <v/>
      </c>
      <c r="H58" t="str">
        <f t="shared" si="15"/>
        <v/>
      </c>
      <c r="I58" t="str">
        <f t="shared" si="15"/>
        <v/>
      </c>
      <c r="J58" t="str">
        <f t="shared" si="15"/>
        <v/>
      </c>
      <c r="K58" t="str">
        <f t="shared" si="15"/>
        <v/>
      </c>
      <c r="L58" t="str">
        <f t="shared" si="15"/>
        <v/>
      </c>
      <c r="M58" t="str">
        <f t="shared" si="15"/>
        <v/>
      </c>
      <c r="N58" t="str">
        <f t="shared" si="15"/>
        <v/>
      </c>
      <c r="O58" t="str">
        <f t="shared" si="15"/>
        <v/>
      </c>
      <c r="P58" t="str">
        <f t="shared" si="15"/>
        <v/>
      </c>
      <c r="Q58" t="str">
        <f t="shared" si="15"/>
        <v/>
      </c>
      <c r="R58" t="str">
        <f t="shared" si="15"/>
        <v/>
      </c>
      <c r="S58" t="str">
        <f t="shared" si="15"/>
        <v/>
      </c>
      <c r="T58" t="str">
        <f t="shared" si="15"/>
        <v/>
      </c>
      <c r="U58" t="str">
        <f t="shared" si="15"/>
        <v/>
      </c>
      <c r="V58" t="str">
        <f t="shared" si="15"/>
        <v/>
      </c>
      <c r="W58" t="str">
        <f t="shared" si="15"/>
        <v/>
      </c>
      <c r="X58" t="str">
        <f t="shared" si="15"/>
        <v/>
      </c>
      <c r="Y58" t="str">
        <f t="shared" si="15"/>
        <v/>
      </c>
      <c r="Z58" t="str">
        <f t="shared" si="15"/>
        <v/>
      </c>
      <c r="AA58" t="str">
        <f t="shared" si="15"/>
        <v/>
      </c>
      <c r="AB58" t="str">
        <f t="shared" si="15"/>
        <v/>
      </c>
      <c r="AC58" t="str">
        <f t="shared" si="15"/>
        <v/>
      </c>
      <c r="AD58" t="str">
        <f t="shared" si="15"/>
        <v/>
      </c>
      <c r="AE58" t="str">
        <f t="shared" si="15"/>
        <v/>
      </c>
      <c r="AF58" t="str">
        <f t="shared" si="15"/>
        <v/>
      </c>
      <c r="AG58" t="str">
        <f t="shared" si="15"/>
        <v/>
      </c>
      <c r="AH58" t="str">
        <f t="shared" si="15"/>
        <v/>
      </c>
      <c r="AI58" t="str">
        <f t="shared" si="15"/>
        <v/>
      </c>
      <c r="AJ58" t="str">
        <f t="shared" si="15"/>
        <v/>
      </c>
      <c r="AK58" t="str">
        <f t="shared" si="15"/>
        <v/>
      </c>
      <c r="AL58" t="str">
        <f t="shared" si="15"/>
        <v/>
      </c>
      <c r="AM58" t="str">
        <f t="shared" si="15"/>
        <v/>
      </c>
      <c r="AN58" t="str">
        <f t="shared" si="15"/>
        <v/>
      </c>
      <c r="AO58" t="str">
        <f t="shared" si="15"/>
        <v/>
      </c>
      <c r="AP58" t="str">
        <f t="shared" si="15"/>
        <v/>
      </c>
      <c r="AQ58" t="str">
        <f t="shared" si="15"/>
        <v/>
      </c>
    </row>
    <row r="59" spans="1:45" ht="19.5" customHeight="1" x14ac:dyDescent="0.2">
      <c r="A59" t="str">
        <f t="shared" ref="A59:AQ59" si="16">IF(A21="","",A21)</f>
        <v/>
      </c>
      <c r="B59" t="str">
        <f t="shared" si="16"/>
        <v/>
      </c>
      <c r="C59" t="str">
        <f t="shared" si="16"/>
        <v/>
      </c>
      <c r="F59" t="str">
        <f t="shared" si="16"/>
        <v/>
      </c>
      <c r="G59" t="str">
        <f t="shared" si="16"/>
        <v/>
      </c>
      <c r="H59" t="str">
        <f t="shared" si="16"/>
        <v/>
      </c>
      <c r="I59" t="str">
        <f t="shared" si="16"/>
        <v/>
      </c>
      <c r="J59" t="str">
        <f t="shared" si="16"/>
        <v/>
      </c>
      <c r="K59" t="str">
        <f t="shared" si="16"/>
        <v/>
      </c>
      <c r="L59" t="str">
        <f t="shared" si="16"/>
        <v/>
      </c>
      <c r="M59" t="str">
        <f t="shared" si="16"/>
        <v/>
      </c>
      <c r="N59" t="str">
        <f t="shared" si="16"/>
        <v/>
      </c>
      <c r="O59" t="str">
        <f t="shared" si="16"/>
        <v/>
      </c>
      <c r="P59" t="str">
        <f t="shared" si="16"/>
        <v/>
      </c>
      <c r="Q59" t="str">
        <f t="shared" si="16"/>
        <v/>
      </c>
      <c r="R59" t="str">
        <f t="shared" si="16"/>
        <v/>
      </c>
      <c r="S59" t="str">
        <f t="shared" si="16"/>
        <v/>
      </c>
      <c r="T59" t="str">
        <f t="shared" si="16"/>
        <v/>
      </c>
      <c r="U59" t="str">
        <f t="shared" si="16"/>
        <v/>
      </c>
      <c r="V59" t="str">
        <f t="shared" si="16"/>
        <v/>
      </c>
      <c r="W59" t="str">
        <f t="shared" si="16"/>
        <v/>
      </c>
      <c r="X59" t="str">
        <f t="shared" si="16"/>
        <v/>
      </c>
      <c r="Y59" t="str">
        <f t="shared" si="16"/>
        <v/>
      </c>
      <c r="Z59" t="str">
        <f t="shared" si="16"/>
        <v/>
      </c>
      <c r="AA59" t="str">
        <f t="shared" si="16"/>
        <v/>
      </c>
      <c r="AB59" t="str">
        <f t="shared" si="16"/>
        <v/>
      </c>
      <c r="AC59" t="str">
        <f t="shared" si="16"/>
        <v/>
      </c>
      <c r="AD59" t="str">
        <f t="shared" si="16"/>
        <v/>
      </c>
      <c r="AE59" t="str">
        <f t="shared" si="16"/>
        <v/>
      </c>
      <c r="AF59" t="str">
        <f t="shared" si="16"/>
        <v/>
      </c>
      <c r="AG59" t="str">
        <f t="shared" si="16"/>
        <v/>
      </c>
      <c r="AH59" t="str">
        <f t="shared" si="16"/>
        <v/>
      </c>
      <c r="AI59" t="str">
        <f t="shared" si="16"/>
        <v/>
      </c>
      <c r="AJ59" t="str">
        <f t="shared" si="16"/>
        <v/>
      </c>
      <c r="AK59" t="str">
        <f t="shared" si="16"/>
        <v/>
      </c>
      <c r="AL59" t="str">
        <f t="shared" si="16"/>
        <v/>
      </c>
      <c r="AM59" t="str">
        <f t="shared" si="16"/>
        <v/>
      </c>
      <c r="AN59" t="str">
        <f t="shared" si="16"/>
        <v/>
      </c>
      <c r="AO59" t="str">
        <f t="shared" si="16"/>
        <v/>
      </c>
      <c r="AP59" t="str">
        <f t="shared" si="16"/>
        <v/>
      </c>
      <c r="AQ59" t="str">
        <f t="shared" si="16"/>
        <v/>
      </c>
    </row>
    <row r="60" spans="1:45" ht="19.5" customHeight="1" x14ac:dyDescent="0.2">
      <c r="A60" t="str">
        <f>IF(A22="","",A22)</f>
        <v>２．</v>
      </c>
      <c r="D60" t="str">
        <f>IF(D22="","",D22)</f>
        <v>次の計算をしなさい。</v>
      </c>
    </row>
    <row r="61" spans="1:45" ht="19.5" customHeight="1" x14ac:dyDescent="0.2">
      <c r="A61" t="str">
        <f t="shared" ref="A61:AQ61" si="17">IF(A23="","",A23)</f>
        <v/>
      </c>
      <c r="B61" t="str">
        <f t="shared" si="17"/>
        <v/>
      </c>
      <c r="C61" t="str">
        <f t="shared" si="17"/>
        <v>(1)</v>
      </c>
      <c r="F61" s="66" t="str">
        <f t="shared" si="17"/>
        <v>－</v>
      </c>
      <c r="G61" s="66"/>
      <c r="H61" s="66">
        <f t="shared" ca="1" si="17"/>
        <v>3</v>
      </c>
      <c r="I61" s="66"/>
      <c r="J61" s="66" t="str">
        <f t="shared" si="17"/>
        <v>－</v>
      </c>
      <c r="K61" s="66"/>
      <c r="L61" s="66">
        <f t="shared" ca="1" si="17"/>
        <v>27</v>
      </c>
      <c r="M61" s="66"/>
      <c r="N61" s="66" t="str">
        <f t="shared" si="17"/>
        <v>÷</v>
      </c>
      <c r="O61" s="66"/>
      <c r="P61" t="str">
        <f t="shared" si="17"/>
        <v>(</v>
      </c>
      <c r="Q61" s="66" t="str">
        <f t="shared" si="17"/>
        <v>－</v>
      </c>
      <c r="R61" s="66"/>
      <c r="S61" s="66">
        <f t="shared" ca="1" si="17"/>
        <v>9</v>
      </c>
      <c r="T61" s="66"/>
      <c r="U61" t="str">
        <f t="shared" si="17"/>
        <v>)</v>
      </c>
      <c r="V61" s="82" t="s">
        <v>94</v>
      </c>
      <c r="W61" s="82"/>
      <c r="X61" s="56">
        <f ca="1">-H61-L61/(-S61)</f>
        <v>0</v>
      </c>
      <c r="Y61" s="56"/>
      <c r="Z61" s="56"/>
      <c r="AA61" s="56"/>
      <c r="AB61" t="str">
        <f t="shared" si="17"/>
        <v/>
      </c>
      <c r="AC61" t="str">
        <f t="shared" si="17"/>
        <v/>
      </c>
      <c r="AD61" t="str">
        <f t="shared" si="17"/>
        <v/>
      </c>
      <c r="AE61" t="str">
        <f t="shared" si="17"/>
        <v/>
      </c>
      <c r="AF61" t="str">
        <f t="shared" si="17"/>
        <v/>
      </c>
      <c r="AG61" t="str">
        <f t="shared" si="17"/>
        <v/>
      </c>
      <c r="AH61" t="str">
        <f t="shared" si="17"/>
        <v/>
      </c>
      <c r="AI61" t="str">
        <f t="shared" si="17"/>
        <v/>
      </c>
      <c r="AJ61" t="str">
        <f t="shared" si="17"/>
        <v/>
      </c>
      <c r="AK61" t="str">
        <f t="shared" si="17"/>
        <v/>
      </c>
      <c r="AL61" t="str">
        <f t="shared" si="17"/>
        <v/>
      </c>
      <c r="AM61" t="str">
        <f t="shared" si="17"/>
        <v/>
      </c>
      <c r="AN61" t="str">
        <f t="shared" si="17"/>
        <v/>
      </c>
      <c r="AO61" t="str">
        <f t="shared" si="17"/>
        <v/>
      </c>
      <c r="AP61" t="str">
        <f t="shared" si="17"/>
        <v/>
      </c>
      <c r="AQ61" t="str">
        <f t="shared" si="17"/>
        <v/>
      </c>
    </row>
    <row r="62" spans="1:45" ht="19.5" customHeight="1" x14ac:dyDescent="0.2">
      <c r="A62" t="str">
        <f t="shared" ref="A62:AQ62" si="18">IF(A24="","",A24)</f>
        <v/>
      </c>
      <c r="B62" t="str">
        <f t="shared" si="18"/>
        <v/>
      </c>
      <c r="C62" t="str">
        <f t="shared" si="18"/>
        <v/>
      </c>
      <c r="F62" t="str">
        <f t="shared" si="18"/>
        <v/>
      </c>
      <c r="G62" t="str">
        <f t="shared" si="18"/>
        <v/>
      </c>
      <c r="H62" t="str">
        <f t="shared" si="18"/>
        <v/>
      </c>
      <c r="I62" t="str">
        <f t="shared" si="18"/>
        <v/>
      </c>
      <c r="J62" t="str">
        <f t="shared" si="18"/>
        <v/>
      </c>
      <c r="K62" t="str">
        <f t="shared" si="18"/>
        <v/>
      </c>
      <c r="L62" t="str">
        <f t="shared" si="18"/>
        <v/>
      </c>
      <c r="M62" t="str">
        <f t="shared" si="18"/>
        <v/>
      </c>
      <c r="N62" t="str">
        <f t="shared" si="18"/>
        <v/>
      </c>
      <c r="O62" t="str">
        <f t="shared" si="18"/>
        <v/>
      </c>
      <c r="P62" t="str">
        <f t="shared" si="18"/>
        <v/>
      </c>
      <c r="Q62" t="str">
        <f t="shared" si="18"/>
        <v/>
      </c>
      <c r="R62" t="str">
        <f t="shared" si="18"/>
        <v/>
      </c>
      <c r="S62" t="str">
        <f t="shared" si="18"/>
        <v/>
      </c>
      <c r="T62" t="str">
        <f t="shared" si="18"/>
        <v/>
      </c>
      <c r="U62" t="str">
        <f t="shared" si="18"/>
        <v/>
      </c>
      <c r="V62" t="str">
        <f t="shared" si="18"/>
        <v/>
      </c>
      <c r="W62" t="str">
        <f t="shared" si="18"/>
        <v/>
      </c>
      <c r="X62" t="str">
        <f t="shared" si="18"/>
        <v/>
      </c>
      <c r="Y62" t="str">
        <f t="shared" si="18"/>
        <v/>
      </c>
      <c r="Z62" t="str">
        <f t="shared" si="18"/>
        <v/>
      </c>
      <c r="AA62" t="str">
        <f t="shared" si="18"/>
        <v/>
      </c>
      <c r="AB62" t="str">
        <f t="shared" si="18"/>
        <v/>
      </c>
      <c r="AC62" t="str">
        <f t="shared" si="18"/>
        <v/>
      </c>
      <c r="AD62" t="str">
        <f t="shared" si="18"/>
        <v/>
      </c>
      <c r="AE62" t="str">
        <f t="shared" si="18"/>
        <v/>
      </c>
      <c r="AF62" t="str">
        <f t="shared" si="18"/>
        <v/>
      </c>
      <c r="AG62" t="str">
        <f t="shared" si="18"/>
        <v/>
      </c>
      <c r="AH62" t="str">
        <f t="shared" si="18"/>
        <v/>
      </c>
      <c r="AI62" t="str">
        <f t="shared" si="18"/>
        <v/>
      </c>
      <c r="AJ62" t="str">
        <f t="shared" si="18"/>
        <v/>
      </c>
      <c r="AK62" t="str">
        <f t="shared" si="18"/>
        <v/>
      </c>
      <c r="AL62" t="str">
        <f t="shared" si="18"/>
        <v/>
      </c>
      <c r="AM62" t="str">
        <f t="shared" si="18"/>
        <v/>
      </c>
      <c r="AN62" t="str">
        <f t="shared" si="18"/>
        <v/>
      </c>
      <c r="AO62" t="str">
        <f t="shared" si="18"/>
        <v/>
      </c>
      <c r="AP62" t="str">
        <f t="shared" si="18"/>
        <v/>
      </c>
      <c r="AQ62" t="str">
        <f t="shared" si="18"/>
        <v/>
      </c>
    </row>
    <row r="63" spans="1:45" ht="19.5" customHeight="1" x14ac:dyDescent="0.2">
      <c r="A63" t="str">
        <f t="shared" ref="A63:AQ63" si="19">IF(A25="","",A25)</f>
        <v/>
      </c>
      <c r="B63" t="str">
        <f t="shared" si="19"/>
        <v/>
      </c>
      <c r="C63" t="str">
        <f t="shared" si="19"/>
        <v/>
      </c>
      <c r="F63" t="str">
        <f t="shared" si="19"/>
        <v/>
      </c>
      <c r="G63" t="str">
        <f t="shared" si="19"/>
        <v/>
      </c>
      <c r="H63" t="str">
        <f t="shared" si="19"/>
        <v/>
      </c>
      <c r="I63" t="str">
        <f t="shared" si="19"/>
        <v/>
      </c>
      <c r="J63" t="str">
        <f t="shared" si="19"/>
        <v/>
      </c>
      <c r="K63" t="str">
        <f t="shared" si="19"/>
        <v/>
      </c>
      <c r="L63" t="str">
        <f t="shared" si="19"/>
        <v/>
      </c>
      <c r="M63" t="str">
        <f t="shared" si="19"/>
        <v/>
      </c>
      <c r="N63" t="str">
        <f t="shared" si="19"/>
        <v/>
      </c>
      <c r="O63" t="str">
        <f t="shared" si="19"/>
        <v/>
      </c>
      <c r="P63" t="str">
        <f t="shared" si="19"/>
        <v/>
      </c>
      <c r="Q63" t="str">
        <f t="shared" si="19"/>
        <v/>
      </c>
      <c r="R63" t="str">
        <f t="shared" si="19"/>
        <v/>
      </c>
      <c r="S63" t="str">
        <f t="shared" si="19"/>
        <v/>
      </c>
      <c r="T63" t="str">
        <f t="shared" si="19"/>
        <v/>
      </c>
      <c r="U63" t="str">
        <f t="shared" si="19"/>
        <v/>
      </c>
      <c r="V63" t="str">
        <f t="shared" si="19"/>
        <v/>
      </c>
      <c r="W63" t="str">
        <f t="shared" si="19"/>
        <v/>
      </c>
      <c r="X63" t="str">
        <f t="shared" si="19"/>
        <v/>
      </c>
      <c r="Y63" t="str">
        <f t="shared" si="19"/>
        <v/>
      </c>
      <c r="Z63" t="str">
        <f t="shared" si="19"/>
        <v/>
      </c>
      <c r="AA63" t="str">
        <f t="shared" si="19"/>
        <v/>
      </c>
      <c r="AB63" t="str">
        <f t="shared" si="19"/>
        <v/>
      </c>
      <c r="AC63" t="str">
        <f t="shared" si="19"/>
        <v/>
      </c>
      <c r="AD63" t="str">
        <f t="shared" si="19"/>
        <v/>
      </c>
      <c r="AE63" t="str">
        <f t="shared" si="19"/>
        <v/>
      </c>
      <c r="AF63" t="str">
        <f t="shared" si="19"/>
        <v/>
      </c>
      <c r="AG63" t="str">
        <f t="shared" si="19"/>
        <v/>
      </c>
      <c r="AH63" t="str">
        <f t="shared" si="19"/>
        <v/>
      </c>
      <c r="AI63" t="str">
        <f t="shared" si="19"/>
        <v/>
      </c>
      <c r="AJ63" t="str">
        <f t="shared" si="19"/>
        <v/>
      </c>
      <c r="AK63" t="str">
        <f t="shared" si="19"/>
        <v/>
      </c>
      <c r="AL63" t="str">
        <f t="shared" si="19"/>
        <v/>
      </c>
      <c r="AM63" t="str">
        <f t="shared" si="19"/>
        <v/>
      </c>
      <c r="AN63" t="str">
        <f t="shared" si="19"/>
        <v/>
      </c>
      <c r="AO63" t="str">
        <f t="shared" si="19"/>
        <v/>
      </c>
      <c r="AP63" t="str">
        <f t="shared" si="19"/>
        <v/>
      </c>
      <c r="AQ63" t="str">
        <f t="shared" si="19"/>
        <v/>
      </c>
    </row>
    <row r="64" spans="1:45" ht="19.5" customHeight="1" x14ac:dyDescent="0.2">
      <c r="A64" t="str">
        <f t="shared" ref="A64:AQ64" si="20">IF(A26="","",A26)</f>
        <v/>
      </c>
      <c r="B64" t="str">
        <f t="shared" si="20"/>
        <v/>
      </c>
      <c r="C64" t="str">
        <f t="shared" si="20"/>
        <v/>
      </c>
      <c r="F64" t="str">
        <f t="shared" si="20"/>
        <v/>
      </c>
      <c r="G64" t="str">
        <f t="shared" si="20"/>
        <v/>
      </c>
      <c r="H64" t="str">
        <f t="shared" si="20"/>
        <v/>
      </c>
      <c r="I64" t="str">
        <f t="shared" si="20"/>
        <v/>
      </c>
      <c r="J64" t="str">
        <f t="shared" si="20"/>
        <v/>
      </c>
      <c r="K64" t="str">
        <f t="shared" si="20"/>
        <v/>
      </c>
      <c r="L64" t="str">
        <f t="shared" si="20"/>
        <v/>
      </c>
      <c r="M64" t="str">
        <f t="shared" si="20"/>
        <v/>
      </c>
      <c r="N64" t="str">
        <f t="shared" si="20"/>
        <v/>
      </c>
      <c r="O64" t="str">
        <f t="shared" si="20"/>
        <v/>
      </c>
      <c r="P64" t="str">
        <f t="shared" si="20"/>
        <v/>
      </c>
      <c r="Q64" t="str">
        <f t="shared" si="20"/>
        <v/>
      </c>
      <c r="R64" t="str">
        <f t="shared" si="20"/>
        <v/>
      </c>
      <c r="S64" t="str">
        <f t="shared" si="20"/>
        <v/>
      </c>
      <c r="T64" t="str">
        <f t="shared" si="20"/>
        <v/>
      </c>
      <c r="U64" t="str">
        <f t="shared" si="20"/>
        <v/>
      </c>
      <c r="V64" t="str">
        <f t="shared" si="20"/>
        <v/>
      </c>
      <c r="W64" t="str">
        <f t="shared" si="20"/>
        <v/>
      </c>
      <c r="X64" t="str">
        <f t="shared" si="20"/>
        <v/>
      </c>
      <c r="Y64" t="str">
        <f t="shared" si="20"/>
        <v/>
      </c>
      <c r="Z64" t="str">
        <f t="shared" si="20"/>
        <v/>
      </c>
      <c r="AA64" t="str">
        <f t="shared" si="20"/>
        <v/>
      </c>
      <c r="AB64" t="str">
        <f t="shared" si="20"/>
        <v/>
      </c>
      <c r="AC64" t="str">
        <f t="shared" si="20"/>
        <v/>
      </c>
      <c r="AD64" t="str">
        <f t="shared" si="20"/>
        <v/>
      </c>
      <c r="AE64" t="str">
        <f t="shared" si="20"/>
        <v/>
      </c>
      <c r="AF64" t="str">
        <f t="shared" si="20"/>
        <v/>
      </c>
      <c r="AG64" t="str">
        <f t="shared" si="20"/>
        <v/>
      </c>
      <c r="AH64" t="str">
        <f t="shared" si="20"/>
        <v/>
      </c>
      <c r="AI64" t="str">
        <f t="shared" si="20"/>
        <v/>
      </c>
      <c r="AJ64" t="str">
        <f t="shared" si="20"/>
        <v/>
      </c>
      <c r="AK64" t="str">
        <f t="shared" si="20"/>
        <v/>
      </c>
      <c r="AL64" t="str">
        <f t="shared" si="20"/>
        <v/>
      </c>
      <c r="AM64" t="str">
        <f t="shared" si="20"/>
        <v/>
      </c>
      <c r="AN64" t="str">
        <f t="shared" si="20"/>
        <v/>
      </c>
      <c r="AO64" t="str">
        <f t="shared" si="20"/>
        <v/>
      </c>
      <c r="AP64" t="str">
        <f t="shared" si="20"/>
        <v/>
      </c>
      <c r="AQ64" t="str">
        <f t="shared" si="20"/>
        <v/>
      </c>
    </row>
    <row r="65" spans="1:43" ht="19.5" customHeight="1" x14ac:dyDescent="0.2">
      <c r="A65" t="str">
        <f t="shared" ref="A65:AQ65" si="21">IF(A27="","",A27)</f>
        <v/>
      </c>
      <c r="B65" t="str">
        <f t="shared" si="21"/>
        <v/>
      </c>
      <c r="C65" t="str">
        <f t="shared" si="21"/>
        <v>(2)</v>
      </c>
      <c r="F65" s="66">
        <f t="shared" ca="1" si="21"/>
        <v>5</v>
      </c>
      <c r="G65" s="66"/>
      <c r="H65" s="66" t="str">
        <f t="shared" si="21"/>
        <v>－</v>
      </c>
      <c r="I65" s="66"/>
      <c r="J65" t="str">
        <f t="shared" si="21"/>
        <v>(</v>
      </c>
      <c r="K65" s="66" t="str">
        <f t="shared" si="21"/>
        <v>－</v>
      </c>
      <c r="L65" s="66"/>
      <c r="M65" s="66">
        <f t="shared" ca="1" si="21"/>
        <v>2</v>
      </c>
      <c r="N65" s="66"/>
      <c r="O65" t="str">
        <f t="shared" si="21"/>
        <v>)</v>
      </c>
      <c r="P65" s="66" t="str">
        <f t="shared" si="21"/>
        <v>＋</v>
      </c>
      <c r="Q65" s="66"/>
      <c r="R65" s="66">
        <f t="shared" ca="1" si="21"/>
        <v>8</v>
      </c>
      <c r="S65" s="66"/>
      <c r="T65" s="66" t="str">
        <f t="shared" si="21"/>
        <v>×</v>
      </c>
      <c r="U65" s="66"/>
      <c r="V65" t="str">
        <f t="shared" si="21"/>
        <v>(</v>
      </c>
      <c r="W65" s="66" t="str">
        <f t="shared" si="21"/>
        <v>－</v>
      </c>
      <c r="X65" s="66"/>
      <c r="Y65" s="66">
        <f t="shared" ca="1" si="21"/>
        <v>7</v>
      </c>
      <c r="Z65" s="66"/>
      <c r="AA65" t="str">
        <f t="shared" si="21"/>
        <v>)</v>
      </c>
      <c r="AB65" s="82" t="s">
        <v>94</v>
      </c>
      <c r="AC65" s="82"/>
      <c r="AD65" s="56">
        <f ca="1">F65+M65+R65*(-Y65)</f>
        <v>-49</v>
      </c>
      <c r="AE65" s="56"/>
      <c r="AF65" s="56"/>
      <c r="AG65" s="56"/>
      <c r="AH65" t="str">
        <f t="shared" si="21"/>
        <v/>
      </c>
      <c r="AI65" t="str">
        <f t="shared" si="21"/>
        <v/>
      </c>
      <c r="AJ65" t="str">
        <f t="shared" si="21"/>
        <v/>
      </c>
      <c r="AK65" t="str">
        <f t="shared" si="21"/>
        <v/>
      </c>
      <c r="AL65" t="str">
        <f t="shared" si="21"/>
        <v/>
      </c>
      <c r="AM65" t="str">
        <f t="shared" si="21"/>
        <v/>
      </c>
      <c r="AN65" t="str">
        <f t="shared" si="21"/>
        <v/>
      </c>
      <c r="AO65" t="str">
        <f t="shared" si="21"/>
        <v/>
      </c>
      <c r="AP65" t="str">
        <f t="shared" si="21"/>
        <v/>
      </c>
      <c r="AQ65" t="str">
        <f t="shared" si="21"/>
        <v/>
      </c>
    </row>
    <row r="66" spans="1:43" ht="19.5" customHeight="1" x14ac:dyDescent="0.2">
      <c r="A66" t="str">
        <f t="shared" ref="A66:AQ66" si="22">IF(A28="","",A28)</f>
        <v/>
      </c>
      <c r="B66" t="str">
        <f t="shared" si="22"/>
        <v/>
      </c>
      <c r="C66" t="str">
        <f t="shared" si="22"/>
        <v/>
      </c>
      <c r="F66" t="str">
        <f t="shared" si="22"/>
        <v/>
      </c>
      <c r="G66" t="str">
        <f t="shared" si="22"/>
        <v/>
      </c>
      <c r="H66" t="str">
        <f t="shared" si="22"/>
        <v/>
      </c>
      <c r="I66" t="str">
        <f t="shared" si="22"/>
        <v/>
      </c>
      <c r="J66" t="str">
        <f t="shared" si="22"/>
        <v/>
      </c>
      <c r="K66" t="str">
        <f t="shared" si="22"/>
        <v/>
      </c>
      <c r="L66" t="str">
        <f t="shared" si="22"/>
        <v/>
      </c>
      <c r="M66" t="str">
        <f t="shared" si="22"/>
        <v/>
      </c>
      <c r="N66" t="str">
        <f t="shared" si="22"/>
        <v/>
      </c>
      <c r="O66" t="str">
        <f t="shared" si="22"/>
        <v/>
      </c>
      <c r="P66" t="str">
        <f t="shared" si="22"/>
        <v/>
      </c>
      <c r="Q66" t="str">
        <f t="shared" si="22"/>
        <v/>
      </c>
      <c r="R66" t="str">
        <f t="shared" si="22"/>
        <v/>
      </c>
      <c r="S66" t="str">
        <f t="shared" si="22"/>
        <v/>
      </c>
      <c r="T66" t="str">
        <f t="shared" si="22"/>
        <v/>
      </c>
      <c r="U66" t="str">
        <f t="shared" si="22"/>
        <v/>
      </c>
      <c r="V66" t="str">
        <f t="shared" si="22"/>
        <v/>
      </c>
      <c r="W66" t="str">
        <f t="shared" si="22"/>
        <v/>
      </c>
      <c r="X66" t="str">
        <f t="shared" si="22"/>
        <v/>
      </c>
      <c r="Y66" t="str">
        <f t="shared" si="22"/>
        <v/>
      </c>
      <c r="Z66" t="str">
        <f t="shared" si="22"/>
        <v/>
      </c>
      <c r="AA66" t="str">
        <f t="shared" si="22"/>
        <v/>
      </c>
      <c r="AB66" t="str">
        <f t="shared" si="22"/>
        <v/>
      </c>
      <c r="AC66" t="str">
        <f t="shared" si="22"/>
        <v/>
      </c>
      <c r="AD66" t="str">
        <f t="shared" si="22"/>
        <v/>
      </c>
      <c r="AE66" t="str">
        <f t="shared" si="22"/>
        <v/>
      </c>
      <c r="AF66" t="str">
        <f t="shared" si="22"/>
        <v/>
      </c>
      <c r="AG66" t="str">
        <f t="shared" si="22"/>
        <v/>
      </c>
      <c r="AH66" t="str">
        <f t="shared" si="22"/>
        <v/>
      </c>
      <c r="AI66" t="str">
        <f t="shared" si="22"/>
        <v/>
      </c>
      <c r="AJ66" t="str">
        <f t="shared" si="22"/>
        <v/>
      </c>
      <c r="AK66" t="str">
        <f t="shared" si="22"/>
        <v/>
      </c>
      <c r="AL66" t="str">
        <f t="shared" si="22"/>
        <v/>
      </c>
      <c r="AM66" t="str">
        <f t="shared" si="22"/>
        <v/>
      </c>
      <c r="AN66" t="str">
        <f t="shared" si="22"/>
        <v/>
      </c>
      <c r="AO66" t="str">
        <f t="shared" si="22"/>
        <v/>
      </c>
      <c r="AP66" t="str">
        <f t="shared" si="22"/>
        <v/>
      </c>
      <c r="AQ66" t="str">
        <f t="shared" si="22"/>
        <v/>
      </c>
    </row>
    <row r="67" spans="1:43" ht="19.5" customHeight="1" x14ac:dyDescent="0.2">
      <c r="A67" t="str">
        <f t="shared" ref="A67:AQ67" si="23">IF(A29="","",A29)</f>
        <v/>
      </c>
      <c r="B67" t="str">
        <f t="shared" si="23"/>
        <v/>
      </c>
      <c r="C67" t="str">
        <f t="shared" si="23"/>
        <v/>
      </c>
      <c r="F67" t="str">
        <f t="shared" si="23"/>
        <v/>
      </c>
      <c r="G67" t="str">
        <f t="shared" si="23"/>
        <v/>
      </c>
      <c r="H67" t="str">
        <f t="shared" si="23"/>
        <v/>
      </c>
      <c r="I67" t="str">
        <f t="shared" si="23"/>
        <v/>
      </c>
      <c r="J67" t="str">
        <f t="shared" si="23"/>
        <v/>
      </c>
      <c r="K67" t="str">
        <f t="shared" si="23"/>
        <v/>
      </c>
      <c r="L67" t="str">
        <f t="shared" si="23"/>
        <v/>
      </c>
      <c r="M67" t="str">
        <f t="shared" si="23"/>
        <v/>
      </c>
      <c r="N67" t="str">
        <f t="shared" si="23"/>
        <v/>
      </c>
      <c r="O67" t="str">
        <f t="shared" si="23"/>
        <v/>
      </c>
      <c r="P67" t="str">
        <f t="shared" si="23"/>
        <v/>
      </c>
      <c r="Q67" t="str">
        <f t="shared" si="23"/>
        <v/>
      </c>
      <c r="R67" t="str">
        <f t="shared" si="23"/>
        <v/>
      </c>
      <c r="S67" t="str">
        <f t="shared" si="23"/>
        <v/>
      </c>
      <c r="T67" t="str">
        <f t="shared" si="23"/>
        <v/>
      </c>
      <c r="U67" t="str">
        <f t="shared" si="23"/>
        <v/>
      </c>
      <c r="V67" t="str">
        <f t="shared" si="23"/>
        <v/>
      </c>
      <c r="W67" t="str">
        <f t="shared" si="23"/>
        <v/>
      </c>
      <c r="X67" t="str">
        <f t="shared" si="23"/>
        <v/>
      </c>
      <c r="Y67" t="str">
        <f t="shared" si="23"/>
        <v/>
      </c>
      <c r="Z67" t="str">
        <f t="shared" si="23"/>
        <v/>
      </c>
      <c r="AA67" t="str">
        <f t="shared" si="23"/>
        <v/>
      </c>
      <c r="AB67" t="str">
        <f t="shared" si="23"/>
        <v/>
      </c>
      <c r="AC67" t="str">
        <f t="shared" si="23"/>
        <v/>
      </c>
      <c r="AD67" t="str">
        <f t="shared" si="23"/>
        <v/>
      </c>
      <c r="AE67" t="str">
        <f t="shared" si="23"/>
        <v/>
      </c>
      <c r="AF67" t="str">
        <f t="shared" si="23"/>
        <v/>
      </c>
      <c r="AG67" t="str">
        <f t="shared" si="23"/>
        <v/>
      </c>
      <c r="AH67" t="str">
        <f t="shared" si="23"/>
        <v/>
      </c>
      <c r="AI67" t="str">
        <f t="shared" si="23"/>
        <v/>
      </c>
      <c r="AJ67" t="str">
        <f t="shared" si="23"/>
        <v/>
      </c>
      <c r="AK67" t="str">
        <f t="shared" si="23"/>
        <v/>
      </c>
      <c r="AL67" t="str">
        <f t="shared" si="23"/>
        <v/>
      </c>
      <c r="AM67" t="str">
        <f t="shared" si="23"/>
        <v/>
      </c>
      <c r="AN67" t="str">
        <f t="shared" si="23"/>
        <v/>
      </c>
      <c r="AO67" t="str">
        <f t="shared" si="23"/>
        <v/>
      </c>
      <c r="AP67" t="str">
        <f t="shared" si="23"/>
        <v/>
      </c>
      <c r="AQ67" t="str">
        <f t="shared" si="23"/>
        <v/>
      </c>
    </row>
    <row r="68" spans="1:43" ht="19.5" customHeight="1" x14ac:dyDescent="0.2"/>
    <row r="69" spans="1:43" ht="19.5" customHeight="1" x14ac:dyDescent="0.2">
      <c r="A69" t="str">
        <f t="shared" ref="A69:AQ69" si="24">IF(A31="","",A31)</f>
        <v/>
      </c>
      <c r="B69" t="str">
        <f t="shared" si="24"/>
        <v/>
      </c>
      <c r="C69" t="str">
        <f t="shared" si="24"/>
        <v>(3)</v>
      </c>
      <c r="F69" t="str">
        <f t="shared" si="24"/>
        <v>{</v>
      </c>
      <c r="G69" s="66">
        <f t="shared" ca="1" si="24"/>
        <v>9</v>
      </c>
      <c r="H69" s="66"/>
      <c r="I69" s="66" t="str">
        <f t="shared" si="24"/>
        <v>＋</v>
      </c>
      <c r="J69" s="66"/>
      <c r="K69" t="str">
        <f t="shared" si="24"/>
        <v>(</v>
      </c>
      <c r="L69" s="66">
        <f t="shared" ca="1" si="24"/>
        <v>3</v>
      </c>
      <c r="M69" s="66"/>
      <c r="N69" s="66" t="str">
        <f t="shared" si="24"/>
        <v>－</v>
      </c>
      <c r="O69" s="66"/>
      <c r="P69" s="66">
        <f t="shared" ca="1" si="24"/>
        <v>7</v>
      </c>
      <c r="Q69" s="66"/>
      <c r="R69" t="str">
        <f t="shared" si="24"/>
        <v>)</v>
      </c>
      <c r="S69" t="str">
        <f t="shared" si="24"/>
        <v>}</v>
      </c>
      <c r="T69" s="66" t="str">
        <f t="shared" si="24"/>
        <v>×</v>
      </c>
      <c r="U69" s="66"/>
      <c r="V69" s="66">
        <f t="shared" ca="1" si="24"/>
        <v>8</v>
      </c>
      <c r="W69" s="66"/>
      <c r="X69" s="82" t="s">
        <v>94</v>
      </c>
      <c r="Y69" s="82"/>
      <c r="Z69" s="56">
        <f ca="1">(G69+L69-P69)*V69</f>
        <v>40</v>
      </c>
      <c r="AA69" s="56"/>
      <c r="AB69" s="56"/>
      <c r="AC69" s="56"/>
      <c r="AD69" t="str">
        <f t="shared" si="24"/>
        <v/>
      </c>
      <c r="AE69" t="str">
        <f t="shared" si="24"/>
        <v/>
      </c>
      <c r="AF69" t="str">
        <f t="shared" si="24"/>
        <v/>
      </c>
      <c r="AG69" t="str">
        <f t="shared" si="24"/>
        <v/>
      </c>
      <c r="AH69" t="str">
        <f t="shared" si="24"/>
        <v/>
      </c>
      <c r="AI69" t="str">
        <f t="shared" si="24"/>
        <v/>
      </c>
      <c r="AJ69" t="str">
        <f t="shared" si="24"/>
        <v/>
      </c>
      <c r="AK69" t="str">
        <f t="shared" si="24"/>
        <v/>
      </c>
      <c r="AL69" t="str">
        <f t="shared" si="24"/>
        <v/>
      </c>
      <c r="AM69" t="str">
        <f t="shared" si="24"/>
        <v/>
      </c>
      <c r="AN69" t="str">
        <f t="shared" si="24"/>
        <v/>
      </c>
      <c r="AO69" t="str">
        <f t="shared" si="24"/>
        <v/>
      </c>
      <c r="AP69" t="str">
        <f t="shared" si="24"/>
        <v/>
      </c>
      <c r="AQ69" t="str">
        <f t="shared" si="24"/>
        <v/>
      </c>
    </row>
    <row r="70" spans="1:43" ht="19.5" customHeight="1" x14ac:dyDescent="0.2">
      <c r="A70" t="str">
        <f t="shared" ref="A70:AQ70" si="25">IF(A32="","",A32)</f>
        <v/>
      </c>
      <c r="B70" t="str">
        <f t="shared" si="25"/>
        <v/>
      </c>
      <c r="C70" t="str">
        <f t="shared" si="25"/>
        <v/>
      </c>
      <c r="F70" t="str">
        <f t="shared" si="25"/>
        <v/>
      </c>
      <c r="G70" t="str">
        <f t="shared" si="25"/>
        <v/>
      </c>
      <c r="H70" t="str">
        <f t="shared" si="25"/>
        <v/>
      </c>
      <c r="I70" t="str">
        <f t="shared" si="25"/>
        <v/>
      </c>
      <c r="J70" t="str">
        <f t="shared" si="25"/>
        <v/>
      </c>
      <c r="K70" t="str">
        <f t="shared" si="25"/>
        <v/>
      </c>
      <c r="L70" t="str">
        <f t="shared" si="25"/>
        <v/>
      </c>
      <c r="M70" t="str">
        <f t="shared" si="25"/>
        <v/>
      </c>
      <c r="N70" t="str">
        <f t="shared" si="25"/>
        <v/>
      </c>
      <c r="O70" t="str">
        <f t="shared" si="25"/>
        <v/>
      </c>
      <c r="P70" t="str">
        <f t="shared" si="25"/>
        <v/>
      </c>
      <c r="Q70" t="str">
        <f t="shared" si="25"/>
        <v/>
      </c>
      <c r="R70" t="str">
        <f t="shared" si="25"/>
        <v/>
      </c>
      <c r="S70" t="str">
        <f t="shared" si="25"/>
        <v/>
      </c>
      <c r="T70" t="str">
        <f t="shared" si="25"/>
        <v/>
      </c>
      <c r="U70" t="str">
        <f t="shared" si="25"/>
        <v/>
      </c>
      <c r="V70" t="str">
        <f t="shared" si="25"/>
        <v/>
      </c>
      <c r="W70" t="str">
        <f t="shared" si="25"/>
        <v/>
      </c>
      <c r="X70" t="str">
        <f t="shared" si="25"/>
        <v/>
      </c>
      <c r="Y70" t="str">
        <f t="shared" si="25"/>
        <v/>
      </c>
      <c r="Z70" t="str">
        <f t="shared" si="25"/>
        <v/>
      </c>
      <c r="AA70" t="str">
        <f t="shared" si="25"/>
        <v/>
      </c>
      <c r="AB70" t="str">
        <f t="shared" si="25"/>
        <v/>
      </c>
      <c r="AC70" t="str">
        <f t="shared" si="25"/>
        <v/>
      </c>
      <c r="AD70" t="str">
        <f t="shared" si="25"/>
        <v/>
      </c>
      <c r="AE70" t="str">
        <f t="shared" si="25"/>
        <v/>
      </c>
      <c r="AF70" t="str">
        <f t="shared" si="25"/>
        <v/>
      </c>
      <c r="AG70" t="str">
        <f t="shared" si="25"/>
        <v/>
      </c>
      <c r="AH70" t="str">
        <f t="shared" si="25"/>
        <v/>
      </c>
      <c r="AI70" t="str">
        <f t="shared" si="25"/>
        <v/>
      </c>
      <c r="AJ70" t="str">
        <f t="shared" si="25"/>
        <v/>
      </c>
      <c r="AK70" t="str">
        <f t="shared" si="25"/>
        <v/>
      </c>
      <c r="AL70" t="str">
        <f t="shared" si="25"/>
        <v/>
      </c>
      <c r="AM70" t="str">
        <f t="shared" si="25"/>
        <v/>
      </c>
      <c r="AN70" t="str">
        <f t="shared" si="25"/>
        <v/>
      </c>
      <c r="AO70" t="str">
        <f t="shared" si="25"/>
        <v/>
      </c>
      <c r="AP70" t="str">
        <f t="shared" si="25"/>
        <v/>
      </c>
      <c r="AQ70" t="str">
        <f t="shared" si="25"/>
        <v/>
      </c>
    </row>
    <row r="71" spans="1:43" ht="19.5" customHeight="1" x14ac:dyDescent="0.2">
      <c r="A71" t="str">
        <f t="shared" ref="A71:AQ71" si="26">IF(A33="","",A33)</f>
        <v/>
      </c>
      <c r="B71" t="str">
        <f t="shared" si="26"/>
        <v/>
      </c>
      <c r="C71" t="str">
        <f t="shared" si="26"/>
        <v/>
      </c>
      <c r="F71" t="str">
        <f t="shared" si="26"/>
        <v/>
      </c>
      <c r="G71" t="str">
        <f t="shared" si="26"/>
        <v/>
      </c>
      <c r="H71" t="str">
        <f t="shared" si="26"/>
        <v/>
      </c>
      <c r="I71" t="str">
        <f t="shared" si="26"/>
        <v/>
      </c>
      <c r="J71" t="str">
        <f t="shared" si="26"/>
        <v/>
      </c>
      <c r="K71" t="str">
        <f t="shared" si="26"/>
        <v/>
      </c>
      <c r="L71" t="str">
        <f t="shared" si="26"/>
        <v/>
      </c>
      <c r="M71" t="str">
        <f t="shared" si="26"/>
        <v/>
      </c>
      <c r="N71" t="str">
        <f t="shared" si="26"/>
        <v/>
      </c>
      <c r="O71" t="str">
        <f t="shared" si="26"/>
        <v/>
      </c>
      <c r="P71" t="str">
        <f t="shared" si="26"/>
        <v/>
      </c>
      <c r="Q71" t="str">
        <f t="shared" si="26"/>
        <v/>
      </c>
      <c r="R71" t="str">
        <f t="shared" si="26"/>
        <v/>
      </c>
      <c r="S71" t="str">
        <f t="shared" si="26"/>
        <v/>
      </c>
      <c r="T71" t="str">
        <f t="shared" si="26"/>
        <v/>
      </c>
      <c r="U71" t="str">
        <f t="shared" si="26"/>
        <v/>
      </c>
      <c r="V71" t="str">
        <f t="shared" si="26"/>
        <v/>
      </c>
      <c r="W71" t="str">
        <f t="shared" si="26"/>
        <v/>
      </c>
      <c r="X71" t="str">
        <f t="shared" si="26"/>
        <v/>
      </c>
      <c r="Y71" t="str">
        <f t="shared" si="26"/>
        <v/>
      </c>
      <c r="Z71" t="str">
        <f t="shared" si="26"/>
        <v/>
      </c>
      <c r="AA71" t="str">
        <f t="shared" si="26"/>
        <v/>
      </c>
      <c r="AB71" t="str">
        <f t="shared" si="26"/>
        <v/>
      </c>
      <c r="AC71" t="str">
        <f t="shared" si="26"/>
        <v/>
      </c>
      <c r="AD71" t="str">
        <f t="shared" si="26"/>
        <v/>
      </c>
      <c r="AE71" t="str">
        <f t="shared" si="26"/>
        <v/>
      </c>
      <c r="AF71" t="str">
        <f t="shared" si="26"/>
        <v/>
      </c>
      <c r="AG71" t="str">
        <f t="shared" si="26"/>
        <v/>
      </c>
      <c r="AH71" t="str">
        <f t="shared" si="26"/>
        <v/>
      </c>
      <c r="AI71" t="str">
        <f t="shared" si="26"/>
        <v/>
      </c>
      <c r="AJ71" t="str">
        <f t="shared" si="26"/>
        <v/>
      </c>
      <c r="AK71" t="str">
        <f t="shared" si="26"/>
        <v/>
      </c>
      <c r="AL71" t="str">
        <f t="shared" si="26"/>
        <v/>
      </c>
      <c r="AM71" t="str">
        <f t="shared" si="26"/>
        <v/>
      </c>
      <c r="AN71" t="str">
        <f t="shared" si="26"/>
        <v/>
      </c>
      <c r="AO71" t="str">
        <f t="shared" si="26"/>
        <v/>
      </c>
      <c r="AP71" t="str">
        <f t="shared" si="26"/>
        <v/>
      </c>
      <c r="AQ71" t="str">
        <f t="shared" si="26"/>
        <v/>
      </c>
    </row>
    <row r="72" spans="1:43" ht="19.5" customHeight="1" x14ac:dyDescent="0.2">
      <c r="A72" t="str">
        <f t="shared" ref="A72:AQ72" si="27">IF(A34="","",A34)</f>
        <v/>
      </c>
      <c r="B72" t="str">
        <f t="shared" si="27"/>
        <v/>
      </c>
      <c r="C72" t="str">
        <f t="shared" si="27"/>
        <v/>
      </c>
      <c r="F72" t="str">
        <f t="shared" si="27"/>
        <v/>
      </c>
      <c r="G72" t="str">
        <f t="shared" si="27"/>
        <v/>
      </c>
      <c r="H72" t="str">
        <f t="shared" si="27"/>
        <v/>
      </c>
      <c r="I72" t="str">
        <f t="shared" si="27"/>
        <v/>
      </c>
      <c r="J72" t="str">
        <f t="shared" si="27"/>
        <v/>
      </c>
      <c r="K72" t="str">
        <f t="shared" si="27"/>
        <v/>
      </c>
      <c r="L72" t="str">
        <f t="shared" si="27"/>
        <v/>
      </c>
      <c r="M72" t="str">
        <f t="shared" si="27"/>
        <v/>
      </c>
      <c r="N72" t="str">
        <f t="shared" si="27"/>
        <v/>
      </c>
      <c r="O72" t="str">
        <f t="shared" si="27"/>
        <v/>
      </c>
      <c r="P72" t="str">
        <f t="shared" si="27"/>
        <v/>
      </c>
      <c r="Q72" t="str">
        <f t="shared" si="27"/>
        <v/>
      </c>
      <c r="R72" t="str">
        <f t="shared" si="27"/>
        <v/>
      </c>
      <c r="S72" t="str">
        <f t="shared" si="27"/>
        <v/>
      </c>
      <c r="T72" t="str">
        <f t="shared" si="27"/>
        <v/>
      </c>
      <c r="U72" t="str">
        <f t="shared" si="27"/>
        <v/>
      </c>
      <c r="V72" t="str">
        <f t="shared" si="27"/>
        <v/>
      </c>
      <c r="W72" t="str">
        <f t="shared" si="27"/>
        <v/>
      </c>
      <c r="X72" t="str">
        <f t="shared" si="27"/>
        <v/>
      </c>
      <c r="Y72" t="str">
        <f t="shared" si="27"/>
        <v/>
      </c>
      <c r="Z72" t="str">
        <f t="shared" si="27"/>
        <v/>
      </c>
      <c r="AA72" t="str">
        <f t="shared" si="27"/>
        <v/>
      </c>
      <c r="AB72" t="str">
        <f t="shared" si="27"/>
        <v/>
      </c>
      <c r="AC72" t="str">
        <f t="shared" si="27"/>
        <v/>
      </c>
      <c r="AD72" t="str">
        <f t="shared" si="27"/>
        <v/>
      </c>
      <c r="AE72" t="str">
        <f t="shared" si="27"/>
        <v/>
      </c>
      <c r="AF72" t="str">
        <f t="shared" si="27"/>
        <v/>
      </c>
      <c r="AG72" t="str">
        <f t="shared" si="27"/>
        <v/>
      </c>
      <c r="AH72" t="str">
        <f t="shared" si="27"/>
        <v/>
      </c>
      <c r="AI72" t="str">
        <f t="shared" si="27"/>
        <v/>
      </c>
      <c r="AJ72" t="str">
        <f t="shared" si="27"/>
        <v/>
      </c>
      <c r="AK72" t="str">
        <f t="shared" si="27"/>
        <v/>
      </c>
      <c r="AL72" t="str">
        <f t="shared" si="27"/>
        <v/>
      </c>
      <c r="AM72" t="str">
        <f t="shared" si="27"/>
        <v/>
      </c>
      <c r="AN72" t="str">
        <f t="shared" si="27"/>
        <v/>
      </c>
      <c r="AO72" t="str">
        <f t="shared" si="27"/>
        <v/>
      </c>
      <c r="AP72" t="str">
        <f t="shared" si="27"/>
        <v/>
      </c>
      <c r="AQ72" t="str">
        <f t="shared" si="27"/>
        <v/>
      </c>
    </row>
    <row r="73" spans="1:43" ht="19.5" customHeight="1" x14ac:dyDescent="0.2">
      <c r="A73" t="str">
        <f t="shared" ref="A73:AQ73" si="28">IF(A35="","",A35)</f>
        <v/>
      </c>
      <c r="B73" t="str">
        <f t="shared" si="28"/>
        <v/>
      </c>
      <c r="C73" t="str">
        <f t="shared" si="28"/>
        <v>(4)</v>
      </c>
      <c r="F73" t="str">
        <f t="shared" si="28"/>
        <v>(</v>
      </c>
      <c r="G73" s="66" t="str">
        <f t="shared" si="28"/>
        <v>－</v>
      </c>
      <c r="H73" s="66"/>
      <c r="I73" s="66">
        <f t="shared" ca="1" si="28"/>
        <v>2</v>
      </c>
      <c r="J73" s="66"/>
      <c r="K73" t="str">
        <f t="shared" si="28"/>
        <v>)</v>
      </c>
      <c r="L73" s="23">
        <f t="shared" ca="1" si="28"/>
        <v>2</v>
      </c>
      <c r="M73" s="66" t="str">
        <f t="shared" si="28"/>
        <v>－</v>
      </c>
      <c r="N73" s="66"/>
      <c r="O73" t="str">
        <f t="shared" si="28"/>
        <v>(</v>
      </c>
      <c r="P73">
        <f t="shared" ca="1" si="28"/>
        <v>3</v>
      </c>
      <c r="Q73" s="23">
        <f t="shared" ca="1" si="28"/>
        <v>2</v>
      </c>
      <c r="R73" s="66" t="str">
        <f t="shared" si="28"/>
        <v>－</v>
      </c>
      <c r="S73" s="66"/>
      <c r="T73" s="66">
        <f t="shared" ca="1" si="28"/>
        <v>7</v>
      </c>
      <c r="U73" s="66"/>
      <c r="V73" t="str">
        <f t="shared" si="28"/>
        <v>)</v>
      </c>
      <c r="W73" s="82" t="s">
        <v>94</v>
      </c>
      <c r="X73" s="82"/>
      <c r="Y73" s="56">
        <f ca="1">(-I73)^L73-(P73^Q73-T73)</f>
        <v>2</v>
      </c>
      <c r="Z73" s="56"/>
      <c r="AA73" s="56"/>
      <c r="AB73" s="56"/>
      <c r="AC73" t="str">
        <f t="shared" si="28"/>
        <v/>
      </c>
      <c r="AD73" t="str">
        <f t="shared" si="28"/>
        <v/>
      </c>
      <c r="AE73" t="str">
        <f t="shared" si="28"/>
        <v/>
      </c>
      <c r="AF73" t="str">
        <f t="shared" si="28"/>
        <v/>
      </c>
      <c r="AG73" t="str">
        <f t="shared" si="28"/>
        <v/>
      </c>
      <c r="AH73" t="str">
        <f t="shared" si="28"/>
        <v/>
      </c>
      <c r="AI73" t="str">
        <f t="shared" si="28"/>
        <v/>
      </c>
      <c r="AJ73" t="str">
        <f t="shared" si="28"/>
        <v/>
      </c>
      <c r="AK73" t="str">
        <f t="shared" si="28"/>
        <v/>
      </c>
      <c r="AL73" t="str">
        <f t="shared" si="28"/>
        <v/>
      </c>
      <c r="AM73" t="str">
        <f t="shared" si="28"/>
        <v/>
      </c>
      <c r="AN73" t="str">
        <f t="shared" si="28"/>
        <v/>
      </c>
      <c r="AO73" t="str">
        <f t="shared" si="28"/>
        <v/>
      </c>
      <c r="AP73" t="str">
        <f t="shared" si="28"/>
        <v/>
      </c>
      <c r="AQ73" t="str">
        <f t="shared" si="28"/>
        <v/>
      </c>
    </row>
    <row r="74" spans="1:43" ht="19.5" customHeight="1" x14ac:dyDescent="0.2">
      <c r="A74" t="str">
        <f t="shared" ref="A74:AQ74" si="29">IF(A36="","",A36)</f>
        <v/>
      </c>
      <c r="B74" t="str">
        <f t="shared" si="29"/>
        <v/>
      </c>
      <c r="C74" t="str">
        <f t="shared" si="29"/>
        <v/>
      </c>
      <c r="F74" t="str">
        <f t="shared" si="29"/>
        <v/>
      </c>
      <c r="G74" t="str">
        <f t="shared" si="29"/>
        <v/>
      </c>
      <c r="H74" t="str">
        <f t="shared" si="29"/>
        <v/>
      </c>
      <c r="I74" t="str">
        <f t="shared" si="29"/>
        <v/>
      </c>
      <c r="J74" t="str">
        <f t="shared" si="29"/>
        <v/>
      </c>
      <c r="K74" t="str">
        <f t="shared" si="29"/>
        <v/>
      </c>
      <c r="L74" t="str">
        <f t="shared" si="29"/>
        <v/>
      </c>
      <c r="M74" t="str">
        <f t="shared" si="29"/>
        <v/>
      </c>
      <c r="N74" t="str">
        <f t="shared" si="29"/>
        <v/>
      </c>
      <c r="O74" t="str">
        <f t="shared" si="29"/>
        <v/>
      </c>
      <c r="P74" t="str">
        <f t="shared" si="29"/>
        <v/>
      </c>
      <c r="Q74" t="str">
        <f t="shared" si="29"/>
        <v/>
      </c>
      <c r="R74" t="str">
        <f t="shared" si="29"/>
        <v/>
      </c>
      <c r="S74" t="str">
        <f t="shared" si="29"/>
        <v/>
      </c>
      <c r="T74" t="str">
        <f t="shared" si="29"/>
        <v/>
      </c>
      <c r="U74" t="str">
        <f t="shared" si="29"/>
        <v/>
      </c>
      <c r="V74" t="str">
        <f t="shared" si="29"/>
        <v/>
      </c>
      <c r="W74" t="str">
        <f t="shared" si="29"/>
        <v/>
      </c>
      <c r="X74" t="str">
        <f t="shared" si="29"/>
        <v/>
      </c>
      <c r="Y74" t="str">
        <f t="shared" si="29"/>
        <v/>
      </c>
      <c r="Z74" t="str">
        <f t="shared" si="29"/>
        <v/>
      </c>
      <c r="AA74" t="str">
        <f t="shared" si="29"/>
        <v/>
      </c>
      <c r="AB74" t="str">
        <f t="shared" si="29"/>
        <v/>
      </c>
      <c r="AC74" t="str">
        <f t="shared" si="29"/>
        <v/>
      </c>
      <c r="AD74" t="str">
        <f t="shared" si="29"/>
        <v/>
      </c>
      <c r="AE74" t="str">
        <f t="shared" si="29"/>
        <v/>
      </c>
      <c r="AF74" t="str">
        <f t="shared" si="29"/>
        <v/>
      </c>
      <c r="AG74" t="str">
        <f t="shared" si="29"/>
        <v/>
      </c>
      <c r="AH74" t="str">
        <f t="shared" si="29"/>
        <v/>
      </c>
      <c r="AI74" t="str">
        <f t="shared" si="29"/>
        <v/>
      </c>
      <c r="AJ74" t="str">
        <f t="shared" si="29"/>
        <v/>
      </c>
      <c r="AK74" t="str">
        <f t="shared" si="29"/>
        <v/>
      </c>
      <c r="AL74" t="str">
        <f t="shared" si="29"/>
        <v/>
      </c>
      <c r="AM74" t="str">
        <f t="shared" si="29"/>
        <v/>
      </c>
      <c r="AN74" t="str">
        <f t="shared" si="29"/>
        <v/>
      </c>
      <c r="AO74" t="str">
        <f t="shared" si="29"/>
        <v/>
      </c>
      <c r="AP74" t="str">
        <f t="shared" si="29"/>
        <v/>
      </c>
      <c r="AQ74" t="str">
        <f t="shared" si="29"/>
        <v/>
      </c>
    </row>
    <row r="75" spans="1:43" ht="19.5" customHeight="1" x14ac:dyDescent="0.2">
      <c r="A75" t="str">
        <f t="shared" ref="A75:AQ75" si="30">IF(A38="","",A38)</f>
        <v/>
      </c>
      <c r="B75" t="str">
        <f t="shared" si="30"/>
        <v/>
      </c>
      <c r="C75" t="str">
        <f t="shared" si="30"/>
        <v/>
      </c>
      <c r="F75" t="str">
        <f t="shared" si="30"/>
        <v/>
      </c>
      <c r="G75" t="str">
        <f t="shared" si="30"/>
        <v/>
      </c>
      <c r="H75" t="str">
        <f t="shared" si="30"/>
        <v/>
      </c>
      <c r="I75" t="str">
        <f t="shared" si="30"/>
        <v/>
      </c>
      <c r="J75" t="str">
        <f t="shared" si="30"/>
        <v/>
      </c>
      <c r="K75" t="str">
        <f t="shared" si="30"/>
        <v/>
      </c>
      <c r="L75" t="str">
        <f t="shared" si="30"/>
        <v/>
      </c>
      <c r="M75" t="str">
        <f t="shared" si="30"/>
        <v/>
      </c>
      <c r="N75" t="str">
        <f t="shared" si="30"/>
        <v/>
      </c>
      <c r="O75" t="str">
        <f t="shared" si="30"/>
        <v/>
      </c>
      <c r="P75" t="str">
        <f t="shared" si="30"/>
        <v/>
      </c>
      <c r="Q75" t="str">
        <f t="shared" si="30"/>
        <v/>
      </c>
      <c r="R75" t="str">
        <f t="shared" si="30"/>
        <v/>
      </c>
      <c r="S75" t="str">
        <f t="shared" si="30"/>
        <v/>
      </c>
      <c r="T75" t="str">
        <f t="shared" si="30"/>
        <v/>
      </c>
      <c r="U75" t="str">
        <f t="shared" si="30"/>
        <v/>
      </c>
      <c r="V75" t="str">
        <f t="shared" si="30"/>
        <v/>
      </c>
      <c r="W75" t="str">
        <f t="shared" si="30"/>
        <v/>
      </c>
      <c r="X75" t="str">
        <f t="shared" si="30"/>
        <v/>
      </c>
      <c r="Y75" t="str">
        <f t="shared" si="30"/>
        <v/>
      </c>
      <c r="Z75" t="str">
        <f t="shared" si="30"/>
        <v/>
      </c>
      <c r="AA75" t="str">
        <f t="shared" si="30"/>
        <v/>
      </c>
      <c r="AB75" t="str">
        <f t="shared" si="30"/>
        <v/>
      </c>
      <c r="AC75" t="str">
        <f t="shared" si="30"/>
        <v/>
      </c>
      <c r="AD75" t="str">
        <f t="shared" si="30"/>
        <v/>
      </c>
      <c r="AE75" t="str">
        <f t="shared" si="30"/>
        <v/>
      </c>
      <c r="AF75" t="str">
        <f t="shared" si="30"/>
        <v/>
      </c>
      <c r="AG75" t="str">
        <f t="shared" si="30"/>
        <v/>
      </c>
      <c r="AH75" t="str">
        <f t="shared" si="30"/>
        <v/>
      </c>
      <c r="AI75" t="str">
        <f t="shared" si="30"/>
        <v/>
      </c>
      <c r="AJ75" t="str">
        <f t="shared" si="30"/>
        <v/>
      </c>
      <c r="AK75" t="str">
        <f t="shared" si="30"/>
        <v/>
      </c>
      <c r="AL75" t="str">
        <f t="shared" si="30"/>
        <v/>
      </c>
      <c r="AM75" t="str">
        <f t="shared" si="30"/>
        <v/>
      </c>
      <c r="AN75" t="str">
        <f t="shared" si="30"/>
        <v/>
      </c>
      <c r="AO75" t="str">
        <f t="shared" si="30"/>
        <v/>
      </c>
      <c r="AP75" t="str">
        <f t="shared" si="30"/>
        <v/>
      </c>
      <c r="AQ75" t="str">
        <f t="shared" si="30"/>
        <v/>
      </c>
    </row>
    <row r="76" spans="1:43" ht="20.149999999999999" customHeight="1" x14ac:dyDescent="0.2"/>
    <row r="77" spans="1:43" ht="20.149999999999999" customHeight="1" x14ac:dyDescent="0.2"/>
    <row r="78" spans="1:43" ht="20.149999999999999" customHeight="1" x14ac:dyDescent="0.2"/>
    <row r="79" spans="1:43" ht="20.149999999999999" customHeight="1" x14ac:dyDescent="0.2"/>
    <row r="80" spans="1:43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</sheetData>
  <mergeCells count="179">
    <mergeCell ref="AC50:AD51"/>
    <mergeCell ref="AE50:AG51"/>
    <mergeCell ref="Z51:AB51"/>
    <mergeCell ref="AB55:AB56"/>
    <mergeCell ref="Z55:AA55"/>
    <mergeCell ref="AN55:AP56"/>
    <mergeCell ref="AC55:AD56"/>
    <mergeCell ref="AJ55:AK56"/>
    <mergeCell ref="V61:W61"/>
    <mergeCell ref="X61:AA61"/>
    <mergeCell ref="AE55:AF56"/>
    <mergeCell ref="AG55:AI55"/>
    <mergeCell ref="AG56:AI56"/>
    <mergeCell ref="AL55:AM56"/>
    <mergeCell ref="Z56:AA56"/>
    <mergeCell ref="G73:H73"/>
    <mergeCell ref="I73:J73"/>
    <mergeCell ref="M73:N73"/>
    <mergeCell ref="R73:S73"/>
    <mergeCell ref="T73:U73"/>
    <mergeCell ref="W73:X73"/>
    <mergeCell ref="Y73:AB73"/>
    <mergeCell ref="AB42:AC42"/>
    <mergeCell ref="AD42:AG42"/>
    <mergeCell ref="X46:Y47"/>
    <mergeCell ref="Z46:AB46"/>
    <mergeCell ref="Z47:AB47"/>
    <mergeCell ref="AC46:AD47"/>
    <mergeCell ref="AE46:AG47"/>
    <mergeCell ref="X50:Y51"/>
    <mergeCell ref="AB65:AC65"/>
    <mergeCell ref="G46:H47"/>
    <mergeCell ref="I46:J47"/>
    <mergeCell ref="K46:K47"/>
    <mergeCell ref="S46:S47"/>
    <mergeCell ref="T46:U47"/>
    <mergeCell ref="V46:W47"/>
    <mergeCell ref="P65:Q65"/>
    <mergeCell ref="Z50:AB50"/>
    <mergeCell ref="G69:H69"/>
    <mergeCell ref="I69:J69"/>
    <mergeCell ref="L69:M69"/>
    <mergeCell ref="N69:O69"/>
    <mergeCell ref="P69:Q69"/>
    <mergeCell ref="T69:U69"/>
    <mergeCell ref="V69:W69"/>
    <mergeCell ref="X69:Y69"/>
    <mergeCell ref="Z69:AC69"/>
    <mergeCell ref="F65:G65"/>
    <mergeCell ref="H65:I65"/>
    <mergeCell ref="K65:L65"/>
    <mergeCell ref="M65:N65"/>
    <mergeCell ref="N61:O61"/>
    <mergeCell ref="R65:S65"/>
    <mergeCell ref="T65:U65"/>
    <mergeCell ref="W65:X65"/>
    <mergeCell ref="Y65:Z65"/>
    <mergeCell ref="T55:T56"/>
    <mergeCell ref="U55:V56"/>
    <mergeCell ref="X55:Y56"/>
    <mergeCell ref="Q61:R61"/>
    <mergeCell ref="S61:T61"/>
    <mergeCell ref="W55:W56"/>
    <mergeCell ref="P55:Q56"/>
    <mergeCell ref="F61:G61"/>
    <mergeCell ref="H61:I61"/>
    <mergeCell ref="J61:K61"/>
    <mergeCell ref="L61:M61"/>
    <mergeCell ref="N51:O51"/>
    <mergeCell ref="P50:Q51"/>
    <mergeCell ref="Q46:R47"/>
    <mergeCell ref="F50:F51"/>
    <mergeCell ref="G50:H51"/>
    <mergeCell ref="I50:J50"/>
    <mergeCell ref="I51:J51"/>
    <mergeCell ref="F55:F56"/>
    <mergeCell ref="G55:H56"/>
    <mergeCell ref="I55:J56"/>
    <mergeCell ref="K55:K56"/>
    <mergeCell ref="M55:N56"/>
    <mergeCell ref="O55:O56"/>
    <mergeCell ref="F46:F47"/>
    <mergeCell ref="R55:S55"/>
    <mergeCell ref="R56:S56"/>
    <mergeCell ref="G42:H42"/>
    <mergeCell ref="I42:J42"/>
    <mergeCell ref="L42:M42"/>
    <mergeCell ref="O42:P42"/>
    <mergeCell ref="G35:H35"/>
    <mergeCell ref="I35:J35"/>
    <mergeCell ref="M35:N35"/>
    <mergeCell ref="R35:S35"/>
    <mergeCell ref="AD65:AG65"/>
    <mergeCell ref="Q42:R42"/>
    <mergeCell ref="T42:U42"/>
    <mergeCell ref="W42:X42"/>
    <mergeCell ref="Y42:Z42"/>
    <mergeCell ref="R50:R51"/>
    <mergeCell ref="S50:T51"/>
    <mergeCell ref="U50:V50"/>
    <mergeCell ref="U51:V51"/>
    <mergeCell ref="W50:W51"/>
    <mergeCell ref="K50:K51"/>
    <mergeCell ref="L50:M51"/>
    <mergeCell ref="N50:O50"/>
    <mergeCell ref="L46:M47"/>
    <mergeCell ref="N46:N47"/>
    <mergeCell ref="O46:P47"/>
    <mergeCell ref="F17:F18"/>
    <mergeCell ref="G17:H18"/>
    <mergeCell ref="I17:J18"/>
    <mergeCell ref="K17:K18"/>
    <mergeCell ref="R17:S17"/>
    <mergeCell ref="R18:S18"/>
    <mergeCell ref="Z17:AA17"/>
    <mergeCell ref="Z18:AA18"/>
    <mergeCell ref="G31:H31"/>
    <mergeCell ref="I31:J31"/>
    <mergeCell ref="L31:M31"/>
    <mergeCell ref="N31:O31"/>
    <mergeCell ref="P27:Q27"/>
    <mergeCell ref="R27:S27"/>
    <mergeCell ref="F23:G23"/>
    <mergeCell ref="H23:I23"/>
    <mergeCell ref="J23:K23"/>
    <mergeCell ref="L23:M23"/>
    <mergeCell ref="N23:O23"/>
    <mergeCell ref="Q23:R23"/>
    <mergeCell ref="S23:T23"/>
    <mergeCell ref="O17:O18"/>
    <mergeCell ref="P17:Q18"/>
    <mergeCell ref="P31:Q31"/>
    <mergeCell ref="F12:F13"/>
    <mergeCell ref="G12:H13"/>
    <mergeCell ref="I12:J12"/>
    <mergeCell ref="I13:J13"/>
    <mergeCell ref="L8:M8"/>
    <mergeCell ref="O8:P8"/>
    <mergeCell ref="P12:Q13"/>
    <mergeCell ref="T31:U31"/>
    <mergeCell ref="K12:K13"/>
    <mergeCell ref="L12:M13"/>
    <mergeCell ref="U12:V12"/>
    <mergeCell ref="V31:W31"/>
    <mergeCell ref="W12:W13"/>
    <mergeCell ref="U13:V13"/>
    <mergeCell ref="U17:V18"/>
    <mergeCell ref="W17:W18"/>
    <mergeCell ref="M17:N18"/>
    <mergeCell ref="T27:U27"/>
    <mergeCell ref="W27:X27"/>
    <mergeCell ref="T17:T18"/>
    <mergeCell ref="X17:Y18"/>
    <mergeCell ref="F27:G27"/>
    <mergeCell ref="H27:I27"/>
    <mergeCell ref="K27:L27"/>
    <mergeCell ref="AO1:AP1"/>
    <mergeCell ref="Q8:R8"/>
    <mergeCell ref="T8:U8"/>
    <mergeCell ref="V8:W8"/>
    <mergeCell ref="G8:H8"/>
    <mergeCell ref="N12:O12"/>
    <mergeCell ref="S12:T13"/>
    <mergeCell ref="N13:O13"/>
    <mergeCell ref="R12:R13"/>
    <mergeCell ref="AO39:AP39"/>
    <mergeCell ref="G4:H4"/>
    <mergeCell ref="I4:J4"/>
    <mergeCell ref="L4:M4"/>
    <mergeCell ref="O4:P4"/>
    <mergeCell ref="Q4:R4"/>
    <mergeCell ref="W4:X4"/>
    <mergeCell ref="Y4:Z4"/>
    <mergeCell ref="T4:U4"/>
    <mergeCell ref="I8:J8"/>
    <mergeCell ref="Y27:Z27"/>
    <mergeCell ref="M27:N27"/>
    <mergeCell ref="AB17:AB18"/>
    <mergeCell ref="T35:U35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L103"/>
  <sheetViews>
    <sheetView topLeftCell="B1" zoomScaleNormal="100" workbookViewId="0">
      <selection activeCell="B1" sqref="B1"/>
    </sheetView>
  </sheetViews>
  <sheetFormatPr defaultRowHeight="14" x14ac:dyDescent="0.2"/>
  <cols>
    <col min="1" max="43" width="1.75" customWidth="1"/>
    <col min="44" max="46" width="9" customWidth="1"/>
    <col min="47" max="49" width="9" style="12"/>
    <col min="50" max="63" width="9" style="22"/>
  </cols>
  <sheetData>
    <row r="1" spans="1:63" ht="23.5" x14ac:dyDescent="0.2">
      <c r="D1" s="3" t="s">
        <v>228</v>
      </c>
      <c r="AM1" s="2" t="s">
        <v>2</v>
      </c>
      <c r="AN1" s="2"/>
      <c r="AO1" s="68"/>
      <c r="AP1" s="68"/>
      <c r="AR1" s="12"/>
      <c r="AS1" s="12"/>
      <c r="AT1" s="12"/>
      <c r="AU1" s="22"/>
      <c r="AV1" s="22"/>
      <c r="AW1" s="22"/>
      <c r="BI1"/>
      <c r="BJ1"/>
      <c r="BK1"/>
    </row>
    <row r="2" spans="1:63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U2" s="22"/>
      <c r="AV2" s="22"/>
      <c r="AW2" s="22"/>
      <c r="BI2"/>
      <c r="BJ2"/>
      <c r="BK2"/>
    </row>
    <row r="3" spans="1:63" ht="19" customHeight="1" x14ac:dyDescent="0.2">
      <c r="A3" s="1" t="s">
        <v>180</v>
      </c>
      <c r="D3" t="s">
        <v>84</v>
      </c>
    </row>
    <row r="4" spans="1:63" ht="19" customHeight="1" x14ac:dyDescent="0.2">
      <c r="C4" s="1" t="s">
        <v>3</v>
      </c>
      <c r="F4" s="66" t="s">
        <v>86</v>
      </c>
      <c r="G4" s="64">
        <f ca="1">AU4/GCD(AU5,AU4)</f>
        <v>5</v>
      </c>
      <c r="H4" s="64"/>
      <c r="I4" s="66" t="str">
        <f ca="1">IF((-1)^INT(RAND()*2)&lt;0,"－","＋")</f>
        <v>＋</v>
      </c>
      <c r="J4" s="66"/>
      <c r="K4" s="64">
        <f ca="1">AV4/GCD(AV5,AV4)</f>
        <v>1</v>
      </c>
      <c r="L4" s="64"/>
      <c r="M4" s="66" t="s">
        <v>87</v>
      </c>
      <c r="N4" s="66" t="s">
        <v>111</v>
      </c>
      <c r="O4" s="66"/>
      <c r="P4" s="66">
        <f ca="1">LCM(G5,K5)</f>
        <v>18</v>
      </c>
      <c r="Q4" s="66"/>
      <c r="AU4" s="12">
        <f ca="1">INT(RAND()*(AU5-1)+1)</f>
        <v>5</v>
      </c>
      <c r="AV4" s="12">
        <f ca="1">INT(RAND()*(AV5-1)+1)</f>
        <v>1</v>
      </c>
    </row>
    <row r="5" spans="1:63" ht="19" customHeight="1" x14ac:dyDescent="0.2">
      <c r="F5" s="66"/>
      <c r="G5" s="66">
        <f ca="1">AU5/GCD(AU5,AU4)</f>
        <v>9</v>
      </c>
      <c r="H5" s="66"/>
      <c r="I5" s="66"/>
      <c r="J5" s="66"/>
      <c r="K5" s="66">
        <f ca="1">AV5/GCD(AV5,AV4)</f>
        <v>2</v>
      </c>
      <c r="L5" s="66"/>
      <c r="M5" s="66"/>
      <c r="N5" s="66"/>
      <c r="O5" s="66"/>
      <c r="P5" s="66"/>
      <c r="Q5" s="66"/>
      <c r="AU5" s="12">
        <f ca="1">INT(RAND()*8+2)</f>
        <v>9</v>
      </c>
      <c r="AV5" s="12">
        <f ca="1">INT(RAND()*8+2)</f>
        <v>2</v>
      </c>
    </row>
    <row r="6" spans="1:63" ht="19" customHeight="1" x14ac:dyDescent="0.2"/>
    <row r="7" spans="1:63" ht="19" customHeight="1" x14ac:dyDescent="0.2"/>
    <row r="8" spans="1:63" ht="19" customHeight="1" x14ac:dyDescent="0.2"/>
    <row r="9" spans="1:63" ht="19" customHeight="1" x14ac:dyDescent="0.2">
      <c r="C9" s="1" t="s">
        <v>181</v>
      </c>
      <c r="F9" s="66" t="s">
        <v>182</v>
      </c>
      <c r="G9" s="66" t="s">
        <v>18</v>
      </c>
      <c r="H9" s="66"/>
      <c r="I9" s="64">
        <f ca="1">AU9/GCD(AU10,AU9)</f>
        <v>4</v>
      </c>
      <c r="J9" s="64"/>
      <c r="K9" s="66" t="str">
        <f ca="1">IF((-1)^INT(RAND()*2)&lt;0,"－","＋")</f>
        <v>－</v>
      </c>
      <c r="L9" s="66"/>
      <c r="M9" s="64">
        <f ca="1">AV9/GCD(AV10,AV9)</f>
        <v>5</v>
      </c>
      <c r="N9" s="64"/>
      <c r="O9" s="66" t="s">
        <v>183</v>
      </c>
      <c r="P9" s="66" t="s">
        <v>148</v>
      </c>
      <c r="Q9" s="66"/>
      <c r="R9" s="66">
        <f ca="1">LCM(I10,M10)</f>
        <v>18</v>
      </c>
      <c r="S9" s="66"/>
      <c r="AU9" s="12">
        <f ca="1">INT(RAND()*(AU10-1)+1)</f>
        <v>4</v>
      </c>
      <c r="AV9" s="12">
        <f ca="1">INT(RAND()*(AV10-1)+1)</f>
        <v>5</v>
      </c>
      <c r="BK9"/>
    </row>
    <row r="10" spans="1:63" ht="19" customHeight="1" x14ac:dyDescent="0.2">
      <c r="F10" s="66"/>
      <c r="G10" s="66"/>
      <c r="H10" s="66"/>
      <c r="I10" s="66">
        <f ca="1">AU10/GCD(AU10,AU9)</f>
        <v>9</v>
      </c>
      <c r="J10" s="66"/>
      <c r="K10" s="66"/>
      <c r="L10" s="66"/>
      <c r="M10" s="66">
        <f ca="1">AV10/GCD(AV10,AV9)</f>
        <v>6</v>
      </c>
      <c r="N10" s="66"/>
      <c r="O10" s="66"/>
      <c r="P10" s="66"/>
      <c r="Q10" s="66"/>
      <c r="R10" s="66"/>
      <c r="S10" s="66"/>
      <c r="AU10" s="12">
        <f ca="1">INT(RAND()*8+2)</f>
        <v>9</v>
      </c>
      <c r="AV10" s="12">
        <f ca="1">INT(RAND()*8+2)</f>
        <v>6</v>
      </c>
      <c r="BK10"/>
    </row>
    <row r="11" spans="1:63" ht="19" customHeight="1" x14ac:dyDescent="0.2"/>
    <row r="12" spans="1:63" ht="19" customHeight="1" x14ac:dyDescent="0.2"/>
    <row r="13" spans="1:63" ht="19" customHeight="1" x14ac:dyDescent="0.2"/>
    <row r="14" spans="1:63" ht="19" customHeight="1" x14ac:dyDescent="0.2">
      <c r="C14" s="1" t="s">
        <v>184</v>
      </c>
      <c r="F14" s="66" t="str">
        <f ca="1">IF((-1)^INT(RAND()*2)&lt;0,"－","")</f>
        <v/>
      </c>
      <c r="G14" s="66"/>
      <c r="H14" s="66">
        <f ca="1">LCM(M15,Q15)</f>
        <v>5</v>
      </c>
      <c r="I14" s="66"/>
      <c r="J14" s="66" t="s">
        <v>185</v>
      </c>
      <c r="K14" s="66"/>
      <c r="L14" s="66" t="s">
        <v>86</v>
      </c>
      <c r="M14" s="64">
        <f ca="1">AU14/GCD(AU15,AU14)</f>
        <v>4</v>
      </c>
      <c r="N14" s="64"/>
      <c r="O14" s="66" t="str">
        <f ca="1">IF((-1)^INT(RAND()*2)&lt;0,"－","＋")</f>
        <v>－</v>
      </c>
      <c r="P14" s="66"/>
      <c r="Q14" s="64">
        <f ca="1">AV14/GCD(AV15,AV14)</f>
        <v>1</v>
      </c>
      <c r="R14" s="64"/>
      <c r="S14" s="66" t="s">
        <v>87</v>
      </c>
      <c r="AU14" s="12">
        <f ca="1">INT(RAND()*(AU15-1)+1)</f>
        <v>4</v>
      </c>
      <c r="AV14" s="12">
        <f ca="1">INT(RAND()*(AV15-1)+1)</f>
        <v>1</v>
      </c>
    </row>
    <row r="15" spans="1:63" ht="19" customHeight="1" x14ac:dyDescent="0.2">
      <c r="F15" s="66"/>
      <c r="G15" s="66"/>
      <c r="H15" s="66"/>
      <c r="I15" s="66"/>
      <c r="J15" s="66"/>
      <c r="K15" s="66"/>
      <c r="L15" s="66"/>
      <c r="M15" s="66">
        <f ca="1">AU15/GCD(AU15,AU14)</f>
        <v>5</v>
      </c>
      <c r="N15" s="66"/>
      <c r="O15" s="66"/>
      <c r="P15" s="66"/>
      <c r="Q15" s="66">
        <f ca="1">AV15/GCD(AV15,AV14)</f>
        <v>5</v>
      </c>
      <c r="R15" s="66"/>
      <c r="S15" s="66"/>
      <c r="AU15" s="12">
        <f ca="1">INT(RAND()*8+2)</f>
        <v>5</v>
      </c>
      <c r="AV15" s="12">
        <f ca="1">INT(RAND()*8+2)</f>
        <v>5</v>
      </c>
    </row>
    <row r="16" spans="1:63" ht="19" customHeight="1" x14ac:dyDescent="0.2"/>
    <row r="17" spans="1:27" ht="19" customHeight="1" x14ac:dyDescent="0.2"/>
    <row r="18" spans="1:27" ht="19" customHeight="1" x14ac:dyDescent="0.2"/>
    <row r="19" spans="1:27" ht="19" customHeight="1" x14ac:dyDescent="0.2">
      <c r="C19" s="1" t="s">
        <v>186</v>
      </c>
      <c r="F19" t="s">
        <v>187</v>
      </c>
      <c r="G19" s="66">
        <v>100</v>
      </c>
      <c r="H19" s="66"/>
      <c r="I19" s="66"/>
      <c r="J19" s="66" t="str">
        <f ca="1">IF((-1)^INT(RAND()*2)&lt;0,"－","＋")</f>
        <v>＋</v>
      </c>
      <c r="K19" s="66"/>
      <c r="L19">
        <f ca="1">INT(RAND()*2+1)</f>
        <v>2</v>
      </c>
      <c r="M19" t="s">
        <v>92</v>
      </c>
      <c r="N19" s="66" t="s">
        <v>148</v>
      </c>
      <c r="O19" s="66"/>
      <c r="P19" s="66">
        <f ca="1">INT(RAND()*9+11)</f>
        <v>14</v>
      </c>
      <c r="Q19" s="66"/>
    </row>
    <row r="20" spans="1:27" ht="19" customHeight="1" x14ac:dyDescent="0.15">
      <c r="C20" s="1"/>
      <c r="L20" s="24"/>
    </row>
    <row r="21" spans="1:27" ht="19" customHeight="1" x14ac:dyDescent="0.2"/>
    <row r="22" spans="1:27" ht="19" customHeight="1" x14ac:dyDescent="0.2"/>
    <row r="23" spans="1:27" ht="19" customHeight="1" x14ac:dyDescent="0.2">
      <c r="C23" s="1" t="s">
        <v>188</v>
      </c>
      <c r="F23" t="s">
        <v>187</v>
      </c>
      <c r="G23" s="66">
        <v>100</v>
      </c>
      <c r="H23" s="66"/>
      <c r="I23" s="66"/>
      <c r="J23" s="66" t="str">
        <f ca="1">IF((-1)^INT(RAND()*2)&lt;0,"－","＋")</f>
        <v>－</v>
      </c>
      <c r="K23" s="66"/>
      <c r="L23">
        <f ca="1">INT(RAND()*2+1)</f>
        <v>2</v>
      </c>
      <c r="M23" t="s">
        <v>92</v>
      </c>
      <c r="N23" s="66" t="s">
        <v>148</v>
      </c>
      <c r="O23" s="66"/>
      <c r="P23" t="s">
        <v>189</v>
      </c>
      <c r="Q23" s="66" t="s">
        <v>18</v>
      </c>
      <c r="R23" s="66"/>
      <c r="S23" s="66">
        <f ca="1">INT(RAND()*9+11)</f>
        <v>18</v>
      </c>
      <c r="T23" s="66"/>
      <c r="U23" t="s">
        <v>190</v>
      </c>
    </row>
    <row r="24" spans="1:27" ht="19" customHeight="1" x14ac:dyDescent="0.2"/>
    <row r="25" spans="1:27" ht="19" customHeight="1" x14ac:dyDescent="0.2"/>
    <row r="26" spans="1:27" ht="19" customHeight="1" x14ac:dyDescent="0.2"/>
    <row r="27" spans="1:27" ht="19" customHeight="1" x14ac:dyDescent="0.2">
      <c r="A27" s="1"/>
      <c r="C27" s="1" t="s">
        <v>191</v>
      </c>
      <c r="F27" s="66">
        <f ca="1">INT(RAND()*9+11)*0.1</f>
        <v>1.2000000000000002</v>
      </c>
      <c r="G27" s="66"/>
      <c r="H27" s="66"/>
      <c r="I27" s="66" t="s">
        <v>121</v>
      </c>
      <c r="J27" s="66"/>
      <c r="K27" t="s">
        <v>192</v>
      </c>
      <c r="L27" s="66" t="s">
        <v>18</v>
      </c>
      <c r="M27" s="66"/>
      <c r="N27" s="66">
        <f ca="1">INT(RAND()*9+11)*0.1</f>
        <v>1.5</v>
      </c>
      <c r="O27" s="66"/>
      <c r="P27" s="66"/>
      <c r="Q27" t="s">
        <v>87</v>
      </c>
      <c r="R27" s="66" t="s">
        <v>20</v>
      </c>
      <c r="S27" s="66"/>
      <c r="T27" s="66">
        <f ca="1">F27</f>
        <v>1.2000000000000002</v>
      </c>
      <c r="U27" s="66"/>
      <c r="V27" s="66"/>
      <c r="W27" s="66" t="s">
        <v>121</v>
      </c>
      <c r="X27" s="66"/>
      <c r="Y27" s="66">
        <f ca="1">INT(RAND()*3+2)+(N27-1)</f>
        <v>2.5</v>
      </c>
      <c r="Z27" s="66"/>
      <c r="AA27" s="66"/>
    </row>
    <row r="28" spans="1:27" ht="19" customHeight="1" x14ac:dyDescent="0.2">
      <c r="C28" s="1"/>
    </row>
    <row r="29" spans="1:27" ht="19" customHeight="1" x14ac:dyDescent="0.2"/>
    <row r="30" spans="1:27" ht="19" customHeight="1" x14ac:dyDescent="0.2"/>
    <row r="31" spans="1:27" ht="19" customHeight="1" x14ac:dyDescent="0.2">
      <c r="C31" s="1" t="s">
        <v>193</v>
      </c>
      <c r="F31" s="66">
        <f ca="1">INT(RAND()*9+11)*0.1</f>
        <v>1.3</v>
      </c>
      <c r="G31" s="66"/>
      <c r="H31" s="66"/>
      <c r="I31" s="66" t="s">
        <v>121</v>
      </c>
      <c r="J31" s="66"/>
      <c r="K31" s="66">
        <f ca="1">INT(RAND()*9+11)*0.1</f>
        <v>1.8</v>
      </c>
      <c r="L31" s="66"/>
      <c r="M31" s="66"/>
      <c r="N31" s="66" t="s">
        <v>194</v>
      </c>
      <c r="O31" s="66"/>
      <c r="P31" s="66">
        <f ca="1">F31</f>
        <v>1.3</v>
      </c>
      <c r="Q31" s="66"/>
      <c r="R31" s="66"/>
      <c r="S31" s="66" t="s">
        <v>195</v>
      </c>
      <c r="T31" s="66"/>
      <c r="U31" s="66">
        <f ca="1">INT(RAND()*3+2)+(K31-1)</f>
        <v>3.8</v>
      </c>
      <c r="V31" s="66"/>
      <c r="W31" s="66"/>
    </row>
    <row r="32" spans="1:27" ht="19" customHeight="1" x14ac:dyDescent="0.2"/>
    <row r="33" spans="1:63" ht="19" customHeight="1" x14ac:dyDescent="0.2">
      <c r="C33" s="1"/>
    </row>
    <row r="34" spans="1:63" ht="19" customHeight="1" x14ac:dyDescent="0.2">
      <c r="C34" s="1"/>
    </row>
    <row r="35" spans="1:63" ht="19" customHeight="1" x14ac:dyDescent="0.2">
      <c r="C35" s="1" t="s">
        <v>196</v>
      </c>
      <c r="F35" s="64">
        <f ca="1">AU35/GCD(AU35,AU36)</f>
        <v>1</v>
      </c>
      <c r="G35" s="64"/>
      <c r="H35" s="66" t="s">
        <v>197</v>
      </c>
      <c r="I35" s="66"/>
      <c r="J35" s="66" t="s">
        <v>198</v>
      </c>
      <c r="K35" s="66" t="s">
        <v>18</v>
      </c>
      <c r="L35" s="66"/>
      <c r="M35" s="66">
        <f ca="1">INT(RAND()*8+2)</f>
        <v>8</v>
      </c>
      <c r="N35" s="66" t="s">
        <v>190</v>
      </c>
      <c r="O35" s="66" t="s">
        <v>20</v>
      </c>
      <c r="P35" s="66"/>
      <c r="Q35" s="64">
        <f ca="1">AV35/GCD(AV35,AV36)</f>
        <v>3</v>
      </c>
      <c r="R35" s="64"/>
      <c r="S35" s="66" t="s">
        <v>197</v>
      </c>
      <c r="T35" s="66"/>
      <c r="U35" s="66" t="s">
        <v>198</v>
      </c>
      <c r="V35" s="66" t="s">
        <v>18</v>
      </c>
      <c r="W35" s="66"/>
      <c r="X35" s="66">
        <f ca="1">M35</f>
        <v>8</v>
      </c>
      <c r="Y35" s="66" t="s">
        <v>190</v>
      </c>
      <c r="AU35" s="12">
        <f ca="1">INT(RAND()*(AU36-1)+1)</f>
        <v>4</v>
      </c>
      <c r="AV35" s="12">
        <f ca="1">AV36-AU35</f>
        <v>12</v>
      </c>
    </row>
    <row r="36" spans="1:63" ht="19" customHeight="1" x14ac:dyDescent="0.2">
      <c r="F36" s="65">
        <f ca="1">AU36/GCD(AU36,AU35)</f>
        <v>4</v>
      </c>
      <c r="G36" s="65"/>
      <c r="H36" s="66"/>
      <c r="I36" s="66"/>
      <c r="J36" s="66"/>
      <c r="K36" s="66"/>
      <c r="L36" s="66"/>
      <c r="M36" s="66"/>
      <c r="N36" s="66"/>
      <c r="O36" s="66"/>
      <c r="P36" s="66"/>
      <c r="Q36" s="65">
        <f ca="1">AV36/GCD(AV36,AV35)</f>
        <v>4</v>
      </c>
      <c r="R36" s="65"/>
      <c r="S36" s="66"/>
      <c r="T36" s="66"/>
      <c r="U36" s="66"/>
      <c r="V36" s="66"/>
      <c r="W36" s="66"/>
      <c r="X36" s="66"/>
      <c r="Y36" s="66"/>
      <c r="AU36" s="12">
        <f ca="1">INT(RAND()*4+2)*M35</f>
        <v>16</v>
      </c>
      <c r="AV36" s="12">
        <f ca="1">AU36</f>
        <v>16</v>
      </c>
    </row>
    <row r="37" spans="1:63" ht="19" customHeight="1" x14ac:dyDescent="0.2"/>
    <row r="38" spans="1:63" ht="19" customHeight="1" x14ac:dyDescent="0.2">
      <c r="C38" s="1"/>
    </row>
    <row r="39" spans="1:63" ht="23.5" x14ac:dyDescent="0.2">
      <c r="D39" s="3" t="str">
        <f>IF(D1="","",D1)</f>
        <v>いろいろな計算③</v>
      </c>
      <c r="AM39" s="2" t="str">
        <f>IF(AM1="","",AM1)</f>
        <v>№</v>
      </c>
      <c r="AN39" s="2"/>
      <c r="AO39" s="68" t="str">
        <f>IF(AO1="","",AO1)</f>
        <v/>
      </c>
      <c r="AP39" s="68" t="str">
        <f>IF(AP1="","",AP1)</f>
        <v/>
      </c>
      <c r="AR39" s="12"/>
      <c r="AS39" s="12"/>
      <c r="AT39" s="12"/>
      <c r="AU39" s="22"/>
      <c r="AV39" s="22"/>
      <c r="AW39" s="22"/>
      <c r="BI39"/>
      <c r="BJ39"/>
      <c r="BK39"/>
    </row>
    <row r="40" spans="1:63" ht="23.5" x14ac:dyDescent="0.2">
      <c r="E40" s="5" t="s">
        <v>167</v>
      </c>
      <c r="Q40" s="17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R40" s="12"/>
      <c r="AS40" s="12"/>
      <c r="AT40" s="12"/>
      <c r="AU40" s="22"/>
      <c r="AV40" s="22"/>
      <c r="AW40" s="22"/>
      <c r="BI40"/>
      <c r="BJ40"/>
      <c r="BK40"/>
    </row>
    <row r="41" spans="1:63" ht="19" customHeight="1" x14ac:dyDescent="0.2">
      <c r="A41" t="str">
        <f>IF(A3="","",A3)</f>
        <v>１．</v>
      </c>
      <c r="D41" t="str">
        <f>IF(D3="","",D3)</f>
        <v>次の計算をしなさい。</v>
      </c>
    </row>
    <row r="42" spans="1:63" ht="19" customHeight="1" x14ac:dyDescent="0.2">
      <c r="A42" t="str">
        <f>IF(A4="","",A4)</f>
        <v/>
      </c>
      <c r="B42" t="str">
        <f t="shared" ref="B42:AT42" si="0">IF(B4="","",B4)</f>
        <v/>
      </c>
      <c r="C42" s="1" t="str">
        <f t="shared" si="0"/>
        <v>(1)</v>
      </c>
      <c r="F42" s="66" t="str">
        <f t="shared" si="0"/>
        <v>(</v>
      </c>
      <c r="G42" s="64">
        <f t="shared" ca="1" si="0"/>
        <v>5</v>
      </c>
      <c r="H42" s="64" t="str">
        <f t="shared" si="0"/>
        <v/>
      </c>
      <c r="I42" s="66" t="str">
        <f t="shared" ca="1" si="0"/>
        <v>＋</v>
      </c>
      <c r="J42" s="66" t="str">
        <f t="shared" si="0"/>
        <v/>
      </c>
      <c r="K42" s="64">
        <f t="shared" ca="1" si="0"/>
        <v>1</v>
      </c>
      <c r="L42" s="64" t="str">
        <f t="shared" si="0"/>
        <v/>
      </c>
      <c r="M42" s="66" t="str">
        <f t="shared" si="0"/>
        <v>)</v>
      </c>
      <c r="N42" s="66" t="str">
        <f t="shared" si="0"/>
        <v>×</v>
      </c>
      <c r="O42" s="66" t="str">
        <f t="shared" si="0"/>
        <v/>
      </c>
      <c r="P42" s="66">
        <f t="shared" ca="1" si="0"/>
        <v>18</v>
      </c>
      <c r="Q42" s="66" t="str">
        <f t="shared" si="0"/>
        <v/>
      </c>
      <c r="R42" s="66" t="s">
        <v>102</v>
      </c>
      <c r="S42" s="66"/>
      <c r="T42" s="59">
        <f ca="1">G42</f>
        <v>5</v>
      </c>
      <c r="U42" s="59"/>
      <c r="V42" s="56" t="s">
        <v>121</v>
      </c>
      <c r="W42" s="56"/>
      <c r="X42" s="56">
        <f ca="1">P42</f>
        <v>18</v>
      </c>
      <c r="Y42" s="56"/>
      <c r="Z42" s="56" t="str">
        <f ca="1">I42</f>
        <v>＋</v>
      </c>
      <c r="AA42" s="56"/>
      <c r="AB42" s="59">
        <f ca="1">K42</f>
        <v>1</v>
      </c>
      <c r="AC42" s="59"/>
      <c r="AD42" s="56" t="s">
        <v>121</v>
      </c>
      <c r="AE42" s="56"/>
      <c r="AF42" s="56">
        <f ca="1">P42</f>
        <v>18</v>
      </c>
      <c r="AG42" s="56"/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R42" t="str">
        <f t="shared" si="0"/>
        <v/>
      </c>
      <c r="AS42" t="str">
        <f t="shared" si="0"/>
        <v/>
      </c>
      <c r="AT42" t="str">
        <f t="shared" si="0"/>
        <v/>
      </c>
    </row>
    <row r="43" spans="1:63" ht="19" customHeight="1" x14ac:dyDescent="0.2">
      <c r="A43" t="str">
        <f t="shared" ref="A43:P43" si="1">IF(A5="","",A5)</f>
        <v/>
      </c>
      <c r="B43" t="str">
        <f t="shared" si="1"/>
        <v/>
      </c>
      <c r="C43" t="str">
        <f t="shared" si="1"/>
        <v/>
      </c>
      <c r="F43" s="66" t="str">
        <f t="shared" si="1"/>
        <v/>
      </c>
      <c r="G43" s="66">
        <f t="shared" ca="1" si="1"/>
        <v>9</v>
      </c>
      <c r="H43" s="66" t="str">
        <f t="shared" si="1"/>
        <v/>
      </c>
      <c r="I43" s="66" t="str">
        <f t="shared" si="1"/>
        <v/>
      </c>
      <c r="J43" s="66" t="str">
        <f t="shared" si="1"/>
        <v/>
      </c>
      <c r="K43" s="66">
        <f t="shared" ca="1" si="1"/>
        <v>2</v>
      </c>
      <c r="L43" s="66" t="str">
        <f t="shared" si="1"/>
        <v/>
      </c>
      <c r="M43" s="66" t="str">
        <f t="shared" si="1"/>
        <v/>
      </c>
      <c r="N43" s="66" t="str">
        <f t="shared" si="1"/>
        <v/>
      </c>
      <c r="O43" s="66" t="str">
        <f t="shared" si="1"/>
        <v/>
      </c>
      <c r="P43" s="66" t="str">
        <f t="shared" si="1"/>
        <v/>
      </c>
      <c r="Q43" s="66" t="str">
        <f>IF(Q5="","",Q5)</f>
        <v/>
      </c>
      <c r="R43" s="66"/>
      <c r="S43" s="66"/>
      <c r="T43" s="56">
        <f ca="1">G43</f>
        <v>9</v>
      </c>
      <c r="U43" s="56"/>
      <c r="V43" s="56"/>
      <c r="W43" s="56"/>
      <c r="X43" s="56"/>
      <c r="Y43" s="56"/>
      <c r="Z43" s="56"/>
      <c r="AA43" s="56"/>
      <c r="AB43" s="56">
        <f ca="1">K43</f>
        <v>2</v>
      </c>
      <c r="AC43" s="56"/>
      <c r="AD43" s="56"/>
      <c r="AE43" s="56"/>
      <c r="AF43" s="56"/>
      <c r="AG43" s="56"/>
      <c r="AH43" t="str">
        <f t="shared" ref="AH43:AT43" si="2">IF(AH5="","",AH5)</f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63" ht="19" customHeight="1" x14ac:dyDescent="0.2">
      <c r="A44" t="str">
        <f t="shared" ref="A44:P44" si="3">IF(A6="","",A6)</f>
        <v/>
      </c>
      <c r="B44" t="str">
        <f t="shared" si="3"/>
        <v/>
      </c>
      <c r="C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ref="Q44:AT44" si="4">IF(Q6="","",Q6)</f>
        <v/>
      </c>
      <c r="R44" s="56" t="s">
        <v>94</v>
      </c>
      <c r="S44" s="56"/>
      <c r="T44" s="56">
        <f ca="1">T42*X42/T43</f>
        <v>10</v>
      </c>
      <c r="U44" s="56"/>
      <c r="V44" s="56" t="str">
        <f ca="1">Z42</f>
        <v>＋</v>
      </c>
      <c r="W44" s="56"/>
      <c r="X44" s="56">
        <f ca="1">AB42*AF42/AB43</f>
        <v>9</v>
      </c>
      <c r="Y44" s="56"/>
      <c r="Z44" s="10" t="str">
        <f t="shared" si="4"/>
        <v/>
      </c>
      <c r="AA44" s="10" t="str">
        <f t="shared" si="4"/>
        <v/>
      </c>
      <c r="AB44" s="10" t="str">
        <f t="shared" si="4"/>
        <v/>
      </c>
      <c r="AC44" s="10" t="str">
        <f t="shared" si="4"/>
        <v/>
      </c>
      <c r="AD44" s="10" t="str">
        <f t="shared" si="4"/>
        <v/>
      </c>
      <c r="AE44" s="10" t="str">
        <f t="shared" si="4"/>
        <v/>
      </c>
      <c r="AF44" s="10" t="str">
        <f t="shared" si="4"/>
        <v/>
      </c>
      <c r="AG44" s="10" t="str">
        <f t="shared" si="4"/>
        <v/>
      </c>
      <c r="AH44" t="str">
        <f t="shared" si="4"/>
        <v/>
      </c>
      <c r="AI44" t="str">
        <f t="shared" si="4"/>
        <v/>
      </c>
      <c r="AJ44" t="str">
        <f t="shared" si="4"/>
        <v/>
      </c>
      <c r="AK44" t="str">
        <f t="shared" si="4"/>
        <v/>
      </c>
      <c r="AL44" t="str">
        <f t="shared" si="4"/>
        <v/>
      </c>
      <c r="AM44" t="str">
        <f t="shared" si="4"/>
        <v/>
      </c>
      <c r="AN44" t="str">
        <f t="shared" si="4"/>
        <v/>
      </c>
      <c r="AO44" t="str">
        <f t="shared" si="4"/>
        <v/>
      </c>
      <c r="AP44" t="str">
        <f t="shared" si="4"/>
        <v/>
      </c>
      <c r="AQ44" t="str">
        <f t="shared" si="4"/>
        <v/>
      </c>
      <c r="AR44" t="str">
        <f t="shared" si="4"/>
        <v/>
      </c>
      <c r="AS44" t="str">
        <f t="shared" si="4"/>
        <v/>
      </c>
      <c r="AT44" t="str">
        <f t="shared" si="4"/>
        <v/>
      </c>
      <c r="AU44" s="12">
        <f ca="1">T44</f>
        <v>10</v>
      </c>
      <c r="AV44" s="12">
        <f ca="1">IF(V44="－",-X44,X44)</f>
        <v>9</v>
      </c>
    </row>
    <row r="45" spans="1:63" ht="19" customHeight="1" x14ac:dyDescent="0.2">
      <c r="A45" t="str">
        <f t="shared" ref="A45:P45" si="5">IF(A7="","",A7)</f>
        <v/>
      </c>
      <c r="B45" t="str">
        <f t="shared" si="5"/>
        <v/>
      </c>
      <c r="C45" t="str">
        <f t="shared" si="5"/>
        <v/>
      </c>
      <c r="F45" t="str">
        <f t="shared" si="5"/>
        <v/>
      </c>
      <c r="G45" t="str">
        <f t="shared" si="5"/>
        <v/>
      </c>
      <c r="H45" t="str">
        <f t="shared" si="5"/>
        <v/>
      </c>
      <c r="I45" t="str">
        <f t="shared" si="5"/>
        <v/>
      </c>
      <c r="J45" t="str">
        <f t="shared" si="5"/>
        <v/>
      </c>
      <c r="K45" t="str">
        <f t="shared" si="5"/>
        <v/>
      </c>
      <c r="L45" t="str">
        <f t="shared" si="5"/>
        <v/>
      </c>
      <c r="M45" t="str">
        <f t="shared" si="5"/>
        <v/>
      </c>
      <c r="N45" t="str">
        <f t="shared" si="5"/>
        <v/>
      </c>
      <c r="O45" t="str">
        <f t="shared" si="5"/>
        <v/>
      </c>
      <c r="P45" t="str">
        <f t="shared" si="5"/>
        <v/>
      </c>
      <c r="Q45" t="str">
        <f t="shared" ref="Q45:AT45" si="6">IF(Q7="","",Q7)</f>
        <v/>
      </c>
      <c r="R45" s="56" t="s">
        <v>94</v>
      </c>
      <c r="S45" s="56"/>
      <c r="T45" s="56">
        <f ca="1">AU44+AV44</f>
        <v>19</v>
      </c>
      <c r="U45" s="56"/>
      <c r="V45" s="56"/>
      <c r="W45" s="10" t="str">
        <f t="shared" si="6"/>
        <v/>
      </c>
      <c r="X45" s="10" t="str">
        <f t="shared" si="6"/>
        <v/>
      </c>
      <c r="Y45" s="10" t="str">
        <f t="shared" si="6"/>
        <v/>
      </c>
      <c r="Z45" s="10" t="str">
        <f t="shared" si="6"/>
        <v/>
      </c>
      <c r="AA45" s="10" t="str">
        <f t="shared" si="6"/>
        <v/>
      </c>
      <c r="AB45" s="10" t="str">
        <f t="shared" si="6"/>
        <v/>
      </c>
      <c r="AC45" s="10" t="str">
        <f t="shared" si="6"/>
        <v/>
      </c>
      <c r="AD45" s="10" t="str">
        <f t="shared" si="6"/>
        <v/>
      </c>
      <c r="AE45" s="10" t="str">
        <f t="shared" si="6"/>
        <v/>
      </c>
      <c r="AF45" s="10" t="str">
        <f t="shared" si="6"/>
        <v/>
      </c>
      <c r="AG45" s="10" t="str">
        <f t="shared" si="6"/>
        <v/>
      </c>
      <c r="AH45" t="str">
        <f t="shared" si="6"/>
        <v/>
      </c>
      <c r="AI45" t="str">
        <f t="shared" si="6"/>
        <v/>
      </c>
      <c r="AJ45" t="str">
        <f t="shared" si="6"/>
        <v/>
      </c>
      <c r="AK45" t="str">
        <f t="shared" si="6"/>
        <v/>
      </c>
      <c r="AL45" t="str">
        <f t="shared" si="6"/>
        <v/>
      </c>
      <c r="AM45" t="str">
        <f t="shared" si="6"/>
        <v/>
      </c>
      <c r="AN45" t="str">
        <f t="shared" si="6"/>
        <v/>
      </c>
      <c r="AO45" t="str">
        <f t="shared" si="6"/>
        <v/>
      </c>
      <c r="AP45" t="str">
        <f t="shared" si="6"/>
        <v/>
      </c>
      <c r="AQ45" t="str">
        <f t="shared" si="6"/>
        <v/>
      </c>
      <c r="AR45" t="str">
        <f t="shared" si="6"/>
        <v/>
      </c>
      <c r="AS45" t="str">
        <f t="shared" si="6"/>
        <v/>
      </c>
      <c r="AT45" t="str">
        <f t="shared" si="6"/>
        <v/>
      </c>
    </row>
    <row r="46" spans="1:63" ht="19" customHeight="1" x14ac:dyDescent="0.2">
      <c r="A46" t="str">
        <f t="shared" ref="A46:P46" si="7">IF(A8="","",A8)</f>
        <v/>
      </c>
      <c r="B46" t="str">
        <f t="shared" si="7"/>
        <v/>
      </c>
      <c r="C46" t="str">
        <f t="shared" si="7"/>
        <v/>
      </c>
      <c r="F46" t="str">
        <f t="shared" si="7"/>
        <v/>
      </c>
      <c r="G46" t="str">
        <f t="shared" si="7"/>
        <v/>
      </c>
      <c r="H46" t="str">
        <f t="shared" si="7"/>
        <v/>
      </c>
      <c r="I46" t="str">
        <f t="shared" si="7"/>
        <v/>
      </c>
      <c r="J46" t="str">
        <f t="shared" si="7"/>
        <v/>
      </c>
      <c r="K46" t="str">
        <f t="shared" si="7"/>
        <v/>
      </c>
      <c r="L46" t="str">
        <f t="shared" si="7"/>
        <v/>
      </c>
      <c r="M46" t="str">
        <f t="shared" si="7"/>
        <v/>
      </c>
      <c r="N46" t="str">
        <f t="shared" si="7"/>
        <v/>
      </c>
      <c r="O46" t="str">
        <f t="shared" si="7"/>
        <v/>
      </c>
      <c r="P46" t="str">
        <f t="shared" si="7"/>
        <v/>
      </c>
      <c r="Q46" t="str">
        <f t="shared" ref="Q46:AT46" si="8">IF(Q8="","",Q8)</f>
        <v/>
      </c>
      <c r="R46" t="str">
        <f t="shared" si="8"/>
        <v/>
      </c>
      <c r="S46" t="str">
        <f t="shared" si="8"/>
        <v/>
      </c>
      <c r="T46" t="str">
        <f t="shared" si="8"/>
        <v/>
      </c>
      <c r="U46" t="str">
        <f t="shared" si="8"/>
        <v/>
      </c>
      <c r="V46" t="str">
        <f t="shared" si="8"/>
        <v/>
      </c>
      <c r="W46" t="str">
        <f t="shared" si="8"/>
        <v/>
      </c>
      <c r="X46" t="str">
        <f t="shared" si="8"/>
        <v/>
      </c>
      <c r="Y46" t="str">
        <f t="shared" si="8"/>
        <v/>
      </c>
      <c r="Z46" t="str">
        <f t="shared" si="8"/>
        <v/>
      </c>
      <c r="AA46" t="str">
        <f t="shared" si="8"/>
        <v/>
      </c>
      <c r="AB46" t="str">
        <f t="shared" si="8"/>
        <v/>
      </c>
      <c r="AC46" t="str">
        <f t="shared" si="8"/>
        <v/>
      </c>
      <c r="AD46" t="str">
        <f t="shared" si="8"/>
        <v/>
      </c>
      <c r="AE46" t="str">
        <f t="shared" si="8"/>
        <v/>
      </c>
      <c r="AF46" t="str">
        <f t="shared" si="8"/>
        <v/>
      </c>
      <c r="AG46" t="str">
        <f t="shared" si="8"/>
        <v/>
      </c>
      <c r="AH46" t="str">
        <f t="shared" si="8"/>
        <v/>
      </c>
      <c r="AI46" t="str">
        <f t="shared" si="8"/>
        <v/>
      </c>
      <c r="AJ46" t="str">
        <f t="shared" si="8"/>
        <v/>
      </c>
      <c r="AK46" t="str">
        <f t="shared" si="8"/>
        <v/>
      </c>
      <c r="AL46" t="str">
        <f t="shared" si="8"/>
        <v/>
      </c>
      <c r="AM46" t="str">
        <f t="shared" si="8"/>
        <v/>
      </c>
      <c r="AN46" t="str">
        <f t="shared" si="8"/>
        <v/>
      </c>
      <c r="AO46" t="str">
        <f t="shared" si="8"/>
        <v/>
      </c>
      <c r="AP46" t="str">
        <f t="shared" si="8"/>
        <v/>
      </c>
      <c r="AQ46" t="str">
        <f t="shared" si="8"/>
        <v/>
      </c>
      <c r="AR46" t="str">
        <f t="shared" si="8"/>
        <v/>
      </c>
      <c r="AS46" t="str">
        <f t="shared" si="8"/>
        <v/>
      </c>
      <c r="AT46" t="str">
        <f t="shared" si="8"/>
        <v/>
      </c>
    </row>
    <row r="47" spans="1:63" ht="19" customHeight="1" x14ac:dyDescent="0.2">
      <c r="A47" t="str">
        <f t="shared" ref="A47:P47" si="9">IF(A9="","",A9)</f>
        <v/>
      </c>
      <c r="B47" t="str">
        <f t="shared" si="9"/>
        <v/>
      </c>
      <c r="C47" s="1" t="str">
        <f t="shared" si="9"/>
        <v>(2)</v>
      </c>
      <c r="F47" s="66" t="str">
        <f t="shared" si="9"/>
        <v>(</v>
      </c>
      <c r="G47" s="66" t="str">
        <f t="shared" si="9"/>
        <v>－</v>
      </c>
      <c r="H47" s="66" t="str">
        <f t="shared" si="9"/>
        <v/>
      </c>
      <c r="I47" s="64">
        <f t="shared" ca="1" si="9"/>
        <v>4</v>
      </c>
      <c r="J47" s="64" t="str">
        <f t="shared" si="9"/>
        <v/>
      </c>
      <c r="K47" s="66" t="str">
        <f t="shared" ca="1" si="9"/>
        <v>－</v>
      </c>
      <c r="L47" s="66" t="str">
        <f t="shared" si="9"/>
        <v/>
      </c>
      <c r="M47" s="64">
        <f t="shared" ca="1" si="9"/>
        <v>5</v>
      </c>
      <c r="N47" s="64" t="str">
        <f t="shared" si="9"/>
        <v/>
      </c>
      <c r="O47" s="66" t="str">
        <f t="shared" si="9"/>
        <v>)</v>
      </c>
      <c r="P47" s="66" t="str">
        <f t="shared" si="9"/>
        <v>×</v>
      </c>
      <c r="Q47" s="66" t="str">
        <f t="shared" ref="Q47:AT47" si="10">IF(Q9="","",Q9)</f>
        <v/>
      </c>
      <c r="R47" s="66">
        <f t="shared" ca="1" si="10"/>
        <v>18</v>
      </c>
      <c r="S47" s="66" t="str">
        <f t="shared" si="10"/>
        <v/>
      </c>
      <c r="T47" s="66" t="s">
        <v>102</v>
      </c>
      <c r="U47" s="66"/>
      <c r="V47" s="56" t="str">
        <f>G47</f>
        <v>－</v>
      </c>
      <c r="W47" s="56"/>
      <c r="X47" s="59">
        <f ca="1">I47</f>
        <v>4</v>
      </c>
      <c r="Y47" s="59"/>
      <c r="Z47" s="56" t="s">
        <v>199</v>
      </c>
      <c r="AA47" s="56"/>
      <c r="AB47" s="56">
        <f ca="1">R47</f>
        <v>18</v>
      </c>
      <c r="AC47" s="56"/>
      <c r="AD47" s="56" t="str">
        <f ca="1">K47</f>
        <v>－</v>
      </c>
      <c r="AE47" s="56"/>
      <c r="AF47" s="59">
        <f ca="1">M47</f>
        <v>5</v>
      </c>
      <c r="AG47" s="59" t="str">
        <f t="shared" si="10"/>
        <v/>
      </c>
      <c r="AH47" s="56" t="s">
        <v>199</v>
      </c>
      <c r="AI47" s="56" t="str">
        <f t="shared" si="10"/>
        <v/>
      </c>
      <c r="AJ47" s="56">
        <f ca="1">R47</f>
        <v>18</v>
      </c>
      <c r="AK47" s="56" t="str">
        <f t="shared" si="10"/>
        <v/>
      </c>
      <c r="AL47" t="str">
        <f t="shared" si="10"/>
        <v/>
      </c>
      <c r="AM47" t="str">
        <f t="shared" si="10"/>
        <v/>
      </c>
      <c r="AN47" t="str">
        <f t="shared" si="10"/>
        <v/>
      </c>
      <c r="AO47" t="str">
        <f t="shared" si="10"/>
        <v/>
      </c>
      <c r="AP47" t="str">
        <f t="shared" si="10"/>
        <v/>
      </c>
      <c r="AQ47" t="str">
        <f t="shared" si="10"/>
        <v/>
      </c>
      <c r="AR47" t="str">
        <f t="shared" si="10"/>
        <v/>
      </c>
      <c r="AS47" t="str">
        <f t="shared" si="10"/>
        <v/>
      </c>
      <c r="AT47" t="str">
        <f t="shared" si="10"/>
        <v/>
      </c>
    </row>
    <row r="48" spans="1:63" ht="19" customHeight="1" x14ac:dyDescent="0.2">
      <c r="A48" t="str">
        <f t="shared" ref="A48:P48" si="11">IF(A10="","",A10)</f>
        <v/>
      </c>
      <c r="B48" t="str">
        <f t="shared" si="11"/>
        <v/>
      </c>
      <c r="C48" t="str">
        <f t="shared" si="11"/>
        <v/>
      </c>
      <c r="F48" s="66" t="str">
        <f t="shared" si="11"/>
        <v/>
      </c>
      <c r="G48" s="66" t="str">
        <f t="shared" si="11"/>
        <v/>
      </c>
      <c r="H48" s="66" t="str">
        <f t="shared" si="11"/>
        <v/>
      </c>
      <c r="I48" s="66">
        <f t="shared" ca="1" si="11"/>
        <v>9</v>
      </c>
      <c r="J48" s="66" t="str">
        <f t="shared" si="11"/>
        <v/>
      </c>
      <c r="K48" s="66" t="str">
        <f t="shared" si="11"/>
        <v/>
      </c>
      <c r="L48" s="66" t="str">
        <f t="shared" si="11"/>
        <v/>
      </c>
      <c r="M48" s="66">
        <f t="shared" ca="1" si="11"/>
        <v>6</v>
      </c>
      <c r="N48" s="66" t="str">
        <f t="shared" si="11"/>
        <v/>
      </c>
      <c r="O48" s="66" t="str">
        <f t="shared" si="11"/>
        <v/>
      </c>
      <c r="P48" s="66" t="str">
        <f t="shared" si="11"/>
        <v/>
      </c>
      <c r="Q48" s="66" t="str">
        <f t="shared" ref="Q48:AT48" si="12">IF(Q10="","",Q10)</f>
        <v/>
      </c>
      <c r="R48" s="66" t="str">
        <f t="shared" si="12"/>
        <v/>
      </c>
      <c r="S48" s="66" t="str">
        <f t="shared" si="12"/>
        <v/>
      </c>
      <c r="T48" s="66"/>
      <c r="U48" s="66"/>
      <c r="V48" s="56"/>
      <c r="W48" s="56"/>
      <c r="X48" s="56">
        <f ca="1">I48</f>
        <v>9</v>
      </c>
      <c r="Y48" s="56"/>
      <c r="Z48" s="56"/>
      <c r="AA48" s="56"/>
      <c r="AB48" s="56"/>
      <c r="AC48" s="56"/>
      <c r="AD48" s="56"/>
      <c r="AE48" s="56"/>
      <c r="AF48" s="56">
        <f ca="1">M48</f>
        <v>6</v>
      </c>
      <c r="AG48" s="56" t="str">
        <f t="shared" si="12"/>
        <v/>
      </c>
      <c r="AH48" s="56" t="str">
        <f t="shared" si="12"/>
        <v/>
      </c>
      <c r="AI48" s="56" t="str">
        <f t="shared" si="12"/>
        <v/>
      </c>
      <c r="AJ48" s="56" t="str">
        <f t="shared" si="12"/>
        <v/>
      </c>
      <c r="AK48" s="56" t="str">
        <f t="shared" si="12"/>
        <v/>
      </c>
      <c r="AL48" t="str">
        <f t="shared" si="12"/>
        <v/>
      </c>
      <c r="AM48" t="str">
        <f t="shared" si="12"/>
        <v/>
      </c>
      <c r="AN48" t="str">
        <f t="shared" si="12"/>
        <v/>
      </c>
      <c r="AO48" t="str">
        <f t="shared" si="12"/>
        <v/>
      </c>
      <c r="AP48" t="str">
        <f t="shared" si="12"/>
        <v/>
      </c>
      <c r="AQ48" t="str">
        <f t="shared" si="12"/>
        <v/>
      </c>
      <c r="AR48" t="str">
        <f t="shared" si="12"/>
        <v/>
      </c>
      <c r="AS48" t="str">
        <f t="shared" si="12"/>
        <v/>
      </c>
      <c r="AT48" t="str">
        <f t="shared" si="12"/>
        <v/>
      </c>
    </row>
    <row r="49" spans="1:64" ht="19" customHeight="1" x14ac:dyDescent="0.2">
      <c r="A49" t="str">
        <f t="shared" ref="A49:P49" si="13">IF(A11="","",A11)</f>
        <v/>
      </c>
      <c r="B49" t="str">
        <f t="shared" si="13"/>
        <v/>
      </c>
      <c r="C49" t="str">
        <f t="shared" si="13"/>
        <v/>
      </c>
      <c r="F49" t="str">
        <f t="shared" si="13"/>
        <v/>
      </c>
      <c r="G49" t="str">
        <f t="shared" si="13"/>
        <v/>
      </c>
      <c r="H49" t="str">
        <f t="shared" si="13"/>
        <v/>
      </c>
      <c r="I49" t="str">
        <f t="shared" si="13"/>
        <v/>
      </c>
      <c r="J49" t="str">
        <f t="shared" si="13"/>
        <v/>
      </c>
      <c r="K49" t="str">
        <f t="shared" si="13"/>
        <v/>
      </c>
      <c r="L49" t="str">
        <f t="shared" si="13"/>
        <v/>
      </c>
      <c r="M49" t="str">
        <f t="shared" si="13"/>
        <v/>
      </c>
      <c r="N49" t="str">
        <f t="shared" si="13"/>
        <v/>
      </c>
      <c r="O49" t="str">
        <f t="shared" si="13"/>
        <v/>
      </c>
      <c r="P49" t="str">
        <f t="shared" si="13"/>
        <v/>
      </c>
      <c r="Q49" t="str">
        <f>IF(Q11="","",Q11)</f>
        <v/>
      </c>
      <c r="R49" t="str">
        <f>IF(R11="","",R11)</f>
        <v/>
      </c>
      <c r="S49" t="str">
        <f>IF(S11="","",S11)</f>
        <v/>
      </c>
      <c r="T49" s="56" t="s">
        <v>94</v>
      </c>
      <c r="U49" s="56"/>
      <c r="V49" s="56" t="s">
        <v>200</v>
      </c>
      <c r="W49" s="56"/>
      <c r="X49" s="56">
        <f ca="1">X47*AB47/X48</f>
        <v>8</v>
      </c>
      <c r="Y49" s="56"/>
      <c r="Z49" s="56" t="str">
        <f ca="1">AD47</f>
        <v>－</v>
      </c>
      <c r="AA49" s="56"/>
      <c r="AB49" s="56">
        <f ca="1">AF47*AJ47/AF48</f>
        <v>15</v>
      </c>
      <c r="AC49" s="56"/>
      <c r="AD49" s="10"/>
      <c r="AE49" s="10" t="str">
        <f>IF(AD11="","",AD11)</f>
        <v/>
      </c>
      <c r="AF49" s="10" t="str">
        <f>IF(AE11="","",AE11)</f>
        <v/>
      </c>
      <c r="AG49" s="10"/>
      <c r="AH49" s="10"/>
      <c r="AI49" s="10"/>
      <c r="AJ49" s="10"/>
      <c r="AK49" s="10"/>
      <c r="AU49" s="12">
        <f ca="1">-X49</f>
        <v>-8</v>
      </c>
      <c r="AV49" s="12">
        <f ca="1">IF(Z49="－",-AB49,AB49)</f>
        <v>-15</v>
      </c>
      <c r="BL49" s="22"/>
    </row>
    <row r="50" spans="1:64" ht="19" customHeight="1" x14ac:dyDescent="0.2">
      <c r="A50" t="str">
        <f t="shared" ref="A50:P50" si="14">IF(A12="","",A12)</f>
        <v/>
      </c>
      <c r="B50" t="str">
        <f t="shared" si="14"/>
        <v/>
      </c>
      <c r="C50" t="str">
        <f t="shared" si="14"/>
        <v/>
      </c>
      <c r="F50" t="str">
        <f t="shared" si="14"/>
        <v/>
      </c>
      <c r="G50" t="str">
        <f t="shared" si="14"/>
        <v/>
      </c>
      <c r="H50" t="str">
        <f t="shared" si="14"/>
        <v/>
      </c>
      <c r="I50" t="str">
        <f t="shared" si="14"/>
        <v/>
      </c>
      <c r="J50" t="str">
        <f t="shared" si="14"/>
        <v/>
      </c>
      <c r="K50" t="str">
        <f t="shared" si="14"/>
        <v/>
      </c>
      <c r="L50" t="str">
        <f t="shared" si="14"/>
        <v/>
      </c>
      <c r="M50" t="str">
        <f t="shared" si="14"/>
        <v/>
      </c>
      <c r="N50" t="str">
        <f t="shared" si="14"/>
        <v/>
      </c>
      <c r="O50" t="str">
        <f t="shared" si="14"/>
        <v/>
      </c>
      <c r="P50" t="str">
        <f t="shared" si="14"/>
        <v/>
      </c>
      <c r="Q50" t="str">
        <f t="shared" ref="Q50:AT50" si="15">IF(Q12="","",Q12)</f>
        <v/>
      </c>
      <c r="R50" t="str">
        <f t="shared" si="15"/>
        <v/>
      </c>
      <c r="S50" t="str">
        <f t="shared" si="15"/>
        <v/>
      </c>
      <c r="T50" s="56" t="s">
        <v>94</v>
      </c>
      <c r="U50" s="56"/>
      <c r="V50" s="56">
        <f ca="1">AU49+AV49</f>
        <v>-23</v>
      </c>
      <c r="W50" s="56"/>
      <c r="X50" s="56"/>
      <c r="Y50" s="10" t="str">
        <f t="shared" si="15"/>
        <v/>
      </c>
      <c r="Z50" s="10" t="str">
        <f t="shared" si="15"/>
        <v/>
      </c>
      <c r="AA50" s="10" t="str">
        <f t="shared" si="15"/>
        <v/>
      </c>
      <c r="AB50" s="10" t="str">
        <f t="shared" si="15"/>
        <v/>
      </c>
      <c r="AC50" s="10" t="str">
        <f t="shared" si="15"/>
        <v/>
      </c>
      <c r="AD50" s="10" t="str">
        <f t="shared" si="15"/>
        <v/>
      </c>
      <c r="AE50" s="10" t="str">
        <f t="shared" si="15"/>
        <v/>
      </c>
      <c r="AF50" s="10" t="str">
        <f t="shared" si="15"/>
        <v/>
      </c>
      <c r="AG50" s="10" t="str">
        <f t="shared" si="15"/>
        <v/>
      </c>
      <c r="AH50" s="10" t="str">
        <f t="shared" si="15"/>
        <v/>
      </c>
      <c r="AI50" s="10" t="str">
        <f t="shared" si="15"/>
        <v/>
      </c>
      <c r="AJ50" s="10" t="str">
        <f t="shared" si="15"/>
        <v/>
      </c>
      <c r="AK50" s="10" t="str">
        <f t="shared" si="15"/>
        <v/>
      </c>
      <c r="AL50" t="str">
        <f t="shared" si="15"/>
        <v/>
      </c>
      <c r="AM50" t="str">
        <f t="shared" si="15"/>
        <v/>
      </c>
      <c r="AN50" t="str">
        <f t="shared" si="15"/>
        <v/>
      </c>
      <c r="AO50" t="str">
        <f t="shared" si="15"/>
        <v/>
      </c>
      <c r="AP50" t="str">
        <f t="shared" si="15"/>
        <v/>
      </c>
      <c r="AQ50" t="str">
        <f t="shared" si="15"/>
        <v/>
      </c>
      <c r="AR50" t="str">
        <f t="shared" si="15"/>
        <v/>
      </c>
      <c r="AS50" t="str">
        <f t="shared" si="15"/>
        <v/>
      </c>
      <c r="AT50" t="str">
        <f t="shared" si="15"/>
        <v/>
      </c>
    </row>
    <row r="51" spans="1:64" ht="19" customHeight="1" x14ac:dyDescent="0.2">
      <c r="A51" t="str">
        <f t="shared" ref="A51:P51" si="16">IF(A13="","",A13)</f>
        <v/>
      </c>
      <c r="B51" t="str">
        <f t="shared" si="16"/>
        <v/>
      </c>
      <c r="C51" t="str">
        <f t="shared" si="16"/>
        <v/>
      </c>
      <c r="F51" t="str">
        <f t="shared" si="16"/>
        <v/>
      </c>
      <c r="G51" t="str">
        <f t="shared" si="16"/>
        <v/>
      </c>
      <c r="H51" t="str">
        <f t="shared" si="16"/>
        <v/>
      </c>
      <c r="I51" t="str">
        <f t="shared" si="16"/>
        <v/>
      </c>
      <c r="J51" t="str">
        <f t="shared" si="16"/>
        <v/>
      </c>
      <c r="K51" t="str">
        <f t="shared" si="16"/>
        <v/>
      </c>
      <c r="L51" t="str">
        <f t="shared" si="16"/>
        <v/>
      </c>
      <c r="M51" t="str">
        <f t="shared" si="16"/>
        <v/>
      </c>
      <c r="N51" t="str">
        <f t="shared" si="16"/>
        <v/>
      </c>
      <c r="O51" t="str">
        <f t="shared" si="16"/>
        <v/>
      </c>
      <c r="P51" t="str">
        <f t="shared" si="16"/>
        <v/>
      </c>
      <c r="Q51" t="str">
        <f t="shared" ref="Q51:AT51" si="17">IF(Q13="","",Q13)</f>
        <v/>
      </c>
      <c r="R51" t="str">
        <f t="shared" si="17"/>
        <v/>
      </c>
      <c r="S51" t="str">
        <f t="shared" si="17"/>
        <v/>
      </c>
      <c r="T51" t="str">
        <f t="shared" si="17"/>
        <v/>
      </c>
      <c r="U51" t="str">
        <f t="shared" si="17"/>
        <v/>
      </c>
      <c r="V51" t="str">
        <f t="shared" si="17"/>
        <v/>
      </c>
      <c r="W51" t="str">
        <f t="shared" si="17"/>
        <v/>
      </c>
      <c r="X51" t="str">
        <f t="shared" si="17"/>
        <v/>
      </c>
      <c r="Y51" t="str">
        <f t="shared" si="17"/>
        <v/>
      </c>
      <c r="Z51" t="str">
        <f t="shared" si="17"/>
        <v/>
      </c>
      <c r="AA51" t="str">
        <f t="shared" si="17"/>
        <v/>
      </c>
      <c r="AB51" t="str">
        <f t="shared" si="17"/>
        <v/>
      </c>
      <c r="AC51" t="str">
        <f t="shared" si="17"/>
        <v/>
      </c>
      <c r="AD51" t="str">
        <f t="shared" si="17"/>
        <v/>
      </c>
      <c r="AE51" t="str">
        <f t="shared" si="17"/>
        <v/>
      </c>
      <c r="AF51" t="str">
        <f t="shared" si="17"/>
        <v/>
      </c>
      <c r="AG51" t="str">
        <f t="shared" si="17"/>
        <v/>
      </c>
      <c r="AH51" t="str">
        <f t="shared" si="17"/>
        <v/>
      </c>
      <c r="AI51" t="str">
        <f t="shared" si="17"/>
        <v/>
      </c>
      <c r="AJ51" t="str">
        <f t="shared" si="17"/>
        <v/>
      </c>
      <c r="AK51" t="str">
        <f t="shared" si="17"/>
        <v/>
      </c>
      <c r="AL51" t="str">
        <f t="shared" si="17"/>
        <v/>
      </c>
      <c r="AM51" t="str">
        <f t="shared" si="17"/>
        <v/>
      </c>
      <c r="AN51" t="str">
        <f t="shared" si="17"/>
        <v/>
      </c>
      <c r="AO51" t="str">
        <f t="shared" si="17"/>
        <v/>
      </c>
      <c r="AP51" t="str">
        <f t="shared" si="17"/>
        <v/>
      </c>
      <c r="AQ51" t="str">
        <f t="shared" si="17"/>
        <v/>
      </c>
      <c r="AR51" t="str">
        <f t="shared" si="17"/>
        <v/>
      </c>
      <c r="AS51" t="str">
        <f t="shared" si="17"/>
        <v/>
      </c>
      <c r="AT51" t="str">
        <f t="shared" si="17"/>
        <v/>
      </c>
    </row>
    <row r="52" spans="1:64" ht="19" customHeight="1" x14ac:dyDescent="0.2">
      <c r="A52" t="str">
        <f t="shared" ref="A52:P52" si="18">IF(A14="","",A14)</f>
        <v/>
      </c>
      <c r="B52" t="str">
        <f t="shared" si="18"/>
        <v/>
      </c>
      <c r="C52" s="1" t="str">
        <f t="shared" si="18"/>
        <v>(3)</v>
      </c>
      <c r="F52" s="66" t="str">
        <f t="shared" ca="1" si="18"/>
        <v/>
      </c>
      <c r="G52" s="66" t="str">
        <f t="shared" si="18"/>
        <v/>
      </c>
      <c r="H52" s="66">
        <f t="shared" ca="1" si="18"/>
        <v>5</v>
      </c>
      <c r="I52" s="66" t="str">
        <f t="shared" si="18"/>
        <v/>
      </c>
      <c r="J52" s="66" t="str">
        <f t="shared" si="18"/>
        <v>×</v>
      </c>
      <c r="K52" s="66" t="str">
        <f t="shared" si="18"/>
        <v/>
      </c>
      <c r="L52" s="66" t="str">
        <f t="shared" si="18"/>
        <v>(</v>
      </c>
      <c r="M52" s="64">
        <f t="shared" ca="1" si="18"/>
        <v>4</v>
      </c>
      <c r="N52" s="64" t="str">
        <f t="shared" si="18"/>
        <v/>
      </c>
      <c r="O52" s="66" t="str">
        <f t="shared" ca="1" si="18"/>
        <v>－</v>
      </c>
      <c r="P52" s="66" t="str">
        <f t="shared" si="18"/>
        <v/>
      </c>
      <c r="Q52" s="64">
        <f t="shared" ref="Q52:S53" ca="1" si="19">IF(Q14="","",Q14)</f>
        <v>1</v>
      </c>
      <c r="R52" s="64" t="str">
        <f t="shared" si="19"/>
        <v/>
      </c>
      <c r="S52" s="66" t="str">
        <f t="shared" si="19"/>
        <v>)</v>
      </c>
      <c r="T52" s="66" t="s">
        <v>102</v>
      </c>
      <c r="U52" s="66"/>
      <c r="V52" s="56">
        <f ca="1">AU52</f>
        <v>5</v>
      </c>
      <c r="W52" s="56"/>
      <c r="X52" s="56"/>
      <c r="Y52" s="56" t="s">
        <v>201</v>
      </c>
      <c r="Z52" s="56"/>
      <c r="AA52" s="59">
        <f ca="1">M52</f>
        <v>4</v>
      </c>
      <c r="AB52" s="59"/>
      <c r="AC52" s="56" t="str">
        <f ca="1">IF(AW53&lt;0,"－","＋")</f>
        <v>－</v>
      </c>
      <c r="AD52" s="56"/>
      <c r="AE52" s="56">
        <f ca="1">H52</f>
        <v>5</v>
      </c>
      <c r="AF52" s="56"/>
      <c r="AG52" s="56" t="s">
        <v>201</v>
      </c>
      <c r="AH52" s="56"/>
      <c r="AI52" s="59">
        <f ca="1">Q52</f>
        <v>1</v>
      </c>
      <c r="AJ52" s="59"/>
      <c r="AK52" t="str">
        <f t="shared" ref="AK52:AT52" si="20">IF(AK14="","",AK14)</f>
        <v/>
      </c>
      <c r="AL52" t="str">
        <f t="shared" si="20"/>
        <v/>
      </c>
      <c r="AM52" t="str">
        <f t="shared" si="20"/>
        <v/>
      </c>
      <c r="AN52" t="str">
        <f t="shared" si="20"/>
        <v/>
      </c>
      <c r="AO52" t="str">
        <f t="shared" si="20"/>
        <v/>
      </c>
      <c r="AP52" t="str">
        <f t="shared" si="20"/>
        <v/>
      </c>
      <c r="AQ52" t="str">
        <f t="shared" si="20"/>
        <v/>
      </c>
      <c r="AR52" t="str">
        <f t="shared" si="20"/>
        <v/>
      </c>
      <c r="AS52" t="str">
        <f t="shared" si="20"/>
        <v/>
      </c>
      <c r="AT52" t="str">
        <f t="shared" si="20"/>
        <v/>
      </c>
      <c r="AU52" s="12">
        <f ca="1">IF(F52="－",-H52,H52)</f>
        <v>5</v>
      </c>
    </row>
    <row r="53" spans="1:64" ht="19" customHeight="1" x14ac:dyDescent="0.2">
      <c r="A53" t="str">
        <f t="shared" ref="A53:P53" si="21">IF(A15="","",A15)</f>
        <v/>
      </c>
      <c r="B53" t="str">
        <f t="shared" si="21"/>
        <v/>
      </c>
      <c r="C53" t="str">
        <f t="shared" si="21"/>
        <v/>
      </c>
      <c r="F53" s="66" t="str">
        <f t="shared" si="21"/>
        <v/>
      </c>
      <c r="G53" s="66" t="str">
        <f t="shared" si="21"/>
        <v/>
      </c>
      <c r="H53" s="66" t="str">
        <f t="shared" si="21"/>
        <v/>
      </c>
      <c r="I53" s="66" t="str">
        <f t="shared" si="21"/>
        <v/>
      </c>
      <c r="J53" s="66" t="str">
        <f t="shared" si="21"/>
        <v/>
      </c>
      <c r="K53" s="66" t="str">
        <f t="shared" si="21"/>
        <v/>
      </c>
      <c r="L53" s="66" t="str">
        <f t="shared" si="21"/>
        <v/>
      </c>
      <c r="M53" s="66">
        <f t="shared" ca="1" si="21"/>
        <v>5</v>
      </c>
      <c r="N53" s="66" t="str">
        <f t="shared" si="21"/>
        <v/>
      </c>
      <c r="O53" s="66" t="str">
        <f t="shared" si="21"/>
        <v/>
      </c>
      <c r="P53" s="66" t="str">
        <f t="shared" si="21"/>
        <v/>
      </c>
      <c r="Q53" s="66">
        <f t="shared" ca="1" si="19"/>
        <v>5</v>
      </c>
      <c r="R53" s="66" t="str">
        <f t="shared" si="19"/>
        <v/>
      </c>
      <c r="S53" s="66" t="str">
        <f t="shared" si="19"/>
        <v/>
      </c>
      <c r="T53" s="66"/>
      <c r="U53" s="66"/>
      <c r="V53" s="56"/>
      <c r="W53" s="56"/>
      <c r="X53" s="56"/>
      <c r="Y53" s="56"/>
      <c r="Z53" s="56"/>
      <c r="AA53" s="56">
        <f ca="1">M53</f>
        <v>5</v>
      </c>
      <c r="AB53" s="56"/>
      <c r="AC53" s="56"/>
      <c r="AD53" s="56"/>
      <c r="AE53" s="56"/>
      <c r="AF53" s="56"/>
      <c r="AG53" s="56"/>
      <c r="AH53" s="56"/>
      <c r="AI53" s="56">
        <f ca="1">Q53</f>
        <v>5</v>
      </c>
      <c r="AJ53" s="56"/>
      <c r="AK53" t="str">
        <f t="shared" ref="AK53:AT53" si="22">IF(AK15="","",AK15)</f>
        <v/>
      </c>
      <c r="AL53" t="str">
        <f t="shared" si="22"/>
        <v/>
      </c>
      <c r="AM53" t="str">
        <f t="shared" si="22"/>
        <v/>
      </c>
      <c r="AN53" t="str">
        <f t="shared" si="22"/>
        <v/>
      </c>
      <c r="AO53" t="str">
        <f t="shared" si="22"/>
        <v/>
      </c>
      <c r="AP53" t="str">
        <f t="shared" si="22"/>
        <v/>
      </c>
      <c r="AQ53" t="str">
        <f t="shared" si="22"/>
        <v/>
      </c>
      <c r="AR53" t="str">
        <f t="shared" si="22"/>
        <v/>
      </c>
      <c r="AS53" t="str">
        <f t="shared" si="22"/>
        <v/>
      </c>
      <c r="AT53" t="str">
        <f t="shared" si="22"/>
        <v/>
      </c>
      <c r="AU53" s="12">
        <f ca="1">IF(F52="－",-1,1)</f>
        <v>1</v>
      </c>
      <c r="AV53" s="12">
        <f ca="1">IF(O52="－",-1,1)</f>
        <v>-1</v>
      </c>
      <c r="AW53" s="12">
        <f ca="1">AU53*AV53</f>
        <v>-1</v>
      </c>
    </row>
    <row r="54" spans="1:64" ht="19" customHeight="1" x14ac:dyDescent="0.2">
      <c r="A54" t="str">
        <f t="shared" ref="A54:P54" si="23">IF(A16="","",A16)</f>
        <v/>
      </c>
      <c r="B54" t="str">
        <f t="shared" si="23"/>
        <v/>
      </c>
      <c r="C54" t="str">
        <f t="shared" si="23"/>
        <v/>
      </c>
      <c r="F54" t="str">
        <f t="shared" si="23"/>
        <v/>
      </c>
      <c r="G54" t="str">
        <f t="shared" si="23"/>
        <v/>
      </c>
      <c r="H54" t="str">
        <f t="shared" si="23"/>
        <v/>
      </c>
      <c r="I54" t="str">
        <f t="shared" si="23"/>
        <v/>
      </c>
      <c r="J54" t="str">
        <f t="shared" si="23"/>
        <v/>
      </c>
      <c r="K54" t="str">
        <f t="shared" si="23"/>
        <v/>
      </c>
      <c r="L54" t="str">
        <f t="shared" si="23"/>
        <v/>
      </c>
      <c r="M54" t="str">
        <f t="shared" si="23"/>
        <v/>
      </c>
      <c r="N54" t="str">
        <f t="shared" si="23"/>
        <v/>
      </c>
      <c r="O54" t="str">
        <f t="shared" si="23"/>
        <v/>
      </c>
      <c r="P54" t="str">
        <f t="shared" si="23"/>
        <v/>
      </c>
      <c r="Q54" t="str">
        <f t="shared" ref="Q54:AT54" si="24">IF(Q16="","",Q16)</f>
        <v/>
      </c>
      <c r="R54" t="str">
        <f t="shared" si="24"/>
        <v/>
      </c>
      <c r="S54" t="str">
        <f t="shared" si="24"/>
        <v/>
      </c>
      <c r="T54" s="56" t="s">
        <v>94</v>
      </c>
      <c r="U54" s="56"/>
      <c r="V54" s="56">
        <f ca="1">V52*AA52/AA53</f>
        <v>4</v>
      </c>
      <c r="W54" s="56"/>
      <c r="X54" s="56"/>
      <c r="Y54" s="56" t="str">
        <f ca="1">AC52</f>
        <v>－</v>
      </c>
      <c r="Z54" s="56"/>
      <c r="AA54" s="54">
        <f ca="1">AE52*AI52/AI53</f>
        <v>1</v>
      </c>
      <c r="AB54" s="54"/>
      <c r="AC54" s="54"/>
      <c r="AD54" s="10" t="str">
        <f t="shared" si="24"/>
        <v/>
      </c>
      <c r="AE54" s="10" t="str">
        <f t="shared" si="24"/>
        <v/>
      </c>
      <c r="AF54" s="10" t="str">
        <f t="shared" si="24"/>
        <v/>
      </c>
      <c r="AG54" s="10" t="str">
        <f t="shared" si="24"/>
        <v/>
      </c>
      <c r="AH54" s="10" t="str">
        <f t="shared" si="24"/>
        <v/>
      </c>
      <c r="AI54" s="10" t="str">
        <f t="shared" si="24"/>
        <v/>
      </c>
      <c r="AJ54" s="10" t="str">
        <f t="shared" si="24"/>
        <v/>
      </c>
      <c r="AK54" t="str">
        <f t="shared" si="24"/>
        <v/>
      </c>
      <c r="AL54" t="str">
        <f t="shared" si="24"/>
        <v/>
      </c>
      <c r="AM54" t="str">
        <f t="shared" si="24"/>
        <v/>
      </c>
      <c r="AN54" t="str">
        <f t="shared" si="24"/>
        <v/>
      </c>
      <c r="AO54" t="str">
        <f t="shared" si="24"/>
        <v/>
      </c>
      <c r="AP54" t="str">
        <f t="shared" si="24"/>
        <v/>
      </c>
      <c r="AQ54" t="str">
        <f t="shared" si="24"/>
        <v/>
      </c>
      <c r="AR54" t="str">
        <f t="shared" si="24"/>
        <v/>
      </c>
      <c r="AS54" t="str">
        <f t="shared" si="24"/>
        <v/>
      </c>
      <c r="AT54" t="str">
        <f t="shared" si="24"/>
        <v/>
      </c>
      <c r="AU54" s="12">
        <f ca="1">V54</f>
        <v>4</v>
      </c>
      <c r="AV54" s="12">
        <f ca="1">IF(Y54="－",-AA54,AA54)</f>
        <v>-1</v>
      </c>
    </row>
    <row r="55" spans="1:64" ht="19" customHeight="1" x14ac:dyDescent="0.2">
      <c r="A55" t="str">
        <f t="shared" ref="A55:P55" si="25">IF(A17="","",A17)</f>
        <v/>
      </c>
      <c r="B55" t="str">
        <f t="shared" si="25"/>
        <v/>
      </c>
      <c r="C55" t="str">
        <f t="shared" si="25"/>
        <v/>
      </c>
      <c r="F55" t="str">
        <f t="shared" si="25"/>
        <v/>
      </c>
      <c r="G55" t="str">
        <f t="shared" si="25"/>
        <v/>
      </c>
      <c r="H55" t="str">
        <f t="shared" si="25"/>
        <v/>
      </c>
      <c r="I55" t="str">
        <f t="shared" si="25"/>
        <v/>
      </c>
      <c r="J55" t="str">
        <f t="shared" si="25"/>
        <v/>
      </c>
      <c r="K55" t="str">
        <f t="shared" si="25"/>
        <v/>
      </c>
      <c r="L55" t="str">
        <f t="shared" si="25"/>
        <v/>
      </c>
      <c r="M55" t="str">
        <f t="shared" si="25"/>
        <v/>
      </c>
      <c r="N55" t="str">
        <f t="shared" si="25"/>
        <v/>
      </c>
      <c r="O55" t="str">
        <f t="shared" si="25"/>
        <v/>
      </c>
      <c r="P55" t="str">
        <f t="shared" si="25"/>
        <v/>
      </c>
      <c r="Q55" t="str">
        <f t="shared" ref="Q55:AT55" si="26">IF(Q17="","",Q17)</f>
        <v/>
      </c>
      <c r="R55" t="str">
        <f t="shared" si="26"/>
        <v/>
      </c>
      <c r="S55" t="str">
        <f t="shared" si="26"/>
        <v/>
      </c>
      <c r="T55" s="56" t="s">
        <v>94</v>
      </c>
      <c r="U55" s="56"/>
      <c r="V55" s="56">
        <f ca="1">AU54+AV54</f>
        <v>3</v>
      </c>
      <c r="W55" s="56"/>
      <c r="X55" s="56"/>
      <c r="Y55" s="10" t="str">
        <f t="shared" si="26"/>
        <v/>
      </c>
      <c r="Z55" s="10" t="str">
        <f t="shared" si="26"/>
        <v/>
      </c>
      <c r="AA55" s="10" t="str">
        <f t="shared" si="26"/>
        <v/>
      </c>
      <c r="AB55" s="10" t="str">
        <f t="shared" si="26"/>
        <v/>
      </c>
      <c r="AC55" s="10" t="str">
        <f t="shared" si="26"/>
        <v/>
      </c>
      <c r="AD55" s="10" t="str">
        <f t="shared" si="26"/>
        <v/>
      </c>
      <c r="AE55" s="10" t="str">
        <f t="shared" si="26"/>
        <v/>
      </c>
      <c r="AF55" s="10" t="str">
        <f t="shared" si="26"/>
        <v/>
      </c>
      <c r="AG55" s="10" t="str">
        <f t="shared" si="26"/>
        <v/>
      </c>
      <c r="AH55" s="10" t="str">
        <f t="shared" si="26"/>
        <v/>
      </c>
      <c r="AI55" s="10" t="str">
        <f t="shared" si="26"/>
        <v/>
      </c>
      <c r="AJ55" s="10" t="str">
        <f t="shared" si="26"/>
        <v/>
      </c>
      <c r="AK55" t="str">
        <f t="shared" si="26"/>
        <v/>
      </c>
      <c r="AL55" t="str">
        <f t="shared" si="26"/>
        <v/>
      </c>
      <c r="AM55" t="str">
        <f t="shared" si="26"/>
        <v/>
      </c>
      <c r="AN55" t="str">
        <f t="shared" si="26"/>
        <v/>
      </c>
      <c r="AO55" t="str">
        <f t="shared" si="26"/>
        <v/>
      </c>
      <c r="AP55" t="str">
        <f t="shared" si="26"/>
        <v/>
      </c>
      <c r="AQ55" t="str">
        <f t="shared" si="26"/>
        <v/>
      </c>
      <c r="AR55" t="str">
        <f t="shared" si="26"/>
        <v/>
      </c>
      <c r="AS55" t="str">
        <f t="shared" si="26"/>
        <v/>
      </c>
      <c r="AT55" t="str">
        <f t="shared" si="26"/>
        <v/>
      </c>
    </row>
    <row r="56" spans="1:64" ht="19" customHeight="1" x14ac:dyDescent="0.2">
      <c r="A56" t="str">
        <f t="shared" ref="A56:P56" si="27">IF(A18="","",A18)</f>
        <v/>
      </c>
      <c r="B56" t="str">
        <f t="shared" si="27"/>
        <v/>
      </c>
      <c r="C56" t="str">
        <f t="shared" si="27"/>
        <v/>
      </c>
      <c r="F56" t="str">
        <f t="shared" si="27"/>
        <v/>
      </c>
      <c r="G56" t="str">
        <f t="shared" si="27"/>
        <v/>
      </c>
      <c r="H56" t="str">
        <f t="shared" si="27"/>
        <v/>
      </c>
      <c r="I56" t="str">
        <f t="shared" si="27"/>
        <v/>
      </c>
      <c r="J56" t="str">
        <f t="shared" si="27"/>
        <v/>
      </c>
      <c r="K56" t="str">
        <f t="shared" si="27"/>
        <v/>
      </c>
      <c r="L56" t="str">
        <f t="shared" si="27"/>
        <v/>
      </c>
      <c r="M56" t="str">
        <f t="shared" si="27"/>
        <v/>
      </c>
      <c r="N56" t="str">
        <f t="shared" si="27"/>
        <v/>
      </c>
      <c r="O56" t="str">
        <f t="shared" si="27"/>
        <v/>
      </c>
      <c r="P56" t="str">
        <f t="shared" si="27"/>
        <v/>
      </c>
      <c r="Q56" t="str">
        <f t="shared" ref="Q56:AT56" si="28">IF(Q18="","",Q18)</f>
        <v/>
      </c>
      <c r="R56" t="str">
        <f t="shared" si="28"/>
        <v/>
      </c>
      <c r="S56" t="str">
        <f t="shared" si="28"/>
        <v/>
      </c>
      <c r="T56" t="str">
        <f t="shared" si="28"/>
        <v/>
      </c>
      <c r="U56" t="str">
        <f t="shared" si="28"/>
        <v/>
      </c>
      <c r="V56" t="str">
        <f t="shared" si="28"/>
        <v/>
      </c>
      <c r="W56" t="str">
        <f t="shared" si="28"/>
        <v/>
      </c>
      <c r="X56" t="str">
        <f t="shared" si="28"/>
        <v/>
      </c>
      <c r="Y56" t="str">
        <f t="shared" si="28"/>
        <v/>
      </c>
      <c r="Z56" t="str">
        <f t="shared" si="28"/>
        <v/>
      </c>
      <c r="AA56" t="str">
        <f t="shared" si="28"/>
        <v/>
      </c>
      <c r="AB56" t="str">
        <f t="shared" si="28"/>
        <v/>
      </c>
      <c r="AC56" t="str">
        <f t="shared" si="28"/>
        <v/>
      </c>
      <c r="AD56" t="str">
        <f t="shared" si="28"/>
        <v/>
      </c>
      <c r="AE56" t="str">
        <f t="shared" si="28"/>
        <v/>
      </c>
      <c r="AF56" t="str">
        <f t="shared" si="28"/>
        <v/>
      </c>
      <c r="AG56" t="str">
        <f t="shared" si="28"/>
        <v/>
      </c>
      <c r="AH56" t="str">
        <f t="shared" si="28"/>
        <v/>
      </c>
      <c r="AI56" t="str">
        <f t="shared" si="28"/>
        <v/>
      </c>
      <c r="AJ56" t="str">
        <f t="shared" si="28"/>
        <v/>
      </c>
      <c r="AK56" t="str">
        <f t="shared" si="28"/>
        <v/>
      </c>
      <c r="AL56" t="str">
        <f t="shared" si="28"/>
        <v/>
      </c>
      <c r="AM56" t="str">
        <f t="shared" si="28"/>
        <v/>
      </c>
      <c r="AN56" t="str">
        <f t="shared" si="28"/>
        <v/>
      </c>
      <c r="AO56" t="str">
        <f t="shared" si="28"/>
        <v/>
      </c>
      <c r="AP56" t="str">
        <f t="shared" si="28"/>
        <v/>
      </c>
      <c r="AQ56" t="str">
        <f t="shared" si="28"/>
        <v/>
      </c>
      <c r="AR56" t="str">
        <f t="shared" si="28"/>
        <v/>
      </c>
      <c r="AS56" t="str">
        <f t="shared" si="28"/>
        <v/>
      </c>
      <c r="AT56" t="str">
        <f t="shared" si="28"/>
        <v/>
      </c>
    </row>
    <row r="57" spans="1:64" ht="19" customHeight="1" x14ac:dyDescent="0.2">
      <c r="A57" t="str">
        <f t="shared" ref="A57:P57" si="29">IF(A19="","",A19)</f>
        <v/>
      </c>
      <c r="B57" t="str">
        <f t="shared" si="29"/>
        <v/>
      </c>
      <c r="C57" s="1" t="str">
        <f t="shared" si="29"/>
        <v>(4)</v>
      </c>
      <c r="F57" t="str">
        <f t="shared" si="29"/>
        <v>(</v>
      </c>
      <c r="G57" s="66">
        <f t="shared" si="29"/>
        <v>100</v>
      </c>
      <c r="H57" s="66" t="str">
        <f t="shared" si="29"/>
        <v/>
      </c>
      <c r="I57" s="66" t="str">
        <f t="shared" si="29"/>
        <v/>
      </c>
      <c r="J57" s="66" t="str">
        <f t="shared" ca="1" si="29"/>
        <v>＋</v>
      </c>
      <c r="K57" s="66" t="str">
        <f t="shared" si="29"/>
        <v/>
      </c>
      <c r="L57">
        <f t="shared" ca="1" si="29"/>
        <v>2</v>
      </c>
      <c r="M57" t="str">
        <f t="shared" si="29"/>
        <v>)</v>
      </c>
      <c r="N57" s="66" t="str">
        <f t="shared" si="29"/>
        <v>×</v>
      </c>
      <c r="O57" s="66" t="str">
        <f t="shared" si="29"/>
        <v/>
      </c>
      <c r="P57" s="66">
        <f t="shared" ca="1" si="29"/>
        <v>14</v>
      </c>
      <c r="Q57" s="66" t="str">
        <f>IF(Q19="","",Q19)</f>
        <v/>
      </c>
      <c r="R57" s="66" t="s">
        <v>102</v>
      </c>
      <c r="S57" s="66"/>
      <c r="T57" s="56">
        <f>G57</f>
        <v>100</v>
      </c>
      <c r="U57" s="56"/>
      <c r="V57" s="56"/>
      <c r="W57" s="56" t="s">
        <v>148</v>
      </c>
      <c r="X57" s="56"/>
      <c r="Y57" s="56">
        <f ca="1">P57</f>
        <v>14</v>
      </c>
      <c r="Z57" s="56"/>
      <c r="AA57" s="56" t="str">
        <f ca="1">J57</f>
        <v>＋</v>
      </c>
      <c r="AB57" s="56"/>
      <c r="AC57" s="10">
        <f ca="1">L57</f>
        <v>2</v>
      </c>
      <c r="AD57" s="56" t="s">
        <v>148</v>
      </c>
      <c r="AE57" s="56"/>
      <c r="AF57" s="56">
        <f ca="1">P57</f>
        <v>14</v>
      </c>
      <c r="AG57" s="56"/>
      <c r="AH57" t="str">
        <f t="shared" ref="AH57:AT57" si="30">IF(AH19="","",AH19)</f>
        <v/>
      </c>
      <c r="AI57" t="str">
        <f t="shared" si="30"/>
        <v/>
      </c>
      <c r="AJ57" t="str">
        <f t="shared" si="30"/>
        <v/>
      </c>
      <c r="AK57" t="str">
        <f t="shared" si="30"/>
        <v/>
      </c>
      <c r="AL57" t="str">
        <f t="shared" si="30"/>
        <v/>
      </c>
      <c r="AM57" t="str">
        <f t="shared" si="30"/>
        <v/>
      </c>
      <c r="AN57" t="str">
        <f t="shared" si="30"/>
        <v/>
      </c>
      <c r="AO57" t="str">
        <f t="shared" si="30"/>
        <v/>
      </c>
      <c r="AP57" t="str">
        <f t="shared" si="30"/>
        <v/>
      </c>
      <c r="AQ57" t="str">
        <f t="shared" si="30"/>
        <v/>
      </c>
      <c r="AR57" t="str">
        <f t="shared" si="30"/>
        <v/>
      </c>
      <c r="AS57" t="str">
        <f t="shared" si="30"/>
        <v/>
      </c>
      <c r="AT57" t="str">
        <f t="shared" si="30"/>
        <v/>
      </c>
    </row>
    <row r="58" spans="1:64" ht="19" customHeight="1" x14ac:dyDescent="0.15">
      <c r="A58" t="str">
        <f t="shared" ref="A58:P58" si="31">IF(A20="","",A20)</f>
        <v/>
      </c>
      <c r="B58" t="str">
        <f t="shared" si="31"/>
        <v/>
      </c>
      <c r="C58" s="1" t="str">
        <f t="shared" si="31"/>
        <v/>
      </c>
      <c r="F58" t="str">
        <f t="shared" si="31"/>
        <v/>
      </c>
      <c r="G58" t="str">
        <f t="shared" si="31"/>
        <v/>
      </c>
      <c r="H58" t="str">
        <f t="shared" si="31"/>
        <v/>
      </c>
      <c r="I58" t="str">
        <f t="shared" si="31"/>
        <v/>
      </c>
      <c r="J58" t="str">
        <f t="shared" si="31"/>
        <v/>
      </c>
      <c r="K58" t="str">
        <f t="shared" si="31"/>
        <v/>
      </c>
      <c r="L58" s="24" t="str">
        <f t="shared" si="31"/>
        <v/>
      </c>
      <c r="M58" t="str">
        <f t="shared" si="31"/>
        <v/>
      </c>
      <c r="N58" t="str">
        <f t="shared" si="31"/>
        <v/>
      </c>
      <c r="O58" t="str">
        <f t="shared" si="31"/>
        <v/>
      </c>
      <c r="P58" t="str">
        <f t="shared" si="31"/>
        <v/>
      </c>
      <c r="Q58" t="str">
        <f t="shared" ref="Q58:AT58" si="32">IF(Q20="","",Q20)</f>
        <v/>
      </c>
      <c r="R58" s="56" t="s">
        <v>94</v>
      </c>
      <c r="S58" s="56"/>
      <c r="T58" s="56">
        <f ca="1">T57*Y57</f>
        <v>1400</v>
      </c>
      <c r="U58" s="56"/>
      <c r="V58" s="56"/>
      <c r="W58" s="56"/>
      <c r="X58" s="56" t="str">
        <f ca="1">AA57</f>
        <v>＋</v>
      </c>
      <c r="Y58" s="56"/>
      <c r="Z58" s="56">
        <f ca="1">AC57*AF57</f>
        <v>28</v>
      </c>
      <c r="AA58" s="56"/>
      <c r="AB58" s="10" t="str">
        <f t="shared" si="32"/>
        <v/>
      </c>
      <c r="AC58" s="10" t="str">
        <f t="shared" si="32"/>
        <v/>
      </c>
      <c r="AD58" s="10" t="str">
        <f t="shared" si="32"/>
        <v/>
      </c>
      <c r="AE58" s="10" t="str">
        <f t="shared" si="32"/>
        <v/>
      </c>
      <c r="AF58" s="10" t="str">
        <f t="shared" si="32"/>
        <v/>
      </c>
      <c r="AG58" s="10" t="str">
        <f t="shared" si="32"/>
        <v/>
      </c>
      <c r="AH58" t="str">
        <f t="shared" si="32"/>
        <v/>
      </c>
      <c r="AI58" t="str">
        <f t="shared" si="32"/>
        <v/>
      </c>
      <c r="AJ58" t="str">
        <f t="shared" si="32"/>
        <v/>
      </c>
      <c r="AK58" t="str">
        <f t="shared" si="32"/>
        <v/>
      </c>
      <c r="AL58" t="str">
        <f t="shared" si="32"/>
        <v/>
      </c>
      <c r="AM58" t="str">
        <f t="shared" si="32"/>
        <v/>
      </c>
      <c r="AN58" t="str">
        <f t="shared" si="32"/>
        <v/>
      </c>
      <c r="AO58" t="str">
        <f t="shared" si="32"/>
        <v/>
      </c>
      <c r="AP58" t="str">
        <f t="shared" si="32"/>
        <v/>
      </c>
      <c r="AQ58" t="str">
        <f t="shared" si="32"/>
        <v/>
      </c>
      <c r="AR58" t="str">
        <f t="shared" si="32"/>
        <v/>
      </c>
      <c r="AS58" t="str">
        <f t="shared" si="32"/>
        <v/>
      </c>
      <c r="AT58" t="str">
        <f t="shared" si="32"/>
        <v/>
      </c>
      <c r="AU58" s="12">
        <f ca="1">T58</f>
        <v>1400</v>
      </c>
      <c r="AV58" s="12">
        <f ca="1">IF(X58="－",-Z58,Z58)</f>
        <v>28</v>
      </c>
    </row>
    <row r="59" spans="1:64" ht="19" customHeight="1" x14ac:dyDescent="0.2">
      <c r="A59" t="str">
        <f t="shared" ref="A59:P59" si="33">IF(A21="","",A21)</f>
        <v/>
      </c>
      <c r="B59" t="str">
        <f t="shared" si="33"/>
        <v/>
      </c>
      <c r="C59" t="str">
        <f t="shared" si="33"/>
        <v/>
      </c>
      <c r="F59" t="str">
        <f t="shared" si="33"/>
        <v/>
      </c>
      <c r="G59" t="str">
        <f t="shared" si="33"/>
        <v/>
      </c>
      <c r="H59" t="str">
        <f t="shared" si="33"/>
        <v/>
      </c>
      <c r="I59" t="str">
        <f t="shared" si="33"/>
        <v/>
      </c>
      <c r="J59" t="str">
        <f t="shared" si="33"/>
        <v/>
      </c>
      <c r="K59" t="str">
        <f t="shared" si="33"/>
        <v/>
      </c>
      <c r="L59" t="str">
        <f t="shared" si="33"/>
        <v/>
      </c>
      <c r="M59" t="str">
        <f t="shared" si="33"/>
        <v/>
      </c>
      <c r="N59" t="str">
        <f t="shared" si="33"/>
        <v/>
      </c>
      <c r="O59" t="str">
        <f t="shared" si="33"/>
        <v/>
      </c>
      <c r="P59" t="str">
        <f t="shared" si="33"/>
        <v/>
      </c>
      <c r="Q59" t="str">
        <f t="shared" ref="Q59:AT59" si="34">IF(Q21="","",Q21)</f>
        <v/>
      </c>
      <c r="R59" s="56" t="s">
        <v>94</v>
      </c>
      <c r="S59" s="56"/>
      <c r="T59" s="56">
        <f ca="1">AU58+AV58</f>
        <v>1428</v>
      </c>
      <c r="U59" s="56"/>
      <c r="V59" s="56"/>
      <c r="W59" s="56"/>
      <c r="X59" s="10" t="str">
        <f t="shared" si="34"/>
        <v/>
      </c>
      <c r="Y59" s="10" t="str">
        <f t="shared" si="34"/>
        <v/>
      </c>
      <c r="Z59" s="10" t="str">
        <f t="shared" si="34"/>
        <v/>
      </c>
      <c r="AA59" s="10" t="str">
        <f t="shared" si="34"/>
        <v/>
      </c>
      <c r="AB59" s="10" t="str">
        <f t="shared" si="34"/>
        <v/>
      </c>
      <c r="AC59" s="10" t="str">
        <f t="shared" si="34"/>
        <v/>
      </c>
      <c r="AD59" s="10" t="str">
        <f t="shared" si="34"/>
        <v/>
      </c>
      <c r="AE59" s="10" t="str">
        <f t="shared" si="34"/>
        <v/>
      </c>
      <c r="AF59" s="10" t="str">
        <f t="shared" si="34"/>
        <v/>
      </c>
      <c r="AG59" s="10" t="str">
        <f t="shared" si="34"/>
        <v/>
      </c>
      <c r="AH59" t="str">
        <f t="shared" si="34"/>
        <v/>
      </c>
      <c r="AI59" t="str">
        <f t="shared" si="34"/>
        <v/>
      </c>
      <c r="AJ59" t="str">
        <f t="shared" si="34"/>
        <v/>
      </c>
      <c r="AK59" t="str">
        <f t="shared" si="34"/>
        <v/>
      </c>
      <c r="AL59" t="str">
        <f t="shared" si="34"/>
        <v/>
      </c>
      <c r="AM59" t="str">
        <f t="shared" si="34"/>
        <v/>
      </c>
      <c r="AN59" t="str">
        <f t="shared" si="34"/>
        <v/>
      </c>
      <c r="AO59" t="str">
        <f t="shared" si="34"/>
        <v/>
      </c>
      <c r="AP59" t="str">
        <f t="shared" si="34"/>
        <v/>
      </c>
      <c r="AQ59" t="str">
        <f t="shared" si="34"/>
        <v/>
      </c>
      <c r="AR59" t="str">
        <f t="shared" si="34"/>
        <v/>
      </c>
      <c r="AS59" t="str">
        <f t="shared" si="34"/>
        <v/>
      </c>
      <c r="AT59" t="str">
        <f t="shared" si="34"/>
        <v/>
      </c>
    </row>
    <row r="60" spans="1:64" ht="19" customHeight="1" x14ac:dyDescent="0.2">
      <c r="A60" t="str">
        <f t="shared" ref="A60:P60" si="35">IF(A22="","",A22)</f>
        <v/>
      </c>
      <c r="B60" t="str">
        <f t="shared" si="35"/>
        <v/>
      </c>
      <c r="C60" t="str">
        <f t="shared" si="35"/>
        <v/>
      </c>
      <c r="F60" t="str">
        <f t="shared" si="35"/>
        <v/>
      </c>
      <c r="G60" t="str">
        <f t="shared" si="35"/>
        <v/>
      </c>
      <c r="H60" t="str">
        <f t="shared" si="35"/>
        <v/>
      </c>
      <c r="I60" t="str">
        <f t="shared" si="35"/>
        <v/>
      </c>
      <c r="J60" t="str">
        <f t="shared" si="35"/>
        <v/>
      </c>
      <c r="K60" t="str">
        <f t="shared" si="35"/>
        <v/>
      </c>
      <c r="L60" t="str">
        <f t="shared" si="35"/>
        <v/>
      </c>
      <c r="M60" t="str">
        <f t="shared" si="35"/>
        <v/>
      </c>
      <c r="N60" t="str">
        <f t="shared" si="35"/>
        <v/>
      </c>
      <c r="O60" t="str">
        <f t="shared" si="35"/>
        <v/>
      </c>
      <c r="P60" t="str">
        <f t="shared" si="35"/>
        <v/>
      </c>
      <c r="Q60" t="str">
        <f t="shared" ref="Q60:AT60" si="36">IF(Q22="","",Q22)</f>
        <v/>
      </c>
      <c r="R60" t="str">
        <f t="shared" si="36"/>
        <v/>
      </c>
      <c r="S60" t="str">
        <f t="shared" si="36"/>
        <v/>
      </c>
      <c r="T60" t="str">
        <f t="shared" si="36"/>
        <v/>
      </c>
      <c r="U60" t="str">
        <f t="shared" si="36"/>
        <v/>
      </c>
      <c r="V60" t="str">
        <f t="shared" si="36"/>
        <v/>
      </c>
      <c r="W60" t="str">
        <f t="shared" si="36"/>
        <v/>
      </c>
      <c r="X60" t="str">
        <f t="shared" si="36"/>
        <v/>
      </c>
      <c r="Y60" t="str">
        <f t="shared" si="36"/>
        <v/>
      </c>
      <c r="Z60" t="str">
        <f t="shared" si="36"/>
        <v/>
      </c>
      <c r="AA60" t="str">
        <f t="shared" si="36"/>
        <v/>
      </c>
      <c r="AB60" t="str">
        <f t="shared" si="36"/>
        <v/>
      </c>
      <c r="AC60" t="str">
        <f t="shared" si="36"/>
        <v/>
      </c>
      <c r="AD60" t="str">
        <f t="shared" si="36"/>
        <v/>
      </c>
      <c r="AE60" t="str">
        <f t="shared" si="36"/>
        <v/>
      </c>
      <c r="AF60" t="str">
        <f t="shared" si="36"/>
        <v/>
      </c>
      <c r="AG60" t="str">
        <f t="shared" si="36"/>
        <v/>
      </c>
      <c r="AH60" t="str">
        <f t="shared" si="36"/>
        <v/>
      </c>
      <c r="AI60" t="str">
        <f t="shared" si="36"/>
        <v/>
      </c>
      <c r="AJ60" t="str">
        <f t="shared" si="36"/>
        <v/>
      </c>
      <c r="AK60" t="str">
        <f t="shared" si="36"/>
        <v/>
      </c>
      <c r="AL60" t="str">
        <f t="shared" si="36"/>
        <v/>
      </c>
      <c r="AM60" t="str">
        <f t="shared" si="36"/>
        <v/>
      </c>
      <c r="AN60" t="str">
        <f t="shared" si="36"/>
        <v/>
      </c>
      <c r="AO60" t="str">
        <f t="shared" si="36"/>
        <v/>
      </c>
      <c r="AP60" t="str">
        <f t="shared" si="36"/>
        <v/>
      </c>
      <c r="AQ60" t="str">
        <f t="shared" si="36"/>
        <v/>
      </c>
      <c r="AR60" t="str">
        <f t="shared" si="36"/>
        <v/>
      </c>
      <c r="AS60" t="str">
        <f t="shared" si="36"/>
        <v/>
      </c>
      <c r="AT60" t="str">
        <f t="shared" si="36"/>
        <v/>
      </c>
    </row>
    <row r="61" spans="1:64" ht="19" customHeight="1" x14ac:dyDescent="0.2">
      <c r="A61" t="str">
        <f t="shared" ref="A61:P61" si="37">IF(A23="","",A23)</f>
        <v/>
      </c>
      <c r="B61" t="str">
        <f t="shared" si="37"/>
        <v/>
      </c>
      <c r="C61" s="1" t="str">
        <f t="shared" si="37"/>
        <v>(5)</v>
      </c>
      <c r="F61" t="str">
        <f t="shared" si="37"/>
        <v>(</v>
      </c>
      <c r="G61" s="66">
        <f t="shared" si="37"/>
        <v>100</v>
      </c>
      <c r="H61" s="66" t="str">
        <f t="shared" si="37"/>
        <v/>
      </c>
      <c r="I61" s="66" t="str">
        <f t="shared" si="37"/>
        <v/>
      </c>
      <c r="J61" s="66" t="str">
        <f t="shared" ca="1" si="37"/>
        <v>－</v>
      </c>
      <c r="K61" s="66" t="str">
        <f t="shared" si="37"/>
        <v/>
      </c>
      <c r="L61">
        <f t="shared" ca="1" si="37"/>
        <v>2</v>
      </c>
      <c r="M61" t="str">
        <f t="shared" si="37"/>
        <v>)</v>
      </c>
      <c r="N61" s="66" t="str">
        <f t="shared" si="37"/>
        <v>×</v>
      </c>
      <c r="O61" s="66" t="str">
        <f t="shared" si="37"/>
        <v/>
      </c>
      <c r="P61" t="str">
        <f t="shared" si="37"/>
        <v>(</v>
      </c>
      <c r="Q61" s="66" t="str">
        <f>IF(Q23="","",Q23)</f>
        <v>－</v>
      </c>
      <c r="R61" s="66" t="str">
        <f>IF(R23="","",R23)</f>
        <v/>
      </c>
      <c r="S61" s="66">
        <f ca="1">IF(S23="","",S23)</f>
        <v>18</v>
      </c>
      <c r="T61" s="66" t="str">
        <f>IF(T23="","",T23)</f>
        <v/>
      </c>
      <c r="U61" t="str">
        <f>IF(U23="","",U23)</f>
        <v>)</v>
      </c>
      <c r="AT61" t="str">
        <f t="shared" ref="AT61:AT67" si="38">IF(AT23="","",AT23)</f>
        <v/>
      </c>
      <c r="AU61" s="12">
        <f ca="1">IF(S62="－",-1,1)</f>
        <v>-1</v>
      </c>
      <c r="AV61" s="12">
        <f>IF(Y62="－",-1,1)</f>
        <v>-1</v>
      </c>
      <c r="AW61" s="12">
        <f ca="1">AU61*AV61</f>
        <v>1</v>
      </c>
    </row>
    <row r="62" spans="1:64" ht="19" customHeight="1" x14ac:dyDescent="0.2">
      <c r="A62" t="str">
        <f t="shared" ref="A62:C64" si="39">IF(A24="","",A24)</f>
        <v/>
      </c>
      <c r="B62" t="str">
        <f t="shared" si="39"/>
        <v/>
      </c>
      <c r="C62" t="str">
        <f t="shared" si="39"/>
        <v/>
      </c>
      <c r="F62" s="66" t="s">
        <v>102</v>
      </c>
      <c r="G62" s="66"/>
      <c r="H62" s="56">
        <f>G61</f>
        <v>100</v>
      </c>
      <c r="I62" s="56"/>
      <c r="J62" s="56"/>
      <c r="K62" s="27" t="s">
        <v>148</v>
      </c>
      <c r="L62" s="27" t="str">
        <f>IF(AB23="","",AB23)</f>
        <v/>
      </c>
      <c r="M62" s="10" t="s">
        <v>95</v>
      </c>
      <c r="N62" s="56" t="str">
        <f>Q61</f>
        <v>－</v>
      </c>
      <c r="O62" s="56" t="str">
        <f>IF(AE23="","",AE23)</f>
        <v/>
      </c>
      <c r="P62" s="56">
        <f ca="1">S61</f>
        <v>18</v>
      </c>
      <c r="Q62" s="56" t="str">
        <f>IF(AG23="","",AG23)</f>
        <v/>
      </c>
      <c r="R62" s="10" t="s">
        <v>92</v>
      </c>
      <c r="S62" s="56" t="str">
        <f ca="1">J61</f>
        <v>－</v>
      </c>
      <c r="T62" s="56"/>
      <c r="U62" s="10">
        <f ca="1">L61</f>
        <v>2</v>
      </c>
      <c r="V62" s="56" t="s">
        <v>148</v>
      </c>
      <c r="W62" s="56" t="str">
        <f>IF(AM23="","",AM23)</f>
        <v/>
      </c>
      <c r="X62" s="10" t="s">
        <v>95</v>
      </c>
      <c r="Y62" s="56" t="str">
        <f>Q61</f>
        <v>－</v>
      </c>
      <c r="Z62" s="56" t="str">
        <f>IF(AP23="","",AP23)</f>
        <v/>
      </c>
      <c r="AA62" s="56">
        <f ca="1">S61</f>
        <v>18</v>
      </c>
      <c r="AB62" s="56" t="str">
        <f>IF(AR23="","",AR23)</f>
        <v/>
      </c>
      <c r="AC62" s="10" t="s">
        <v>92</v>
      </c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t="str">
        <f t="shared" si="38"/>
        <v/>
      </c>
      <c r="AU62" s="12">
        <f ca="1">H63</f>
        <v>-1800</v>
      </c>
      <c r="AV62" s="12">
        <f ca="1">IF(L63="－",-N63,N63)</f>
        <v>36</v>
      </c>
    </row>
    <row r="63" spans="1:64" ht="19" customHeight="1" x14ac:dyDescent="0.2">
      <c r="A63" t="str">
        <f t="shared" si="39"/>
        <v/>
      </c>
      <c r="B63" t="str">
        <f t="shared" si="39"/>
        <v/>
      </c>
      <c r="C63" t="str">
        <f t="shared" si="39"/>
        <v/>
      </c>
      <c r="F63" s="56" t="s">
        <v>94</v>
      </c>
      <c r="G63" s="56"/>
      <c r="H63" s="56">
        <f ca="1">H62*-P62</f>
        <v>-1800</v>
      </c>
      <c r="I63" s="56"/>
      <c r="J63" s="56"/>
      <c r="K63" s="56"/>
      <c r="L63" s="56" t="str">
        <f ca="1">IF(AW61&lt;0,"－","＋")</f>
        <v>＋</v>
      </c>
      <c r="M63" s="56"/>
      <c r="N63" s="56">
        <f ca="1">U62*AA62</f>
        <v>36</v>
      </c>
      <c r="O63" s="56"/>
      <c r="P63" s="10" t="str">
        <f t="shared" ref="P63:AC64" si="40">IF(AF25="","",AF25)</f>
        <v/>
      </c>
      <c r="Q63" s="10" t="str">
        <f t="shared" si="40"/>
        <v/>
      </c>
      <c r="R63" s="10" t="str">
        <f t="shared" si="40"/>
        <v/>
      </c>
      <c r="S63" s="10" t="str">
        <f t="shared" si="40"/>
        <v/>
      </c>
      <c r="T63" s="10" t="str">
        <f t="shared" si="40"/>
        <v/>
      </c>
      <c r="U63" s="10" t="str">
        <f t="shared" si="40"/>
        <v/>
      </c>
      <c r="V63" s="10" t="str">
        <f t="shared" si="40"/>
        <v/>
      </c>
      <c r="W63" s="10" t="str">
        <f t="shared" si="40"/>
        <v/>
      </c>
      <c r="X63" s="10" t="str">
        <f t="shared" si="40"/>
        <v/>
      </c>
      <c r="Y63" s="10" t="str">
        <f t="shared" si="40"/>
        <v/>
      </c>
      <c r="Z63" s="10" t="str">
        <f t="shared" si="40"/>
        <v/>
      </c>
      <c r="AA63" s="10" t="str">
        <f t="shared" si="40"/>
        <v/>
      </c>
      <c r="AB63" s="10" t="str">
        <f t="shared" si="40"/>
        <v/>
      </c>
      <c r="AC63" s="10" t="str">
        <f t="shared" si="40"/>
        <v/>
      </c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t="str">
        <f t="shared" si="38"/>
        <v/>
      </c>
    </row>
    <row r="64" spans="1:64" ht="19" customHeight="1" x14ac:dyDescent="0.2">
      <c r="A64" t="str">
        <f t="shared" si="39"/>
        <v/>
      </c>
      <c r="B64" t="str">
        <f t="shared" si="39"/>
        <v/>
      </c>
      <c r="C64" t="str">
        <f t="shared" si="39"/>
        <v/>
      </c>
      <c r="F64" s="56" t="s">
        <v>94</v>
      </c>
      <c r="G64" s="56"/>
      <c r="H64" s="56">
        <f ca="1">AU62+AV62</f>
        <v>-1764</v>
      </c>
      <c r="I64" s="56"/>
      <c r="J64" s="56"/>
      <c r="K64" s="56"/>
      <c r="L64" s="10" t="str">
        <f>IF(AB25="","",AB25)</f>
        <v/>
      </c>
      <c r="M64" s="10" t="str">
        <f>IF(AC25="","",AC25)</f>
        <v/>
      </c>
      <c r="N64" s="10" t="str">
        <f>IF(AD25="","",AD25)</f>
        <v/>
      </c>
      <c r="O64" s="10" t="str">
        <f>IF(AE25="","",AE25)</f>
        <v/>
      </c>
      <c r="P64" t="str">
        <f t="shared" si="40"/>
        <v/>
      </c>
      <c r="Q64" t="str">
        <f t="shared" si="40"/>
        <v/>
      </c>
      <c r="R64" t="str">
        <f t="shared" si="40"/>
        <v/>
      </c>
      <c r="S64" t="str">
        <f t="shared" si="40"/>
        <v/>
      </c>
      <c r="T64" t="str">
        <f t="shared" si="40"/>
        <v/>
      </c>
      <c r="U64" t="str">
        <f t="shared" si="40"/>
        <v/>
      </c>
      <c r="V64" t="str">
        <f t="shared" si="40"/>
        <v/>
      </c>
      <c r="W64" t="str">
        <f t="shared" si="40"/>
        <v/>
      </c>
      <c r="X64" t="str">
        <f t="shared" si="40"/>
        <v/>
      </c>
      <c r="Y64" t="str">
        <f t="shared" si="40"/>
        <v/>
      </c>
      <c r="Z64" t="str">
        <f t="shared" si="40"/>
        <v/>
      </c>
      <c r="AA64" t="str">
        <f t="shared" si="40"/>
        <v/>
      </c>
      <c r="AB64" t="str">
        <f t="shared" si="40"/>
        <v/>
      </c>
      <c r="AC64" t="str">
        <f t="shared" si="40"/>
        <v/>
      </c>
      <c r="AT64" t="str">
        <f t="shared" si="38"/>
        <v/>
      </c>
    </row>
    <row r="65" spans="1:46" ht="19" customHeight="1" x14ac:dyDescent="0.2">
      <c r="A65" s="1" t="str">
        <f t="shared" ref="A65:P65" si="41">IF(A27="","",A27)</f>
        <v/>
      </c>
      <c r="B65" t="str">
        <f t="shared" si="41"/>
        <v/>
      </c>
      <c r="C65" s="1" t="str">
        <f t="shared" si="41"/>
        <v>(6)</v>
      </c>
      <c r="F65" s="66">
        <f t="shared" ca="1" si="41"/>
        <v>1.2000000000000002</v>
      </c>
      <c r="G65" s="66" t="str">
        <f t="shared" si="41"/>
        <v/>
      </c>
      <c r="H65" s="66" t="str">
        <f t="shared" si="41"/>
        <v/>
      </c>
      <c r="I65" s="66" t="str">
        <f t="shared" si="41"/>
        <v>×</v>
      </c>
      <c r="J65" s="66" t="str">
        <f t="shared" si="41"/>
        <v/>
      </c>
      <c r="K65" t="str">
        <f t="shared" si="41"/>
        <v>(</v>
      </c>
      <c r="L65" s="66" t="str">
        <f t="shared" si="41"/>
        <v>－</v>
      </c>
      <c r="M65" s="66" t="str">
        <f t="shared" si="41"/>
        <v/>
      </c>
      <c r="N65" s="66">
        <f t="shared" ca="1" si="41"/>
        <v>1.5</v>
      </c>
      <c r="O65" s="66" t="str">
        <f t="shared" si="41"/>
        <v/>
      </c>
      <c r="P65" s="66" t="str">
        <f t="shared" si="41"/>
        <v/>
      </c>
      <c r="Q65" t="str">
        <f t="shared" ref="Q65:AA65" si="42">IF(Q27="","",Q27)</f>
        <v>)</v>
      </c>
      <c r="R65" s="66" t="str">
        <f t="shared" si="42"/>
        <v>＋</v>
      </c>
      <c r="S65" s="66" t="str">
        <f t="shared" si="42"/>
        <v/>
      </c>
      <c r="T65" s="66">
        <f t="shared" ca="1" si="42"/>
        <v>1.2000000000000002</v>
      </c>
      <c r="U65" s="66" t="str">
        <f t="shared" si="42"/>
        <v/>
      </c>
      <c r="V65" s="66" t="str">
        <f t="shared" si="42"/>
        <v/>
      </c>
      <c r="W65" s="66" t="str">
        <f t="shared" si="42"/>
        <v>×</v>
      </c>
      <c r="X65" s="66" t="str">
        <f t="shared" si="42"/>
        <v/>
      </c>
      <c r="Y65" s="66">
        <f t="shared" ca="1" si="42"/>
        <v>2.5</v>
      </c>
      <c r="Z65" s="66" t="str">
        <f t="shared" si="42"/>
        <v/>
      </c>
      <c r="AA65" s="66" t="str">
        <f t="shared" si="42"/>
        <v/>
      </c>
      <c r="AS65" t="str">
        <f>IF(AS27="","",AS27)</f>
        <v/>
      </c>
      <c r="AT65" t="str">
        <f t="shared" si="38"/>
        <v/>
      </c>
    </row>
    <row r="66" spans="1:46" ht="19" customHeight="1" x14ac:dyDescent="0.2">
      <c r="A66" t="str">
        <f t="shared" ref="A66:C68" si="43">IF(A28="","",A28)</f>
        <v/>
      </c>
      <c r="B66" t="str">
        <f t="shared" si="43"/>
        <v/>
      </c>
      <c r="C66" s="1" t="str">
        <f t="shared" si="43"/>
        <v/>
      </c>
      <c r="F66" s="66" t="s">
        <v>102</v>
      </c>
      <c r="G66" s="66"/>
      <c r="H66" s="56">
        <f ca="1">F65</f>
        <v>1.2000000000000002</v>
      </c>
      <c r="I66" s="56"/>
      <c r="J66" s="56"/>
      <c r="K66" s="56" t="s">
        <v>148</v>
      </c>
      <c r="L66" s="56"/>
      <c r="M66" s="10" t="s">
        <v>95</v>
      </c>
      <c r="N66" s="56">
        <f ca="1">-N65</f>
        <v>-1.5</v>
      </c>
      <c r="O66" s="56"/>
      <c r="P66" s="56"/>
      <c r="Q66" s="56" t="str">
        <f>R65</f>
        <v>＋</v>
      </c>
      <c r="R66" s="56"/>
      <c r="S66" s="56">
        <f ca="1">Y65</f>
        <v>2.5</v>
      </c>
      <c r="T66" s="56"/>
      <c r="U66" s="56"/>
      <c r="V66" s="10" t="s">
        <v>92</v>
      </c>
      <c r="W66" t="str">
        <f t="shared" ref="W66:AA67" si="44">IF(W28="","",W28)</f>
        <v/>
      </c>
      <c r="X66" t="str">
        <f t="shared" si="44"/>
        <v/>
      </c>
      <c r="Y66" t="str">
        <f t="shared" si="44"/>
        <v/>
      </c>
      <c r="Z66" t="str">
        <f t="shared" si="44"/>
        <v/>
      </c>
      <c r="AA66" t="str">
        <f t="shared" si="44"/>
        <v/>
      </c>
      <c r="AS66" t="str">
        <f>IF(AS28="","",AS28)</f>
        <v/>
      </c>
      <c r="AT66" t="str">
        <f t="shared" si="38"/>
        <v/>
      </c>
    </row>
    <row r="67" spans="1:46" ht="19" customHeight="1" x14ac:dyDescent="0.2">
      <c r="A67" t="str">
        <f t="shared" si="43"/>
        <v/>
      </c>
      <c r="B67" t="str">
        <f t="shared" si="43"/>
        <v/>
      </c>
      <c r="C67" t="str">
        <f t="shared" si="43"/>
        <v/>
      </c>
      <c r="F67" s="56" t="s">
        <v>94</v>
      </c>
      <c r="G67" s="56"/>
      <c r="H67" s="56">
        <f ca="1">H66</f>
        <v>1.2000000000000002</v>
      </c>
      <c r="I67" s="56"/>
      <c r="J67" s="56"/>
      <c r="K67" s="56" t="s">
        <v>148</v>
      </c>
      <c r="L67" s="56"/>
      <c r="M67" s="10">
        <f ca="1">N66+S66</f>
        <v>1</v>
      </c>
      <c r="N67" s="10" t="str">
        <f t="shared" ref="N67:V68" si="45">IF(AJ28="","",AJ28)</f>
        <v/>
      </c>
      <c r="O67" s="10" t="str">
        <f t="shared" si="45"/>
        <v/>
      </c>
      <c r="P67" s="10" t="str">
        <f t="shared" si="45"/>
        <v/>
      </c>
      <c r="Q67" s="10" t="str">
        <f t="shared" si="45"/>
        <v/>
      </c>
      <c r="R67" s="10" t="str">
        <f t="shared" si="45"/>
        <v/>
      </c>
      <c r="S67" s="10" t="str">
        <f t="shared" si="45"/>
        <v/>
      </c>
      <c r="T67" s="10" t="str">
        <f t="shared" si="45"/>
        <v/>
      </c>
      <c r="U67" s="10" t="str">
        <f t="shared" si="45"/>
        <v/>
      </c>
      <c r="V67" s="10" t="str">
        <f t="shared" si="45"/>
        <v/>
      </c>
      <c r="W67" t="str">
        <f t="shared" si="44"/>
        <v/>
      </c>
      <c r="X67" t="str">
        <f t="shared" si="44"/>
        <v/>
      </c>
      <c r="Y67" t="str">
        <f t="shared" si="44"/>
        <v/>
      </c>
      <c r="Z67" t="str">
        <f t="shared" si="44"/>
        <v/>
      </c>
      <c r="AA67" t="str">
        <f t="shared" si="44"/>
        <v/>
      </c>
      <c r="AS67" t="str">
        <f>IF(AS29="","",AS29)</f>
        <v/>
      </c>
      <c r="AT67" t="str">
        <f t="shared" si="38"/>
        <v/>
      </c>
    </row>
    <row r="68" spans="1:46" ht="19" customHeight="1" x14ac:dyDescent="0.2">
      <c r="A68" t="str">
        <f t="shared" si="43"/>
        <v/>
      </c>
      <c r="B68" t="str">
        <f t="shared" si="43"/>
        <v/>
      </c>
      <c r="C68" t="str">
        <f t="shared" si="43"/>
        <v/>
      </c>
      <c r="F68" s="56" t="s">
        <v>94</v>
      </c>
      <c r="G68" s="56"/>
      <c r="H68" s="56">
        <f ca="1">H67*M67</f>
        <v>1.2000000000000002</v>
      </c>
      <c r="I68" s="56"/>
      <c r="J68" s="56"/>
      <c r="K68" s="56"/>
      <c r="L68" s="10" t="str">
        <f>IF(AH29="","",AH29)</f>
        <v/>
      </c>
      <c r="M68" s="10" t="str">
        <f>IF(AI29="","",AI29)</f>
        <v/>
      </c>
      <c r="N68" s="10" t="str">
        <f t="shared" si="45"/>
        <v/>
      </c>
      <c r="O68" s="10" t="str">
        <f t="shared" si="45"/>
        <v/>
      </c>
      <c r="P68" s="10" t="str">
        <f t="shared" si="45"/>
        <v/>
      </c>
      <c r="Q68" s="10" t="str">
        <f t="shared" si="45"/>
        <v/>
      </c>
      <c r="R68" s="10" t="str">
        <f t="shared" si="45"/>
        <v/>
      </c>
      <c r="S68" s="10" t="str">
        <f t="shared" si="45"/>
        <v/>
      </c>
      <c r="T68" s="10" t="str">
        <f t="shared" si="45"/>
        <v/>
      </c>
      <c r="U68" s="10" t="str">
        <f t="shared" si="45"/>
        <v/>
      </c>
      <c r="V68" s="10" t="str">
        <f t="shared" si="45"/>
        <v/>
      </c>
      <c r="W68" t="str">
        <f t="shared" ref="W68:AT68" si="46">IF(W30="","",W30)</f>
        <v/>
      </c>
      <c r="X68" t="str">
        <f t="shared" si="46"/>
        <v/>
      </c>
      <c r="Y68" t="str">
        <f t="shared" si="46"/>
        <v/>
      </c>
      <c r="Z68" t="str">
        <f t="shared" si="46"/>
        <v/>
      </c>
      <c r="AA68" t="str">
        <f t="shared" si="46"/>
        <v/>
      </c>
      <c r="AB68" t="str">
        <f t="shared" si="46"/>
        <v/>
      </c>
      <c r="AC68" t="str">
        <f t="shared" si="46"/>
        <v/>
      </c>
      <c r="AD68" t="str">
        <f t="shared" si="46"/>
        <v/>
      </c>
      <c r="AE68" t="str">
        <f t="shared" si="46"/>
        <v/>
      </c>
      <c r="AF68" t="str">
        <f t="shared" si="46"/>
        <v/>
      </c>
      <c r="AG68" t="str">
        <f t="shared" si="46"/>
        <v/>
      </c>
      <c r="AH68" t="str">
        <f t="shared" si="46"/>
        <v/>
      </c>
      <c r="AI68" t="str">
        <f t="shared" si="46"/>
        <v/>
      </c>
      <c r="AJ68" t="str">
        <f t="shared" si="46"/>
        <v/>
      </c>
      <c r="AK68" t="str">
        <f t="shared" si="46"/>
        <v/>
      </c>
      <c r="AL68" t="str">
        <f t="shared" si="46"/>
        <v/>
      </c>
      <c r="AM68" t="str">
        <f t="shared" si="46"/>
        <v/>
      </c>
      <c r="AN68" t="str">
        <f t="shared" si="46"/>
        <v/>
      </c>
      <c r="AO68" t="str">
        <f t="shared" si="46"/>
        <v/>
      </c>
      <c r="AP68" t="str">
        <f t="shared" si="46"/>
        <v/>
      </c>
      <c r="AQ68" t="str">
        <f t="shared" si="46"/>
        <v/>
      </c>
      <c r="AR68" t="str">
        <f t="shared" si="46"/>
        <v/>
      </c>
      <c r="AS68" t="str">
        <f t="shared" si="46"/>
        <v/>
      </c>
      <c r="AT68" t="str">
        <f t="shared" si="46"/>
        <v/>
      </c>
    </row>
    <row r="69" spans="1:46" ht="19" customHeight="1" x14ac:dyDescent="0.2">
      <c r="A69" t="str">
        <f t="shared" ref="A69:P69" si="47">IF(A31="","",A31)</f>
        <v/>
      </c>
      <c r="B69" t="str">
        <f t="shared" si="47"/>
        <v/>
      </c>
      <c r="C69" s="1" t="str">
        <f t="shared" si="47"/>
        <v>(7)</v>
      </c>
      <c r="F69" s="66">
        <f t="shared" ca="1" si="47"/>
        <v>1.3</v>
      </c>
      <c r="G69" s="66" t="str">
        <f t="shared" si="47"/>
        <v/>
      </c>
      <c r="H69" s="66" t="str">
        <f t="shared" si="47"/>
        <v/>
      </c>
      <c r="I69" s="66" t="str">
        <f t="shared" si="47"/>
        <v>×</v>
      </c>
      <c r="J69" s="66" t="str">
        <f t="shared" si="47"/>
        <v/>
      </c>
      <c r="K69" s="66">
        <f t="shared" ca="1" si="47"/>
        <v>1.8</v>
      </c>
      <c r="L69" s="66" t="str">
        <f t="shared" si="47"/>
        <v/>
      </c>
      <c r="M69" s="66" t="str">
        <f t="shared" si="47"/>
        <v/>
      </c>
      <c r="N69" s="66" t="str">
        <f t="shared" si="47"/>
        <v>－</v>
      </c>
      <c r="O69" s="66" t="str">
        <f t="shared" si="47"/>
        <v/>
      </c>
      <c r="P69" s="66">
        <f t="shared" ca="1" si="47"/>
        <v>1.3</v>
      </c>
      <c r="Q69" s="66" t="str">
        <f t="shared" ref="Q69:W69" si="48">IF(Q31="","",Q31)</f>
        <v/>
      </c>
      <c r="R69" s="66" t="str">
        <f t="shared" si="48"/>
        <v/>
      </c>
      <c r="S69" s="66" t="str">
        <f t="shared" si="48"/>
        <v>×</v>
      </c>
      <c r="T69" s="66" t="str">
        <f t="shared" si="48"/>
        <v/>
      </c>
      <c r="U69" s="66">
        <f t="shared" ca="1" si="48"/>
        <v>3.8</v>
      </c>
      <c r="V69" s="66" t="str">
        <f t="shared" si="48"/>
        <v/>
      </c>
      <c r="W69" s="66" t="str">
        <f t="shared" si="48"/>
        <v/>
      </c>
      <c r="X69" s="66" t="s">
        <v>102</v>
      </c>
      <c r="Y69" s="66"/>
      <c r="Z69" s="56">
        <f ca="1">F69</f>
        <v>1.3</v>
      </c>
      <c r="AA69" s="56" t="str">
        <f>IF(AA31="","",AA31)</f>
        <v/>
      </c>
      <c r="AB69" s="56" t="str">
        <f>IF(AB31="","",AB31)</f>
        <v/>
      </c>
      <c r="AC69" s="56" t="s">
        <v>199</v>
      </c>
      <c r="AD69" s="56" t="str">
        <f>IF(AD31="","",AD31)</f>
        <v/>
      </c>
      <c r="AE69" s="10" t="s">
        <v>202</v>
      </c>
      <c r="AF69" s="56">
        <f ca="1">K69</f>
        <v>1.8</v>
      </c>
      <c r="AG69" s="56"/>
      <c r="AH69" s="56"/>
      <c r="AI69" s="56" t="s">
        <v>200</v>
      </c>
      <c r="AJ69" s="56"/>
      <c r="AK69" s="56">
        <f ca="1">U69</f>
        <v>3.8</v>
      </c>
      <c r="AL69" s="56"/>
      <c r="AM69" s="56"/>
      <c r="AN69" s="10" t="s">
        <v>203</v>
      </c>
      <c r="AO69" t="str">
        <f t="shared" ref="AO69:AT69" si="49">IF(AO31="","",AO31)</f>
        <v/>
      </c>
      <c r="AP69" t="str">
        <f t="shared" si="49"/>
        <v/>
      </c>
      <c r="AQ69" t="str">
        <f t="shared" si="49"/>
        <v/>
      </c>
      <c r="AR69" t="str">
        <f t="shared" si="49"/>
        <v/>
      </c>
      <c r="AS69" t="str">
        <f t="shared" si="49"/>
        <v/>
      </c>
      <c r="AT69" t="str">
        <f t="shared" si="49"/>
        <v/>
      </c>
    </row>
    <row r="70" spans="1:46" ht="19" customHeight="1" x14ac:dyDescent="0.2">
      <c r="A70" t="str">
        <f t="shared" ref="A70:P70" si="50">IF(A32="","",A32)</f>
        <v/>
      </c>
      <c r="B70" t="str">
        <f t="shared" si="50"/>
        <v/>
      </c>
      <c r="C70" t="str">
        <f t="shared" si="50"/>
        <v/>
      </c>
      <c r="F70" t="str">
        <f t="shared" si="50"/>
        <v/>
      </c>
      <c r="G70" t="str">
        <f t="shared" si="50"/>
        <v/>
      </c>
      <c r="H70" t="str">
        <f t="shared" si="50"/>
        <v/>
      </c>
      <c r="I70" t="str">
        <f t="shared" si="50"/>
        <v/>
      </c>
      <c r="J70" t="str">
        <f t="shared" si="50"/>
        <v/>
      </c>
      <c r="K70" t="str">
        <f t="shared" si="50"/>
        <v/>
      </c>
      <c r="L70" t="str">
        <f t="shared" si="50"/>
        <v/>
      </c>
      <c r="M70" t="str">
        <f t="shared" si="50"/>
        <v/>
      </c>
      <c r="N70" t="str">
        <f t="shared" si="50"/>
        <v/>
      </c>
      <c r="O70" t="str">
        <f t="shared" si="50"/>
        <v/>
      </c>
      <c r="P70" t="str">
        <f t="shared" si="50"/>
        <v/>
      </c>
      <c r="Q70" t="str">
        <f t="shared" ref="Q70:AT70" si="51">IF(Q32="","",Q32)</f>
        <v/>
      </c>
      <c r="R70" t="str">
        <f t="shared" si="51"/>
        <v/>
      </c>
      <c r="S70" t="str">
        <f t="shared" si="51"/>
        <v/>
      </c>
      <c r="T70" t="str">
        <f t="shared" si="51"/>
        <v/>
      </c>
      <c r="U70" t="str">
        <f t="shared" si="51"/>
        <v/>
      </c>
      <c r="V70" t="str">
        <f t="shared" si="51"/>
        <v/>
      </c>
      <c r="W70" t="str">
        <f t="shared" si="51"/>
        <v/>
      </c>
      <c r="X70" s="56" t="s">
        <v>94</v>
      </c>
      <c r="Y70" s="56"/>
      <c r="Z70" s="56">
        <f ca="1">Z69</f>
        <v>1.3</v>
      </c>
      <c r="AA70" s="56" t="str">
        <f>IF(AA32="","",AA32)</f>
        <v/>
      </c>
      <c r="AB70" s="56" t="str">
        <f>IF(AB32="","",AB32)</f>
        <v/>
      </c>
      <c r="AC70" s="56" t="s">
        <v>199</v>
      </c>
      <c r="AD70" s="56" t="str">
        <f>IF(AD32="","",AD32)</f>
        <v/>
      </c>
      <c r="AE70" s="10" t="s">
        <v>202</v>
      </c>
      <c r="AF70" s="56">
        <f ca="1">AF69-AK69</f>
        <v>-1.9999999999999998</v>
      </c>
      <c r="AG70" s="56"/>
      <c r="AH70" s="56"/>
      <c r="AI70" s="10" t="s">
        <v>204</v>
      </c>
      <c r="AJ70" s="10" t="str">
        <f t="shared" si="51"/>
        <v/>
      </c>
      <c r="AK70" s="10" t="str">
        <f t="shared" si="51"/>
        <v/>
      </c>
      <c r="AL70" s="10" t="str">
        <f t="shared" si="51"/>
        <v/>
      </c>
      <c r="AM70" s="10" t="str">
        <f t="shared" si="51"/>
        <v/>
      </c>
      <c r="AN70" s="10" t="str">
        <f t="shared" si="51"/>
        <v/>
      </c>
      <c r="AO70" t="str">
        <f t="shared" si="51"/>
        <v/>
      </c>
      <c r="AP70" t="str">
        <f t="shared" si="51"/>
        <v/>
      </c>
      <c r="AQ70" t="str">
        <f t="shared" si="51"/>
        <v/>
      </c>
      <c r="AR70" t="str">
        <f t="shared" si="51"/>
        <v/>
      </c>
      <c r="AS70" t="str">
        <f t="shared" si="51"/>
        <v/>
      </c>
      <c r="AT70" t="str">
        <f t="shared" si="51"/>
        <v/>
      </c>
    </row>
    <row r="71" spans="1:46" ht="19" customHeight="1" x14ac:dyDescent="0.2">
      <c r="A71" t="str">
        <f t="shared" ref="A71:P71" si="52">IF(A33="","",A33)</f>
        <v/>
      </c>
      <c r="B71" t="str">
        <f t="shared" si="52"/>
        <v/>
      </c>
      <c r="C71" s="1" t="str">
        <f t="shared" si="52"/>
        <v/>
      </c>
      <c r="F71" t="str">
        <f t="shared" si="52"/>
        <v/>
      </c>
      <c r="G71" t="str">
        <f t="shared" si="52"/>
        <v/>
      </c>
      <c r="H71" t="str">
        <f t="shared" si="52"/>
        <v/>
      </c>
      <c r="I71" t="str">
        <f t="shared" si="52"/>
        <v/>
      </c>
      <c r="J71" t="str">
        <f t="shared" si="52"/>
        <v/>
      </c>
      <c r="K71" t="str">
        <f t="shared" si="52"/>
        <v/>
      </c>
      <c r="L71" t="str">
        <f t="shared" si="52"/>
        <v/>
      </c>
      <c r="M71" t="str">
        <f t="shared" si="52"/>
        <v/>
      </c>
      <c r="N71" t="str">
        <f t="shared" si="52"/>
        <v/>
      </c>
      <c r="O71" t="str">
        <f t="shared" si="52"/>
        <v/>
      </c>
      <c r="P71" t="str">
        <f t="shared" si="52"/>
        <v/>
      </c>
      <c r="Q71" t="str">
        <f t="shared" ref="Q71:AT71" si="53">IF(Q33="","",Q33)</f>
        <v/>
      </c>
      <c r="R71" t="str">
        <f t="shared" si="53"/>
        <v/>
      </c>
      <c r="S71" t="str">
        <f t="shared" si="53"/>
        <v/>
      </c>
      <c r="T71" t="str">
        <f t="shared" si="53"/>
        <v/>
      </c>
      <c r="U71" t="str">
        <f t="shared" si="53"/>
        <v/>
      </c>
      <c r="V71" t="str">
        <f t="shared" si="53"/>
        <v/>
      </c>
      <c r="W71" t="str">
        <f t="shared" si="53"/>
        <v/>
      </c>
      <c r="X71" s="56" t="s">
        <v>94</v>
      </c>
      <c r="Y71" s="56"/>
      <c r="Z71" s="56">
        <f ca="1">Z70*AF70</f>
        <v>-2.5999999999999996</v>
      </c>
      <c r="AA71" s="56"/>
      <c r="AB71" s="56"/>
      <c r="AC71" s="56"/>
      <c r="AD71" s="10" t="str">
        <f t="shared" si="53"/>
        <v/>
      </c>
      <c r="AE71" s="10" t="str">
        <f t="shared" si="53"/>
        <v/>
      </c>
      <c r="AF71" s="10" t="str">
        <f t="shared" si="53"/>
        <v/>
      </c>
      <c r="AG71" s="10" t="str">
        <f t="shared" si="53"/>
        <v/>
      </c>
      <c r="AH71" s="10" t="str">
        <f t="shared" si="53"/>
        <v/>
      </c>
      <c r="AI71" s="10" t="str">
        <f t="shared" si="53"/>
        <v/>
      </c>
      <c r="AJ71" s="10" t="str">
        <f t="shared" si="53"/>
        <v/>
      </c>
      <c r="AK71" s="10" t="str">
        <f t="shared" si="53"/>
        <v/>
      </c>
      <c r="AL71" s="10" t="str">
        <f t="shared" si="53"/>
        <v/>
      </c>
      <c r="AM71" s="10" t="str">
        <f t="shared" si="53"/>
        <v/>
      </c>
      <c r="AN71" s="10" t="str">
        <f t="shared" si="53"/>
        <v/>
      </c>
      <c r="AO71" t="str">
        <f t="shared" si="53"/>
        <v/>
      </c>
      <c r="AP71" t="str">
        <f t="shared" si="53"/>
        <v/>
      </c>
      <c r="AQ71" t="str">
        <f t="shared" si="53"/>
        <v/>
      </c>
      <c r="AR71" t="str">
        <f t="shared" si="53"/>
        <v/>
      </c>
      <c r="AS71" t="str">
        <f t="shared" si="53"/>
        <v/>
      </c>
      <c r="AT71" t="str">
        <f t="shared" si="53"/>
        <v/>
      </c>
    </row>
    <row r="72" spans="1:46" ht="19" customHeight="1" x14ac:dyDescent="0.2">
      <c r="A72" t="str">
        <f t="shared" ref="A72:P72" si="54">IF(A34="","",A34)</f>
        <v/>
      </c>
      <c r="B72" t="str">
        <f t="shared" si="54"/>
        <v/>
      </c>
      <c r="C72" s="1" t="str">
        <f t="shared" si="54"/>
        <v/>
      </c>
      <c r="F72" t="str">
        <f t="shared" si="54"/>
        <v/>
      </c>
      <c r="G72" t="str">
        <f t="shared" si="54"/>
        <v/>
      </c>
      <c r="H72" t="str">
        <f t="shared" si="54"/>
        <v/>
      </c>
      <c r="I72" t="str">
        <f t="shared" si="54"/>
        <v/>
      </c>
      <c r="J72" t="str">
        <f t="shared" si="54"/>
        <v/>
      </c>
      <c r="K72" t="str">
        <f t="shared" si="54"/>
        <v/>
      </c>
      <c r="L72" t="str">
        <f t="shared" si="54"/>
        <v/>
      </c>
      <c r="M72" t="str">
        <f t="shared" si="54"/>
        <v/>
      </c>
      <c r="N72" t="str">
        <f t="shared" si="54"/>
        <v/>
      </c>
      <c r="O72" t="str">
        <f t="shared" si="54"/>
        <v/>
      </c>
      <c r="P72" t="str">
        <f t="shared" si="54"/>
        <v/>
      </c>
      <c r="Q72" t="str">
        <f t="shared" ref="Q72:AT72" si="55">IF(Q34="","",Q34)</f>
        <v/>
      </c>
      <c r="R72" t="str">
        <f t="shared" si="55"/>
        <v/>
      </c>
      <c r="S72" t="str">
        <f t="shared" si="55"/>
        <v/>
      </c>
      <c r="T72" t="str">
        <f t="shared" si="55"/>
        <v/>
      </c>
      <c r="U72" t="str">
        <f t="shared" si="55"/>
        <v/>
      </c>
      <c r="V72" t="str">
        <f t="shared" si="55"/>
        <v/>
      </c>
      <c r="W72" t="str">
        <f t="shared" si="55"/>
        <v/>
      </c>
      <c r="X72" t="str">
        <f t="shared" si="55"/>
        <v/>
      </c>
      <c r="Y72" t="str">
        <f t="shared" si="55"/>
        <v/>
      </c>
      <c r="Z72" t="str">
        <f t="shared" si="55"/>
        <v/>
      </c>
      <c r="AA72" t="str">
        <f t="shared" si="55"/>
        <v/>
      </c>
      <c r="AB72" t="str">
        <f t="shared" si="55"/>
        <v/>
      </c>
      <c r="AC72" t="str">
        <f t="shared" si="55"/>
        <v/>
      </c>
      <c r="AD72" t="str">
        <f t="shared" si="55"/>
        <v/>
      </c>
      <c r="AE72" t="str">
        <f t="shared" si="55"/>
        <v/>
      </c>
      <c r="AF72" t="str">
        <f t="shared" si="55"/>
        <v/>
      </c>
      <c r="AG72" t="str">
        <f t="shared" si="55"/>
        <v/>
      </c>
      <c r="AH72" t="str">
        <f t="shared" si="55"/>
        <v/>
      </c>
      <c r="AI72" t="str">
        <f t="shared" si="55"/>
        <v/>
      </c>
      <c r="AJ72" t="str">
        <f t="shared" si="55"/>
        <v/>
      </c>
      <c r="AK72" t="str">
        <f t="shared" si="55"/>
        <v/>
      </c>
      <c r="AL72" t="str">
        <f t="shared" si="55"/>
        <v/>
      </c>
      <c r="AM72" t="str">
        <f t="shared" si="55"/>
        <v/>
      </c>
      <c r="AN72" t="str">
        <f t="shared" si="55"/>
        <v/>
      </c>
      <c r="AO72" t="str">
        <f t="shared" si="55"/>
        <v/>
      </c>
      <c r="AP72" t="str">
        <f t="shared" si="55"/>
        <v/>
      </c>
      <c r="AQ72" t="str">
        <f t="shared" si="55"/>
        <v/>
      </c>
      <c r="AR72" t="str">
        <f t="shared" si="55"/>
        <v/>
      </c>
      <c r="AS72" t="str">
        <f t="shared" si="55"/>
        <v/>
      </c>
      <c r="AT72" t="str">
        <f t="shared" si="55"/>
        <v/>
      </c>
    </row>
    <row r="73" spans="1:46" ht="19" customHeight="1" x14ac:dyDescent="0.2">
      <c r="A73" t="str">
        <f t="shared" ref="A73:P73" si="56">IF(A35="","",A35)</f>
        <v/>
      </c>
      <c r="B73" t="str">
        <f t="shared" si="56"/>
        <v/>
      </c>
      <c r="C73" s="1" t="str">
        <f t="shared" si="56"/>
        <v>(8)</v>
      </c>
      <c r="F73" s="64">
        <f t="shared" ca="1" si="56"/>
        <v>1</v>
      </c>
      <c r="G73" s="64" t="str">
        <f t="shared" si="56"/>
        <v/>
      </c>
      <c r="H73" s="66" t="str">
        <f t="shared" si="56"/>
        <v>×</v>
      </c>
      <c r="I73" s="66" t="str">
        <f t="shared" si="56"/>
        <v/>
      </c>
      <c r="J73" s="66" t="str">
        <f t="shared" si="56"/>
        <v>(</v>
      </c>
      <c r="K73" s="66" t="str">
        <f t="shared" si="56"/>
        <v>－</v>
      </c>
      <c r="L73" s="66" t="str">
        <f t="shared" si="56"/>
        <v/>
      </c>
      <c r="M73" s="66">
        <f t="shared" ca="1" si="56"/>
        <v>8</v>
      </c>
      <c r="N73" s="66" t="str">
        <f t="shared" si="56"/>
        <v>)</v>
      </c>
      <c r="O73" s="66" t="str">
        <f t="shared" si="56"/>
        <v>＋</v>
      </c>
      <c r="P73" s="66" t="str">
        <f t="shared" si="56"/>
        <v/>
      </c>
      <c r="Q73" s="64">
        <f t="shared" ref="Q73:Y73" ca="1" si="57">IF(Q35="","",Q35)</f>
        <v>3</v>
      </c>
      <c r="R73" s="64" t="str">
        <f t="shared" si="57"/>
        <v/>
      </c>
      <c r="S73" s="66" t="str">
        <f t="shared" si="57"/>
        <v>×</v>
      </c>
      <c r="T73" s="66" t="str">
        <f t="shared" si="57"/>
        <v/>
      </c>
      <c r="U73" s="66" t="str">
        <f t="shared" si="57"/>
        <v>(</v>
      </c>
      <c r="V73" s="66" t="str">
        <f t="shared" si="57"/>
        <v>－</v>
      </c>
      <c r="W73" s="66" t="str">
        <f t="shared" si="57"/>
        <v/>
      </c>
      <c r="X73" s="66">
        <f t="shared" ca="1" si="57"/>
        <v>8</v>
      </c>
      <c r="Y73" s="66" t="str">
        <f t="shared" si="57"/>
        <v>)</v>
      </c>
      <c r="Z73" s="66" t="s">
        <v>102</v>
      </c>
      <c r="AA73" s="66"/>
      <c r="AB73" s="56" t="s">
        <v>205</v>
      </c>
      <c r="AC73" s="59">
        <f ca="1">F73</f>
        <v>1</v>
      </c>
      <c r="AD73" s="59" t="str">
        <f>IF(AD35="","",AD35)</f>
        <v/>
      </c>
      <c r="AE73" s="56" t="s">
        <v>206</v>
      </c>
      <c r="AF73" s="56"/>
      <c r="AG73" s="59">
        <f ca="1">Q73</f>
        <v>3</v>
      </c>
      <c r="AH73" s="59" t="str">
        <f>IF(AH35="","",AH35)</f>
        <v/>
      </c>
      <c r="AI73" s="56" t="s">
        <v>207</v>
      </c>
      <c r="AJ73" s="56" t="s">
        <v>208</v>
      </c>
      <c r="AK73" s="56"/>
      <c r="AL73" s="56" t="s">
        <v>205</v>
      </c>
      <c r="AM73" s="56" t="s">
        <v>209</v>
      </c>
      <c r="AN73" s="56" t="str">
        <f>IF(AN35="","",AN35)</f>
        <v/>
      </c>
      <c r="AO73" s="56">
        <f ca="1">X73</f>
        <v>8</v>
      </c>
      <c r="AP73" s="56" t="s">
        <v>207</v>
      </c>
      <c r="AQ73" t="str">
        <f t="shared" ref="AQ73:AT74" si="58">IF(AQ35="","",AQ35)</f>
        <v/>
      </c>
      <c r="AR73" t="str">
        <f t="shared" si="58"/>
        <v/>
      </c>
      <c r="AS73" t="str">
        <f t="shared" si="58"/>
        <v/>
      </c>
      <c r="AT73" t="str">
        <f t="shared" si="58"/>
        <v/>
      </c>
    </row>
    <row r="74" spans="1:46" ht="19" customHeight="1" x14ac:dyDescent="0.2">
      <c r="A74" t="str">
        <f t="shared" ref="A74:P74" si="59">IF(A36="","",A36)</f>
        <v/>
      </c>
      <c r="B74" t="str">
        <f t="shared" si="59"/>
        <v/>
      </c>
      <c r="C74" t="str">
        <f t="shared" si="59"/>
        <v/>
      </c>
      <c r="F74" s="65">
        <f t="shared" ca="1" si="59"/>
        <v>4</v>
      </c>
      <c r="G74" s="65" t="str">
        <f t="shared" si="59"/>
        <v/>
      </c>
      <c r="H74" s="66" t="str">
        <f t="shared" si="59"/>
        <v/>
      </c>
      <c r="I74" s="66" t="str">
        <f t="shared" si="59"/>
        <v/>
      </c>
      <c r="J74" s="66" t="str">
        <f t="shared" si="59"/>
        <v/>
      </c>
      <c r="K74" s="66" t="str">
        <f t="shared" si="59"/>
        <v/>
      </c>
      <c r="L74" s="66" t="str">
        <f t="shared" si="59"/>
        <v/>
      </c>
      <c r="M74" s="66" t="str">
        <f t="shared" si="59"/>
        <v/>
      </c>
      <c r="N74" s="66" t="str">
        <f t="shared" si="59"/>
        <v/>
      </c>
      <c r="O74" s="66" t="str">
        <f t="shared" si="59"/>
        <v/>
      </c>
      <c r="P74" s="66" t="str">
        <f t="shared" si="59"/>
        <v/>
      </c>
      <c r="Q74" s="65">
        <f t="shared" ref="Q74:Y74" ca="1" si="60">IF(Q36="","",Q36)</f>
        <v>4</v>
      </c>
      <c r="R74" s="65" t="str">
        <f t="shared" si="60"/>
        <v/>
      </c>
      <c r="S74" s="66" t="str">
        <f t="shared" si="60"/>
        <v/>
      </c>
      <c r="T74" s="66" t="str">
        <f t="shared" si="60"/>
        <v/>
      </c>
      <c r="U74" s="66" t="str">
        <f t="shared" si="60"/>
        <v/>
      </c>
      <c r="V74" s="66" t="str">
        <f t="shared" si="60"/>
        <v/>
      </c>
      <c r="W74" s="66" t="str">
        <f t="shared" si="60"/>
        <v/>
      </c>
      <c r="X74" s="66" t="str">
        <f t="shared" si="60"/>
        <v/>
      </c>
      <c r="Y74" s="66" t="str">
        <f t="shared" si="60"/>
        <v/>
      </c>
      <c r="Z74" s="66"/>
      <c r="AA74" s="66"/>
      <c r="AB74" s="56"/>
      <c r="AC74" s="56">
        <f ca="1">F74</f>
        <v>4</v>
      </c>
      <c r="AD74" s="56" t="str">
        <f>IF(AD36="","",AD36)</f>
        <v/>
      </c>
      <c r="AE74" s="56"/>
      <c r="AF74" s="56"/>
      <c r="AG74" s="56">
        <f ca="1">Q74</f>
        <v>4</v>
      </c>
      <c r="AH74" s="56" t="str">
        <f>IF(AH36="","",AH36)</f>
        <v/>
      </c>
      <c r="AI74" s="56"/>
      <c r="AJ74" s="56"/>
      <c r="AK74" s="56"/>
      <c r="AL74" s="56" t="str">
        <f>IF(AL36="","",AL36)</f>
        <v/>
      </c>
      <c r="AM74" s="56" t="str">
        <f>IF(AM36="","",AM36)</f>
        <v/>
      </c>
      <c r="AN74" s="56" t="str">
        <f>IF(AN36="","",AN36)</f>
        <v/>
      </c>
      <c r="AO74" s="56" t="str">
        <f>IF(AO36="","",AO36)</f>
        <v/>
      </c>
      <c r="AP74" s="56" t="str">
        <f>IF(AP36="","",AP36)</f>
        <v/>
      </c>
      <c r="AQ74" t="str">
        <f t="shared" si="58"/>
        <v/>
      </c>
      <c r="AR74" t="str">
        <f t="shared" si="58"/>
        <v/>
      </c>
      <c r="AS74" t="str">
        <f t="shared" si="58"/>
        <v/>
      </c>
      <c r="AT74" t="str">
        <f t="shared" si="58"/>
        <v/>
      </c>
    </row>
    <row r="75" spans="1:46" ht="19" customHeight="1" x14ac:dyDescent="0.2"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56" t="s">
        <v>94</v>
      </c>
      <c r="AA75" s="56"/>
      <c r="AB75" s="10">
        <v>1</v>
      </c>
      <c r="AC75" s="56" t="s">
        <v>208</v>
      </c>
      <c r="AD75" s="56"/>
      <c r="AE75" s="10" t="s">
        <v>205</v>
      </c>
      <c r="AF75" s="56" t="s">
        <v>209</v>
      </c>
      <c r="AG75" s="56"/>
      <c r="AH75" s="10">
        <f ca="1">AO73</f>
        <v>8</v>
      </c>
      <c r="AI75" s="10" t="s">
        <v>207</v>
      </c>
      <c r="AJ75" s="10"/>
      <c r="AK75" s="10"/>
      <c r="AL75" s="10"/>
      <c r="AM75" s="10"/>
      <c r="AN75" s="10"/>
      <c r="AO75" s="10"/>
      <c r="AP75" s="10"/>
    </row>
    <row r="76" spans="1:46" ht="19" customHeight="1" x14ac:dyDescent="0.2"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56" t="s">
        <v>94</v>
      </c>
      <c r="AA76" s="56"/>
      <c r="AB76" s="56">
        <f ca="1">-AH75</f>
        <v>-8</v>
      </c>
      <c r="AC76" s="56"/>
      <c r="AD76" s="56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</row>
    <row r="77" spans="1:46" ht="20.149999999999999" customHeight="1" x14ac:dyDescent="0.2">
      <c r="C77" s="1"/>
    </row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</sheetData>
  <mergeCells count="256">
    <mergeCell ref="AO73:AO74"/>
    <mergeCell ref="AE73:AF74"/>
    <mergeCell ref="AG73:AH73"/>
    <mergeCell ref="S73:T74"/>
    <mergeCell ref="U73:U74"/>
    <mergeCell ref="V73:W74"/>
    <mergeCell ref="X71:Y71"/>
    <mergeCell ref="Z71:AC71"/>
    <mergeCell ref="AP73:AP74"/>
    <mergeCell ref="AJ73:AK74"/>
    <mergeCell ref="AL73:AL74"/>
    <mergeCell ref="AM73:AN74"/>
    <mergeCell ref="Z73:AA74"/>
    <mergeCell ref="AC69:AD69"/>
    <mergeCell ref="AF69:AH69"/>
    <mergeCell ref="F66:G66"/>
    <mergeCell ref="H66:J66"/>
    <mergeCell ref="K66:L66"/>
    <mergeCell ref="Z76:AA76"/>
    <mergeCell ref="AB76:AD76"/>
    <mergeCell ref="AI69:AJ69"/>
    <mergeCell ref="AK69:AM69"/>
    <mergeCell ref="X70:Y70"/>
    <mergeCell ref="Z70:AB70"/>
    <mergeCell ref="AC70:AD70"/>
    <mergeCell ref="AF70:AH70"/>
    <mergeCell ref="AI73:AI74"/>
    <mergeCell ref="Z69:AB69"/>
    <mergeCell ref="AB73:AB74"/>
    <mergeCell ref="AC73:AD73"/>
    <mergeCell ref="AG74:AH74"/>
    <mergeCell ref="Z75:AA75"/>
    <mergeCell ref="AC75:AD75"/>
    <mergeCell ref="AF75:AG75"/>
    <mergeCell ref="AC74:AD74"/>
    <mergeCell ref="Y73:Y74"/>
    <mergeCell ref="X73:X74"/>
    <mergeCell ref="Y65:AA65"/>
    <mergeCell ref="F69:H69"/>
    <mergeCell ref="I69:J69"/>
    <mergeCell ref="K69:M69"/>
    <mergeCell ref="F65:H65"/>
    <mergeCell ref="I65:J65"/>
    <mergeCell ref="L65:M65"/>
    <mergeCell ref="N66:P66"/>
    <mergeCell ref="F67:G67"/>
    <mergeCell ref="H67:J67"/>
    <mergeCell ref="K67:L67"/>
    <mergeCell ref="F68:G68"/>
    <mergeCell ref="H68:K68"/>
    <mergeCell ref="X69:Y69"/>
    <mergeCell ref="AF57:AG57"/>
    <mergeCell ref="R58:S58"/>
    <mergeCell ref="T58:W58"/>
    <mergeCell ref="X58:Y58"/>
    <mergeCell ref="Z58:AA58"/>
    <mergeCell ref="W57:X57"/>
    <mergeCell ref="AD57:AE57"/>
    <mergeCell ref="AA57:AB57"/>
    <mergeCell ref="Y57:Z57"/>
    <mergeCell ref="F63:G63"/>
    <mergeCell ref="H64:K64"/>
    <mergeCell ref="H63:K63"/>
    <mergeCell ref="R59:S59"/>
    <mergeCell ref="T59:W59"/>
    <mergeCell ref="H62:J62"/>
    <mergeCell ref="F64:G64"/>
    <mergeCell ref="G61:I61"/>
    <mergeCell ref="J61:K61"/>
    <mergeCell ref="N61:O61"/>
    <mergeCell ref="N63:O63"/>
    <mergeCell ref="N62:O62"/>
    <mergeCell ref="P62:Q62"/>
    <mergeCell ref="S62:T62"/>
    <mergeCell ref="L63:M63"/>
    <mergeCell ref="F62:G62"/>
    <mergeCell ref="V62:W62"/>
    <mergeCell ref="AA54:AC54"/>
    <mergeCell ref="AA52:AB52"/>
    <mergeCell ref="AA53:AB53"/>
    <mergeCell ref="AC52:AD53"/>
    <mergeCell ref="O52:P53"/>
    <mergeCell ref="Q52:R52"/>
    <mergeCell ref="S52:S53"/>
    <mergeCell ref="M53:N53"/>
    <mergeCell ref="G57:I57"/>
    <mergeCell ref="J57:K57"/>
    <mergeCell ref="R57:S57"/>
    <mergeCell ref="AA62:AB62"/>
    <mergeCell ref="Y62:Z62"/>
    <mergeCell ref="AE52:AF53"/>
    <mergeCell ref="Z49:AA49"/>
    <mergeCell ref="X49:Y49"/>
    <mergeCell ref="V50:X50"/>
    <mergeCell ref="AI52:AJ52"/>
    <mergeCell ref="AI53:AJ53"/>
    <mergeCell ref="T54:U54"/>
    <mergeCell ref="V54:X54"/>
    <mergeCell ref="Y54:Z54"/>
    <mergeCell ref="T52:U53"/>
    <mergeCell ref="V52:X53"/>
    <mergeCell ref="AG52:AH53"/>
    <mergeCell ref="Y52:Z53"/>
    <mergeCell ref="AH47:AI48"/>
    <mergeCell ref="AD47:AE48"/>
    <mergeCell ref="AJ47:AK48"/>
    <mergeCell ref="AF48:AG48"/>
    <mergeCell ref="AF47:AG47"/>
    <mergeCell ref="AF42:AG43"/>
    <mergeCell ref="AD42:AE43"/>
    <mergeCell ref="AB49:AC49"/>
    <mergeCell ref="Z47:AA48"/>
    <mergeCell ref="AB47:AC48"/>
    <mergeCell ref="Z42:AA43"/>
    <mergeCell ref="AB42:AC42"/>
    <mergeCell ref="AB43:AC43"/>
    <mergeCell ref="S66:U66"/>
    <mergeCell ref="N69:O69"/>
    <mergeCell ref="Q53:R53"/>
    <mergeCell ref="N57:O57"/>
    <mergeCell ref="P57:Q57"/>
    <mergeCell ref="V44:W44"/>
    <mergeCell ref="T49:U49"/>
    <mergeCell ref="T47:U48"/>
    <mergeCell ref="T50:U50"/>
    <mergeCell ref="V49:W49"/>
    <mergeCell ref="V47:W48"/>
    <mergeCell ref="T55:U55"/>
    <mergeCell ref="V55:X55"/>
    <mergeCell ref="T57:V57"/>
    <mergeCell ref="N65:P65"/>
    <mergeCell ref="W65:X65"/>
    <mergeCell ref="F52:G53"/>
    <mergeCell ref="H52:I53"/>
    <mergeCell ref="J52:K53"/>
    <mergeCell ref="L52:L53"/>
    <mergeCell ref="M52:N52"/>
    <mergeCell ref="X42:Y43"/>
    <mergeCell ref="F73:G73"/>
    <mergeCell ref="H73:I74"/>
    <mergeCell ref="J73:J74"/>
    <mergeCell ref="K73:L74"/>
    <mergeCell ref="F74:G74"/>
    <mergeCell ref="M73:M74"/>
    <mergeCell ref="N73:N74"/>
    <mergeCell ref="O73:P74"/>
    <mergeCell ref="P69:R69"/>
    <mergeCell ref="Q73:R73"/>
    <mergeCell ref="Q74:R74"/>
    <mergeCell ref="S69:T69"/>
    <mergeCell ref="U69:W69"/>
    <mergeCell ref="S61:T61"/>
    <mergeCell ref="R65:S65"/>
    <mergeCell ref="T65:V65"/>
    <mergeCell ref="Q61:R61"/>
    <mergeCell ref="Q66:R66"/>
    <mergeCell ref="R45:S45"/>
    <mergeCell ref="T45:V45"/>
    <mergeCell ref="V42:W43"/>
    <mergeCell ref="R44:S44"/>
    <mergeCell ref="T44:U44"/>
    <mergeCell ref="X35:X36"/>
    <mergeCell ref="M47:N47"/>
    <mergeCell ref="O47:O48"/>
    <mergeCell ref="P47:Q48"/>
    <mergeCell ref="R47:S48"/>
    <mergeCell ref="M48:N48"/>
    <mergeCell ref="X44:Y44"/>
    <mergeCell ref="X47:Y47"/>
    <mergeCell ref="X48:Y48"/>
    <mergeCell ref="Y35:Y36"/>
    <mergeCell ref="Q36:R36"/>
    <mergeCell ref="F42:F43"/>
    <mergeCell ref="G42:H42"/>
    <mergeCell ref="I42:J43"/>
    <mergeCell ref="K42:L42"/>
    <mergeCell ref="M42:M43"/>
    <mergeCell ref="N42:O43"/>
    <mergeCell ref="P42:Q43"/>
    <mergeCell ref="R42:S43"/>
    <mergeCell ref="T42:U42"/>
    <mergeCell ref="T43:U43"/>
    <mergeCell ref="N35:N36"/>
    <mergeCell ref="M35:M36"/>
    <mergeCell ref="G43:H43"/>
    <mergeCell ref="O35:P36"/>
    <mergeCell ref="K43:L43"/>
    <mergeCell ref="F47:F48"/>
    <mergeCell ref="G47:H48"/>
    <mergeCell ref="I47:J47"/>
    <mergeCell ref="K47:L48"/>
    <mergeCell ref="I48:J48"/>
    <mergeCell ref="Q35:R35"/>
    <mergeCell ref="S35:T36"/>
    <mergeCell ref="U35:U36"/>
    <mergeCell ref="V35:W36"/>
    <mergeCell ref="W27:X27"/>
    <mergeCell ref="Y27:AA27"/>
    <mergeCell ref="F31:H31"/>
    <mergeCell ref="I31:J31"/>
    <mergeCell ref="K31:M31"/>
    <mergeCell ref="N31:O31"/>
    <mergeCell ref="P31:R31"/>
    <mergeCell ref="S31:T31"/>
    <mergeCell ref="U31:W31"/>
    <mergeCell ref="F27:H27"/>
    <mergeCell ref="I27:J27"/>
    <mergeCell ref="L27:M27"/>
    <mergeCell ref="N27:P27"/>
    <mergeCell ref="R27:S27"/>
    <mergeCell ref="T27:V27"/>
    <mergeCell ref="F35:G35"/>
    <mergeCell ref="F36:G36"/>
    <mergeCell ref="H35:I36"/>
    <mergeCell ref="J35:J36"/>
    <mergeCell ref="K35:L36"/>
    <mergeCell ref="G23:I23"/>
    <mergeCell ref="J23:K23"/>
    <mergeCell ref="N23:O23"/>
    <mergeCell ref="L14:L15"/>
    <mergeCell ref="M14:N14"/>
    <mergeCell ref="O14:P15"/>
    <mergeCell ref="Q14:R14"/>
    <mergeCell ref="S14:S15"/>
    <mergeCell ref="M15:N15"/>
    <mergeCell ref="Q23:R23"/>
    <mergeCell ref="Q15:R15"/>
    <mergeCell ref="G19:I19"/>
    <mergeCell ref="J19:K19"/>
    <mergeCell ref="N19:O19"/>
    <mergeCell ref="P19:Q19"/>
    <mergeCell ref="S23:T23"/>
    <mergeCell ref="AO1:AP1"/>
    <mergeCell ref="AO39:AP39"/>
    <mergeCell ref="F4:F5"/>
    <mergeCell ref="G4:H4"/>
    <mergeCell ref="G5:H5"/>
    <mergeCell ref="I4:J5"/>
    <mergeCell ref="K4:L4"/>
    <mergeCell ref="K5:L5"/>
    <mergeCell ref="M4:M5"/>
    <mergeCell ref="N4:O5"/>
    <mergeCell ref="P4:Q5"/>
    <mergeCell ref="F9:F10"/>
    <mergeCell ref="G9:H10"/>
    <mergeCell ref="I9:J9"/>
    <mergeCell ref="K9:L10"/>
    <mergeCell ref="M9:N9"/>
    <mergeCell ref="I10:J10"/>
    <mergeCell ref="M10:N10"/>
    <mergeCell ref="O9:O10"/>
    <mergeCell ref="P9:Q10"/>
    <mergeCell ref="R9:S10"/>
    <mergeCell ref="F14:G15"/>
    <mergeCell ref="H14:I15"/>
    <mergeCell ref="J14:K15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  <rowBreaks count="1" manualBreakCount="1">
    <brk id="38" min="1" max="4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E103"/>
  <sheetViews>
    <sheetView zoomScaleNormal="100" workbookViewId="0"/>
  </sheetViews>
  <sheetFormatPr defaultRowHeight="14" x14ac:dyDescent="0.2"/>
  <cols>
    <col min="1" max="43" width="1.75" customWidth="1"/>
    <col min="44" max="44" width="9" customWidth="1"/>
    <col min="45" max="46" width="9" hidden="1" customWidth="1"/>
    <col min="47" max="60" width="0" hidden="1" customWidth="1"/>
    <col min="61" max="63" width="0" style="22" hidden="1" customWidth="1"/>
    <col min="64" max="109" width="0" hidden="1" customWidth="1"/>
  </cols>
  <sheetData>
    <row r="1" spans="1:109" ht="23.5" x14ac:dyDescent="0.2">
      <c r="D1" s="3" t="s">
        <v>229</v>
      </c>
      <c r="AM1" s="2" t="s">
        <v>0</v>
      </c>
      <c r="AN1" s="2"/>
      <c r="AO1" s="68"/>
      <c r="AP1" s="68"/>
      <c r="AR1" s="12"/>
      <c r="AS1">
        <f ca="1">RANK(AS2,$AS$2:$BQ$2)</f>
        <v>5</v>
      </c>
      <c r="AT1">
        <f t="shared" ref="AT1:BQ1" ca="1" si="0">RANK(AT2,$AS$2:$BQ$2)</f>
        <v>12</v>
      </c>
      <c r="AU1">
        <f t="shared" ca="1" si="0"/>
        <v>21</v>
      </c>
      <c r="AV1">
        <f t="shared" ca="1" si="0"/>
        <v>6</v>
      </c>
      <c r="AW1">
        <f t="shared" ca="1" si="0"/>
        <v>4</v>
      </c>
      <c r="AX1">
        <f t="shared" ca="1" si="0"/>
        <v>16</v>
      </c>
      <c r="AY1">
        <f t="shared" ca="1" si="0"/>
        <v>8</v>
      </c>
      <c r="AZ1">
        <f t="shared" ca="1" si="0"/>
        <v>23</v>
      </c>
      <c r="BA1">
        <f t="shared" ca="1" si="0"/>
        <v>13</v>
      </c>
      <c r="BB1">
        <f t="shared" ca="1" si="0"/>
        <v>19</v>
      </c>
      <c r="BC1">
        <f t="shared" ca="1" si="0"/>
        <v>20</v>
      </c>
      <c r="BD1">
        <f t="shared" ca="1" si="0"/>
        <v>9</v>
      </c>
      <c r="BE1">
        <f t="shared" ca="1" si="0"/>
        <v>2</v>
      </c>
      <c r="BF1">
        <f t="shared" ca="1" si="0"/>
        <v>7</v>
      </c>
      <c r="BG1">
        <f t="shared" ca="1" si="0"/>
        <v>14</v>
      </c>
      <c r="BH1">
        <f t="shared" ca="1" si="0"/>
        <v>18</v>
      </c>
      <c r="BI1">
        <f t="shared" ca="1" si="0"/>
        <v>15</v>
      </c>
      <c r="BJ1">
        <f t="shared" ca="1" si="0"/>
        <v>24</v>
      </c>
      <c r="BK1">
        <f t="shared" ca="1" si="0"/>
        <v>10</v>
      </c>
      <c r="BL1">
        <f t="shared" ca="1" si="0"/>
        <v>3</v>
      </c>
      <c r="BM1">
        <f t="shared" ca="1" si="0"/>
        <v>22</v>
      </c>
      <c r="BN1">
        <f t="shared" ca="1" si="0"/>
        <v>1</v>
      </c>
      <c r="BO1">
        <f t="shared" ca="1" si="0"/>
        <v>17</v>
      </c>
      <c r="BP1">
        <f t="shared" ca="1" si="0"/>
        <v>11</v>
      </c>
      <c r="BQ1">
        <f t="shared" ca="1" si="0"/>
        <v>25</v>
      </c>
    </row>
    <row r="2" spans="1:109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>
        <f ca="1">RAND()</f>
        <v>0.73515952753119429</v>
      </c>
      <c r="AT2">
        <f t="shared" ref="AT2:BQ2" ca="1" si="1">RAND()</f>
        <v>0.61269127774198651</v>
      </c>
      <c r="AU2">
        <f t="shared" ca="1" si="1"/>
        <v>0.2810277075998544</v>
      </c>
      <c r="AV2">
        <f t="shared" ca="1" si="1"/>
        <v>0.7328667159429697</v>
      </c>
      <c r="AW2">
        <f t="shared" ca="1" si="1"/>
        <v>0.76739759272504782</v>
      </c>
      <c r="AX2">
        <f t="shared" ca="1" si="1"/>
        <v>0.47984693334874251</v>
      </c>
      <c r="AY2">
        <f t="shared" ca="1" si="1"/>
        <v>0.72543991264232588</v>
      </c>
      <c r="AZ2">
        <f t="shared" ca="1" si="1"/>
        <v>0.20375134613584833</v>
      </c>
      <c r="BA2">
        <f t="shared" ca="1" si="1"/>
        <v>0.59084806495135</v>
      </c>
      <c r="BB2">
        <f t="shared" ca="1" si="1"/>
        <v>0.41121277027045866</v>
      </c>
      <c r="BC2">
        <f t="shared" ca="1" si="1"/>
        <v>0.32832636288174588</v>
      </c>
      <c r="BD2">
        <f t="shared" ca="1" si="1"/>
        <v>0.70973099022407138</v>
      </c>
      <c r="BE2">
        <f t="shared" ca="1" si="1"/>
        <v>0.89410008607770253</v>
      </c>
      <c r="BF2">
        <f t="shared" ca="1" si="1"/>
        <v>0.73195731208397752</v>
      </c>
      <c r="BG2">
        <f t="shared" ca="1" si="1"/>
        <v>0.58128572662128164</v>
      </c>
      <c r="BH2">
        <f t="shared" ca="1" si="1"/>
        <v>0.42449642814990596</v>
      </c>
      <c r="BI2">
        <f t="shared" ca="1" si="1"/>
        <v>0.5444176252497146</v>
      </c>
      <c r="BJ2">
        <f t="shared" ca="1" si="1"/>
        <v>0.20033629859393487</v>
      </c>
      <c r="BK2">
        <f t="shared" ca="1" si="1"/>
        <v>0.63930774648925259</v>
      </c>
      <c r="BL2">
        <f t="shared" ca="1" si="1"/>
        <v>0.83889221578261941</v>
      </c>
      <c r="BM2">
        <f t="shared" ca="1" si="1"/>
        <v>0.24424838175290808</v>
      </c>
      <c r="BN2">
        <f t="shared" ca="1" si="1"/>
        <v>0.94111343875639797</v>
      </c>
      <c r="BO2">
        <f t="shared" ca="1" si="1"/>
        <v>0.44737695527619303</v>
      </c>
      <c r="BP2">
        <f t="shared" ca="1" si="1"/>
        <v>0.62495329029907165</v>
      </c>
      <c r="BQ2">
        <f t="shared" ca="1" si="1"/>
        <v>0.19629313817835425</v>
      </c>
    </row>
    <row r="3" spans="1:109" ht="19" customHeight="1" x14ac:dyDescent="0.2">
      <c r="A3" s="1" t="s">
        <v>23</v>
      </c>
      <c r="D3" t="s">
        <v>230</v>
      </c>
      <c r="AS3">
        <v>2</v>
      </c>
      <c r="AT3">
        <v>3</v>
      </c>
      <c r="AU3">
        <v>5</v>
      </c>
      <c r="AV3">
        <v>7</v>
      </c>
      <c r="AW3">
        <v>11</v>
      </c>
      <c r="AX3">
        <v>13</v>
      </c>
      <c r="AY3">
        <v>17</v>
      </c>
      <c r="AZ3">
        <v>19</v>
      </c>
      <c r="BA3">
        <v>23</v>
      </c>
      <c r="BB3">
        <v>29</v>
      </c>
      <c r="BC3">
        <v>31</v>
      </c>
      <c r="BD3">
        <v>37</v>
      </c>
      <c r="BE3">
        <v>41</v>
      </c>
      <c r="BF3">
        <v>43</v>
      </c>
      <c r="BG3">
        <v>47</v>
      </c>
      <c r="BH3">
        <v>53</v>
      </c>
      <c r="BI3">
        <v>59</v>
      </c>
      <c r="BJ3">
        <v>61</v>
      </c>
      <c r="BK3">
        <v>67</v>
      </c>
      <c r="BL3">
        <v>71</v>
      </c>
      <c r="BM3">
        <v>73</v>
      </c>
      <c r="BN3">
        <v>79</v>
      </c>
      <c r="BO3">
        <v>83</v>
      </c>
      <c r="BP3">
        <v>89</v>
      </c>
      <c r="BQ3">
        <v>97</v>
      </c>
    </row>
    <row r="4" spans="1:109" ht="19" customHeight="1" x14ac:dyDescent="0.2">
      <c r="C4" s="30">
        <v>1</v>
      </c>
      <c r="D4" t="s">
        <v>231</v>
      </c>
      <c r="G4" s="62">
        <f ca="1">HLOOKUP(C4,$AS$8:$AV$10,3,FALSE)</f>
        <v>86</v>
      </c>
      <c r="H4" s="62"/>
      <c r="I4" s="62"/>
      <c r="J4" s="62"/>
      <c r="L4" s="31">
        <v>2</v>
      </c>
      <c r="M4" t="s">
        <v>232</v>
      </c>
      <c r="P4" s="62">
        <f ca="1">HLOOKUP(L4,$AS$8:$AV$10,3,FALSE)</f>
        <v>49</v>
      </c>
      <c r="Q4" s="62"/>
      <c r="R4" s="62"/>
      <c r="S4" s="62"/>
      <c r="T4" s="31">
        <v>3</v>
      </c>
      <c r="U4" t="s">
        <v>233</v>
      </c>
      <c r="X4" s="62">
        <f ca="1">HLOOKUP(T4,$AS$8:$AV$10,3,FALSE)</f>
        <v>79</v>
      </c>
      <c r="Y4" s="62"/>
      <c r="Z4" s="62"/>
      <c r="AA4" s="62"/>
      <c r="AB4" s="31">
        <v>4</v>
      </c>
      <c r="AC4" t="s">
        <v>234</v>
      </c>
      <c r="AF4" s="62">
        <f ca="1">HLOOKUP(AB4,$AS$8:$AV$10,3,FALSE)</f>
        <v>41</v>
      </c>
      <c r="AG4" s="62"/>
      <c r="AH4" s="62"/>
      <c r="AI4" s="62"/>
      <c r="AS4">
        <f ca="1">RANK(AS5,$AS$5:$DE$5)</f>
        <v>35</v>
      </c>
      <c r="AT4">
        <f t="shared" ref="AT4:DE4" ca="1" si="2">RANK(AT5,$AS$5:$DE$5)</f>
        <v>1</v>
      </c>
      <c r="AU4">
        <f t="shared" ca="1" si="2"/>
        <v>26</v>
      </c>
      <c r="AV4">
        <f t="shared" ca="1" si="2"/>
        <v>45</v>
      </c>
      <c r="AW4">
        <f t="shared" ca="1" si="2"/>
        <v>19</v>
      </c>
      <c r="AX4">
        <f t="shared" ca="1" si="2"/>
        <v>59</v>
      </c>
      <c r="AY4">
        <f t="shared" ca="1" si="2"/>
        <v>5</v>
      </c>
      <c r="AZ4">
        <f t="shared" ca="1" si="2"/>
        <v>49</v>
      </c>
      <c r="BA4">
        <f t="shared" ca="1" si="2"/>
        <v>63</v>
      </c>
      <c r="BB4">
        <f t="shared" ca="1" si="2"/>
        <v>6</v>
      </c>
      <c r="BC4">
        <f t="shared" ca="1" si="2"/>
        <v>27</v>
      </c>
      <c r="BD4">
        <f t="shared" ca="1" si="2"/>
        <v>47</v>
      </c>
      <c r="BE4">
        <f t="shared" ca="1" si="2"/>
        <v>8</v>
      </c>
      <c r="BF4">
        <f t="shared" ca="1" si="2"/>
        <v>37</v>
      </c>
      <c r="BG4">
        <f t="shared" ca="1" si="2"/>
        <v>50</v>
      </c>
      <c r="BH4">
        <f t="shared" ca="1" si="2"/>
        <v>34</v>
      </c>
      <c r="BI4">
        <f t="shared" ca="1" si="2"/>
        <v>9</v>
      </c>
      <c r="BJ4">
        <f t="shared" ca="1" si="2"/>
        <v>62</v>
      </c>
      <c r="BK4">
        <f t="shared" ca="1" si="2"/>
        <v>28</v>
      </c>
      <c r="BL4">
        <f t="shared" ca="1" si="2"/>
        <v>60</v>
      </c>
      <c r="BM4">
        <f t="shared" ca="1" si="2"/>
        <v>33</v>
      </c>
      <c r="BN4">
        <f t="shared" ca="1" si="2"/>
        <v>55</v>
      </c>
      <c r="BO4">
        <f t="shared" ca="1" si="2"/>
        <v>12</v>
      </c>
      <c r="BP4">
        <f t="shared" ca="1" si="2"/>
        <v>21</v>
      </c>
      <c r="BQ4">
        <f t="shared" ca="1" si="2"/>
        <v>11</v>
      </c>
      <c r="BR4">
        <f t="shared" ca="1" si="2"/>
        <v>38</v>
      </c>
      <c r="BS4">
        <f t="shared" ca="1" si="2"/>
        <v>20</v>
      </c>
      <c r="BT4">
        <f t="shared" ca="1" si="2"/>
        <v>41</v>
      </c>
      <c r="BU4">
        <f t="shared" ca="1" si="2"/>
        <v>40</v>
      </c>
      <c r="BV4">
        <f t="shared" ca="1" si="2"/>
        <v>3</v>
      </c>
      <c r="BW4">
        <f t="shared" ca="1" si="2"/>
        <v>54</v>
      </c>
      <c r="BX4">
        <f t="shared" ca="1" si="2"/>
        <v>58</v>
      </c>
      <c r="BY4">
        <f t="shared" ca="1" si="2"/>
        <v>52</v>
      </c>
      <c r="BZ4">
        <f t="shared" ca="1" si="2"/>
        <v>29</v>
      </c>
      <c r="CA4">
        <f t="shared" ca="1" si="2"/>
        <v>25</v>
      </c>
      <c r="CB4">
        <f t="shared" ca="1" si="2"/>
        <v>30</v>
      </c>
      <c r="CC4">
        <f t="shared" ca="1" si="2"/>
        <v>23</v>
      </c>
      <c r="CD4">
        <f t="shared" ca="1" si="2"/>
        <v>2</v>
      </c>
      <c r="CE4">
        <f t="shared" ca="1" si="2"/>
        <v>10</v>
      </c>
      <c r="CF4">
        <f t="shared" ca="1" si="2"/>
        <v>17</v>
      </c>
      <c r="CG4">
        <f t="shared" ca="1" si="2"/>
        <v>15</v>
      </c>
      <c r="CH4">
        <f t="shared" ca="1" si="2"/>
        <v>48</v>
      </c>
      <c r="CI4">
        <f t="shared" ca="1" si="2"/>
        <v>32</v>
      </c>
      <c r="CJ4">
        <f t="shared" ca="1" si="2"/>
        <v>56</v>
      </c>
      <c r="CK4">
        <f t="shared" ca="1" si="2"/>
        <v>44</v>
      </c>
      <c r="CL4">
        <f t="shared" ca="1" si="2"/>
        <v>14</v>
      </c>
      <c r="CM4">
        <f t="shared" ca="1" si="2"/>
        <v>31</v>
      </c>
      <c r="CN4">
        <f t="shared" ca="1" si="2"/>
        <v>65</v>
      </c>
      <c r="CO4">
        <f t="shared" ca="1" si="2"/>
        <v>16</v>
      </c>
      <c r="CP4">
        <f t="shared" ca="1" si="2"/>
        <v>46</v>
      </c>
      <c r="CQ4">
        <f t="shared" ca="1" si="2"/>
        <v>7</v>
      </c>
      <c r="CR4">
        <f t="shared" ca="1" si="2"/>
        <v>42</v>
      </c>
      <c r="CS4">
        <f t="shared" ca="1" si="2"/>
        <v>24</v>
      </c>
      <c r="CT4">
        <f t="shared" ca="1" si="2"/>
        <v>64</v>
      </c>
      <c r="CU4">
        <f t="shared" ca="1" si="2"/>
        <v>4</v>
      </c>
      <c r="CV4">
        <f t="shared" ca="1" si="2"/>
        <v>61</v>
      </c>
      <c r="CW4">
        <f t="shared" ca="1" si="2"/>
        <v>22</v>
      </c>
      <c r="CX4">
        <f t="shared" ca="1" si="2"/>
        <v>43</v>
      </c>
      <c r="CY4">
        <f t="shared" ca="1" si="2"/>
        <v>53</v>
      </c>
      <c r="CZ4">
        <f t="shared" ca="1" si="2"/>
        <v>13</v>
      </c>
      <c r="DA4">
        <f t="shared" ca="1" si="2"/>
        <v>57</v>
      </c>
      <c r="DB4">
        <f t="shared" ca="1" si="2"/>
        <v>39</v>
      </c>
      <c r="DC4">
        <f t="shared" ca="1" si="2"/>
        <v>18</v>
      </c>
      <c r="DD4">
        <f t="shared" ca="1" si="2"/>
        <v>36</v>
      </c>
      <c r="DE4">
        <f t="shared" ca="1" si="2"/>
        <v>51</v>
      </c>
    </row>
    <row r="5" spans="1:109" ht="19" customHeight="1" x14ac:dyDescent="0.2">
      <c r="AS5">
        <f ca="1">RAND()</f>
        <v>0.51181512737183488</v>
      </c>
      <c r="AT5">
        <f t="shared" ref="AT5:DE5" ca="1" si="3">RAND()</f>
        <v>0.97973478929057034</v>
      </c>
      <c r="AU5">
        <f t="shared" ca="1" si="3"/>
        <v>0.64557423006835113</v>
      </c>
      <c r="AV5">
        <f t="shared" ca="1" si="3"/>
        <v>0.31439160676475797</v>
      </c>
      <c r="AW5">
        <f t="shared" ca="1" si="3"/>
        <v>0.7187378765466641</v>
      </c>
      <c r="AX5">
        <f t="shared" ca="1" si="3"/>
        <v>0.11158158362739834</v>
      </c>
      <c r="AY5">
        <f t="shared" ca="1" si="3"/>
        <v>0.93242907398209873</v>
      </c>
      <c r="AZ5">
        <f t="shared" ca="1" si="3"/>
        <v>0.27249498330739796</v>
      </c>
      <c r="BA5">
        <f t="shared" ca="1" si="3"/>
        <v>6.6226979384766405E-2</v>
      </c>
      <c r="BB5">
        <f t="shared" ca="1" si="3"/>
        <v>0.91678029583632425</v>
      </c>
      <c r="BC5">
        <f t="shared" ca="1" si="3"/>
        <v>0.631778503755968</v>
      </c>
      <c r="BD5">
        <f t="shared" ca="1" si="3"/>
        <v>0.30335805818276051</v>
      </c>
      <c r="BE5">
        <f t="shared" ca="1" si="3"/>
        <v>0.87872187258195256</v>
      </c>
      <c r="BF5">
        <f t="shared" ca="1" si="3"/>
        <v>0.46935835104995072</v>
      </c>
      <c r="BG5">
        <f t="shared" ca="1" si="3"/>
        <v>0.22909376605811405</v>
      </c>
      <c r="BH5">
        <f t="shared" ca="1" si="3"/>
        <v>0.55811166583030491</v>
      </c>
      <c r="BI5">
        <f t="shared" ca="1" si="3"/>
        <v>0.8683482077111947</v>
      </c>
      <c r="BJ5">
        <f t="shared" ca="1" si="3"/>
        <v>9.5152055435916427E-2</v>
      </c>
      <c r="BK5">
        <f t="shared" ca="1" si="3"/>
        <v>0.62196208288244781</v>
      </c>
      <c r="BL5">
        <f t="shared" ca="1" si="3"/>
        <v>0.10855631034497493</v>
      </c>
      <c r="BM5">
        <f t="shared" ca="1" si="3"/>
        <v>0.5723644933674441</v>
      </c>
      <c r="BN5">
        <f t="shared" ca="1" si="3"/>
        <v>0.13205354103487921</v>
      </c>
      <c r="BO5">
        <f t="shared" ca="1" si="3"/>
        <v>0.82084272403005032</v>
      </c>
      <c r="BP5">
        <f t="shared" ca="1" si="3"/>
        <v>0.70835670405487983</v>
      </c>
      <c r="BQ5">
        <f t="shared" ca="1" si="3"/>
        <v>0.83058960716604557</v>
      </c>
      <c r="BR5">
        <f t="shared" ca="1" si="3"/>
        <v>0.46730810583165283</v>
      </c>
      <c r="BS5">
        <f t="shared" ca="1" si="3"/>
        <v>0.71294826150188617</v>
      </c>
      <c r="BT5">
        <f t="shared" ca="1" si="3"/>
        <v>0.3747906128680224</v>
      </c>
      <c r="BU5">
        <f t="shared" ca="1" si="3"/>
        <v>0.43881321153766328</v>
      </c>
      <c r="BV5">
        <f t="shared" ca="1" si="3"/>
        <v>0.94971975054769042</v>
      </c>
      <c r="BW5">
        <f t="shared" ca="1" si="3"/>
        <v>0.14229928370292599</v>
      </c>
      <c r="BX5">
        <f t="shared" ca="1" si="3"/>
        <v>0.11717451928286504</v>
      </c>
      <c r="BY5">
        <f t="shared" ca="1" si="3"/>
        <v>0.19291109889443347</v>
      </c>
      <c r="BZ5">
        <f t="shared" ca="1" si="3"/>
        <v>0.60973208217443131</v>
      </c>
      <c r="CA5">
        <f t="shared" ca="1" si="3"/>
        <v>0.66117292303131214</v>
      </c>
      <c r="CB5">
        <f t="shared" ca="1" si="3"/>
        <v>0.60818749440912567</v>
      </c>
      <c r="CC5">
        <f t="shared" ca="1" si="3"/>
        <v>0.69760069139335179</v>
      </c>
      <c r="CD5">
        <f t="shared" ca="1" si="3"/>
        <v>0.97215227773997437</v>
      </c>
      <c r="CE5">
        <f t="shared" ca="1" si="3"/>
        <v>0.84443737197911373</v>
      </c>
      <c r="CF5">
        <f t="shared" ca="1" si="3"/>
        <v>0.73959460704142976</v>
      </c>
      <c r="CG5">
        <f t="shared" ca="1" si="3"/>
        <v>0.75526314956365914</v>
      </c>
      <c r="CH5">
        <f t="shared" ca="1" si="3"/>
        <v>0.29493257696090791</v>
      </c>
      <c r="CI5">
        <f t="shared" ca="1" si="3"/>
        <v>0.57384988673563908</v>
      </c>
      <c r="CJ5">
        <f t="shared" ca="1" si="3"/>
        <v>0.12837153467544549</v>
      </c>
      <c r="CK5">
        <f t="shared" ca="1" si="3"/>
        <v>0.34211186080502287</v>
      </c>
      <c r="CL5">
        <f t="shared" ca="1" si="3"/>
        <v>0.78116268476043393</v>
      </c>
      <c r="CM5">
        <f t="shared" ca="1" si="3"/>
        <v>0.59394483954700739</v>
      </c>
      <c r="CN5">
        <f t="shared" ca="1" si="3"/>
        <v>4.5747372909419992E-2</v>
      </c>
      <c r="CO5">
        <f t="shared" ca="1" si="3"/>
        <v>0.73969254690392161</v>
      </c>
      <c r="CP5">
        <f t="shared" ca="1" si="3"/>
        <v>0.30552014060397148</v>
      </c>
      <c r="CQ5">
        <f t="shared" ca="1" si="3"/>
        <v>0.88501312459702486</v>
      </c>
      <c r="CR5">
        <f t="shared" ca="1" si="3"/>
        <v>0.36990036444047647</v>
      </c>
      <c r="CS5">
        <f t="shared" ca="1" si="3"/>
        <v>0.6774912016763871</v>
      </c>
      <c r="CT5">
        <f t="shared" ca="1" si="3"/>
        <v>5.3710220683668264E-2</v>
      </c>
      <c r="CU5">
        <f t="shared" ca="1" si="3"/>
        <v>0.94145446890604856</v>
      </c>
      <c r="CV5">
        <f t="shared" ca="1" si="3"/>
        <v>0.10625218296816019</v>
      </c>
      <c r="CW5">
        <f t="shared" ca="1" si="3"/>
        <v>0.7077105712608468</v>
      </c>
      <c r="CX5">
        <f t="shared" ca="1" si="3"/>
        <v>0.35086349803672601</v>
      </c>
      <c r="CY5">
        <f t="shared" ca="1" si="3"/>
        <v>0.17426455980781264</v>
      </c>
      <c r="CZ5">
        <f t="shared" ca="1" si="3"/>
        <v>0.79136212176629905</v>
      </c>
      <c r="DA5">
        <f t="shared" ca="1" si="3"/>
        <v>0.12314860584168053</v>
      </c>
      <c r="DB5">
        <f t="shared" ca="1" si="3"/>
        <v>0.44936048256837102</v>
      </c>
      <c r="DC5">
        <f t="shared" ca="1" si="3"/>
        <v>0.72933214217785414</v>
      </c>
      <c r="DD5">
        <f t="shared" ca="1" si="3"/>
        <v>0.49811180465721494</v>
      </c>
      <c r="DE5">
        <f t="shared" ca="1" si="3"/>
        <v>0.19902529576098149</v>
      </c>
    </row>
    <row r="6" spans="1:109" ht="19" customHeight="1" x14ac:dyDescent="0.2">
      <c r="L6" s="31"/>
      <c r="T6" s="31"/>
      <c r="AB6" s="31"/>
      <c r="AS6">
        <v>1</v>
      </c>
      <c r="AT6">
        <v>4</v>
      </c>
      <c r="AU6">
        <v>6</v>
      </c>
      <c r="AV6">
        <v>8</v>
      </c>
      <c r="AW6">
        <v>9</v>
      </c>
      <c r="AX6">
        <v>12</v>
      </c>
      <c r="AY6">
        <v>14</v>
      </c>
      <c r="AZ6">
        <v>15</v>
      </c>
      <c r="BA6">
        <v>16</v>
      </c>
      <c r="BB6">
        <v>18</v>
      </c>
      <c r="BC6">
        <v>21</v>
      </c>
      <c r="BD6">
        <v>22</v>
      </c>
      <c r="BE6">
        <v>24</v>
      </c>
      <c r="BF6">
        <v>25</v>
      </c>
      <c r="BG6">
        <v>26</v>
      </c>
      <c r="BH6">
        <v>27</v>
      </c>
      <c r="BI6">
        <v>28</v>
      </c>
      <c r="BJ6">
        <v>32</v>
      </c>
      <c r="BK6">
        <v>33</v>
      </c>
      <c r="BL6">
        <v>34</v>
      </c>
      <c r="BM6">
        <v>35</v>
      </c>
      <c r="BN6">
        <v>36</v>
      </c>
      <c r="BO6">
        <v>38</v>
      </c>
      <c r="BP6">
        <v>39</v>
      </c>
      <c r="BQ6">
        <v>42</v>
      </c>
      <c r="BR6">
        <v>44</v>
      </c>
      <c r="BS6">
        <v>45</v>
      </c>
      <c r="BT6">
        <v>46</v>
      </c>
      <c r="BU6">
        <v>48</v>
      </c>
      <c r="BV6">
        <v>49</v>
      </c>
      <c r="BW6">
        <v>51</v>
      </c>
      <c r="BX6">
        <v>52</v>
      </c>
      <c r="BY6">
        <v>54</v>
      </c>
      <c r="BZ6">
        <v>55</v>
      </c>
      <c r="CA6">
        <v>56</v>
      </c>
      <c r="CB6">
        <v>57</v>
      </c>
      <c r="CC6">
        <v>58</v>
      </c>
      <c r="CD6">
        <v>62</v>
      </c>
      <c r="CE6">
        <v>63</v>
      </c>
      <c r="CF6">
        <v>64</v>
      </c>
      <c r="CG6">
        <v>65</v>
      </c>
      <c r="CH6">
        <v>66</v>
      </c>
      <c r="CI6">
        <v>68</v>
      </c>
      <c r="CJ6">
        <v>69</v>
      </c>
      <c r="CK6">
        <v>72</v>
      </c>
      <c r="CL6">
        <v>74</v>
      </c>
      <c r="CM6">
        <v>75</v>
      </c>
      <c r="CN6">
        <v>76</v>
      </c>
      <c r="CO6">
        <v>77</v>
      </c>
      <c r="CP6">
        <v>78</v>
      </c>
      <c r="CQ6">
        <v>81</v>
      </c>
      <c r="CR6">
        <v>82</v>
      </c>
      <c r="CS6">
        <v>84</v>
      </c>
      <c r="CT6">
        <v>85</v>
      </c>
      <c r="CU6">
        <v>86</v>
      </c>
      <c r="CV6">
        <v>87</v>
      </c>
      <c r="CW6">
        <v>88</v>
      </c>
      <c r="CX6">
        <v>91</v>
      </c>
      <c r="CY6">
        <v>92</v>
      </c>
      <c r="CZ6">
        <v>93</v>
      </c>
      <c r="DA6">
        <v>94</v>
      </c>
      <c r="DB6">
        <v>95</v>
      </c>
      <c r="DC6">
        <v>96</v>
      </c>
      <c r="DD6">
        <v>98</v>
      </c>
      <c r="DE6">
        <v>99</v>
      </c>
    </row>
    <row r="7" spans="1:109" ht="19" customHeight="1" x14ac:dyDescent="0.2">
      <c r="AS7">
        <v>1</v>
      </c>
      <c r="AT7">
        <v>2</v>
      </c>
      <c r="AU7">
        <v>3</v>
      </c>
      <c r="AV7">
        <v>4</v>
      </c>
    </row>
    <row r="8" spans="1:109" ht="19" customHeight="1" x14ac:dyDescent="0.2">
      <c r="AS8">
        <f ca="1">RANK(AS9,$AS$9:$AV$9)</f>
        <v>3</v>
      </c>
      <c r="AT8">
        <f ca="1">RANK(AT9,$AS$9:$AV$9)</f>
        <v>4</v>
      </c>
      <c r="AU8">
        <f ca="1">RANK(AU9,$AS$9:$AV$9)</f>
        <v>2</v>
      </c>
      <c r="AV8">
        <f ca="1">RANK(AV9,$AS$9:$AV$9)</f>
        <v>1</v>
      </c>
    </row>
    <row r="9" spans="1:109" ht="19" customHeight="1" x14ac:dyDescent="0.2">
      <c r="C9" s="1"/>
      <c r="AS9">
        <f ca="1">RAND()</f>
        <v>0.180086990689306</v>
      </c>
      <c r="AT9">
        <f ca="1">RAND()</f>
        <v>9.904036859878762E-2</v>
      </c>
      <c r="AU9">
        <f ca="1">RAND()</f>
        <v>0.37219590380161161</v>
      </c>
      <c r="AV9">
        <f ca="1">RAND()</f>
        <v>0.44186176221433793</v>
      </c>
    </row>
    <row r="10" spans="1:109" ht="19" customHeight="1" x14ac:dyDescent="0.2">
      <c r="AS10">
        <f ca="1">HLOOKUP(AS7,$AS$1:$BQ$3,3,FALSE)</f>
        <v>79</v>
      </c>
      <c r="AT10">
        <f ca="1">HLOOKUP(AT7,$AS$1:$BQ$3,3,FALSE)</f>
        <v>41</v>
      </c>
      <c r="AU10">
        <f ca="1">HLOOKUP(AU7,$AS$4:$DE$6,3,FALSE)</f>
        <v>49</v>
      </c>
      <c r="AV10">
        <f ca="1">HLOOKUP(AV7,$AS$4:$DE$6,3,FALSE)</f>
        <v>86</v>
      </c>
    </row>
    <row r="11" spans="1:109" ht="19" customHeight="1" x14ac:dyDescent="0.2">
      <c r="A11" s="1" t="s">
        <v>25</v>
      </c>
      <c r="D11" t="s">
        <v>235</v>
      </c>
      <c r="AS11">
        <v>2</v>
      </c>
      <c r="AT11">
        <v>3</v>
      </c>
      <c r="AU11">
        <v>5</v>
      </c>
      <c r="AV11">
        <v>7</v>
      </c>
      <c r="BG11" s="22"/>
      <c r="BH11" s="22"/>
      <c r="BI11"/>
      <c r="BJ11"/>
      <c r="BK11"/>
    </row>
    <row r="12" spans="1:109" ht="19" customHeight="1" x14ac:dyDescent="0.2">
      <c r="C12" s="1" t="s">
        <v>3</v>
      </c>
      <c r="F12" s="62">
        <f ca="1">AS11^AS12*AT11^AT12*AU11^AU12*AV11^AV12</f>
        <v>72</v>
      </c>
      <c r="G12" s="62"/>
      <c r="H12" s="62"/>
      <c r="I12" s="62"/>
      <c r="AS12">
        <f ca="1">INT(RAND()*4)</f>
        <v>3</v>
      </c>
      <c r="AT12">
        <f t="shared" ref="AT12:AT18" ca="1" si="4">INT(RAND()*4)</f>
        <v>2</v>
      </c>
      <c r="AU12">
        <f ca="1">INT(RAND()*2)</f>
        <v>0</v>
      </c>
      <c r="AV12">
        <f ca="1">INT(RAND()*2)</f>
        <v>0</v>
      </c>
      <c r="BG12" s="22"/>
      <c r="BH12" s="22"/>
      <c r="BI12"/>
      <c r="BJ12"/>
      <c r="BK12"/>
    </row>
    <row r="13" spans="1:109" ht="19" customHeight="1" x14ac:dyDescent="0.2">
      <c r="BG13" s="22"/>
      <c r="BH13" s="22"/>
      <c r="BJ13"/>
      <c r="BK13"/>
    </row>
    <row r="14" spans="1:109" ht="19" customHeight="1" x14ac:dyDescent="0.2">
      <c r="AS14">
        <v>2</v>
      </c>
      <c r="AT14">
        <v>3</v>
      </c>
      <c r="AU14">
        <v>5</v>
      </c>
      <c r="AV14">
        <v>7</v>
      </c>
      <c r="BI14"/>
      <c r="BJ14"/>
      <c r="BK14"/>
    </row>
    <row r="15" spans="1:109" ht="19" customHeight="1" x14ac:dyDescent="0.2">
      <c r="C15" s="1" t="s">
        <v>6</v>
      </c>
      <c r="F15" s="62">
        <f ca="1">AS14^AS15*AT14^AT15*AU14^AU15*AV14^AV15</f>
        <v>945</v>
      </c>
      <c r="G15" s="62"/>
      <c r="H15" s="62"/>
      <c r="I15" s="62"/>
      <c r="AS15">
        <f ca="1">INT(RAND()*4)</f>
        <v>0</v>
      </c>
      <c r="AT15">
        <f t="shared" ca="1" si="4"/>
        <v>3</v>
      </c>
      <c r="AU15">
        <f ca="1">INT(RAND()*2)</f>
        <v>1</v>
      </c>
      <c r="AV15">
        <f ca="1">INT(RAND()*2)</f>
        <v>1</v>
      </c>
      <c r="BG15" s="22"/>
      <c r="BH15" s="22"/>
      <c r="BJ15"/>
      <c r="BK15"/>
    </row>
    <row r="16" spans="1:109" ht="19" customHeight="1" x14ac:dyDescent="0.2">
      <c r="BG16" s="22"/>
      <c r="BH16" s="22"/>
      <c r="BJ16"/>
      <c r="BK16"/>
    </row>
    <row r="17" spans="1:63" ht="19" customHeight="1" x14ac:dyDescent="0.2">
      <c r="AS17">
        <v>2</v>
      </c>
      <c r="AT17">
        <v>3</v>
      </c>
      <c r="AU17">
        <v>5</v>
      </c>
      <c r="AV17">
        <v>7</v>
      </c>
      <c r="BG17" s="22"/>
      <c r="BH17" s="22"/>
      <c r="BJ17"/>
      <c r="BK17"/>
    </row>
    <row r="18" spans="1:63" ht="19" customHeight="1" x14ac:dyDescent="0.2">
      <c r="C18" s="1" t="s">
        <v>8</v>
      </c>
      <c r="F18" s="62">
        <f ca="1">AS17^AS18*AT17^AT18*AU17^AU18*AV17^AV18</f>
        <v>168</v>
      </c>
      <c r="G18" s="62"/>
      <c r="H18" s="62"/>
      <c r="I18" s="62"/>
      <c r="AS18">
        <f ca="1">INT(RAND()*4)</f>
        <v>3</v>
      </c>
      <c r="AT18">
        <f t="shared" ca="1" si="4"/>
        <v>1</v>
      </c>
      <c r="AU18">
        <f ca="1">INT(RAND()*2)</f>
        <v>0</v>
      </c>
      <c r="AV18">
        <f ca="1">INT(RAND()*2)</f>
        <v>1</v>
      </c>
      <c r="BG18" s="22"/>
      <c r="BH18" s="22"/>
      <c r="BJ18"/>
      <c r="BK18"/>
    </row>
    <row r="19" spans="1:63" ht="19" customHeight="1" x14ac:dyDescent="0.2"/>
    <row r="20" spans="1:63" ht="19" customHeight="1" x14ac:dyDescent="0.2"/>
    <row r="21" spans="1:63" ht="19" customHeight="1" x14ac:dyDescent="0.2">
      <c r="C21" s="1"/>
    </row>
    <row r="22" spans="1:63" ht="19" customHeight="1" x14ac:dyDescent="0.2">
      <c r="A22" s="1" t="s">
        <v>236</v>
      </c>
      <c r="D22" s="66">
        <f ca="1">AS22^AS23*AT22^AT23*AU22^AU23*AV22^AV23</f>
        <v>37800</v>
      </c>
      <c r="E22" s="66"/>
      <c r="F22" s="66"/>
      <c r="G22" s="66"/>
      <c r="H22" t="s">
        <v>237</v>
      </c>
      <c r="AS22">
        <v>2</v>
      </c>
      <c r="AT22">
        <v>3</v>
      </c>
      <c r="AU22">
        <v>5</v>
      </c>
      <c r="AV22">
        <v>7</v>
      </c>
    </row>
    <row r="23" spans="1:63" ht="19" customHeight="1" x14ac:dyDescent="0.2">
      <c r="D23" t="s">
        <v>238</v>
      </c>
      <c r="AS23">
        <f ca="1">INT(RAND()*2+2)</f>
        <v>3</v>
      </c>
      <c r="AT23">
        <f ca="1">INT(RAND()*2+2)</f>
        <v>3</v>
      </c>
      <c r="AU23">
        <f ca="1">INT(RAND()*2+1)</f>
        <v>2</v>
      </c>
      <c r="AV23">
        <f ca="1">INT(RAND()*2)</f>
        <v>1</v>
      </c>
    </row>
    <row r="24" spans="1:63" ht="19" customHeight="1" x14ac:dyDescent="0.2">
      <c r="AS24">
        <f ca="1">IF(AS23&gt;=2,AS23-2,AS23)</f>
        <v>1</v>
      </c>
      <c r="AT24">
        <f ca="1">IF(AT23&gt;=2,AT23-2,AT23)</f>
        <v>1</v>
      </c>
      <c r="AU24">
        <f ca="1">IF(AU23&gt;=2,AU23-2,AU23)</f>
        <v>0</v>
      </c>
      <c r="AV24">
        <f ca="1">IF(AV23&gt;=2,AV23-2,AV23)</f>
        <v>1</v>
      </c>
    </row>
    <row r="25" spans="1:63" ht="19" customHeight="1" x14ac:dyDescent="0.2"/>
    <row r="26" spans="1:63" ht="19" customHeight="1" x14ac:dyDescent="0.2"/>
    <row r="27" spans="1:63" ht="19" customHeight="1" x14ac:dyDescent="0.2">
      <c r="A27" s="1"/>
      <c r="C27" s="1"/>
    </row>
    <row r="28" spans="1:63" ht="19" customHeight="1" x14ac:dyDescent="0.2">
      <c r="C28" s="1"/>
    </row>
    <row r="29" spans="1:63" ht="19" customHeight="1" x14ac:dyDescent="0.2"/>
    <row r="30" spans="1:63" ht="19" customHeight="1" x14ac:dyDescent="0.2"/>
    <row r="31" spans="1:63" ht="19" customHeight="1" x14ac:dyDescent="0.2">
      <c r="A31" s="1" t="s">
        <v>244</v>
      </c>
      <c r="C31" s="1"/>
      <c r="D31" t="s">
        <v>245</v>
      </c>
    </row>
    <row r="32" spans="1:63" ht="19" customHeight="1" x14ac:dyDescent="0.2">
      <c r="D32" t="s">
        <v>246</v>
      </c>
    </row>
    <row r="33" spans="1:63" ht="19" customHeight="1" x14ac:dyDescent="0.2">
      <c r="C33" s="1"/>
      <c r="D33" s="66">
        <f ca="1">$AS$33*INT(RAND()*20+10)</f>
        <v>300</v>
      </c>
      <c r="E33" s="66"/>
      <c r="F33" s="66"/>
      <c r="G33" s="66"/>
      <c r="H33" t="s">
        <v>247</v>
      </c>
      <c r="J33" s="66">
        <f ca="1">$AS$33*INT(RAND()*20+10)</f>
        <v>144</v>
      </c>
      <c r="K33" s="66"/>
      <c r="L33" s="66"/>
      <c r="M33" s="66"/>
      <c r="N33" t="s">
        <v>247</v>
      </c>
      <c r="O33" s="66">
        <f ca="1">$AS$33*INT(RAND()*20+10)</f>
        <v>276</v>
      </c>
      <c r="P33" s="66"/>
      <c r="Q33" s="66"/>
      <c r="R33" s="66"/>
      <c r="AS33">
        <f ca="1">INT(RAND()*10+10)</f>
        <v>12</v>
      </c>
    </row>
    <row r="34" spans="1:63" ht="19" customHeight="1" x14ac:dyDescent="0.2">
      <c r="C34" s="1"/>
      <c r="AS34">
        <f ca="1">GCD(D33,J33,O33)</f>
        <v>12</v>
      </c>
    </row>
    <row r="35" spans="1:63" ht="19" customHeight="1" x14ac:dyDescent="0.2">
      <c r="C35" s="1"/>
    </row>
    <row r="36" spans="1:63" ht="19" customHeight="1" x14ac:dyDescent="0.2"/>
    <row r="37" spans="1:63" ht="19" customHeight="1" x14ac:dyDescent="0.2"/>
    <row r="38" spans="1:63" ht="19" customHeight="1" x14ac:dyDescent="0.2">
      <c r="C38" s="1"/>
    </row>
    <row r="39" spans="1:63" ht="23.5" x14ac:dyDescent="0.2">
      <c r="D39" s="3" t="str">
        <f>IF(D1="","",D1)</f>
        <v>数の世界の広がり</v>
      </c>
      <c r="AM39" s="2" t="str">
        <f>IF(AM1="","",AM1)</f>
        <v>№</v>
      </c>
      <c r="AN39" s="2"/>
      <c r="AO39" s="68" t="str">
        <f>IF(AO1="","",AO1)</f>
        <v/>
      </c>
      <c r="AP39" s="68" t="str">
        <f>IF(AP1="","",AP1)</f>
        <v/>
      </c>
      <c r="AR39" s="12"/>
    </row>
    <row r="40" spans="1:63" ht="23.5" x14ac:dyDescent="0.2">
      <c r="E40" s="5" t="s">
        <v>167</v>
      </c>
      <c r="Q40" s="17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R40" s="12"/>
    </row>
    <row r="41" spans="1:63" ht="19" customHeight="1" x14ac:dyDescent="0.2">
      <c r="A41" t="str">
        <f>IF(A3="","",A3)</f>
        <v>１．</v>
      </c>
      <c r="D41" t="str">
        <f>IF(D3="","",D3)</f>
        <v>次の自然数の中から，素数をすべて選びなさい。</v>
      </c>
      <c r="BI41"/>
      <c r="BJ41"/>
      <c r="BK41"/>
    </row>
    <row r="42" spans="1:63" ht="19" customHeight="1" x14ac:dyDescent="0.2">
      <c r="A42" t="str">
        <f>IF(A4="","",A4)</f>
        <v/>
      </c>
      <c r="B42" t="str">
        <f>IF(B4="","",B4)</f>
        <v/>
      </c>
      <c r="C42" s="30">
        <f>IF(C4="","",C4)</f>
        <v>1</v>
      </c>
      <c r="D42" t="str">
        <f>IF(D4="","",D4)</f>
        <v>（ｱ)</v>
      </c>
      <c r="G42" s="62">
        <f t="shared" ref="G42:M42" ca="1" si="5">IF(G4="","",G4)</f>
        <v>86</v>
      </c>
      <c r="H42" s="62" t="str">
        <f t="shared" si="5"/>
        <v/>
      </c>
      <c r="I42" s="62" t="str">
        <f t="shared" si="5"/>
        <v/>
      </c>
      <c r="J42" s="62" t="str">
        <f t="shared" si="5"/>
        <v/>
      </c>
      <c r="K42" t="str">
        <f t="shared" si="5"/>
        <v/>
      </c>
      <c r="L42" s="31">
        <f t="shared" si="5"/>
        <v>2</v>
      </c>
      <c r="M42" t="str">
        <f t="shared" si="5"/>
        <v>(ｲ)</v>
      </c>
      <c r="P42" s="62">
        <f t="shared" ref="P42:U42" ca="1" si="6">IF(P4="","",P4)</f>
        <v>49</v>
      </c>
      <c r="Q42" s="62" t="str">
        <f t="shared" si="6"/>
        <v/>
      </c>
      <c r="R42" s="62" t="str">
        <f t="shared" si="6"/>
        <v/>
      </c>
      <c r="S42" s="62" t="str">
        <f t="shared" si="6"/>
        <v/>
      </c>
      <c r="T42" s="31">
        <f t="shared" si="6"/>
        <v>3</v>
      </c>
      <c r="U42" t="str">
        <f t="shared" si="6"/>
        <v>(ｳ)</v>
      </c>
      <c r="X42" s="62">
        <f t="shared" ref="X42:AC42" ca="1" si="7">IF(X4="","",X4)</f>
        <v>79</v>
      </c>
      <c r="Y42" s="62" t="str">
        <f t="shared" si="7"/>
        <v/>
      </c>
      <c r="Z42" s="62" t="str">
        <f t="shared" si="7"/>
        <v/>
      </c>
      <c r="AA42" s="62" t="str">
        <f t="shared" si="7"/>
        <v/>
      </c>
      <c r="AB42" s="31">
        <f t="shared" si="7"/>
        <v>4</v>
      </c>
      <c r="AC42" t="str">
        <f t="shared" si="7"/>
        <v>(ｴ)</v>
      </c>
      <c r="AF42" s="62">
        <f t="shared" ref="AF42:AQ42" ca="1" si="8">IF(AF4="","",AF4)</f>
        <v>41</v>
      </c>
      <c r="AG42" s="62" t="str">
        <f t="shared" si="8"/>
        <v/>
      </c>
      <c r="AH42" s="62" t="str">
        <f t="shared" si="8"/>
        <v/>
      </c>
      <c r="AI42" s="62" t="str">
        <f t="shared" si="8"/>
        <v/>
      </c>
      <c r="AJ42" t="str">
        <f t="shared" si="8"/>
        <v/>
      </c>
      <c r="AK42" t="str">
        <f t="shared" si="8"/>
        <v/>
      </c>
      <c r="AL42" t="str">
        <f t="shared" si="8"/>
        <v/>
      </c>
      <c r="AM42" t="str">
        <f t="shared" si="8"/>
        <v/>
      </c>
      <c r="AN42" t="str">
        <f t="shared" si="8"/>
        <v/>
      </c>
      <c r="AO42" t="str">
        <f t="shared" si="8"/>
        <v/>
      </c>
      <c r="AP42" t="str">
        <f t="shared" si="8"/>
        <v/>
      </c>
      <c r="AQ42" t="str">
        <f t="shared" si="8"/>
        <v/>
      </c>
      <c r="BI42"/>
      <c r="BJ42"/>
      <c r="BK42"/>
    </row>
    <row r="43" spans="1:63" ht="19" customHeight="1" x14ac:dyDescent="0.2">
      <c r="A43" s="31" t="str">
        <f t="shared" ref="A43:AQ43" si="9">IF(A5="","",A5)</f>
        <v/>
      </c>
      <c r="B43" s="31" t="str">
        <f t="shared" si="9"/>
        <v/>
      </c>
      <c r="C43" s="31" t="str">
        <f t="shared" si="9"/>
        <v/>
      </c>
      <c r="D43" s="31" t="str">
        <f t="shared" si="9"/>
        <v/>
      </c>
      <c r="E43" s="31" t="str">
        <f t="shared" si="9"/>
        <v/>
      </c>
      <c r="F43" s="31" t="str">
        <f t="shared" si="9"/>
        <v/>
      </c>
      <c r="G43" s="31" t="str">
        <f ca="1">IFERROR(MATCH(G42,$AS$3:$BQ$3,0),"")</f>
        <v/>
      </c>
      <c r="H43" s="31" t="str">
        <f t="shared" si="9"/>
        <v/>
      </c>
      <c r="I43" s="31" t="str">
        <f t="shared" si="9"/>
        <v/>
      </c>
      <c r="J43" s="31" t="str">
        <f t="shared" si="9"/>
        <v/>
      </c>
      <c r="K43" s="31" t="str">
        <f t="shared" si="9"/>
        <v/>
      </c>
      <c r="L43" s="31" t="str">
        <f t="shared" si="9"/>
        <v/>
      </c>
      <c r="M43" s="31" t="str">
        <f t="shared" si="9"/>
        <v/>
      </c>
      <c r="N43" s="31" t="str">
        <f t="shared" si="9"/>
        <v/>
      </c>
      <c r="O43" s="31" t="str">
        <f t="shared" si="9"/>
        <v/>
      </c>
      <c r="P43" s="31" t="str">
        <f ca="1">IFERROR(MATCH(P42,$AS$3:$BQ$3,0),"")</f>
        <v/>
      </c>
      <c r="Q43" s="31" t="str">
        <f t="shared" si="9"/>
        <v/>
      </c>
      <c r="R43" s="31" t="str">
        <f t="shared" si="9"/>
        <v/>
      </c>
      <c r="S43" s="31" t="str">
        <f t="shared" si="9"/>
        <v/>
      </c>
      <c r="T43" s="31" t="str">
        <f t="shared" si="9"/>
        <v/>
      </c>
      <c r="U43" s="31" t="str">
        <f t="shared" si="9"/>
        <v/>
      </c>
      <c r="V43" s="31" t="str">
        <f t="shared" si="9"/>
        <v/>
      </c>
      <c r="W43" s="31" t="str">
        <f t="shared" si="9"/>
        <v/>
      </c>
      <c r="X43" s="31">
        <f ca="1">IFERROR(MATCH(X42,$AS$3:$BQ$3,0),"")</f>
        <v>22</v>
      </c>
      <c r="Y43" s="31" t="str">
        <f t="shared" si="9"/>
        <v/>
      </c>
      <c r="Z43" s="31" t="str">
        <f t="shared" si="9"/>
        <v/>
      </c>
      <c r="AA43" s="31" t="str">
        <f t="shared" si="9"/>
        <v/>
      </c>
      <c r="AB43" s="31" t="str">
        <f t="shared" si="9"/>
        <v/>
      </c>
      <c r="AC43" s="31" t="str">
        <f t="shared" si="9"/>
        <v/>
      </c>
      <c r="AD43" s="31" t="str">
        <f t="shared" si="9"/>
        <v/>
      </c>
      <c r="AE43" s="31" t="str">
        <f t="shared" si="9"/>
        <v/>
      </c>
      <c r="AF43" s="31">
        <f ca="1">IFERROR(MATCH(AF42,$AS$3:$BQ$3,0),"")</f>
        <v>13</v>
      </c>
      <c r="AG43" s="31" t="str">
        <f t="shared" si="9"/>
        <v/>
      </c>
      <c r="AH43" s="31" t="str">
        <f t="shared" si="9"/>
        <v/>
      </c>
      <c r="AI43" s="31" t="str">
        <f t="shared" si="9"/>
        <v/>
      </c>
      <c r="AJ43" s="31" t="str">
        <f t="shared" si="9"/>
        <v/>
      </c>
      <c r="AK43" s="31" t="str">
        <f t="shared" si="9"/>
        <v/>
      </c>
      <c r="AL43" s="31" t="str">
        <f t="shared" si="9"/>
        <v/>
      </c>
      <c r="AM43" s="31" t="str">
        <f t="shared" si="9"/>
        <v/>
      </c>
      <c r="AN43" s="31" t="str">
        <f t="shared" si="9"/>
        <v/>
      </c>
      <c r="AO43" s="31" t="str">
        <f t="shared" si="9"/>
        <v/>
      </c>
      <c r="AP43" s="31" t="str">
        <f t="shared" si="9"/>
        <v/>
      </c>
      <c r="AQ43" s="31" t="str">
        <f t="shared" si="9"/>
        <v/>
      </c>
    </row>
    <row r="44" spans="1:63" ht="19" customHeight="1" x14ac:dyDescent="0.2">
      <c r="A44" s="32" t="str">
        <f>IF(A6="","",A6)</f>
        <v/>
      </c>
      <c r="B44" s="32" t="str">
        <f>IF(B6="","",B6)</f>
        <v/>
      </c>
      <c r="C44" s="32" t="str">
        <f>IF(C6="","",C6)</f>
        <v/>
      </c>
      <c r="D44" s="32" t="str">
        <f ca="1">IF(G44="","",D42)</f>
        <v/>
      </c>
      <c r="E44" s="32"/>
      <c r="F44" s="32"/>
      <c r="G44" s="95" t="str">
        <f ca="1">IF(G43="","",G42)</f>
        <v/>
      </c>
      <c r="H44" s="95"/>
      <c r="I44" s="95"/>
      <c r="J44" s="95"/>
      <c r="K44" s="32" t="str">
        <f>IF(K6="","",K6)</f>
        <v/>
      </c>
      <c r="L44" s="32" t="str">
        <f>IF(L6="","",L6)</f>
        <v/>
      </c>
      <c r="M44" s="32" t="str">
        <f ca="1">IF(P44="","",M42)</f>
        <v/>
      </c>
      <c r="N44" s="32"/>
      <c r="O44" s="32"/>
      <c r="P44" s="95" t="str">
        <f ca="1">IF(P43="","",P42)</f>
        <v/>
      </c>
      <c r="Q44" s="95"/>
      <c r="R44" s="95"/>
      <c r="S44" s="95"/>
      <c r="T44" s="32"/>
      <c r="U44" s="32" t="str">
        <f ca="1">IF(X44="","",U42)</f>
        <v>(ｳ)</v>
      </c>
      <c r="V44" s="32"/>
      <c r="W44" s="32"/>
      <c r="X44" s="95">
        <f ca="1">IF(X43="","",X42)</f>
        <v>79</v>
      </c>
      <c r="Y44" s="95"/>
      <c r="Z44" s="95"/>
      <c r="AA44" s="95"/>
      <c r="AB44" s="32"/>
      <c r="AC44" s="32" t="str">
        <f ca="1">IF(AF44="","",AC42)</f>
        <v>(ｴ)</v>
      </c>
      <c r="AD44" s="32"/>
      <c r="AE44" s="32"/>
      <c r="AF44" s="95">
        <f ca="1">IF(AF43="","",AF42)</f>
        <v>41</v>
      </c>
      <c r="AG44" s="95"/>
      <c r="AH44" s="95"/>
      <c r="AI44" s="95"/>
      <c r="AJ44" s="32"/>
      <c r="AK44" s="32" t="str">
        <f t="shared" ref="AK44:AQ44" si="10">IF(AK6="","",AK6)</f>
        <v/>
      </c>
      <c r="AL44" s="32" t="str">
        <f t="shared" si="10"/>
        <v/>
      </c>
      <c r="AM44" s="32" t="str">
        <f t="shared" si="10"/>
        <v/>
      </c>
      <c r="AN44" s="32" t="str">
        <f t="shared" si="10"/>
        <v/>
      </c>
      <c r="AO44" s="32" t="str">
        <f t="shared" si="10"/>
        <v/>
      </c>
      <c r="AP44" s="32" t="str">
        <f t="shared" si="10"/>
        <v/>
      </c>
      <c r="AQ44" s="32" t="str">
        <f t="shared" si="10"/>
        <v/>
      </c>
    </row>
    <row r="45" spans="1:63" ht="19" customHeight="1" x14ac:dyDescent="0.2">
      <c r="A45" t="str">
        <f t="shared" ref="A45:AQ45" si="11">IF(A7="","",A7)</f>
        <v/>
      </c>
      <c r="B45" t="str">
        <f t="shared" si="11"/>
        <v/>
      </c>
      <c r="C45" t="str">
        <f t="shared" si="11"/>
        <v/>
      </c>
      <c r="D45" t="str">
        <f t="shared" si="11"/>
        <v/>
      </c>
      <c r="E45" t="str">
        <f t="shared" si="11"/>
        <v/>
      </c>
      <c r="F45" t="str">
        <f t="shared" si="11"/>
        <v/>
      </c>
      <c r="G45" t="str">
        <f t="shared" si="11"/>
        <v/>
      </c>
      <c r="H45" t="str">
        <f t="shared" si="11"/>
        <v/>
      </c>
      <c r="I45" t="str">
        <f t="shared" si="11"/>
        <v/>
      </c>
      <c r="J45" t="str">
        <f t="shared" si="11"/>
        <v/>
      </c>
      <c r="K45" t="str">
        <f t="shared" si="11"/>
        <v/>
      </c>
      <c r="L45" t="str">
        <f t="shared" si="11"/>
        <v/>
      </c>
      <c r="M45" t="str">
        <f t="shared" si="11"/>
        <v/>
      </c>
      <c r="N45" t="str">
        <f t="shared" si="11"/>
        <v/>
      </c>
      <c r="O45" t="str">
        <f t="shared" si="11"/>
        <v/>
      </c>
      <c r="P45" t="str">
        <f t="shared" si="11"/>
        <v/>
      </c>
      <c r="Q45" t="str">
        <f t="shared" si="11"/>
        <v/>
      </c>
      <c r="R45" t="str">
        <f t="shared" si="11"/>
        <v/>
      </c>
      <c r="S45" t="str">
        <f t="shared" si="11"/>
        <v/>
      </c>
      <c r="T45" t="str">
        <f t="shared" si="11"/>
        <v/>
      </c>
      <c r="U45" t="str">
        <f t="shared" si="11"/>
        <v/>
      </c>
      <c r="V45" t="str">
        <f t="shared" si="11"/>
        <v/>
      </c>
      <c r="W45" t="str">
        <f t="shared" si="11"/>
        <v/>
      </c>
      <c r="X45" t="str">
        <f t="shared" si="11"/>
        <v/>
      </c>
      <c r="Y45" t="str">
        <f t="shared" si="11"/>
        <v/>
      </c>
      <c r="Z45" t="str">
        <f t="shared" si="11"/>
        <v/>
      </c>
      <c r="AA45" t="str">
        <f t="shared" si="11"/>
        <v/>
      </c>
      <c r="AB45" t="str">
        <f t="shared" si="11"/>
        <v/>
      </c>
      <c r="AC45" t="str">
        <f t="shared" si="11"/>
        <v/>
      </c>
      <c r="AD45" t="str">
        <f t="shared" si="11"/>
        <v/>
      </c>
      <c r="AE45" t="str">
        <f t="shared" si="11"/>
        <v/>
      </c>
      <c r="AF45" t="str">
        <f t="shared" si="11"/>
        <v/>
      </c>
      <c r="AG45" t="str">
        <f t="shared" si="11"/>
        <v/>
      </c>
      <c r="AH45" t="str">
        <f t="shared" si="11"/>
        <v/>
      </c>
      <c r="AI45" t="str">
        <f t="shared" si="11"/>
        <v/>
      </c>
      <c r="AJ45" t="str">
        <f t="shared" si="11"/>
        <v/>
      </c>
      <c r="AK45" t="str">
        <f t="shared" si="11"/>
        <v/>
      </c>
      <c r="AL45" t="str">
        <f t="shared" si="11"/>
        <v/>
      </c>
      <c r="AM45" t="str">
        <f t="shared" si="11"/>
        <v/>
      </c>
      <c r="AN45" t="str">
        <f t="shared" si="11"/>
        <v/>
      </c>
      <c r="AO45" t="str">
        <f t="shared" si="11"/>
        <v/>
      </c>
      <c r="AP45" t="str">
        <f t="shared" si="11"/>
        <v/>
      </c>
      <c r="AQ45" t="str">
        <f t="shared" si="11"/>
        <v/>
      </c>
    </row>
    <row r="46" spans="1:63" ht="19" customHeight="1" x14ac:dyDescent="0.2">
      <c r="A46" t="str">
        <f t="shared" ref="A46:AQ46" si="12">IF(A8="","",A8)</f>
        <v/>
      </c>
      <c r="B46" t="str">
        <f t="shared" si="12"/>
        <v/>
      </c>
      <c r="C46" t="str">
        <f t="shared" si="12"/>
        <v/>
      </c>
      <c r="D46" t="str">
        <f t="shared" si="12"/>
        <v/>
      </c>
      <c r="E46" t="str">
        <f t="shared" si="12"/>
        <v/>
      </c>
      <c r="F46" t="str">
        <f t="shared" si="12"/>
        <v/>
      </c>
      <c r="G46" t="str">
        <f t="shared" si="12"/>
        <v/>
      </c>
      <c r="H46" t="str">
        <f t="shared" si="12"/>
        <v/>
      </c>
      <c r="I46" t="str">
        <f t="shared" si="12"/>
        <v/>
      </c>
      <c r="J46" t="str">
        <f t="shared" si="12"/>
        <v/>
      </c>
      <c r="K46" t="str">
        <f t="shared" si="12"/>
        <v/>
      </c>
      <c r="L46" t="str">
        <f t="shared" si="12"/>
        <v/>
      </c>
      <c r="M46" t="str">
        <f t="shared" si="12"/>
        <v/>
      </c>
      <c r="N46" t="str">
        <f t="shared" si="12"/>
        <v/>
      </c>
      <c r="O46" t="str">
        <f t="shared" si="12"/>
        <v/>
      </c>
      <c r="P46" t="str">
        <f t="shared" si="12"/>
        <v/>
      </c>
      <c r="Q46" t="str">
        <f t="shared" si="12"/>
        <v/>
      </c>
      <c r="R46" t="str">
        <f t="shared" si="12"/>
        <v/>
      </c>
      <c r="S46" t="str">
        <f t="shared" si="12"/>
        <v/>
      </c>
      <c r="T46" t="str">
        <f t="shared" si="12"/>
        <v/>
      </c>
      <c r="U46" t="str">
        <f t="shared" si="12"/>
        <v/>
      </c>
      <c r="V46" t="str">
        <f t="shared" si="12"/>
        <v/>
      </c>
      <c r="W46" t="str">
        <f t="shared" si="12"/>
        <v/>
      </c>
      <c r="X46" t="str">
        <f t="shared" si="12"/>
        <v/>
      </c>
      <c r="Y46" t="str">
        <f t="shared" si="12"/>
        <v/>
      </c>
      <c r="Z46" t="str">
        <f t="shared" si="12"/>
        <v/>
      </c>
      <c r="AA46" t="str">
        <f t="shared" si="12"/>
        <v/>
      </c>
      <c r="AB46" t="str">
        <f t="shared" si="12"/>
        <v/>
      </c>
      <c r="AC46" t="str">
        <f t="shared" si="12"/>
        <v/>
      </c>
      <c r="AD46" t="str">
        <f t="shared" si="12"/>
        <v/>
      </c>
      <c r="AE46" t="str">
        <f t="shared" si="12"/>
        <v/>
      </c>
      <c r="AF46" t="str">
        <f t="shared" si="12"/>
        <v/>
      </c>
      <c r="AG46" t="str">
        <f t="shared" si="12"/>
        <v/>
      </c>
      <c r="AH46" t="str">
        <f t="shared" si="12"/>
        <v/>
      </c>
      <c r="AI46" t="str">
        <f t="shared" si="12"/>
        <v/>
      </c>
      <c r="AJ46" t="str">
        <f t="shared" si="12"/>
        <v/>
      </c>
      <c r="AK46" t="str">
        <f t="shared" si="12"/>
        <v/>
      </c>
      <c r="AL46" t="str">
        <f t="shared" si="12"/>
        <v/>
      </c>
      <c r="AM46" t="str">
        <f t="shared" si="12"/>
        <v/>
      </c>
      <c r="AN46" t="str">
        <f t="shared" si="12"/>
        <v/>
      </c>
      <c r="AO46" t="str">
        <f t="shared" si="12"/>
        <v/>
      </c>
      <c r="AP46" t="str">
        <f t="shared" si="12"/>
        <v/>
      </c>
      <c r="AQ46" t="str">
        <f t="shared" si="12"/>
        <v/>
      </c>
    </row>
    <row r="47" spans="1:63" ht="19" customHeight="1" x14ac:dyDescent="0.2">
      <c r="A47" t="str">
        <f t="shared" ref="A47:AQ47" si="13">IF(A9="","",A9)</f>
        <v/>
      </c>
      <c r="B47" t="str">
        <f t="shared" si="13"/>
        <v/>
      </c>
      <c r="C47" t="str">
        <f t="shared" si="13"/>
        <v/>
      </c>
      <c r="D47" t="str">
        <f t="shared" si="13"/>
        <v/>
      </c>
      <c r="E47" t="str">
        <f t="shared" si="13"/>
        <v/>
      </c>
      <c r="F47" t="str">
        <f t="shared" si="13"/>
        <v/>
      </c>
      <c r="G47" t="str">
        <f t="shared" si="13"/>
        <v/>
      </c>
      <c r="H47" t="str">
        <f t="shared" si="13"/>
        <v/>
      </c>
      <c r="I47" t="str">
        <f t="shared" si="13"/>
        <v/>
      </c>
      <c r="J47" t="str">
        <f t="shared" si="13"/>
        <v/>
      </c>
      <c r="K47" t="str">
        <f t="shared" si="13"/>
        <v/>
      </c>
      <c r="L47" t="str">
        <f t="shared" si="13"/>
        <v/>
      </c>
      <c r="M47" t="str">
        <f t="shared" si="13"/>
        <v/>
      </c>
      <c r="N47" t="str">
        <f t="shared" si="13"/>
        <v/>
      </c>
      <c r="O47" t="str">
        <f t="shared" si="13"/>
        <v/>
      </c>
      <c r="P47" t="str">
        <f t="shared" si="13"/>
        <v/>
      </c>
      <c r="Q47" t="str">
        <f t="shared" si="13"/>
        <v/>
      </c>
      <c r="R47" t="str">
        <f t="shared" si="13"/>
        <v/>
      </c>
      <c r="S47" t="str">
        <f t="shared" si="13"/>
        <v/>
      </c>
      <c r="T47" t="str">
        <f t="shared" si="13"/>
        <v/>
      </c>
      <c r="U47" t="str">
        <f t="shared" si="13"/>
        <v/>
      </c>
      <c r="V47" t="str">
        <f t="shared" si="13"/>
        <v/>
      </c>
      <c r="W47" t="str">
        <f t="shared" si="13"/>
        <v/>
      </c>
      <c r="X47" t="str">
        <f t="shared" si="13"/>
        <v/>
      </c>
      <c r="Y47" t="str">
        <f t="shared" si="13"/>
        <v/>
      </c>
      <c r="Z47" t="str">
        <f t="shared" si="13"/>
        <v/>
      </c>
      <c r="AA47" t="str">
        <f t="shared" si="13"/>
        <v/>
      </c>
      <c r="AB47" t="str">
        <f t="shared" si="13"/>
        <v/>
      </c>
      <c r="AC47" t="str">
        <f t="shared" si="13"/>
        <v/>
      </c>
      <c r="AD47" t="str">
        <f t="shared" si="13"/>
        <v/>
      </c>
      <c r="AE47" t="str">
        <f t="shared" si="13"/>
        <v/>
      </c>
      <c r="AF47" t="str">
        <f t="shared" si="13"/>
        <v/>
      </c>
      <c r="AG47" t="str">
        <f t="shared" si="13"/>
        <v/>
      </c>
      <c r="AH47" t="str">
        <f t="shared" si="13"/>
        <v/>
      </c>
      <c r="AI47" t="str">
        <f t="shared" si="13"/>
        <v/>
      </c>
      <c r="AJ47" t="str">
        <f t="shared" si="13"/>
        <v/>
      </c>
      <c r="AK47" t="str">
        <f t="shared" si="13"/>
        <v/>
      </c>
      <c r="AL47" t="str">
        <f t="shared" si="13"/>
        <v/>
      </c>
      <c r="AM47" t="str">
        <f t="shared" si="13"/>
        <v/>
      </c>
      <c r="AN47" t="str">
        <f t="shared" si="13"/>
        <v/>
      </c>
      <c r="AO47" t="str">
        <f t="shared" si="13"/>
        <v/>
      </c>
      <c r="AP47" t="str">
        <f t="shared" si="13"/>
        <v/>
      </c>
      <c r="AQ47" t="str">
        <f t="shared" si="13"/>
        <v/>
      </c>
    </row>
    <row r="48" spans="1:63" ht="19" customHeight="1" x14ac:dyDescent="0.2">
      <c r="A48" t="str">
        <f t="shared" ref="A48:AQ48" si="14">IF(A10="","",A10)</f>
        <v/>
      </c>
      <c r="B48" t="str">
        <f t="shared" si="14"/>
        <v/>
      </c>
      <c r="C48" t="str">
        <f t="shared" si="14"/>
        <v/>
      </c>
      <c r="D48" t="str">
        <f t="shared" si="14"/>
        <v/>
      </c>
      <c r="E48" t="str">
        <f t="shared" si="14"/>
        <v/>
      </c>
      <c r="F48" t="str">
        <f t="shared" si="14"/>
        <v/>
      </c>
      <c r="G48" t="str">
        <f t="shared" si="14"/>
        <v/>
      </c>
      <c r="H48" t="str">
        <f t="shared" si="14"/>
        <v/>
      </c>
      <c r="I48" t="str">
        <f t="shared" si="14"/>
        <v/>
      </c>
      <c r="J48" t="str">
        <f t="shared" si="14"/>
        <v/>
      </c>
      <c r="K48" t="str">
        <f t="shared" si="14"/>
        <v/>
      </c>
      <c r="L48" t="str">
        <f t="shared" si="14"/>
        <v/>
      </c>
      <c r="M48" t="str">
        <f t="shared" si="14"/>
        <v/>
      </c>
      <c r="N48" t="str">
        <f t="shared" si="14"/>
        <v/>
      </c>
      <c r="O48" t="str">
        <f t="shared" si="14"/>
        <v/>
      </c>
      <c r="P48" t="str">
        <f t="shared" si="14"/>
        <v/>
      </c>
      <c r="Q48" t="str">
        <f t="shared" si="14"/>
        <v/>
      </c>
      <c r="R48" t="str">
        <f t="shared" si="14"/>
        <v/>
      </c>
      <c r="S48" t="str">
        <f t="shared" si="14"/>
        <v/>
      </c>
      <c r="T48" t="str">
        <f t="shared" si="14"/>
        <v/>
      </c>
      <c r="U48" t="str">
        <f t="shared" si="14"/>
        <v/>
      </c>
      <c r="V48" t="str">
        <f t="shared" si="14"/>
        <v/>
      </c>
      <c r="W48" t="str">
        <f t="shared" si="14"/>
        <v/>
      </c>
      <c r="X48" t="str">
        <f t="shared" si="14"/>
        <v/>
      </c>
      <c r="Y48" t="str">
        <f t="shared" si="14"/>
        <v/>
      </c>
      <c r="Z48" t="str">
        <f t="shared" si="14"/>
        <v/>
      </c>
      <c r="AA48" t="str">
        <f t="shared" si="14"/>
        <v/>
      </c>
      <c r="AB48" t="str">
        <f t="shared" si="14"/>
        <v/>
      </c>
      <c r="AC48" t="str">
        <f t="shared" si="14"/>
        <v/>
      </c>
      <c r="AD48" t="str">
        <f t="shared" si="14"/>
        <v/>
      </c>
      <c r="AE48" t="str">
        <f t="shared" si="14"/>
        <v/>
      </c>
      <c r="AF48" t="str">
        <f t="shared" si="14"/>
        <v/>
      </c>
      <c r="AG48" t="str">
        <f t="shared" si="14"/>
        <v/>
      </c>
      <c r="AH48" t="str">
        <f t="shared" si="14"/>
        <v/>
      </c>
      <c r="AI48" t="str">
        <f t="shared" si="14"/>
        <v/>
      </c>
      <c r="AJ48" t="str">
        <f t="shared" si="14"/>
        <v/>
      </c>
      <c r="AK48" t="str">
        <f t="shared" si="14"/>
        <v/>
      </c>
      <c r="AL48" t="str">
        <f t="shared" si="14"/>
        <v/>
      </c>
      <c r="AM48" t="str">
        <f t="shared" si="14"/>
        <v/>
      </c>
      <c r="AN48" t="str">
        <f t="shared" si="14"/>
        <v/>
      </c>
      <c r="AO48" t="str">
        <f t="shared" si="14"/>
        <v/>
      </c>
      <c r="AP48" t="str">
        <f t="shared" si="14"/>
        <v/>
      </c>
      <c r="AQ48" t="str">
        <f t="shared" si="14"/>
        <v/>
      </c>
    </row>
    <row r="49" spans="1:64" ht="19" customHeight="1" x14ac:dyDescent="0.2">
      <c r="A49" t="str">
        <f t="shared" ref="A49:A57" si="15">IF(A11="","",A11)</f>
        <v>２．</v>
      </c>
      <c r="D49" t="str">
        <f>IF(D11="","",D11)</f>
        <v>次の自然数を素因数分解しなさい。</v>
      </c>
      <c r="AS49">
        <f t="shared" ref="AS49:AV62" si="16">IF(AS11="","",AS11)</f>
        <v>2</v>
      </c>
      <c r="AT49">
        <f t="shared" si="16"/>
        <v>3</v>
      </c>
      <c r="AU49">
        <f t="shared" si="16"/>
        <v>5</v>
      </c>
      <c r="AV49">
        <f t="shared" si="16"/>
        <v>7</v>
      </c>
      <c r="AW49" t="str">
        <f t="shared" ref="AW49:AX50" si="17">IF(AW12="","",AW12)</f>
        <v/>
      </c>
      <c r="AX49" t="str">
        <f t="shared" si="17"/>
        <v/>
      </c>
    </row>
    <row r="50" spans="1:64" ht="19" customHeight="1" x14ac:dyDescent="0.2">
      <c r="A50" t="str">
        <f t="shared" si="15"/>
        <v/>
      </c>
      <c r="B50" t="str">
        <f t="shared" ref="B50:C57" si="18">IF(B12="","",B12)</f>
        <v/>
      </c>
      <c r="C50" t="str">
        <f t="shared" si="18"/>
        <v>(1)</v>
      </c>
      <c r="F50" s="62">
        <f t="shared" ref="F50:I57" ca="1" si="19">IF(F12="","",F12)</f>
        <v>72</v>
      </c>
      <c r="G50" s="62" t="str">
        <f t="shared" si="19"/>
        <v/>
      </c>
      <c r="H50" s="62" t="str">
        <f t="shared" si="19"/>
        <v/>
      </c>
      <c r="I50" s="62" t="str">
        <f t="shared" si="19"/>
        <v/>
      </c>
      <c r="J50" s="66" t="s">
        <v>93</v>
      </c>
      <c r="K50" s="66"/>
      <c r="L50" s="27"/>
      <c r="M50" s="10">
        <f ca="1">IF(AS50=0,"",2)</f>
        <v>2</v>
      </c>
      <c r="N50" s="33">
        <f ca="1">IF(AS50=0,"",IF(AS50=1,"",AS50))</f>
        <v>3</v>
      </c>
      <c r="O50" s="56" t="str">
        <f ca="1">IF(M50="","",IF(AT50=0,"",IF(AT50=0,"","×")))</f>
        <v>×</v>
      </c>
      <c r="P50" s="56"/>
      <c r="Q50" s="10">
        <f ca="1">IF(AT50=0,"",AT49)</f>
        <v>3</v>
      </c>
      <c r="R50" s="33">
        <f ca="1">IF(AT50=0,"",IF(AT50=1,"",AT50))</f>
        <v>2</v>
      </c>
      <c r="S50" s="56" t="str">
        <f ca="1">IF(SUM(AT50:AU50)=0,"",IF(AU50=0,"","×"))</f>
        <v/>
      </c>
      <c r="T50" s="56"/>
      <c r="U50" s="10" t="str">
        <f ca="1">IF(AU50=0,"",AU49)</f>
        <v/>
      </c>
      <c r="V50" s="33" t="str">
        <f ca="1">IF(AU50=0,"",IF(AU50=1,"",AU50))</f>
        <v/>
      </c>
      <c r="W50" s="56" t="str">
        <f ca="1">IF(SUM(AU50:AV50)=0,"",IF(AV50=0,"","×"))</f>
        <v/>
      </c>
      <c r="X50" s="56"/>
      <c r="Y50" s="10" t="str">
        <f ca="1">IF(AV50=0,"",AV49)</f>
        <v/>
      </c>
      <c r="Z50" s="10" t="str">
        <f ca="1">IF(AV50=0,"",IF(AV50=1,"",AV50))</f>
        <v/>
      </c>
      <c r="AA50" s="10" t="str">
        <f t="shared" ref="AA50:AR50" si="20">IF(Z13="","",Z13)</f>
        <v/>
      </c>
      <c r="AB50" t="str">
        <f t="shared" si="20"/>
        <v/>
      </c>
      <c r="AC50" t="str">
        <f t="shared" si="20"/>
        <v/>
      </c>
      <c r="AD50" t="str">
        <f t="shared" si="20"/>
        <v/>
      </c>
      <c r="AE50" t="str">
        <f t="shared" si="20"/>
        <v/>
      </c>
      <c r="AF50" t="str">
        <f t="shared" si="20"/>
        <v/>
      </c>
      <c r="AG50" t="str">
        <f t="shared" si="20"/>
        <v/>
      </c>
      <c r="AH50" t="str">
        <f t="shared" si="20"/>
        <v/>
      </c>
      <c r="AI50" t="str">
        <f t="shared" si="20"/>
        <v/>
      </c>
      <c r="AJ50" t="str">
        <f t="shared" si="20"/>
        <v/>
      </c>
      <c r="AK50" t="str">
        <f t="shared" si="20"/>
        <v/>
      </c>
      <c r="AL50" t="str">
        <f t="shared" si="20"/>
        <v/>
      </c>
      <c r="AM50" t="str">
        <f t="shared" si="20"/>
        <v/>
      </c>
      <c r="AN50" t="str">
        <f t="shared" si="20"/>
        <v/>
      </c>
      <c r="AO50" t="str">
        <f t="shared" si="20"/>
        <v/>
      </c>
      <c r="AP50" t="str">
        <f t="shared" si="20"/>
        <v/>
      </c>
      <c r="AQ50" t="str">
        <f t="shared" si="20"/>
        <v/>
      </c>
      <c r="AR50" t="str">
        <f t="shared" si="20"/>
        <v/>
      </c>
      <c r="AS50">
        <f t="shared" ca="1" si="16"/>
        <v>3</v>
      </c>
      <c r="AT50">
        <f t="shared" ca="1" si="16"/>
        <v>2</v>
      </c>
      <c r="AU50">
        <f t="shared" ca="1" si="16"/>
        <v>0</v>
      </c>
      <c r="AV50">
        <f t="shared" ca="1" si="16"/>
        <v>0</v>
      </c>
      <c r="AW50" t="str">
        <f t="shared" si="17"/>
        <v/>
      </c>
      <c r="AX50" t="str">
        <f t="shared" si="17"/>
        <v/>
      </c>
    </row>
    <row r="51" spans="1:64" ht="19" customHeight="1" x14ac:dyDescent="0.2">
      <c r="A51" t="str">
        <f t="shared" si="15"/>
        <v/>
      </c>
      <c r="B51" t="str">
        <f t="shared" si="18"/>
        <v/>
      </c>
      <c r="C51" t="str">
        <f t="shared" si="18"/>
        <v/>
      </c>
      <c r="F51" t="str">
        <f t="shared" si="19"/>
        <v/>
      </c>
      <c r="G51" t="str">
        <f t="shared" si="19"/>
        <v/>
      </c>
      <c r="H51" t="str">
        <f t="shared" si="19"/>
        <v/>
      </c>
      <c r="I51" t="str">
        <f t="shared" si="19"/>
        <v/>
      </c>
      <c r="J51" t="str">
        <f t="shared" ref="J51:AX52" si="21">IF(J14="","",J14)</f>
        <v/>
      </c>
      <c r="K51" t="str">
        <f t="shared" si="21"/>
        <v/>
      </c>
      <c r="L51" s="10"/>
      <c r="M51" s="10" t="str">
        <f t="shared" si="21"/>
        <v/>
      </c>
      <c r="N51" s="10" t="str">
        <f t="shared" si="21"/>
        <v/>
      </c>
      <c r="O51" s="10" t="str">
        <f t="shared" si="21"/>
        <v/>
      </c>
      <c r="P51" s="10" t="str">
        <f t="shared" si="21"/>
        <v/>
      </c>
      <c r="Q51" s="10" t="str">
        <f t="shared" si="21"/>
        <v/>
      </c>
      <c r="R51" s="10" t="str">
        <f t="shared" si="21"/>
        <v/>
      </c>
      <c r="S51" s="10" t="str">
        <f t="shared" si="21"/>
        <v/>
      </c>
      <c r="T51" s="10" t="str">
        <f t="shared" si="21"/>
        <v/>
      </c>
      <c r="U51" s="10" t="str">
        <f t="shared" si="21"/>
        <v/>
      </c>
      <c r="V51" s="10" t="str">
        <f t="shared" si="21"/>
        <v/>
      </c>
      <c r="W51" s="10" t="str">
        <f t="shared" si="21"/>
        <v/>
      </c>
      <c r="X51" s="10" t="str">
        <f t="shared" si="21"/>
        <v/>
      </c>
      <c r="Y51" s="10" t="str">
        <f t="shared" si="21"/>
        <v/>
      </c>
      <c r="Z51" s="10" t="str">
        <f t="shared" si="21"/>
        <v/>
      </c>
      <c r="AA51" s="10" t="str">
        <f t="shared" si="21"/>
        <v/>
      </c>
      <c r="AB51" t="str">
        <f t="shared" si="21"/>
        <v/>
      </c>
      <c r="AC51" t="str">
        <f t="shared" si="21"/>
        <v/>
      </c>
      <c r="AD51" t="str">
        <f t="shared" si="21"/>
        <v/>
      </c>
      <c r="AE51" t="str">
        <f t="shared" si="21"/>
        <v/>
      </c>
      <c r="AF51" t="str">
        <f t="shared" si="21"/>
        <v/>
      </c>
      <c r="AG51" t="str">
        <f t="shared" si="21"/>
        <v/>
      </c>
      <c r="AH51" t="str">
        <f t="shared" si="21"/>
        <v/>
      </c>
      <c r="AI51" t="str">
        <f t="shared" si="21"/>
        <v/>
      </c>
      <c r="AJ51" t="str">
        <f t="shared" si="21"/>
        <v/>
      </c>
      <c r="AK51" t="str">
        <f t="shared" si="21"/>
        <v/>
      </c>
      <c r="AL51" t="str">
        <f t="shared" si="21"/>
        <v/>
      </c>
      <c r="AM51" t="str">
        <f t="shared" si="21"/>
        <v/>
      </c>
      <c r="AN51" t="str">
        <f t="shared" si="21"/>
        <v/>
      </c>
      <c r="AO51" t="str">
        <f t="shared" si="21"/>
        <v/>
      </c>
      <c r="AP51" t="str">
        <f t="shared" si="21"/>
        <v/>
      </c>
      <c r="AQ51" t="str">
        <f t="shared" si="21"/>
        <v/>
      </c>
      <c r="AR51" t="str">
        <f t="shared" si="21"/>
        <v/>
      </c>
      <c r="AS51" t="str">
        <f t="shared" si="16"/>
        <v/>
      </c>
      <c r="AT51" t="str">
        <f t="shared" si="16"/>
        <v/>
      </c>
      <c r="AU51" t="str">
        <f t="shared" si="16"/>
        <v/>
      </c>
      <c r="AV51" t="str">
        <f t="shared" si="16"/>
        <v/>
      </c>
      <c r="AW51" t="str">
        <f t="shared" si="21"/>
        <v/>
      </c>
      <c r="AX51" t="str">
        <f t="shared" si="21"/>
        <v/>
      </c>
      <c r="BL51" s="22"/>
    </row>
    <row r="52" spans="1:64" ht="19" customHeight="1" x14ac:dyDescent="0.2">
      <c r="A52" t="str">
        <f t="shared" si="15"/>
        <v/>
      </c>
      <c r="B52" t="str">
        <f t="shared" si="18"/>
        <v/>
      </c>
      <c r="C52" t="str">
        <f t="shared" si="18"/>
        <v/>
      </c>
      <c r="F52" t="str">
        <f t="shared" si="19"/>
        <v/>
      </c>
      <c r="G52" t="str">
        <f t="shared" si="19"/>
        <v/>
      </c>
      <c r="H52" t="str">
        <f t="shared" si="19"/>
        <v/>
      </c>
      <c r="I52" t="str">
        <f t="shared" si="19"/>
        <v/>
      </c>
      <c r="J52" t="str">
        <f t="shared" si="21"/>
        <v/>
      </c>
      <c r="K52" t="str">
        <f t="shared" si="21"/>
        <v/>
      </c>
      <c r="L52" s="10"/>
      <c r="M52" s="10" t="str">
        <f t="shared" si="21"/>
        <v/>
      </c>
      <c r="N52" s="10" t="str">
        <f t="shared" si="21"/>
        <v/>
      </c>
      <c r="O52" s="10" t="str">
        <f t="shared" si="21"/>
        <v/>
      </c>
      <c r="P52" s="10" t="str">
        <f t="shared" si="21"/>
        <v/>
      </c>
      <c r="Q52" s="10" t="str">
        <f t="shared" si="21"/>
        <v/>
      </c>
      <c r="R52" s="10" t="str">
        <f t="shared" si="21"/>
        <v/>
      </c>
      <c r="S52" s="10" t="str">
        <f t="shared" si="21"/>
        <v/>
      </c>
      <c r="T52" s="10" t="str">
        <f t="shared" si="21"/>
        <v/>
      </c>
      <c r="U52" s="10" t="str">
        <f t="shared" si="21"/>
        <v/>
      </c>
      <c r="V52" s="10" t="str">
        <f t="shared" si="21"/>
        <v/>
      </c>
      <c r="W52" s="10" t="str">
        <f t="shared" si="21"/>
        <v/>
      </c>
      <c r="X52" s="10" t="str">
        <f t="shared" si="21"/>
        <v/>
      </c>
      <c r="Y52" s="10" t="str">
        <f t="shared" si="21"/>
        <v/>
      </c>
      <c r="Z52" s="10" t="str">
        <f t="shared" si="21"/>
        <v/>
      </c>
      <c r="AA52" s="10" t="str">
        <f t="shared" si="21"/>
        <v/>
      </c>
      <c r="AB52" t="str">
        <f t="shared" si="21"/>
        <v/>
      </c>
      <c r="AC52" t="str">
        <f t="shared" si="21"/>
        <v/>
      </c>
      <c r="AD52" t="str">
        <f t="shared" si="21"/>
        <v/>
      </c>
      <c r="AE52" t="str">
        <f t="shared" si="21"/>
        <v/>
      </c>
      <c r="AF52" t="str">
        <f t="shared" si="21"/>
        <v/>
      </c>
      <c r="AG52" t="str">
        <f t="shared" si="21"/>
        <v/>
      </c>
      <c r="AH52" t="str">
        <f t="shared" si="21"/>
        <v/>
      </c>
      <c r="AI52" t="str">
        <f t="shared" si="21"/>
        <v/>
      </c>
      <c r="AJ52" t="str">
        <f t="shared" si="21"/>
        <v/>
      </c>
      <c r="AK52" t="str">
        <f t="shared" si="21"/>
        <v/>
      </c>
      <c r="AL52" t="str">
        <f t="shared" si="21"/>
        <v/>
      </c>
      <c r="AM52" t="str">
        <f t="shared" si="21"/>
        <v/>
      </c>
      <c r="AN52" t="str">
        <f t="shared" si="21"/>
        <v/>
      </c>
      <c r="AO52" t="str">
        <f t="shared" si="21"/>
        <v/>
      </c>
      <c r="AP52" t="str">
        <f t="shared" si="21"/>
        <v/>
      </c>
      <c r="AQ52" t="str">
        <f t="shared" si="21"/>
        <v/>
      </c>
      <c r="AR52" t="str">
        <f t="shared" si="21"/>
        <v/>
      </c>
      <c r="AS52">
        <f t="shared" si="16"/>
        <v>2</v>
      </c>
      <c r="AT52">
        <f t="shared" si="16"/>
        <v>3</v>
      </c>
      <c r="AU52">
        <f t="shared" si="16"/>
        <v>5</v>
      </c>
      <c r="AV52">
        <f t="shared" si="16"/>
        <v>7</v>
      </c>
      <c r="AW52" t="str">
        <f t="shared" si="21"/>
        <v/>
      </c>
      <c r="AX52" t="str">
        <f t="shared" si="21"/>
        <v/>
      </c>
    </row>
    <row r="53" spans="1:64" ht="19" customHeight="1" x14ac:dyDescent="0.2">
      <c r="A53" t="str">
        <f t="shared" si="15"/>
        <v/>
      </c>
      <c r="B53" t="str">
        <f t="shared" si="18"/>
        <v/>
      </c>
      <c r="C53" t="str">
        <f t="shared" si="18"/>
        <v>(2)</v>
      </c>
      <c r="F53" s="62">
        <f t="shared" ca="1" si="19"/>
        <v>945</v>
      </c>
      <c r="G53" s="62" t="str">
        <f t="shared" si="19"/>
        <v/>
      </c>
      <c r="H53" s="62" t="str">
        <f t="shared" si="19"/>
        <v/>
      </c>
      <c r="I53" s="62" t="str">
        <f t="shared" si="19"/>
        <v/>
      </c>
      <c r="J53" s="66" t="s">
        <v>93</v>
      </c>
      <c r="K53" s="66"/>
      <c r="L53" s="27"/>
      <c r="M53" s="10" t="str">
        <f ca="1">IF(AS53=0,"",2)</f>
        <v/>
      </c>
      <c r="N53" s="33" t="str">
        <f ca="1">IF(AS53=0,"",IF(AS53=1,"",AS53))</f>
        <v/>
      </c>
      <c r="O53" s="56" t="str">
        <f ca="1">IF(M53="","",IF(AT53=0,"",IF(AT53=0,"","×")))</f>
        <v/>
      </c>
      <c r="P53" s="56"/>
      <c r="Q53" s="10">
        <f ca="1">IF(AT53=0,"",AT52)</f>
        <v>3</v>
      </c>
      <c r="R53" s="33">
        <f ca="1">IF(AT53=0,"",IF(AT53=1,"",AT53))</f>
        <v>3</v>
      </c>
      <c r="S53" s="56" t="str">
        <f ca="1">IF(SUM(AT53:AU53)=0,"",IF(AU53=0,"","×"))</f>
        <v>×</v>
      </c>
      <c r="T53" s="56"/>
      <c r="U53" s="10">
        <f ca="1">IF(AU53=0,"",AU52)</f>
        <v>5</v>
      </c>
      <c r="V53" s="33" t="str">
        <f ca="1">IF(AU53=0,"",IF(AU53=1,"",AU53))</f>
        <v/>
      </c>
      <c r="W53" s="56" t="str">
        <f ca="1">IF(SUM(AU53:AV53)=0,"",IF(AV53=0,"","×"))</f>
        <v>×</v>
      </c>
      <c r="X53" s="56"/>
      <c r="Y53" s="10">
        <f ca="1">IF(AV53=0,"",AV52)</f>
        <v>7</v>
      </c>
      <c r="Z53" s="10" t="str">
        <f ca="1">IF(AV53=0,"",IF(AV53=1,"",AV53))</f>
        <v/>
      </c>
      <c r="AA53" s="10" t="str">
        <f t="shared" ref="AA53:AQ53" si="22">IF(Z16="","",Z16)</f>
        <v/>
      </c>
      <c r="AB53" t="str">
        <f t="shared" si="22"/>
        <v/>
      </c>
      <c r="AC53" t="str">
        <f t="shared" si="22"/>
        <v/>
      </c>
      <c r="AD53" t="str">
        <f t="shared" si="22"/>
        <v/>
      </c>
      <c r="AE53" t="str">
        <f t="shared" si="22"/>
        <v/>
      </c>
      <c r="AF53" t="str">
        <f t="shared" si="22"/>
        <v/>
      </c>
      <c r="AG53" t="str">
        <f t="shared" si="22"/>
        <v/>
      </c>
      <c r="AH53" t="str">
        <f t="shared" si="22"/>
        <v/>
      </c>
      <c r="AI53" t="str">
        <f t="shared" si="22"/>
        <v/>
      </c>
      <c r="AJ53" t="str">
        <f t="shared" si="22"/>
        <v/>
      </c>
      <c r="AK53" t="str">
        <f t="shared" si="22"/>
        <v/>
      </c>
      <c r="AL53" t="str">
        <f t="shared" si="22"/>
        <v/>
      </c>
      <c r="AM53" t="str">
        <f t="shared" si="22"/>
        <v/>
      </c>
      <c r="AN53" t="str">
        <f t="shared" si="22"/>
        <v/>
      </c>
      <c r="AO53" t="str">
        <f t="shared" si="22"/>
        <v/>
      </c>
      <c r="AP53" t="str">
        <f t="shared" si="22"/>
        <v/>
      </c>
      <c r="AQ53" t="str">
        <f t="shared" si="22"/>
        <v/>
      </c>
      <c r="AS53">
        <f t="shared" ca="1" si="16"/>
        <v>0</v>
      </c>
      <c r="AT53">
        <f t="shared" ca="1" si="16"/>
        <v>3</v>
      </c>
      <c r="AU53">
        <f t="shared" ca="1" si="16"/>
        <v>1</v>
      </c>
      <c r="AV53">
        <f t="shared" ca="1" si="16"/>
        <v>1</v>
      </c>
      <c r="AW53" t="str">
        <f t="shared" ref="AW53:AX57" si="23">IF(AW16="","",AW16)</f>
        <v/>
      </c>
      <c r="AX53" t="str">
        <f t="shared" si="23"/>
        <v/>
      </c>
    </row>
    <row r="54" spans="1:64" ht="19" customHeight="1" x14ac:dyDescent="0.2">
      <c r="A54" t="str">
        <f t="shared" si="15"/>
        <v/>
      </c>
      <c r="B54" t="str">
        <f t="shared" si="18"/>
        <v/>
      </c>
      <c r="C54" t="str">
        <f t="shared" si="18"/>
        <v/>
      </c>
      <c r="F54" t="str">
        <f t="shared" si="19"/>
        <v/>
      </c>
      <c r="G54" t="str">
        <f t="shared" si="19"/>
        <v/>
      </c>
      <c r="H54" t="str">
        <f t="shared" si="19"/>
        <v/>
      </c>
      <c r="I54" t="str">
        <f t="shared" si="19"/>
        <v/>
      </c>
      <c r="J54" t="str">
        <f>IF(J17="","",J17)</f>
        <v/>
      </c>
      <c r="K54" t="str">
        <f>IF(K17="","",K17)</f>
        <v/>
      </c>
      <c r="L54" s="10"/>
      <c r="M54" s="10" t="str">
        <f t="shared" ref="M54:Z54" si="24">IF(M17="","",M17)</f>
        <v/>
      </c>
      <c r="N54" s="10" t="str">
        <f t="shared" si="24"/>
        <v/>
      </c>
      <c r="O54" s="10" t="str">
        <f t="shared" si="24"/>
        <v/>
      </c>
      <c r="P54" s="10" t="str">
        <f t="shared" si="24"/>
        <v/>
      </c>
      <c r="Q54" s="10" t="str">
        <f t="shared" si="24"/>
        <v/>
      </c>
      <c r="R54" s="10" t="str">
        <f t="shared" si="24"/>
        <v/>
      </c>
      <c r="S54" s="10" t="str">
        <f t="shared" si="24"/>
        <v/>
      </c>
      <c r="T54" s="10" t="str">
        <f t="shared" si="24"/>
        <v/>
      </c>
      <c r="U54" s="10" t="str">
        <f t="shared" si="24"/>
        <v/>
      </c>
      <c r="V54" s="10" t="str">
        <f t="shared" si="24"/>
        <v/>
      </c>
      <c r="W54" s="10" t="str">
        <f t="shared" si="24"/>
        <v/>
      </c>
      <c r="X54" s="10" t="str">
        <f t="shared" si="24"/>
        <v/>
      </c>
      <c r="Y54" s="10" t="str">
        <f t="shared" si="24"/>
        <v/>
      </c>
      <c r="Z54" s="10" t="str">
        <f t="shared" si="24"/>
        <v/>
      </c>
      <c r="AA54" s="10"/>
      <c r="AS54" t="str">
        <f t="shared" si="16"/>
        <v/>
      </c>
      <c r="AT54" t="str">
        <f t="shared" si="16"/>
        <v/>
      </c>
      <c r="AU54" t="str">
        <f t="shared" si="16"/>
        <v/>
      </c>
      <c r="AV54" t="str">
        <f t="shared" si="16"/>
        <v/>
      </c>
      <c r="AW54" t="str">
        <f t="shared" si="23"/>
        <v/>
      </c>
      <c r="AX54" t="str">
        <f t="shared" si="23"/>
        <v/>
      </c>
    </row>
    <row r="55" spans="1:64" ht="19" customHeight="1" x14ac:dyDescent="0.2">
      <c r="A55" t="str">
        <f t="shared" si="15"/>
        <v/>
      </c>
      <c r="B55" t="str">
        <f t="shared" si="18"/>
        <v/>
      </c>
      <c r="C55" t="str">
        <f t="shared" si="18"/>
        <v/>
      </c>
      <c r="F55" t="str">
        <f t="shared" si="19"/>
        <v/>
      </c>
      <c r="G55" t="str">
        <f t="shared" si="19"/>
        <v/>
      </c>
      <c r="H55" t="str">
        <f t="shared" si="19"/>
        <v/>
      </c>
      <c r="I55" t="str">
        <f t="shared" si="19"/>
        <v/>
      </c>
      <c r="J55" t="str">
        <f>IF(J18="","",J18)</f>
        <v/>
      </c>
      <c r="K55" t="str">
        <f>IF(K18="","",K18)</f>
        <v/>
      </c>
      <c r="L55" s="10"/>
      <c r="M55" s="10" t="str">
        <f t="shared" ref="M55:Z55" si="25">IF(M18="","",M18)</f>
        <v/>
      </c>
      <c r="N55" s="10" t="str">
        <f t="shared" si="25"/>
        <v/>
      </c>
      <c r="O55" s="10" t="str">
        <f t="shared" si="25"/>
        <v/>
      </c>
      <c r="P55" s="10" t="str">
        <f t="shared" si="25"/>
        <v/>
      </c>
      <c r="Q55" s="10" t="str">
        <f t="shared" si="25"/>
        <v/>
      </c>
      <c r="R55" s="10" t="str">
        <f t="shared" si="25"/>
        <v/>
      </c>
      <c r="S55" s="10" t="str">
        <f t="shared" si="25"/>
        <v/>
      </c>
      <c r="T55" s="10" t="str">
        <f t="shared" si="25"/>
        <v/>
      </c>
      <c r="U55" s="10" t="str">
        <f t="shared" si="25"/>
        <v/>
      </c>
      <c r="V55" s="10" t="str">
        <f t="shared" si="25"/>
        <v/>
      </c>
      <c r="W55" s="10" t="str">
        <f t="shared" si="25"/>
        <v/>
      </c>
      <c r="X55" s="10" t="str">
        <f t="shared" si="25"/>
        <v/>
      </c>
      <c r="Y55" s="10" t="str">
        <f t="shared" si="25"/>
        <v/>
      </c>
      <c r="Z55" s="10" t="str">
        <f t="shared" si="25"/>
        <v/>
      </c>
      <c r="AA55" s="10"/>
      <c r="AS55">
        <f t="shared" si="16"/>
        <v>2</v>
      </c>
      <c r="AT55">
        <f t="shared" si="16"/>
        <v>3</v>
      </c>
      <c r="AU55">
        <f t="shared" si="16"/>
        <v>5</v>
      </c>
      <c r="AV55">
        <f t="shared" si="16"/>
        <v>7</v>
      </c>
      <c r="AW55" t="str">
        <f t="shared" si="23"/>
        <v/>
      </c>
      <c r="AX55" t="str">
        <f t="shared" si="23"/>
        <v/>
      </c>
    </row>
    <row r="56" spans="1:64" ht="19" customHeight="1" x14ac:dyDescent="0.2">
      <c r="A56" t="str">
        <f t="shared" si="15"/>
        <v/>
      </c>
      <c r="B56" t="str">
        <f t="shared" si="18"/>
        <v/>
      </c>
      <c r="C56" t="str">
        <f t="shared" si="18"/>
        <v>(3)</v>
      </c>
      <c r="F56" s="62">
        <f t="shared" ca="1" si="19"/>
        <v>168</v>
      </c>
      <c r="G56" s="62" t="str">
        <f t="shared" si="19"/>
        <v/>
      </c>
      <c r="H56" s="62" t="str">
        <f t="shared" si="19"/>
        <v/>
      </c>
      <c r="I56" s="62" t="str">
        <f t="shared" si="19"/>
        <v/>
      </c>
      <c r="J56" s="66" t="s">
        <v>93</v>
      </c>
      <c r="K56" s="66"/>
      <c r="L56" s="27"/>
      <c r="M56" s="10">
        <f ca="1">IF(AS56=0,"",2)</f>
        <v>2</v>
      </c>
      <c r="N56" s="33">
        <f ca="1">IF(AS56=0,"",IF(AS56=1,"",AS56))</f>
        <v>3</v>
      </c>
      <c r="O56" s="56" t="str">
        <f ca="1">IF(M56="","",IF(AT56=0,"",IF(AT56=0,"","×")))</f>
        <v>×</v>
      </c>
      <c r="P56" s="56"/>
      <c r="Q56" s="10">
        <f ca="1">IF(AT56=0,"",AT55)</f>
        <v>3</v>
      </c>
      <c r="R56" s="33" t="str">
        <f ca="1">IF(AT56=0,"",IF(AT56=1,"",AT56))</f>
        <v/>
      </c>
      <c r="S56" s="56" t="str">
        <f ca="1">IF(SUM(AT56:AU56)=0,"",IF(AU56=0,"","×"))</f>
        <v/>
      </c>
      <c r="T56" s="56"/>
      <c r="U56" s="10" t="str">
        <f ca="1">IF(AU56=0,"",AU55)</f>
        <v/>
      </c>
      <c r="V56" s="33" t="str">
        <f ca="1">IF(AU56=0,"",IF(AU56=1,"",AU56))</f>
        <v/>
      </c>
      <c r="W56" s="56" t="str">
        <f ca="1">IF(SUM(AU56:AV56)=0,"",IF(AV56=0,"","×"))</f>
        <v>×</v>
      </c>
      <c r="X56" s="56"/>
      <c r="Y56" s="10">
        <f ca="1">IF(AV56=0,"",AV55)</f>
        <v>7</v>
      </c>
      <c r="Z56" s="10" t="str">
        <f ca="1">IF(AV56=0,"",IF(AV56=1,"",AV56))</f>
        <v/>
      </c>
      <c r="AA56" s="10" t="str">
        <f t="shared" ref="AA56:AQ56" si="26">IF(Z19="","",Z19)</f>
        <v/>
      </c>
      <c r="AB56" t="str">
        <f t="shared" si="26"/>
        <v/>
      </c>
      <c r="AC56" t="str">
        <f t="shared" si="26"/>
        <v/>
      </c>
      <c r="AD56" t="str">
        <f t="shared" si="26"/>
        <v/>
      </c>
      <c r="AE56" t="str">
        <f t="shared" si="26"/>
        <v/>
      </c>
      <c r="AF56" t="str">
        <f t="shared" si="26"/>
        <v/>
      </c>
      <c r="AG56" t="str">
        <f t="shared" si="26"/>
        <v/>
      </c>
      <c r="AH56" t="str">
        <f t="shared" si="26"/>
        <v/>
      </c>
      <c r="AI56" t="str">
        <f t="shared" si="26"/>
        <v/>
      </c>
      <c r="AJ56" t="str">
        <f t="shared" si="26"/>
        <v/>
      </c>
      <c r="AK56" t="str">
        <f t="shared" si="26"/>
        <v/>
      </c>
      <c r="AL56" t="str">
        <f t="shared" si="26"/>
        <v/>
      </c>
      <c r="AM56" t="str">
        <f t="shared" si="26"/>
        <v/>
      </c>
      <c r="AN56" t="str">
        <f t="shared" si="26"/>
        <v/>
      </c>
      <c r="AO56" t="str">
        <f t="shared" si="26"/>
        <v/>
      </c>
      <c r="AP56" t="str">
        <f t="shared" si="26"/>
        <v/>
      </c>
      <c r="AQ56" t="str">
        <f t="shared" si="26"/>
        <v/>
      </c>
      <c r="AS56">
        <f t="shared" ca="1" si="16"/>
        <v>3</v>
      </c>
      <c r="AT56">
        <f t="shared" ca="1" si="16"/>
        <v>1</v>
      </c>
      <c r="AU56">
        <f t="shared" ca="1" si="16"/>
        <v>0</v>
      </c>
      <c r="AV56">
        <f t="shared" ca="1" si="16"/>
        <v>1</v>
      </c>
      <c r="AW56" t="str">
        <f t="shared" si="23"/>
        <v/>
      </c>
      <c r="AX56" t="str">
        <f t="shared" si="23"/>
        <v/>
      </c>
    </row>
    <row r="57" spans="1:64" ht="19" customHeight="1" x14ac:dyDescent="0.2">
      <c r="A57" t="str">
        <f t="shared" si="15"/>
        <v/>
      </c>
      <c r="B57" t="str">
        <f t="shared" si="18"/>
        <v/>
      </c>
      <c r="C57" t="str">
        <f t="shared" si="18"/>
        <v/>
      </c>
      <c r="D57" t="str">
        <f>IF(D19="","",D19)</f>
        <v/>
      </c>
      <c r="E57" t="str">
        <f>IF(E19="","",E19)</f>
        <v/>
      </c>
      <c r="F57" t="str">
        <f t="shared" si="19"/>
        <v/>
      </c>
      <c r="G57" t="str">
        <f t="shared" si="19"/>
        <v/>
      </c>
      <c r="H57" t="str">
        <f t="shared" si="19"/>
        <v/>
      </c>
      <c r="I57" t="str">
        <f t="shared" si="19"/>
        <v/>
      </c>
      <c r="J57" t="str">
        <f t="shared" ref="J57:Z57" si="27">IF(J20="","",J20)</f>
        <v/>
      </c>
      <c r="K57" t="str">
        <f t="shared" si="27"/>
        <v/>
      </c>
      <c r="L57" t="str">
        <f t="shared" si="27"/>
        <v/>
      </c>
      <c r="M57" t="str">
        <f t="shared" si="27"/>
        <v/>
      </c>
      <c r="N57" t="str">
        <f t="shared" si="27"/>
        <v/>
      </c>
      <c r="O57" t="str">
        <f t="shared" si="27"/>
        <v/>
      </c>
      <c r="P57" t="str">
        <f t="shared" si="27"/>
        <v/>
      </c>
      <c r="Q57" t="str">
        <f t="shared" si="27"/>
        <v/>
      </c>
      <c r="R57" t="str">
        <f t="shared" si="27"/>
        <v/>
      </c>
      <c r="S57" t="str">
        <f t="shared" si="27"/>
        <v/>
      </c>
      <c r="T57" t="str">
        <f t="shared" si="27"/>
        <v/>
      </c>
      <c r="U57" t="str">
        <f t="shared" si="27"/>
        <v/>
      </c>
      <c r="V57" t="str">
        <f t="shared" si="27"/>
        <v/>
      </c>
      <c r="W57" t="str">
        <f t="shared" si="27"/>
        <v/>
      </c>
      <c r="X57" t="str">
        <f t="shared" si="27"/>
        <v/>
      </c>
      <c r="Y57" t="str">
        <f t="shared" si="27"/>
        <v/>
      </c>
      <c r="Z57" t="str">
        <f t="shared" si="27"/>
        <v/>
      </c>
      <c r="AS57" t="str">
        <f t="shared" si="16"/>
        <v/>
      </c>
      <c r="AT57" t="str">
        <f t="shared" si="16"/>
        <v/>
      </c>
      <c r="AU57" t="str">
        <f t="shared" si="16"/>
        <v/>
      </c>
      <c r="AV57" t="str">
        <f t="shared" si="16"/>
        <v/>
      </c>
      <c r="AW57" t="str">
        <f t="shared" si="23"/>
        <v/>
      </c>
      <c r="AX57" t="str">
        <f t="shared" si="23"/>
        <v/>
      </c>
    </row>
    <row r="58" spans="1:64" ht="19" customHeight="1" x14ac:dyDescent="0.2">
      <c r="A58" t="str">
        <f t="shared" ref="A58:AQ58" si="28">IF(A20="","",A20)</f>
        <v/>
      </c>
      <c r="B58" t="str">
        <f t="shared" si="28"/>
        <v/>
      </c>
      <c r="C58" t="str">
        <f t="shared" si="28"/>
        <v/>
      </c>
      <c r="D58" t="str">
        <f t="shared" si="28"/>
        <v/>
      </c>
      <c r="E58" t="str">
        <f t="shared" si="28"/>
        <v/>
      </c>
      <c r="F58" t="str">
        <f t="shared" si="28"/>
        <v/>
      </c>
      <c r="G58" t="str">
        <f t="shared" si="28"/>
        <v/>
      </c>
      <c r="H58" t="str">
        <f t="shared" si="28"/>
        <v/>
      </c>
      <c r="I58" t="str">
        <f t="shared" si="28"/>
        <v/>
      </c>
      <c r="J58" t="str">
        <f t="shared" si="28"/>
        <v/>
      </c>
      <c r="K58" t="str">
        <f t="shared" si="28"/>
        <v/>
      </c>
      <c r="L58" t="str">
        <f t="shared" si="28"/>
        <v/>
      </c>
      <c r="M58" t="str">
        <f t="shared" si="28"/>
        <v/>
      </c>
      <c r="N58" t="str">
        <f t="shared" si="28"/>
        <v/>
      </c>
      <c r="O58" t="str">
        <f t="shared" si="28"/>
        <v/>
      </c>
      <c r="P58" t="str">
        <f t="shared" si="28"/>
        <v/>
      </c>
      <c r="Q58" t="str">
        <f t="shared" si="28"/>
        <v/>
      </c>
      <c r="R58" t="str">
        <f t="shared" si="28"/>
        <v/>
      </c>
      <c r="S58" t="str">
        <f t="shared" si="28"/>
        <v/>
      </c>
      <c r="T58" t="str">
        <f t="shared" si="28"/>
        <v/>
      </c>
      <c r="U58" t="str">
        <f t="shared" si="28"/>
        <v/>
      </c>
      <c r="V58" t="str">
        <f t="shared" si="28"/>
        <v/>
      </c>
      <c r="W58" t="str">
        <f t="shared" si="28"/>
        <v/>
      </c>
      <c r="X58" t="str">
        <f t="shared" si="28"/>
        <v/>
      </c>
      <c r="Y58" t="str">
        <f t="shared" si="28"/>
        <v/>
      </c>
      <c r="Z58" t="str">
        <f t="shared" si="28"/>
        <v/>
      </c>
      <c r="AA58" t="str">
        <f t="shared" si="28"/>
        <v/>
      </c>
      <c r="AB58" t="str">
        <f t="shared" si="28"/>
        <v/>
      </c>
      <c r="AC58" t="str">
        <f t="shared" si="28"/>
        <v/>
      </c>
      <c r="AD58" t="str">
        <f t="shared" si="28"/>
        <v/>
      </c>
      <c r="AE58" t="str">
        <f t="shared" si="28"/>
        <v/>
      </c>
      <c r="AF58" t="str">
        <f t="shared" si="28"/>
        <v/>
      </c>
      <c r="AG58" t="str">
        <f t="shared" si="28"/>
        <v/>
      </c>
      <c r="AH58" t="str">
        <f t="shared" si="28"/>
        <v/>
      </c>
      <c r="AI58" t="str">
        <f t="shared" si="28"/>
        <v/>
      </c>
      <c r="AJ58" t="str">
        <f t="shared" si="28"/>
        <v/>
      </c>
      <c r="AK58" t="str">
        <f t="shared" si="28"/>
        <v/>
      </c>
      <c r="AL58" t="str">
        <f t="shared" si="28"/>
        <v/>
      </c>
      <c r="AM58" t="str">
        <f t="shared" si="28"/>
        <v/>
      </c>
      <c r="AN58" t="str">
        <f t="shared" si="28"/>
        <v/>
      </c>
      <c r="AO58" t="str">
        <f t="shared" si="28"/>
        <v/>
      </c>
      <c r="AP58" t="str">
        <f t="shared" si="28"/>
        <v/>
      </c>
      <c r="AQ58" t="str">
        <f t="shared" si="28"/>
        <v/>
      </c>
      <c r="AS58" t="str">
        <f t="shared" si="16"/>
        <v/>
      </c>
      <c r="AT58" t="str">
        <f t="shared" si="16"/>
        <v/>
      </c>
      <c r="AU58" t="str">
        <f t="shared" si="16"/>
        <v/>
      </c>
      <c r="AV58" t="str">
        <f t="shared" si="16"/>
        <v/>
      </c>
      <c r="AW58" t="str">
        <f>IF(AW20="","",AW20)</f>
        <v/>
      </c>
    </row>
    <row r="59" spans="1:64" ht="19" customHeight="1" x14ac:dyDescent="0.2">
      <c r="A59" t="str">
        <f t="shared" ref="A59:AQ59" si="29">IF(A21="","",A21)</f>
        <v/>
      </c>
      <c r="B59" t="str">
        <f t="shared" si="29"/>
        <v/>
      </c>
      <c r="C59" t="str">
        <f t="shared" si="29"/>
        <v/>
      </c>
      <c r="D59" t="str">
        <f t="shared" si="29"/>
        <v/>
      </c>
      <c r="E59" t="str">
        <f t="shared" si="29"/>
        <v/>
      </c>
      <c r="F59" t="str">
        <f t="shared" si="29"/>
        <v/>
      </c>
      <c r="G59" t="str">
        <f t="shared" si="29"/>
        <v/>
      </c>
      <c r="H59" t="str">
        <f t="shared" si="29"/>
        <v/>
      </c>
      <c r="I59" t="str">
        <f t="shared" si="29"/>
        <v/>
      </c>
      <c r="J59" t="str">
        <f t="shared" si="29"/>
        <v/>
      </c>
      <c r="K59" t="str">
        <f t="shared" si="29"/>
        <v/>
      </c>
      <c r="L59" t="str">
        <f t="shared" si="29"/>
        <v/>
      </c>
      <c r="M59" t="str">
        <f t="shared" si="29"/>
        <v/>
      </c>
      <c r="N59" t="str">
        <f t="shared" si="29"/>
        <v/>
      </c>
      <c r="O59" t="str">
        <f t="shared" si="29"/>
        <v/>
      </c>
      <c r="P59" t="str">
        <f t="shared" si="29"/>
        <v/>
      </c>
      <c r="Q59" t="str">
        <f t="shared" si="29"/>
        <v/>
      </c>
      <c r="R59" t="str">
        <f t="shared" si="29"/>
        <v/>
      </c>
      <c r="S59" t="str">
        <f t="shared" si="29"/>
        <v/>
      </c>
      <c r="T59" t="str">
        <f t="shared" si="29"/>
        <v/>
      </c>
      <c r="U59" t="str">
        <f t="shared" si="29"/>
        <v/>
      </c>
      <c r="V59" t="str">
        <f t="shared" si="29"/>
        <v/>
      </c>
      <c r="W59" t="str">
        <f t="shared" si="29"/>
        <v/>
      </c>
      <c r="X59" t="str">
        <f t="shared" si="29"/>
        <v/>
      </c>
      <c r="Y59" t="str">
        <f t="shared" si="29"/>
        <v/>
      </c>
      <c r="Z59" t="str">
        <f t="shared" si="29"/>
        <v/>
      </c>
      <c r="AA59" t="str">
        <f t="shared" si="29"/>
        <v/>
      </c>
      <c r="AB59" t="str">
        <f t="shared" si="29"/>
        <v/>
      </c>
      <c r="AC59" t="str">
        <f t="shared" si="29"/>
        <v/>
      </c>
      <c r="AD59" t="str">
        <f t="shared" si="29"/>
        <v/>
      </c>
      <c r="AE59" t="str">
        <f t="shared" si="29"/>
        <v/>
      </c>
      <c r="AF59" t="str">
        <f t="shared" si="29"/>
        <v/>
      </c>
      <c r="AG59" t="str">
        <f t="shared" si="29"/>
        <v/>
      </c>
      <c r="AH59" t="str">
        <f t="shared" si="29"/>
        <v/>
      </c>
      <c r="AI59" t="str">
        <f t="shared" si="29"/>
        <v/>
      </c>
      <c r="AJ59" t="str">
        <f t="shared" si="29"/>
        <v/>
      </c>
      <c r="AK59" t="str">
        <f t="shared" si="29"/>
        <v/>
      </c>
      <c r="AL59" t="str">
        <f t="shared" si="29"/>
        <v/>
      </c>
      <c r="AM59" t="str">
        <f t="shared" si="29"/>
        <v/>
      </c>
      <c r="AN59" t="str">
        <f t="shared" si="29"/>
        <v/>
      </c>
      <c r="AO59" t="str">
        <f t="shared" si="29"/>
        <v/>
      </c>
      <c r="AP59" t="str">
        <f t="shared" si="29"/>
        <v/>
      </c>
      <c r="AQ59" t="str">
        <f t="shared" si="29"/>
        <v/>
      </c>
      <c r="AS59" t="str">
        <f t="shared" si="16"/>
        <v/>
      </c>
      <c r="AT59" t="str">
        <f t="shared" si="16"/>
        <v/>
      </c>
      <c r="AU59" t="str">
        <f t="shared" si="16"/>
        <v/>
      </c>
      <c r="AV59" t="str">
        <f t="shared" si="16"/>
        <v/>
      </c>
      <c r="AW59" t="str">
        <f>IF(AW21="","",AW21)</f>
        <v/>
      </c>
    </row>
    <row r="60" spans="1:64" ht="19" customHeight="1" x14ac:dyDescent="0.2">
      <c r="A60" t="str">
        <f>IF(A22="","",A22)</f>
        <v>３．</v>
      </c>
      <c r="D60" s="66">
        <f ca="1">IF(D22="","",D22)</f>
        <v>37800</v>
      </c>
      <c r="E60" s="66"/>
      <c r="F60" s="66"/>
      <c r="G60" s="66"/>
      <c r="H60" t="str">
        <f>IF(H22="","",H22)</f>
        <v>をできるだけ小さい数でわって，ある数の2乗にするには，</v>
      </c>
      <c r="AS60">
        <f t="shared" si="16"/>
        <v>2</v>
      </c>
      <c r="AT60">
        <f t="shared" si="16"/>
        <v>3</v>
      </c>
      <c r="AU60">
        <f t="shared" si="16"/>
        <v>5</v>
      </c>
      <c r="AV60">
        <f t="shared" si="16"/>
        <v>7</v>
      </c>
      <c r="AW60" t="str">
        <f>IF(AW22="","",AW22)</f>
        <v/>
      </c>
    </row>
    <row r="61" spans="1:64" ht="19" customHeight="1" x14ac:dyDescent="0.2">
      <c r="A61" t="str">
        <f>IF(A23="","",A23)</f>
        <v/>
      </c>
      <c r="B61" t="str">
        <f>IF(B23="","",B23)</f>
        <v/>
      </c>
      <c r="C61" t="str">
        <f>IF(C23="","",C23)</f>
        <v/>
      </c>
      <c r="D61" t="str">
        <f>IF(D23="","",D23)</f>
        <v>どんな数でわればよいですか。</v>
      </c>
      <c r="AS61">
        <f t="shared" ca="1" si="16"/>
        <v>3</v>
      </c>
      <c r="AT61">
        <f t="shared" ca="1" si="16"/>
        <v>3</v>
      </c>
      <c r="AU61">
        <f t="shared" ca="1" si="16"/>
        <v>2</v>
      </c>
      <c r="AV61">
        <f t="shared" ca="1" si="16"/>
        <v>1</v>
      </c>
    </row>
    <row r="62" spans="1:64" ht="19" customHeight="1" x14ac:dyDescent="0.2">
      <c r="A62" t="str">
        <f>IF(A24="","",A24)</f>
        <v/>
      </c>
      <c r="B62" t="str">
        <f>IF(B24="","",B24)</f>
        <v/>
      </c>
      <c r="C62" t="str">
        <f>IF(C24="","",C24)</f>
        <v/>
      </c>
      <c r="F62" s="95">
        <f ca="1">D60</f>
        <v>37800</v>
      </c>
      <c r="G62" s="95" t="str">
        <f>IF(G24="","",G24)</f>
        <v/>
      </c>
      <c r="H62" s="95" t="str">
        <f>IF(H24="","",H24)</f>
        <v/>
      </c>
      <c r="I62" s="95" t="str">
        <f>IF(I24="","",I24)</f>
        <v/>
      </c>
      <c r="J62" s="96" t="s">
        <v>93</v>
      </c>
      <c r="K62" s="96"/>
      <c r="L62" s="34"/>
      <c r="M62" s="32">
        <f ca="1">IF(AS61=0,"",AS60)</f>
        <v>2</v>
      </c>
      <c r="N62" s="35">
        <f ca="1">IF(AS61=0,"",IF(AS61=1,"",AS61))</f>
        <v>3</v>
      </c>
      <c r="O62" s="96" t="str">
        <f ca="1">IF(M62="","",IF(AT61=0,"",IF(AT61=0,"","×")))</f>
        <v>×</v>
      </c>
      <c r="P62" s="96"/>
      <c r="Q62" s="32">
        <f ca="1">IF(AT61=0,"",AT60)</f>
        <v>3</v>
      </c>
      <c r="R62" s="35">
        <f ca="1">IF(AT61=0,"",IF(AT61=1,"",AT61))</f>
        <v>3</v>
      </c>
      <c r="S62" s="96" t="str">
        <f ca="1">IF(SUM(AS61:AT61)=0,"",IF(AU61=0,"","×"))</f>
        <v>×</v>
      </c>
      <c r="T62" s="96"/>
      <c r="U62" s="32">
        <f ca="1">IF(AU61=0,"",AU60)</f>
        <v>5</v>
      </c>
      <c r="V62" s="35">
        <f ca="1">IF(AU61=0,"",IF(AU61=1,"",AU61))</f>
        <v>2</v>
      </c>
      <c r="W62" s="96" t="str">
        <f ca="1">IF(SUM(AU61:AV61)=0,"",IF(AV61=0,"","×"))</f>
        <v>×</v>
      </c>
      <c r="X62" s="96"/>
      <c r="Y62" s="32">
        <f ca="1">IF(AV61=0,"",AV60)</f>
        <v>7</v>
      </c>
      <c r="Z62" s="32" t="str">
        <f ca="1">IF(AV61=0,"",IF(AV61=1,"",AV61))</f>
        <v/>
      </c>
      <c r="AA62" s="32" t="str">
        <f t="shared" ref="AA62:AQ62" si="30">IF(Z25="","",Z25)</f>
        <v/>
      </c>
      <c r="AB62" s="32" t="str">
        <f t="shared" si="30"/>
        <v/>
      </c>
      <c r="AC62" s="32" t="str">
        <f t="shared" si="30"/>
        <v/>
      </c>
      <c r="AD62" s="32" t="str">
        <f t="shared" si="30"/>
        <v/>
      </c>
      <c r="AE62" s="32" t="str">
        <f t="shared" si="30"/>
        <v/>
      </c>
      <c r="AF62" s="32" t="str">
        <f t="shared" si="30"/>
        <v/>
      </c>
      <c r="AG62" s="32" t="str">
        <f t="shared" si="30"/>
        <v/>
      </c>
      <c r="AH62" s="32" t="str">
        <f t="shared" si="30"/>
        <v/>
      </c>
      <c r="AI62" s="32" t="str">
        <f t="shared" si="30"/>
        <v/>
      </c>
      <c r="AJ62" s="32" t="str">
        <f t="shared" si="30"/>
        <v/>
      </c>
      <c r="AK62" s="32" t="str">
        <f t="shared" si="30"/>
        <v/>
      </c>
      <c r="AL62" s="32" t="str">
        <f t="shared" si="30"/>
        <v/>
      </c>
      <c r="AM62" s="32" t="str">
        <f t="shared" si="30"/>
        <v/>
      </c>
      <c r="AN62" s="32" t="str">
        <f t="shared" si="30"/>
        <v/>
      </c>
      <c r="AO62" s="32" t="str">
        <f t="shared" si="30"/>
        <v/>
      </c>
      <c r="AP62" s="32" t="str">
        <f t="shared" si="30"/>
        <v/>
      </c>
      <c r="AQ62" s="32" t="str">
        <f t="shared" si="30"/>
        <v/>
      </c>
      <c r="AR62" s="10"/>
      <c r="AS62">
        <f t="shared" ca="1" si="16"/>
        <v>1</v>
      </c>
      <c r="AT62">
        <f t="shared" ca="1" si="16"/>
        <v>1</v>
      </c>
      <c r="AU62">
        <f t="shared" ca="1" si="16"/>
        <v>0</v>
      </c>
      <c r="AV62">
        <f t="shared" ca="1" si="16"/>
        <v>1</v>
      </c>
    </row>
    <row r="63" spans="1:64" ht="19" customHeight="1" x14ac:dyDescent="0.2">
      <c r="A63" t="str">
        <f t="shared" ref="A63:V63" si="31">IF(A25="","",A25)</f>
        <v/>
      </c>
      <c r="B63" t="str">
        <f t="shared" si="31"/>
        <v/>
      </c>
      <c r="C63" t="str">
        <f t="shared" si="31"/>
        <v/>
      </c>
      <c r="D63" t="str">
        <f t="shared" si="31"/>
        <v/>
      </c>
      <c r="E63" t="str">
        <f t="shared" si="31"/>
        <v/>
      </c>
      <c r="F63" t="str">
        <f t="shared" si="31"/>
        <v/>
      </c>
      <c r="G63" t="str">
        <f t="shared" si="31"/>
        <v/>
      </c>
      <c r="H63" t="str">
        <f t="shared" si="31"/>
        <v/>
      </c>
      <c r="I63" t="str">
        <f t="shared" si="31"/>
        <v/>
      </c>
      <c r="J63" s="96" t="s">
        <v>93</v>
      </c>
      <c r="K63" s="96"/>
      <c r="L63" s="32" t="s">
        <v>240</v>
      </c>
      <c r="M63" s="32">
        <f ca="1">M62</f>
        <v>2</v>
      </c>
      <c r="N63" s="32" t="str">
        <f t="shared" si="31"/>
        <v/>
      </c>
      <c r="O63" s="96" t="s">
        <v>241</v>
      </c>
      <c r="P63" s="96"/>
      <c r="Q63" s="32">
        <f ca="1">Q62</f>
        <v>3</v>
      </c>
      <c r="R63" s="32" t="str">
        <f t="shared" si="31"/>
        <v/>
      </c>
      <c r="S63" s="96" t="str">
        <f ca="1">IF(AU61=2,"×","")</f>
        <v>×</v>
      </c>
      <c r="T63" s="96"/>
      <c r="U63" s="32">
        <f ca="1">IF(S63="","",U62)</f>
        <v>5</v>
      </c>
      <c r="V63" s="32" t="str">
        <f t="shared" si="31"/>
        <v/>
      </c>
      <c r="W63" s="32" t="s">
        <v>242</v>
      </c>
      <c r="X63" s="35">
        <v>2</v>
      </c>
      <c r="Y63" s="96" t="str">
        <f ca="1">IF(AS62=0,"","×")</f>
        <v>×</v>
      </c>
      <c r="Z63" s="96"/>
      <c r="AA63" s="32">
        <f ca="1">IF(AS62=1,AS60,"")</f>
        <v>2</v>
      </c>
      <c r="AB63" s="96" t="str">
        <f ca="1">IF(AT62=1,"×","")</f>
        <v>×</v>
      </c>
      <c r="AC63" s="96"/>
      <c r="AD63" s="32">
        <f ca="1">IF(AT62=1,AT60,"")</f>
        <v>3</v>
      </c>
      <c r="AE63" s="96" t="str">
        <f ca="1">IF(AU62=1,"×","")</f>
        <v/>
      </c>
      <c r="AF63" s="96"/>
      <c r="AG63" s="32" t="str">
        <f ca="1">IF(AU62=1,AU60,"")</f>
        <v/>
      </c>
      <c r="AH63" s="96" t="str">
        <f ca="1">IF(AV62=1,"×","")</f>
        <v>×</v>
      </c>
      <c r="AI63" s="96"/>
      <c r="AJ63" s="32">
        <f ca="1">IF(AV62=1,AV60,"")</f>
        <v>7</v>
      </c>
      <c r="AK63" s="32" t="str">
        <f t="shared" ref="AK63:AR63" si="32">IF(AJ25="","",AJ25)</f>
        <v/>
      </c>
      <c r="AL63" s="32" t="str">
        <f t="shared" si="32"/>
        <v/>
      </c>
      <c r="AM63" s="32" t="str">
        <f t="shared" si="32"/>
        <v/>
      </c>
      <c r="AN63" s="32" t="str">
        <f t="shared" si="32"/>
        <v/>
      </c>
      <c r="AO63" s="32" t="str">
        <f t="shared" si="32"/>
        <v/>
      </c>
      <c r="AP63" s="32" t="str">
        <f t="shared" si="32"/>
        <v/>
      </c>
      <c r="AQ63" s="32" t="str">
        <f t="shared" si="32"/>
        <v/>
      </c>
      <c r="AR63" s="32" t="str">
        <f t="shared" si="32"/>
        <v/>
      </c>
      <c r="AS63">
        <f ca="1">AS60^AS62</f>
        <v>2</v>
      </c>
      <c r="AT63">
        <f ca="1">AT60^AT62</f>
        <v>3</v>
      </c>
      <c r="AU63">
        <f ca="1">AU60^AU62</f>
        <v>1</v>
      </c>
      <c r="AV63">
        <f ca="1">AV60^AV62</f>
        <v>7</v>
      </c>
      <c r="AW63">
        <f ca="1">AS63*AT63*AU63*AV63</f>
        <v>42</v>
      </c>
      <c r="BI63"/>
      <c r="BL63" s="22"/>
    </row>
    <row r="64" spans="1:64" ht="19" customHeight="1" x14ac:dyDescent="0.2">
      <c r="A64" t="str">
        <f t="shared" ref="A64:AQ64" si="33">IF(A26="","",A26)</f>
        <v/>
      </c>
      <c r="B64" t="str">
        <f t="shared" si="33"/>
        <v/>
      </c>
      <c r="C64" t="str">
        <f t="shared" si="33"/>
        <v/>
      </c>
      <c r="D64" t="str">
        <f t="shared" si="33"/>
        <v/>
      </c>
      <c r="E64" t="str">
        <f t="shared" si="33"/>
        <v/>
      </c>
      <c r="F64" s="32">
        <f ca="1">IF(AA63="","",AA63)</f>
        <v>2</v>
      </c>
      <c r="G64" s="96" t="str">
        <f ca="1">IF(F64="","",IF(AB63="","",AB63))</f>
        <v>×</v>
      </c>
      <c r="H64" s="96"/>
      <c r="I64" s="32">
        <f ca="1">IF(AD63="","",AD63)</f>
        <v>3</v>
      </c>
      <c r="J64" s="96" t="str">
        <f ca="1">IF(SUM(F64:I64)=0,"",AE63)</f>
        <v/>
      </c>
      <c r="K64" s="96"/>
      <c r="L64" s="32" t="str">
        <f ca="1">IF(AG63="","",AG63)</f>
        <v/>
      </c>
      <c r="M64" s="96" t="str">
        <f ca="1">IF(AH63="","",AH63)</f>
        <v>×</v>
      </c>
      <c r="N64" s="96"/>
      <c r="O64" s="32">
        <f ca="1">IF(AJ63="","",AJ63)</f>
        <v>7</v>
      </c>
      <c r="P64" s="96" t="s">
        <v>239</v>
      </c>
      <c r="Q64" s="96"/>
      <c r="R64" s="96">
        <f ca="1">AW63</f>
        <v>42</v>
      </c>
      <c r="S64" s="96"/>
      <c r="T64" s="96"/>
      <c r="U64" t="str">
        <f t="shared" si="33"/>
        <v/>
      </c>
      <c r="V64" t="str">
        <f t="shared" si="33"/>
        <v/>
      </c>
      <c r="W64" t="str">
        <f t="shared" si="33"/>
        <v/>
      </c>
      <c r="X64" t="str">
        <f t="shared" si="33"/>
        <v/>
      </c>
      <c r="Y64" t="str">
        <f t="shared" si="33"/>
        <v/>
      </c>
      <c r="Z64" t="str">
        <f t="shared" si="33"/>
        <v/>
      </c>
      <c r="AA64" t="str">
        <f t="shared" si="33"/>
        <v/>
      </c>
      <c r="AB64" t="str">
        <f t="shared" si="33"/>
        <v/>
      </c>
      <c r="AC64" t="str">
        <f t="shared" si="33"/>
        <v/>
      </c>
      <c r="AD64" t="str">
        <f t="shared" si="33"/>
        <v/>
      </c>
      <c r="AE64" t="str">
        <f t="shared" si="33"/>
        <v/>
      </c>
      <c r="AF64" t="str">
        <f t="shared" si="33"/>
        <v/>
      </c>
      <c r="AG64" t="str">
        <f t="shared" si="33"/>
        <v/>
      </c>
      <c r="AH64" t="str">
        <f t="shared" si="33"/>
        <v/>
      </c>
      <c r="AI64" t="str">
        <f t="shared" si="33"/>
        <v/>
      </c>
      <c r="AJ64" t="str">
        <f t="shared" si="33"/>
        <v/>
      </c>
      <c r="AK64" t="str">
        <f t="shared" si="33"/>
        <v/>
      </c>
      <c r="AL64" t="str">
        <f t="shared" si="33"/>
        <v/>
      </c>
      <c r="AM64" t="str">
        <f t="shared" si="33"/>
        <v/>
      </c>
      <c r="AN64" t="str">
        <f t="shared" si="33"/>
        <v/>
      </c>
      <c r="AO64" t="str">
        <f t="shared" si="33"/>
        <v/>
      </c>
      <c r="AP64" t="str">
        <f t="shared" si="33"/>
        <v/>
      </c>
      <c r="AQ64" t="str">
        <f t="shared" si="33"/>
        <v/>
      </c>
    </row>
    <row r="65" spans="1:43" ht="19" customHeight="1" x14ac:dyDescent="0.2">
      <c r="A65" t="str">
        <f t="shared" ref="A65:X65" si="34">IF(A27="","",A27)</f>
        <v/>
      </c>
      <c r="B65" t="str">
        <f t="shared" si="34"/>
        <v/>
      </c>
      <c r="C65" t="str">
        <f t="shared" si="34"/>
        <v/>
      </c>
      <c r="D65" t="str">
        <f t="shared" si="34"/>
        <v/>
      </c>
      <c r="E65" t="str">
        <f t="shared" si="34"/>
        <v/>
      </c>
      <c r="F65" t="str">
        <f t="shared" si="34"/>
        <v/>
      </c>
      <c r="G65" t="str">
        <f t="shared" si="34"/>
        <v/>
      </c>
      <c r="H65" t="str">
        <f t="shared" si="34"/>
        <v/>
      </c>
      <c r="I65" t="str">
        <f t="shared" si="34"/>
        <v/>
      </c>
      <c r="J65" t="str">
        <f t="shared" si="34"/>
        <v/>
      </c>
      <c r="K65" t="str">
        <f t="shared" si="34"/>
        <v/>
      </c>
      <c r="L65" t="str">
        <f t="shared" si="34"/>
        <v/>
      </c>
      <c r="M65" t="str">
        <f t="shared" si="34"/>
        <v/>
      </c>
      <c r="N65" t="str">
        <f t="shared" si="34"/>
        <v/>
      </c>
      <c r="O65" t="str">
        <f t="shared" si="34"/>
        <v/>
      </c>
      <c r="P65" t="str">
        <f t="shared" si="34"/>
        <v/>
      </c>
      <c r="Q65" t="str">
        <f t="shared" si="34"/>
        <v/>
      </c>
      <c r="R65" t="str">
        <f t="shared" si="34"/>
        <v/>
      </c>
      <c r="S65" t="str">
        <f t="shared" si="34"/>
        <v/>
      </c>
      <c r="T65" t="str">
        <f t="shared" si="34"/>
        <v/>
      </c>
      <c r="U65" t="str">
        <f t="shared" si="34"/>
        <v/>
      </c>
      <c r="V65" t="str">
        <f t="shared" si="34"/>
        <v/>
      </c>
      <c r="W65" t="str">
        <f t="shared" si="34"/>
        <v/>
      </c>
      <c r="X65" t="str">
        <f t="shared" si="34"/>
        <v/>
      </c>
      <c r="Y65" s="97">
        <f ca="1">R64</f>
        <v>42</v>
      </c>
      <c r="Z65" s="97"/>
      <c r="AA65" s="97"/>
      <c r="AB65" s="36" t="s">
        <v>243</v>
      </c>
      <c r="AC65" s="36"/>
      <c r="AD65" s="36"/>
      <c r="AE65" s="36"/>
      <c r="AF65" s="36"/>
      <c r="AG65" s="36"/>
      <c r="AH65" s="36"/>
      <c r="AI65" s="36"/>
    </row>
    <row r="66" spans="1:43" ht="19" customHeight="1" x14ac:dyDescent="0.2">
      <c r="A66" t="str">
        <f t="shared" ref="A66:AQ66" si="35">IF(A28="","",A28)</f>
        <v/>
      </c>
      <c r="B66" t="str">
        <f t="shared" si="35"/>
        <v/>
      </c>
      <c r="C66" t="str">
        <f t="shared" si="35"/>
        <v/>
      </c>
      <c r="D66" t="str">
        <f t="shared" si="35"/>
        <v/>
      </c>
      <c r="E66" t="str">
        <f t="shared" si="35"/>
        <v/>
      </c>
      <c r="F66" t="str">
        <f t="shared" si="35"/>
        <v/>
      </c>
      <c r="G66" t="str">
        <f t="shared" si="35"/>
        <v/>
      </c>
      <c r="H66" t="str">
        <f t="shared" si="35"/>
        <v/>
      </c>
      <c r="I66" t="str">
        <f t="shared" si="35"/>
        <v/>
      </c>
      <c r="J66" t="str">
        <f t="shared" si="35"/>
        <v/>
      </c>
      <c r="K66" t="str">
        <f t="shared" si="35"/>
        <v/>
      </c>
      <c r="L66" t="str">
        <f t="shared" si="35"/>
        <v/>
      </c>
      <c r="M66" t="str">
        <f t="shared" si="35"/>
        <v/>
      </c>
      <c r="N66" t="str">
        <f t="shared" si="35"/>
        <v/>
      </c>
      <c r="O66" t="str">
        <f t="shared" si="35"/>
        <v/>
      </c>
      <c r="P66" t="str">
        <f t="shared" si="35"/>
        <v/>
      </c>
      <c r="Q66" t="str">
        <f t="shared" si="35"/>
        <v/>
      </c>
      <c r="R66" t="str">
        <f t="shared" si="35"/>
        <v/>
      </c>
      <c r="S66" t="str">
        <f t="shared" si="35"/>
        <v/>
      </c>
      <c r="T66" t="str">
        <f t="shared" si="35"/>
        <v/>
      </c>
      <c r="U66" t="str">
        <f t="shared" si="35"/>
        <v/>
      </c>
      <c r="V66" t="str">
        <f t="shared" si="35"/>
        <v/>
      </c>
      <c r="W66" t="str">
        <f t="shared" si="35"/>
        <v/>
      </c>
      <c r="X66" t="str">
        <f t="shared" si="35"/>
        <v/>
      </c>
      <c r="Y66" t="str">
        <f t="shared" si="35"/>
        <v/>
      </c>
      <c r="Z66" t="str">
        <f t="shared" si="35"/>
        <v/>
      </c>
      <c r="AA66" t="str">
        <f t="shared" si="35"/>
        <v/>
      </c>
      <c r="AB66" t="str">
        <f t="shared" si="35"/>
        <v/>
      </c>
      <c r="AC66" t="str">
        <f t="shared" si="35"/>
        <v/>
      </c>
      <c r="AD66" t="str">
        <f t="shared" si="35"/>
        <v/>
      </c>
      <c r="AE66" t="str">
        <f t="shared" si="35"/>
        <v/>
      </c>
      <c r="AF66" t="str">
        <f t="shared" si="35"/>
        <v/>
      </c>
      <c r="AG66" t="str">
        <f t="shared" si="35"/>
        <v/>
      </c>
      <c r="AH66" t="str">
        <f t="shared" si="35"/>
        <v/>
      </c>
      <c r="AI66" t="str">
        <f t="shared" si="35"/>
        <v/>
      </c>
      <c r="AJ66" t="str">
        <f t="shared" si="35"/>
        <v/>
      </c>
      <c r="AK66" t="str">
        <f t="shared" si="35"/>
        <v/>
      </c>
      <c r="AL66" t="str">
        <f t="shared" si="35"/>
        <v/>
      </c>
      <c r="AM66" t="str">
        <f t="shared" si="35"/>
        <v/>
      </c>
      <c r="AN66" t="str">
        <f t="shared" si="35"/>
        <v/>
      </c>
      <c r="AO66" t="str">
        <f t="shared" si="35"/>
        <v/>
      </c>
      <c r="AP66" t="str">
        <f t="shared" si="35"/>
        <v/>
      </c>
      <c r="AQ66" t="str">
        <f t="shared" si="35"/>
        <v/>
      </c>
    </row>
    <row r="67" spans="1:43" ht="19" customHeight="1" x14ac:dyDescent="0.2">
      <c r="A67" t="str">
        <f t="shared" ref="A67:AQ67" si="36">IF(A29="","",A29)</f>
        <v/>
      </c>
      <c r="B67" t="str">
        <f t="shared" si="36"/>
        <v/>
      </c>
      <c r="C67" t="str">
        <f t="shared" si="36"/>
        <v/>
      </c>
      <c r="D67" t="str">
        <f t="shared" si="36"/>
        <v/>
      </c>
      <c r="E67" t="str">
        <f t="shared" si="36"/>
        <v/>
      </c>
      <c r="F67" t="str">
        <f t="shared" si="36"/>
        <v/>
      </c>
      <c r="G67" t="str">
        <f t="shared" si="36"/>
        <v/>
      </c>
      <c r="H67" t="str">
        <f t="shared" si="36"/>
        <v/>
      </c>
      <c r="I67" t="str">
        <f t="shared" si="36"/>
        <v/>
      </c>
      <c r="J67" t="str">
        <f t="shared" si="36"/>
        <v/>
      </c>
      <c r="K67" t="str">
        <f t="shared" si="36"/>
        <v/>
      </c>
      <c r="L67" t="str">
        <f t="shared" si="36"/>
        <v/>
      </c>
      <c r="M67" t="str">
        <f t="shared" si="36"/>
        <v/>
      </c>
      <c r="N67" t="str">
        <f t="shared" si="36"/>
        <v/>
      </c>
      <c r="O67" t="str">
        <f t="shared" si="36"/>
        <v/>
      </c>
      <c r="P67" t="str">
        <f t="shared" si="36"/>
        <v/>
      </c>
      <c r="Q67" t="str">
        <f t="shared" si="36"/>
        <v/>
      </c>
      <c r="R67" t="str">
        <f t="shared" si="36"/>
        <v/>
      </c>
      <c r="S67" t="str">
        <f t="shared" si="36"/>
        <v/>
      </c>
      <c r="T67" t="str">
        <f t="shared" si="36"/>
        <v/>
      </c>
      <c r="U67" t="str">
        <f t="shared" si="36"/>
        <v/>
      </c>
      <c r="V67" t="str">
        <f t="shared" si="36"/>
        <v/>
      </c>
      <c r="W67" t="str">
        <f t="shared" si="36"/>
        <v/>
      </c>
      <c r="X67" t="str">
        <f t="shared" si="36"/>
        <v/>
      </c>
      <c r="Y67" t="str">
        <f t="shared" si="36"/>
        <v/>
      </c>
      <c r="Z67" t="str">
        <f t="shared" si="36"/>
        <v/>
      </c>
      <c r="AA67" t="str">
        <f t="shared" si="36"/>
        <v/>
      </c>
      <c r="AB67" t="str">
        <f t="shared" si="36"/>
        <v/>
      </c>
      <c r="AC67" t="str">
        <f t="shared" si="36"/>
        <v/>
      </c>
      <c r="AD67" t="str">
        <f t="shared" si="36"/>
        <v/>
      </c>
      <c r="AE67" t="str">
        <f t="shared" si="36"/>
        <v/>
      </c>
      <c r="AF67" t="str">
        <f t="shared" si="36"/>
        <v/>
      </c>
      <c r="AG67" t="str">
        <f t="shared" si="36"/>
        <v/>
      </c>
      <c r="AH67" t="str">
        <f t="shared" si="36"/>
        <v/>
      </c>
      <c r="AI67" t="str">
        <f t="shared" si="36"/>
        <v/>
      </c>
      <c r="AJ67" t="str">
        <f t="shared" si="36"/>
        <v/>
      </c>
      <c r="AK67" t="str">
        <f t="shared" si="36"/>
        <v/>
      </c>
      <c r="AL67" t="str">
        <f t="shared" si="36"/>
        <v/>
      </c>
      <c r="AM67" t="str">
        <f t="shared" si="36"/>
        <v/>
      </c>
      <c r="AN67" t="str">
        <f t="shared" si="36"/>
        <v/>
      </c>
      <c r="AO67" t="str">
        <f t="shared" si="36"/>
        <v/>
      </c>
      <c r="AP67" t="str">
        <f t="shared" si="36"/>
        <v/>
      </c>
      <c r="AQ67" t="str">
        <f t="shared" si="36"/>
        <v/>
      </c>
    </row>
    <row r="68" spans="1:43" ht="19" customHeight="1" x14ac:dyDescent="0.2">
      <c r="A68" t="str">
        <f t="shared" ref="A68:AQ68" si="37">IF(A30="","",A30)</f>
        <v/>
      </c>
      <c r="B68" t="str">
        <f t="shared" si="37"/>
        <v/>
      </c>
      <c r="C68" t="str">
        <f t="shared" si="37"/>
        <v/>
      </c>
      <c r="D68" t="str">
        <f t="shared" si="37"/>
        <v/>
      </c>
      <c r="E68" t="str">
        <f t="shared" si="37"/>
        <v/>
      </c>
      <c r="F68" t="str">
        <f t="shared" si="37"/>
        <v/>
      </c>
      <c r="G68" t="str">
        <f t="shared" si="37"/>
        <v/>
      </c>
      <c r="H68" t="str">
        <f t="shared" si="37"/>
        <v/>
      </c>
      <c r="I68" t="str">
        <f t="shared" si="37"/>
        <v/>
      </c>
      <c r="J68" t="str">
        <f t="shared" si="37"/>
        <v/>
      </c>
      <c r="K68" t="str">
        <f t="shared" si="37"/>
        <v/>
      </c>
      <c r="L68" t="str">
        <f t="shared" si="37"/>
        <v/>
      </c>
      <c r="M68" t="str">
        <f t="shared" si="37"/>
        <v/>
      </c>
      <c r="N68" t="str">
        <f t="shared" si="37"/>
        <v/>
      </c>
      <c r="O68" t="str">
        <f t="shared" si="37"/>
        <v/>
      </c>
      <c r="P68" t="str">
        <f t="shared" si="37"/>
        <v/>
      </c>
      <c r="Q68" t="str">
        <f t="shared" si="37"/>
        <v/>
      </c>
      <c r="R68" t="str">
        <f t="shared" si="37"/>
        <v/>
      </c>
      <c r="S68" t="str">
        <f t="shared" si="37"/>
        <v/>
      </c>
      <c r="T68" t="str">
        <f t="shared" si="37"/>
        <v/>
      </c>
      <c r="U68" t="str">
        <f t="shared" si="37"/>
        <v/>
      </c>
      <c r="V68" t="str">
        <f t="shared" si="37"/>
        <v/>
      </c>
      <c r="W68" t="str">
        <f t="shared" si="37"/>
        <v/>
      </c>
      <c r="X68" t="str">
        <f t="shared" si="37"/>
        <v/>
      </c>
      <c r="Y68" t="str">
        <f t="shared" si="37"/>
        <v/>
      </c>
      <c r="Z68" t="str">
        <f t="shared" si="37"/>
        <v/>
      </c>
      <c r="AA68" t="str">
        <f t="shared" si="37"/>
        <v/>
      </c>
      <c r="AB68" t="str">
        <f t="shared" si="37"/>
        <v/>
      </c>
      <c r="AC68" t="str">
        <f t="shared" si="37"/>
        <v/>
      </c>
      <c r="AD68" t="str">
        <f t="shared" si="37"/>
        <v/>
      </c>
      <c r="AE68" t="str">
        <f t="shared" si="37"/>
        <v/>
      </c>
      <c r="AF68" t="str">
        <f t="shared" si="37"/>
        <v/>
      </c>
      <c r="AG68" t="str">
        <f t="shared" si="37"/>
        <v/>
      </c>
      <c r="AH68" t="str">
        <f t="shared" si="37"/>
        <v/>
      </c>
      <c r="AI68" t="str">
        <f t="shared" si="37"/>
        <v/>
      </c>
      <c r="AJ68" t="str">
        <f t="shared" si="37"/>
        <v/>
      </c>
      <c r="AK68" t="str">
        <f t="shared" si="37"/>
        <v/>
      </c>
      <c r="AL68" t="str">
        <f t="shared" si="37"/>
        <v/>
      </c>
      <c r="AM68" t="str">
        <f t="shared" si="37"/>
        <v/>
      </c>
      <c r="AN68" t="str">
        <f t="shared" si="37"/>
        <v/>
      </c>
      <c r="AO68" t="str">
        <f t="shared" si="37"/>
        <v/>
      </c>
      <c r="AP68" t="str">
        <f t="shared" si="37"/>
        <v/>
      </c>
      <c r="AQ68" t="str">
        <f t="shared" si="37"/>
        <v/>
      </c>
    </row>
    <row r="69" spans="1:43" ht="19" customHeight="1" x14ac:dyDescent="0.2">
      <c r="A69" t="str">
        <f t="shared" ref="A69:D69" si="38">IF(A31="","",A31)</f>
        <v>４．</v>
      </c>
      <c r="D69" t="str">
        <f t="shared" si="38"/>
        <v>次の3つの数をすべてわり切ることのできるいちばんおおきい</v>
      </c>
    </row>
    <row r="70" spans="1:43" ht="19" customHeight="1" x14ac:dyDescent="0.2">
      <c r="A70" t="str">
        <f t="shared" ref="A70:D70" si="39">IF(A32="","",A32)</f>
        <v/>
      </c>
      <c r="B70" t="str">
        <f t="shared" si="39"/>
        <v/>
      </c>
      <c r="C70" t="str">
        <f t="shared" si="39"/>
        <v/>
      </c>
      <c r="D70" t="str">
        <f t="shared" si="39"/>
        <v>自然数をもとめなさい。</v>
      </c>
    </row>
    <row r="71" spans="1:43" ht="19" customHeight="1" x14ac:dyDescent="0.2">
      <c r="A71" t="str">
        <f t="shared" ref="A71:AQ71" si="40">IF(A33="","",A33)</f>
        <v/>
      </c>
      <c r="B71" t="str">
        <f t="shared" si="40"/>
        <v/>
      </c>
      <c r="C71" t="str">
        <f t="shared" si="40"/>
        <v/>
      </c>
      <c r="D71" s="66">
        <f t="shared" ca="1" si="40"/>
        <v>300</v>
      </c>
      <c r="E71" s="66"/>
      <c r="F71" s="66"/>
      <c r="G71" s="66"/>
      <c r="H71" t="str">
        <f t="shared" si="40"/>
        <v>,</v>
      </c>
      <c r="I71" t="str">
        <f t="shared" si="40"/>
        <v/>
      </c>
      <c r="J71" s="66">
        <f t="shared" ca="1" si="40"/>
        <v>144</v>
      </c>
      <c r="K71" s="66"/>
      <c r="L71" s="66"/>
      <c r="M71" s="66"/>
      <c r="N71" t="str">
        <f t="shared" si="40"/>
        <v>,</v>
      </c>
      <c r="O71" s="66">
        <f t="shared" ca="1" si="40"/>
        <v>276</v>
      </c>
      <c r="P71" s="66"/>
      <c r="Q71" s="66"/>
      <c r="R71" s="66"/>
      <c r="S71" t="str">
        <f t="shared" si="40"/>
        <v/>
      </c>
      <c r="T71" t="str">
        <f t="shared" si="40"/>
        <v/>
      </c>
      <c r="U71" t="str">
        <f t="shared" si="40"/>
        <v/>
      </c>
      <c r="V71" t="str">
        <f t="shared" si="40"/>
        <v/>
      </c>
      <c r="W71" t="str">
        <f t="shared" si="40"/>
        <v/>
      </c>
      <c r="X71" t="str">
        <f t="shared" si="40"/>
        <v/>
      </c>
      <c r="Y71" t="str">
        <f t="shared" si="40"/>
        <v/>
      </c>
      <c r="Z71" t="str">
        <f t="shared" si="40"/>
        <v/>
      </c>
      <c r="AA71" t="str">
        <f t="shared" si="40"/>
        <v/>
      </c>
      <c r="AB71" t="str">
        <f t="shared" si="40"/>
        <v/>
      </c>
      <c r="AC71" t="str">
        <f t="shared" si="40"/>
        <v/>
      </c>
      <c r="AD71" t="str">
        <f t="shared" si="40"/>
        <v/>
      </c>
      <c r="AE71" t="str">
        <f t="shared" si="40"/>
        <v/>
      </c>
      <c r="AF71" t="str">
        <f t="shared" si="40"/>
        <v/>
      </c>
      <c r="AG71" t="str">
        <f t="shared" si="40"/>
        <v/>
      </c>
      <c r="AH71" t="str">
        <f t="shared" si="40"/>
        <v/>
      </c>
      <c r="AI71" t="str">
        <f t="shared" si="40"/>
        <v/>
      </c>
      <c r="AJ71" t="str">
        <f t="shared" si="40"/>
        <v/>
      </c>
      <c r="AK71" t="str">
        <f t="shared" si="40"/>
        <v/>
      </c>
      <c r="AL71" t="str">
        <f t="shared" si="40"/>
        <v/>
      </c>
      <c r="AM71" t="str">
        <f t="shared" si="40"/>
        <v/>
      </c>
      <c r="AN71" t="str">
        <f t="shared" si="40"/>
        <v/>
      </c>
      <c r="AO71" t="str">
        <f t="shared" si="40"/>
        <v/>
      </c>
      <c r="AP71" t="str">
        <f t="shared" si="40"/>
        <v/>
      </c>
      <c r="AQ71" t="str">
        <f t="shared" si="40"/>
        <v/>
      </c>
    </row>
    <row r="72" spans="1:43" ht="19" customHeight="1" x14ac:dyDescent="0.2">
      <c r="A72" t="str">
        <f t="shared" ref="A72:AQ72" si="41">IF(A34="","",A34)</f>
        <v/>
      </c>
      <c r="B72" t="str">
        <f t="shared" si="41"/>
        <v/>
      </c>
      <c r="C72" t="str">
        <f t="shared" si="41"/>
        <v/>
      </c>
      <c r="D72" t="str">
        <f t="shared" si="41"/>
        <v/>
      </c>
      <c r="E72" t="str">
        <f t="shared" si="41"/>
        <v/>
      </c>
      <c r="F72" t="str">
        <f t="shared" si="41"/>
        <v/>
      </c>
      <c r="G72" t="str">
        <f t="shared" si="41"/>
        <v/>
      </c>
      <c r="H72" t="str">
        <f t="shared" si="41"/>
        <v/>
      </c>
      <c r="I72" t="str">
        <f t="shared" si="41"/>
        <v/>
      </c>
      <c r="J72" t="str">
        <f t="shared" si="41"/>
        <v/>
      </c>
      <c r="K72" t="str">
        <f t="shared" si="41"/>
        <v/>
      </c>
      <c r="L72" t="str">
        <f t="shared" si="41"/>
        <v/>
      </c>
      <c r="M72" t="str">
        <f t="shared" si="41"/>
        <v/>
      </c>
      <c r="N72" t="str">
        <f t="shared" si="41"/>
        <v/>
      </c>
      <c r="O72" t="str">
        <f t="shared" si="41"/>
        <v/>
      </c>
      <c r="P72" t="str">
        <f t="shared" si="41"/>
        <v/>
      </c>
      <c r="Q72" t="str">
        <f t="shared" si="41"/>
        <v/>
      </c>
      <c r="R72" t="str">
        <f t="shared" si="41"/>
        <v/>
      </c>
      <c r="S72" t="str">
        <f t="shared" si="41"/>
        <v/>
      </c>
      <c r="T72" t="str">
        <f t="shared" si="41"/>
        <v/>
      </c>
      <c r="U72" t="str">
        <f t="shared" si="41"/>
        <v/>
      </c>
      <c r="V72" t="str">
        <f t="shared" si="41"/>
        <v/>
      </c>
      <c r="W72" t="str">
        <f t="shared" si="41"/>
        <v/>
      </c>
      <c r="X72" t="str">
        <f t="shared" si="41"/>
        <v/>
      </c>
      <c r="Y72" t="str">
        <f t="shared" si="41"/>
        <v/>
      </c>
      <c r="Z72" t="str">
        <f t="shared" si="41"/>
        <v/>
      </c>
      <c r="AA72" t="str">
        <f t="shared" si="41"/>
        <v/>
      </c>
      <c r="AB72" t="str">
        <f t="shared" si="41"/>
        <v/>
      </c>
      <c r="AC72" t="str">
        <f t="shared" si="41"/>
        <v/>
      </c>
      <c r="AD72" t="str">
        <f t="shared" si="41"/>
        <v/>
      </c>
      <c r="AE72" t="str">
        <f t="shared" si="41"/>
        <v/>
      </c>
      <c r="AF72" t="str">
        <f t="shared" si="41"/>
        <v/>
      </c>
      <c r="AG72" t="str">
        <f t="shared" si="41"/>
        <v/>
      </c>
      <c r="AH72" t="str">
        <f t="shared" si="41"/>
        <v/>
      </c>
      <c r="AI72" t="str">
        <f t="shared" si="41"/>
        <v/>
      </c>
      <c r="AJ72" t="str">
        <f t="shared" si="41"/>
        <v/>
      </c>
      <c r="AK72" t="str">
        <f t="shared" si="41"/>
        <v/>
      </c>
      <c r="AL72" t="str">
        <f t="shared" si="41"/>
        <v/>
      </c>
      <c r="AM72" t="str">
        <f t="shared" si="41"/>
        <v/>
      </c>
      <c r="AN72" t="str">
        <f t="shared" si="41"/>
        <v/>
      </c>
      <c r="AO72" t="str">
        <f t="shared" si="41"/>
        <v/>
      </c>
      <c r="AP72" t="str">
        <f t="shared" si="41"/>
        <v/>
      </c>
      <c r="AQ72" t="str">
        <f t="shared" si="41"/>
        <v/>
      </c>
    </row>
    <row r="73" spans="1:43" ht="19" customHeight="1" x14ac:dyDescent="0.2">
      <c r="A73" t="str">
        <f t="shared" ref="A73:C73" si="42">IF(A35="","",A35)</f>
        <v/>
      </c>
      <c r="B73" t="str">
        <f t="shared" si="42"/>
        <v/>
      </c>
      <c r="C73" s="37" t="str">
        <f t="shared" si="42"/>
        <v/>
      </c>
      <c r="D73" s="36" t="s">
        <v>248</v>
      </c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97">
        <f ca="1">AS34</f>
        <v>12</v>
      </c>
      <c r="AC73" s="97"/>
      <c r="AD73" s="97"/>
      <c r="AE73" s="97"/>
    </row>
    <row r="74" spans="1:43" ht="19" customHeight="1" x14ac:dyDescent="0.2">
      <c r="A74" t="str">
        <f t="shared" ref="A74:AQ74" si="43">IF(A36="","",A36)</f>
        <v/>
      </c>
      <c r="B74" t="str">
        <f t="shared" si="43"/>
        <v/>
      </c>
      <c r="C74" t="str">
        <f t="shared" si="43"/>
        <v/>
      </c>
      <c r="D74" t="str">
        <f t="shared" si="43"/>
        <v/>
      </c>
      <c r="E74" t="str">
        <f t="shared" si="43"/>
        <v/>
      </c>
      <c r="F74" t="str">
        <f t="shared" si="43"/>
        <v/>
      </c>
      <c r="G74" t="str">
        <f t="shared" si="43"/>
        <v/>
      </c>
      <c r="H74" t="str">
        <f t="shared" si="43"/>
        <v/>
      </c>
      <c r="I74" t="str">
        <f t="shared" si="43"/>
        <v/>
      </c>
      <c r="J74" t="str">
        <f t="shared" si="43"/>
        <v/>
      </c>
      <c r="K74" t="str">
        <f t="shared" si="43"/>
        <v/>
      </c>
      <c r="L74" t="str">
        <f t="shared" si="43"/>
        <v/>
      </c>
      <c r="M74" t="str">
        <f t="shared" si="43"/>
        <v/>
      </c>
      <c r="N74" t="str">
        <f t="shared" si="43"/>
        <v/>
      </c>
      <c r="O74" t="str">
        <f t="shared" si="43"/>
        <v/>
      </c>
      <c r="P74" t="str">
        <f t="shared" si="43"/>
        <v/>
      </c>
      <c r="Q74" t="str">
        <f t="shared" si="43"/>
        <v/>
      </c>
      <c r="R74" t="str">
        <f t="shared" si="43"/>
        <v/>
      </c>
      <c r="S74" t="str">
        <f t="shared" si="43"/>
        <v/>
      </c>
      <c r="T74" t="str">
        <f t="shared" si="43"/>
        <v/>
      </c>
      <c r="U74" t="str">
        <f t="shared" si="43"/>
        <v/>
      </c>
      <c r="V74" t="str">
        <f t="shared" si="43"/>
        <v/>
      </c>
      <c r="W74" t="str">
        <f t="shared" si="43"/>
        <v/>
      </c>
      <c r="X74" t="str">
        <f t="shared" si="43"/>
        <v/>
      </c>
      <c r="Y74" t="str">
        <f t="shared" si="43"/>
        <v/>
      </c>
      <c r="Z74" t="str">
        <f t="shared" si="43"/>
        <v/>
      </c>
      <c r="AA74" t="str">
        <f t="shared" si="43"/>
        <v/>
      </c>
      <c r="AB74" t="str">
        <f t="shared" si="43"/>
        <v/>
      </c>
      <c r="AC74" t="str">
        <f t="shared" si="43"/>
        <v/>
      </c>
      <c r="AD74" t="str">
        <f t="shared" si="43"/>
        <v/>
      </c>
      <c r="AE74" t="str">
        <f t="shared" si="43"/>
        <v/>
      </c>
      <c r="AF74" t="str">
        <f t="shared" si="43"/>
        <v/>
      </c>
      <c r="AG74" t="str">
        <f t="shared" si="43"/>
        <v/>
      </c>
      <c r="AH74" t="str">
        <f t="shared" si="43"/>
        <v/>
      </c>
      <c r="AI74" t="str">
        <f t="shared" si="43"/>
        <v/>
      </c>
      <c r="AJ74" t="str">
        <f t="shared" si="43"/>
        <v/>
      </c>
      <c r="AK74" t="str">
        <f t="shared" si="43"/>
        <v/>
      </c>
      <c r="AL74" t="str">
        <f t="shared" si="43"/>
        <v/>
      </c>
      <c r="AM74" t="str">
        <f t="shared" si="43"/>
        <v/>
      </c>
      <c r="AN74" t="str">
        <f t="shared" si="43"/>
        <v/>
      </c>
      <c r="AO74" t="str">
        <f t="shared" si="43"/>
        <v/>
      </c>
      <c r="AP74" t="str">
        <f t="shared" si="43"/>
        <v/>
      </c>
      <c r="AQ74" t="str">
        <f t="shared" si="43"/>
        <v/>
      </c>
    </row>
    <row r="75" spans="1:43" ht="19" customHeight="1" x14ac:dyDescent="0.2">
      <c r="A75" t="str">
        <f t="shared" ref="A75:AQ75" si="44">IF(A37="","",A37)</f>
        <v/>
      </c>
      <c r="B75" t="str">
        <f t="shared" si="44"/>
        <v/>
      </c>
      <c r="C75" t="str">
        <f t="shared" si="44"/>
        <v/>
      </c>
      <c r="D75" t="str">
        <f t="shared" si="44"/>
        <v/>
      </c>
      <c r="E75" t="str">
        <f t="shared" si="44"/>
        <v/>
      </c>
      <c r="F75" t="str">
        <f t="shared" si="44"/>
        <v/>
      </c>
      <c r="G75" t="str">
        <f t="shared" si="44"/>
        <v/>
      </c>
      <c r="H75" t="str">
        <f t="shared" si="44"/>
        <v/>
      </c>
      <c r="I75" t="str">
        <f t="shared" si="44"/>
        <v/>
      </c>
      <c r="J75" t="str">
        <f t="shared" si="44"/>
        <v/>
      </c>
      <c r="K75" t="str">
        <f t="shared" si="44"/>
        <v/>
      </c>
      <c r="L75" t="str">
        <f t="shared" si="44"/>
        <v/>
      </c>
      <c r="M75" t="str">
        <f t="shared" si="44"/>
        <v/>
      </c>
      <c r="N75" t="str">
        <f t="shared" si="44"/>
        <v/>
      </c>
      <c r="O75" t="str">
        <f t="shared" si="44"/>
        <v/>
      </c>
      <c r="P75" t="str">
        <f t="shared" si="44"/>
        <v/>
      </c>
      <c r="Q75" t="str">
        <f t="shared" si="44"/>
        <v/>
      </c>
      <c r="R75" t="str">
        <f t="shared" si="44"/>
        <v/>
      </c>
      <c r="S75" t="str">
        <f t="shared" si="44"/>
        <v/>
      </c>
      <c r="T75" t="str">
        <f t="shared" si="44"/>
        <v/>
      </c>
      <c r="U75" t="str">
        <f t="shared" si="44"/>
        <v/>
      </c>
      <c r="V75" t="str">
        <f t="shared" si="44"/>
        <v/>
      </c>
      <c r="W75" t="str">
        <f t="shared" si="44"/>
        <v/>
      </c>
      <c r="X75" t="str">
        <f t="shared" si="44"/>
        <v/>
      </c>
      <c r="Y75" t="str">
        <f t="shared" si="44"/>
        <v/>
      </c>
      <c r="Z75" t="str">
        <f t="shared" si="44"/>
        <v/>
      </c>
      <c r="AA75" t="str">
        <f t="shared" si="44"/>
        <v/>
      </c>
      <c r="AB75" t="str">
        <f t="shared" si="44"/>
        <v/>
      </c>
      <c r="AC75" t="str">
        <f t="shared" si="44"/>
        <v/>
      </c>
      <c r="AD75" t="str">
        <f t="shared" si="44"/>
        <v/>
      </c>
      <c r="AE75" t="str">
        <f t="shared" si="44"/>
        <v/>
      </c>
      <c r="AF75" t="str">
        <f t="shared" si="44"/>
        <v/>
      </c>
      <c r="AG75" t="str">
        <f t="shared" si="44"/>
        <v/>
      </c>
      <c r="AH75" t="str">
        <f t="shared" si="44"/>
        <v/>
      </c>
      <c r="AI75" t="str">
        <f t="shared" si="44"/>
        <v/>
      </c>
      <c r="AJ75" t="str">
        <f t="shared" si="44"/>
        <v/>
      </c>
      <c r="AK75" t="str">
        <f t="shared" si="44"/>
        <v/>
      </c>
      <c r="AL75" t="str">
        <f t="shared" si="44"/>
        <v/>
      </c>
      <c r="AM75" t="str">
        <f t="shared" si="44"/>
        <v/>
      </c>
      <c r="AN75" t="str">
        <f t="shared" si="44"/>
        <v/>
      </c>
      <c r="AO75" t="str">
        <f t="shared" si="44"/>
        <v/>
      </c>
      <c r="AP75" t="str">
        <f t="shared" si="44"/>
        <v/>
      </c>
      <c r="AQ75" t="str">
        <f t="shared" si="44"/>
        <v/>
      </c>
    </row>
    <row r="76" spans="1:43" ht="19" customHeight="1" x14ac:dyDescent="0.2">
      <c r="A76" t="str">
        <f t="shared" ref="A76:AQ76" si="45">IF(A38="","",A38)</f>
        <v/>
      </c>
      <c r="B76" t="str">
        <f t="shared" si="45"/>
        <v/>
      </c>
      <c r="C76" t="str">
        <f t="shared" si="45"/>
        <v/>
      </c>
      <c r="D76" t="str">
        <f t="shared" si="45"/>
        <v/>
      </c>
      <c r="E76" t="str">
        <f t="shared" si="45"/>
        <v/>
      </c>
      <c r="F76" t="str">
        <f t="shared" si="45"/>
        <v/>
      </c>
      <c r="G76" t="str">
        <f t="shared" si="45"/>
        <v/>
      </c>
      <c r="H76" t="str">
        <f t="shared" si="45"/>
        <v/>
      </c>
      <c r="I76" t="str">
        <f t="shared" si="45"/>
        <v/>
      </c>
      <c r="J76" t="str">
        <f t="shared" si="45"/>
        <v/>
      </c>
      <c r="K76" t="str">
        <f t="shared" si="45"/>
        <v/>
      </c>
      <c r="L76" t="str">
        <f t="shared" si="45"/>
        <v/>
      </c>
      <c r="M76" t="str">
        <f t="shared" si="45"/>
        <v/>
      </c>
      <c r="N76" t="str">
        <f t="shared" si="45"/>
        <v/>
      </c>
      <c r="O76" t="str">
        <f t="shared" si="45"/>
        <v/>
      </c>
      <c r="P76" t="str">
        <f t="shared" si="45"/>
        <v/>
      </c>
      <c r="Q76" t="str">
        <f t="shared" si="45"/>
        <v/>
      </c>
      <c r="R76" t="str">
        <f t="shared" si="45"/>
        <v/>
      </c>
      <c r="S76" t="str">
        <f t="shared" si="45"/>
        <v/>
      </c>
      <c r="T76" t="str">
        <f t="shared" si="45"/>
        <v/>
      </c>
      <c r="U76" t="str">
        <f t="shared" si="45"/>
        <v/>
      </c>
      <c r="V76" t="str">
        <f t="shared" si="45"/>
        <v/>
      </c>
      <c r="W76" t="str">
        <f t="shared" si="45"/>
        <v/>
      </c>
      <c r="X76" t="str">
        <f t="shared" si="45"/>
        <v/>
      </c>
      <c r="Y76" t="str">
        <f t="shared" si="45"/>
        <v/>
      </c>
      <c r="Z76" t="str">
        <f t="shared" si="45"/>
        <v/>
      </c>
      <c r="AA76" t="str">
        <f t="shared" si="45"/>
        <v/>
      </c>
      <c r="AB76" t="str">
        <f t="shared" si="45"/>
        <v/>
      </c>
      <c r="AC76" t="str">
        <f t="shared" si="45"/>
        <v/>
      </c>
      <c r="AD76" t="str">
        <f t="shared" si="45"/>
        <v/>
      </c>
      <c r="AE76" t="str">
        <f t="shared" si="45"/>
        <v/>
      </c>
      <c r="AF76" t="str">
        <f t="shared" si="45"/>
        <v/>
      </c>
      <c r="AG76" t="str">
        <f t="shared" si="45"/>
        <v/>
      </c>
      <c r="AH76" t="str">
        <f t="shared" si="45"/>
        <v/>
      </c>
      <c r="AI76" t="str">
        <f t="shared" si="45"/>
        <v/>
      </c>
      <c r="AJ76" t="str">
        <f t="shared" si="45"/>
        <v/>
      </c>
      <c r="AK76" t="str">
        <f t="shared" si="45"/>
        <v/>
      </c>
      <c r="AL76" t="str">
        <f t="shared" si="45"/>
        <v/>
      </c>
      <c r="AM76" t="str">
        <f t="shared" si="45"/>
        <v/>
      </c>
      <c r="AN76" t="str">
        <f t="shared" si="45"/>
        <v/>
      </c>
      <c r="AO76" t="str">
        <f t="shared" si="45"/>
        <v/>
      </c>
      <c r="AP76" t="str">
        <f t="shared" si="45"/>
        <v/>
      </c>
      <c r="AQ76" t="str">
        <f t="shared" si="45"/>
        <v/>
      </c>
    </row>
    <row r="77" spans="1:43" ht="20.149999999999999" customHeight="1" x14ac:dyDescent="0.2">
      <c r="C77" s="1"/>
    </row>
    <row r="78" spans="1:43" ht="20.149999999999999" customHeight="1" x14ac:dyDescent="0.2"/>
    <row r="79" spans="1:43" ht="20.149999999999999" customHeight="1" x14ac:dyDescent="0.2"/>
    <row r="80" spans="1:43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</sheetData>
  <mergeCells count="59">
    <mergeCell ref="D71:G71"/>
    <mergeCell ref="J71:M71"/>
    <mergeCell ref="O71:R71"/>
    <mergeCell ref="AB73:AE73"/>
    <mergeCell ref="G64:H64"/>
    <mergeCell ref="J64:K64"/>
    <mergeCell ref="M64:N64"/>
    <mergeCell ref="P64:Q64"/>
    <mergeCell ref="R64:T64"/>
    <mergeCell ref="Y65:AA65"/>
    <mergeCell ref="AH63:AI63"/>
    <mergeCell ref="W62:X62"/>
    <mergeCell ref="J63:K63"/>
    <mergeCell ref="O63:P63"/>
    <mergeCell ref="S63:T63"/>
    <mergeCell ref="Y63:Z63"/>
    <mergeCell ref="AB63:AC63"/>
    <mergeCell ref="F62:I62"/>
    <mergeCell ref="J62:K62"/>
    <mergeCell ref="O62:P62"/>
    <mergeCell ref="S62:T62"/>
    <mergeCell ref="AE63:AF63"/>
    <mergeCell ref="D60:G60"/>
    <mergeCell ref="D33:G33"/>
    <mergeCell ref="J33:M33"/>
    <mergeCell ref="O33:R33"/>
    <mergeCell ref="F56:I56"/>
    <mergeCell ref="J56:K56"/>
    <mergeCell ref="O56:P56"/>
    <mergeCell ref="S56:T56"/>
    <mergeCell ref="W56:X56"/>
    <mergeCell ref="D22:G22"/>
    <mergeCell ref="AF44:AI44"/>
    <mergeCell ref="AO39:AP39"/>
    <mergeCell ref="W53:X53"/>
    <mergeCell ref="AO1:AP1"/>
    <mergeCell ref="J50:K50"/>
    <mergeCell ref="O50:P50"/>
    <mergeCell ref="S50:T50"/>
    <mergeCell ref="W50:X50"/>
    <mergeCell ref="X44:AA44"/>
    <mergeCell ref="AF4:AI4"/>
    <mergeCell ref="G42:J42"/>
    <mergeCell ref="P42:S42"/>
    <mergeCell ref="X42:AA42"/>
    <mergeCell ref="AF42:AI42"/>
    <mergeCell ref="F12:I12"/>
    <mergeCell ref="F18:I18"/>
    <mergeCell ref="F15:I15"/>
    <mergeCell ref="G4:J4"/>
    <mergeCell ref="P4:S4"/>
    <mergeCell ref="X4:AA4"/>
    <mergeCell ref="J53:K53"/>
    <mergeCell ref="O53:P53"/>
    <mergeCell ref="F50:I50"/>
    <mergeCell ref="F53:I53"/>
    <mergeCell ref="G44:J44"/>
    <mergeCell ref="P44:S44"/>
    <mergeCell ref="S53:T53"/>
  </mergeCells>
  <phoneticPr fontId="1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  <rowBreaks count="1" manualBreakCount="1">
    <brk id="38" max="4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94469-21A9-473B-9671-2A1B15315FB9}">
  <dimension ref="A1:BC95"/>
  <sheetViews>
    <sheetView zoomScale="130" zoomScaleNormal="130" workbookViewId="0"/>
  </sheetViews>
  <sheetFormatPr defaultRowHeight="14" x14ac:dyDescent="0.2"/>
  <cols>
    <col min="1" max="43" width="1.75" style="38" customWidth="1"/>
    <col min="44" max="44" width="9" style="38" customWidth="1"/>
    <col min="45" max="55" width="8.6640625" style="38" hidden="1" customWidth="1"/>
    <col min="56" max="16384" width="8.6640625" style="38"/>
  </cols>
  <sheetData>
    <row r="1" spans="1:53" ht="23.5" x14ac:dyDescent="0.2">
      <c r="D1" s="49" t="s">
        <v>288</v>
      </c>
      <c r="AM1" s="45" t="s">
        <v>0</v>
      </c>
      <c r="AN1" s="45"/>
      <c r="AO1" s="108"/>
      <c r="AP1" s="108"/>
    </row>
    <row r="2" spans="1:53" ht="21" x14ac:dyDescent="0.2">
      <c r="Q2" s="47" t="s">
        <v>1</v>
      </c>
      <c r="R2" s="45"/>
      <c r="S2" s="45"/>
      <c r="T2" s="45"/>
      <c r="U2" s="45"/>
      <c r="V2" s="46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</row>
    <row r="3" spans="1:53" ht="19" customHeight="1" x14ac:dyDescent="0.2">
      <c r="A3" s="39" t="s">
        <v>287</v>
      </c>
      <c r="D3" s="38" t="s">
        <v>286</v>
      </c>
      <c r="Z3" s="107">
        <f ca="1">INT(RAND()*10+10)*10</f>
        <v>160</v>
      </c>
      <c r="AA3" s="107"/>
      <c r="AB3" s="107"/>
      <c r="AC3" s="38" t="s">
        <v>285</v>
      </c>
    </row>
    <row r="4" spans="1:53" ht="19" customHeight="1" x14ac:dyDescent="0.2">
      <c r="C4" s="53"/>
      <c r="D4" s="38" t="s">
        <v>284</v>
      </c>
      <c r="G4" s="51"/>
      <c r="H4" s="51"/>
      <c r="I4" s="51"/>
      <c r="J4" s="51"/>
      <c r="L4" s="52"/>
      <c r="P4" s="51"/>
      <c r="Q4" s="51"/>
      <c r="R4" s="51"/>
      <c r="S4" s="51"/>
      <c r="T4" s="52"/>
      <c r="X4" s="51"/>
      <c r="Y4" s="51"/>
      <c r="Z4" s="51"/>
      <c r="AA4" s="51"/>
      <c r="AB4" s="52"/>
      <c r="AF4" s="51"/>
      <c r="AG4" s="51"/>
      <c r="AH4" s="51"/>
      <c r="AI4" s="51"/>
    </row>
    <row r="5" spans="1:53" ht="19" customHeight="1" x14ac:dyDescent="0.2">
      <c r="D5" s="106"/>
      <c r="E5" s="106"/>
      <c r="F5" s="106"/>
      <c r="G5" s="106"/>
      <c r="H5" s="106"/>
      <c r="I5" s="106"/>
      <c r="J5" s="106"/>
      <c r="K5" s="106"/>
      <c r="L5" s="103" t="s">
        <v>283</v>
      </c>
      <c r="M5" s="103"/>
      <c r="N5" s="103"/>
      <c r="O5" s="103" t="s">
        <v>282</v>
      </c>
      <c r="P5" s="103"/>
      <c r="Q5" s="103"/>
      <c r="R5" s="103" t="s">
        <v>281</v>
      </c>
      <c r="S5" s="103"/>
      <c r="T5" s="103"/>
      <c r="U5" s="103" t="s">
        <v>280</v>
      </c>
      <c r="V5" s="103"/>
      <c r="W5" s="103"/>
      <c r="X5" s="103" t="s">
        <v>279</v>
      </c>
      <c r="Y5" s="103"/>
      <c r="Z5" s="103"/>
      <c r="AA5" s="103" t="s">
        <v>278</v>
      </c>
      <c r="AB5" s="103"/>
      <c r="AC5" s="103"/>
      <c r="AD5" s="103" t="s">
        <v>277</v>
      </c>
      <c r="AE5" s="103"/>
      <c r="AF5" s="103"/>
      <c r="AG5" s="102"/>
      <c r="AH5" s="102"/>
      <c r="AI5" s="102"/>
      <c r="AS5" s="38" t="s">
        <v>283</v>
      </c>
      <c r="AT5" s="38" t="s">
        <v>282</v>
      </c>
      <c r="AU5" s="38" t="s">
        <v>281</v>
      </c>
      <c r="AV5" s="38" t="s">
        <v>280</v>
      </c>
      <c r="AW5" s="38" t="s">
        <v>279</v>
      </c>
      <c r="AX5" s="38" t="s">
        <v>278</v>
      </c>
      <c r="AY5" s="38" t="s">
        <v>277</v>
      </c>
    </row>
    <row r="6" spans="1:53" ht="19" customHeight="1" x14ac:dyDescent="0.2">
      <c r="D6" s="103" t="s">
        <v>276</v>
      </c>
      <c r="E6" s="103"/>
      <c r="F6" s="103"/>
      <c r="G6" s="103"/>
      <c r="H6" s="103"/>
      <c r="I6" s="103"/>
      <c r="J6" s="103"/>
      <c r="K6" s="103"/>
      <c r="L6" s="103">
        <f ca="1">IF(AS7&gt;0,"+"&amp;AS7,AS7)</f>
        <v>-15</v>
      </c>
      <c r="M6" s="103"/>
      <c r="N6" s="103"/>
      <c r="O6" s="103">
        <f ca="1">IF(AT6&gt;0,"+"&amp;AT6,AT6)</f>
        <v>-4</v>
      </c>
      <c r="P6" s="103"/>
      <c r="Q6" s="103"/>
      <c r="R6" s="103">
        <f ca="1">IF(AU6&gt;0,"+"&amp;AU6,AU6)</f>
        <v>-15</v>
      </c>
      <c r="S6" s="103"/>
      <c r="T6" s="103"/>
      <c r="U6" s="103">
        <f ca="1">IF(AV6&gt;0,"+"&amp;AV6,AV6)</f>
        <v>-5</v>
      </c>
      <c r="V6" s="103"/>
      <c r="W6" s="103"/>
      <c r="X6" s="103">
        <f ca="1">IF(AW6&gt;0,"+"&amp;AW6,AW6)</f>
        <v>-12</v>
      </c>
      <c r="Y6" s="103"/>
      <c r="Z6" s="103"/>
      <c r="AA6" s="103" t="str">
        <f ca="1">IF(AX6&gt;0,"+"&amp;AX6,AX6)</f>
        <v>+11</v>
      </c>
      <c r="AB6" s="103"/>
      <c r="AC6" s="103"/>
      <c r="AD6" s="103" t="str">
        <f ca="1">IF(AY6&gt;0,"+"&amp;AY6,AY6)</f>
        <v>+12</v>
      </c>
      <c r="AE6" s="103"/>
      <c r="AF6" s="103"/>
      <c r="AG6" s="102"/>
      <c r="AH6" s="102"/>
      <c r="AI6" s="102"/>
      <c r="AS6" s="38">
        <f t="shared" ref="AS6:AY6" ca="1" si="0">INT(RAND()*20)*(-1)^INT(RAND()*2)</f>
        <v>-13</v>
      </c>
      <c r="AT6" s="38">
        <f t="shared" ca="1" si="0"/>
        <v>-4</v>
      </c>
      <c r="AU6" s="38">
        <f t="shared" ca="1" si="0"/>
        <v>-15</v>
      </c>
      <c r="AV6" s="38">
        <f t="shared" ca="1" si="0"/>
        <v>-5</v>
      </c>
      <c r="AW6" s="38">
        <f t="shared" ca="1" si="0"/>
        <v>-12</v>
      </c>
      <c r="AX6" s="38">
        <f t="shared" ca="1" si="0"/>
        <v>11</v>
      </c>
      <c r="AY6" s="38">
        <f t="shared" ca="1" si="0"/>
        <v>12</v>
      </c>
      <c r="AZ6" s="38">
        <f ca="1">SUM(AS6:AY6)</f>
        <v>-26</v>
      </c>
      <c r="BA6" s="38">
        <f ca="1">MOD(AZ6,7)</f>
        <v>2</v>
      </c>
    </row>
    <row r="7" spans="1:53" ht="19" customHeight="1" x14ac:dyDescent="0.2">
      <c r="D7" s="38" t="s">
        <v>275</v>
      </c>
      <c r="AS7" s="38">
        <f ca="1">AS6-BA6</f>
        <v>-15</v>
      </c>
      <c r="AZ7" s="38">
        <f ca="1">AS7+SUM(AT6:AY6)</f>
        <v>-28</v>
      </c>
    </row>
    <row r="8" spans="1:53" ht="19" customHeight="1" x14ac:dyDescent="0.2">
      <c r="D8" s="38" t="s">
        <v>274</v>
      </c>
    </row>
    <row r="9" spans="1:53" ht="19" customHeight="1" x14ac:dyDescent="0.2">
      <c r="C9" s="39"/>
    </row>
    <row r="10" spans="1:53" ht="19" customHeight="1" x14ac:dyDescent="0.2"/>
    <row r="11" spans="1:53" ht="19" customHeight="1" x14ac:dyDescent="0.2">
      <c r="A11" s="39"/>
    </row>
    <row r="12" spans="1:53" ht="19" customHeight="1" x14ac:dyDescent="0.2">
      <c r="C12" s="39"/>
      <c r="F12" s="51"/>
      <c r="G12" s="51"/>
      <c r="H12" s="51"/>
      <c r="I12" s="51"/>
    </row>
    <row r="13" spans="1:53" ht="19" customHeight="1" x14ac:dyDescent="0.2"/>
    <row r="14" spans="1:53" ht="19" customHeight="1" x14ac:dyDescent="0.2"/>
    <row r="15" spans="1:53" ht="19" customHeight="1" x14ac:dyDescent="0.2">
      <c r="C15" s="39"/>
      <c r="F15" s="51"/>
      <c r="G15" s="51"/>
      <c r="H15" s="51"/>
      <c r="I15" s="51"/>
    </row>
    <row r="16" spans="1:53" ht="19" customHeight="1" x14ac:dyDescent="0.2"/>
    <row r="17" spans="1:55" ht="19" customHeight="1" x14ac:dyDescent="0.2"/>
    <row r="18" spans="1:55" ht="19" customHeight="1" x14ac:dyDescent="0.2">
      <c r="C18" s="39"/>
      <c r="F18" s="51"/>
      <c r="G18" s="51"/>
      <c r="H18" s="51"/>
      <c r="I18" s="51"/>
    </row>
    <row r="19" spans="1:55" ht="19" customHeight="1" x14ac:dyDescent="0.2">
      <c r="A19" s="39" t="s">
        <v>273</v>
      </c>
      <c r="D19" s="38" t="s">
        <v>272</v>
      </c>
      <c r="J19" s="102">
        <f ca="1">INT(RAND()*4+5)</f>
        <v>8</v>
      </c>
      <c r="K19" s="102"/>
      <c r="L19" s="38" t="s">
        <v>271</v>
      </c>
    </row>
    <row r="20" spans="1:55" ht="19" customHeight="1" x14ac:dyDescent="0.2">
      <c r="D20" s="38" t="s">
        <v>270</v>
      </c>
    </row>
    <row r="21" spans="1:55" ht="19" customHeight="1" x14ac:dyDescent="0.2">
      <c r="C21" s="39"/>
      <c r="D21" s="102">
        <f ca="1">J19</f>
        <v>8</v>
      </c>
      <c r="E21" s="102"/>
      <c r="F21" s="38" t="s">
        <v>269</v>
      </c>
      <c r="Q21" s="102">
        <f ca="1">INT(RAND()*20+60)</f>
        <v>71</v>
      </c>
      <c r="R21" s="102"/>
      <c r="S21" s="38" t="s">
        <v>268</v>
      </c>
    </row>
    <row r="22" spans="1:55" ht="19" customHeight="1" x14ac:dyDescent="0.2">
      <c r="A22" s="39"/>
      <c r="D22" s="51" t="s">
        <v>267</v>
      </c>
      <c r="E22" s="43"/>
      <c r="F22" s="43"/>
      <c r="G22" s="43"/>
    </row>
    <row r="23" spans="1:55" ht="19" customHeight="1" x14ac:dyDescent="0.2">
      <c r="D23" s="106"/>
      <c r="E23" s="106"/>
      <c r="F23" s="106"/>
      <c r="G23" s="106"/>
      <c r="H23" s="106"/>
      <c r="I23" s="106"/>
      <c r="J23" s="106"/>
      <c r="K23" s="103" t="s">
        <v>266</v>
      </c>
      <c r="L23" s="103"/>
      <c r="M23" s="103"/>
      <c r="N23" s="103"/>
      <c r="O23" s="103" t="s">
        <v>265</v>
      </c>
      <c r="P23" s="103"/>
      <c r="Q23" s="103"/>
      <c r="R23" s="103"/>
      <c r="S23" s="103" t="s">
        <v>264</v>
      </c>
      <c r="T23" s="103"/>
      <c r="U23" s="103"/>
      <c r="V23" s="103"/>
      <c r="W23" s="103" t="s">
        <v>263</v>
      </c>
      <c r="X23" s="103"/>
      <c r="Y23" s="103"/>
      <c r="Z23" s="103"/>
      <c r="AA23" s="103" t="s">
        <v>262</v>
      </c>
      <c r="AB23" s="103"/>
      <c r="AC23" s="103"/>
      <c r="AD23" s="103"/>
      <c r="AE23" s="102" t="str">
        <f ca="1">IF(AX23="","",AX23)</f>
        <v>Ｆさん</v>
      </c>
      <c r="AF23" s="102"/>
      <c r="AG23" s="102"/>
      <c r="AH23" s="102"/>
      <c r="AI23" s="102" t="str">
        <f ca="1">IF(AY23="","",AY23)</f>
        <v>Ｇさん</v>
      </c>
      <c r="AJ23" s="102"/>
      <c r="AK23" s="102"/>
      <c r="AL23" s="102"/>
      <c r="AM23" s="102" t="str">
        <f ca="1">IF(AZ23="","",AZ23)</f>
        <v>Ｈさん</v>
      </c>
      <c r="AN23" s="102"/>
      <c r="AO23" s="102"/>
      <c r="AP23" s="102"/>
      <c r="AS23" s="38" t="s">
        <v>266</v>
      </c>
      <c r="AT23" s="38" t="s">
        <v>265</v>
      </c>
      <c r="AU23" s="38" t="s">
        <v>264</v>
      </c>
      <c r="AV23" s="38" t="s">
        <v>263</v>
      </c>
      <c r="AW23" s="38" t="s">
        <v>262</v>
      </c>
      <c r="AX23" s="38" t="str">
        <f ca="1">IF(AX24="","","Ｆさん")</f>
        <v>Ｆさん</v>
      </c>
      <c r="AY23" s="38" t="str">
        <f ca="1">IF(AY24="","","Ｇさん")</f>
        <v>Ｇさん</v>
      </c>
      <c r="AZ23" s="38" t="str">
        <f ca="1">IF(AZ24="","","Ｈさん")</f>
        <v>Ｈさん</v>
      </c>
      <c r="BC23" s="38">
        <f ca="1">INT(RAND()*2)</f>
        <v>0</v>
      </c>
    </row>
    <row r="24" spans="1:55" ht="40" customHeight="1" x14ac:dyDescent="0.2">
      <c r="D24" s="104" t="s">
        <v>261</v>
      </c>
      <c r="E24" s="105"/>
      <c r="F24" s="105"/>
      <c r="G24" s="105"/>
      <c r="H24" s="105"/>
      <c r="I24" s="105"/>
      <c r="J24" s="105"/>
      <c r="K24" s="103">
        <f ca="1">IF(AS26&gt;0,"+"&amp;AS26,AS26)</f>
        <v>-15</v>
      </c>
      <c r="L24" s="103"/>
      <c r="M24" s="103"/>
      <c r="N24" s="103"/>
      <c r="O24" s="103" t="str">
        <f ca="1">IF(AT26&gt;0,"+"&amp;AT26,AT26)</f>
        <v>+11</v>
      </c>
      <c r="P24" s="103"/>
      <c r="Q24" s="103"/>
      <c r="R24" s="103"/>
      <c r="S24" s="103" t="str">
        <f ca="1">IF(AU26&gt;0,"+"&amp;AU26,AU26)</f>
        <v>+14</v>
      </c>
      <c r="T24" s="103"/>
      <c r="U24" s="103"/>
      <c r="V24" s="103"/>
      <c r="W24" s="103" t="str">
        <f ca="1">IF(AV26&gt;0,"+"&amp;AV26,AV26)</f>
        <v>+13</v>
      </c>
      <c r="X24" s="103"/>
      <c r="Y24" s="103"/>
      <c r="Z24" s="103"/>
      <c r="AA24" s="103">
        <f ca="1">IF(AW26&gt;0,"+"&amp;AW26,AW26)</f>
        <v>-14</v>
      </c>
      <c r="AB24" s="103"/>
      <c r="AC24" s="103"/>
      <c r="AD24" s="103"/>
      <c r="AE24" s="102">
        <f ca="1">IF(AX26="","",IF(AX26&gt;0,"+"&amp;AX26,AX26))</f>
        <v>-8</v>
      </c>
      <c r="AF24" s="102"/>
      <c r="AG24" s="102"/>
      <c r="AH24" s="102"/>
      <c r="AI24" s="102">
        <f ca="1">IF(AY26="","",IF(AY26&gt;0,"+"&amp;AY26,AY26))</f>
        <v>-7</v>
      </c>
      <c r="AJ24" s="102"/>
      <c r="AK24" s="102"/>
      <c r="AL24" s="102"/>
      <c r="AM24" s="102" t="str">
        <f ca="1">IF(AZ26="","",IF(AZ26&gt;0,"+"&amp;AZ26,AZ26))</f>
        <v>+14</v>
      </c>
      <c r="AN24" s="102"/>
      <c r="AO24" s="102"/>
      <c r="AP24" s="102"/>
      <c r="AS24" s="38">
        <f ca="1">(-1)*BA24-AW24</f>
        <v>-16</v>
      </c>
      <c r="AT24" s="38">
        <f ca="1">INT(RAND()*15)*(-1)^INT(RAND()*2)</f>
        <v>10</v>
      </c>
      <c r="AU24" s="38">
        <f ca="1">INT(RAND()*15)*(-1)^INT(RAND()*2)</f>
        <v>13</v>
      </c>
      <c r="AV24" s="38">
        <f ca="1">INT(RAND()*15)*(-1)^INT(RAND()*2)</f>
        <v>12</v>
      </c>
      <c r="AW24" s="38">
        <f ca="1">(-1)*INT(BA24/2)</f>
        <v>-15</v>
      </c>
      <c r="AX24" s="38">
        <f ca="1">IF($J$19&lt;6,"",INT(RAND()*15)*(-1)^INT(RAND()*2))</f>
        <v>-9</v>
      </c>
      <c r="AY24" s="38">
        <f ca="1">IF($J$19&lt;7,"",INT(RAND()*15)*(-1)^INT(RAND()*2))</f>
        <v>-8</v>
      </c>
      <c r="AZ24" s="38">
        <f ca="1">IF($J$19&lt;8,"",INT(RAND()*15)*(-1)^INT(RAND()*2))</f>
        <v>13</v>
      </c>
      <c r="BA24" s="38">
        <f ca="1">SUM(AT24:AV24)+SUM(AX24:AZ24)</f>
        <v>31</v>
      </c>
      <c r="BB24" s="38">
        <f ca="1">SUM(AS24:AZ24)</f>
        <v>0</v>
      </c>
      <c r="BC24" s="38">
        <f ca="1">IF(BC23=1,(INT(Q21/10)+1)*10,INT(Q21/10)*10)</f>
        <v>70</v>
      </c>
    </row>
    <row r="25" spans="1:55" ht="19" customHeight="1" x14ac:dyDescent="0.2">
      <c r="D25" s="50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S25" s="38">
        <f t="shared" ref="AS25:AZ25" ca="1" si="1">IFERROR($Q$21+AS24,"")</f>
        <v>55</v>
      </c>
      <c r="AT25" s="38">
        <f t="shared" ca="1" si="1"/>
        <v>81</v>
      </c>
      <c r="AU25" s="38">
        <f t="shared" ca="1" si="1"/>
        <v>84</v>
      </c>
      <c r="AV25" s="38">
        <f t="shared" ca="1" si="1"/>
        <v>83</v>
      </c>
      <c r="AW25" s="38">
        <f t="shared" ca="1" si="1"/>
        <v>56</v>
      </c>
      <c r="AX25" s="38">
        <f t="shared" ca="1" si="1"/>
        <v>62</v>
      </c>
      <c r="AY25" s="38">
        <f t="shared" ca="1" si="1"/>
        <v>63</v>
      </c>
      <c r="AZ25" s="38">
        <f t="shared" ca="1" si="1"/>
        <v>84</v>
      </c>
    </row>
    <row r="26" spans="1:55" ht="19" customHeight="1" x14ac:dyDescent="0.2">
      <c r="AM26" s="102"/>
      <c r="AN26" s="102"/>
      <c r="AO26" s="102"/>
      <c r="AP26" s="102"/>
      <c r="AS26" s="38">
        <f t="shared" ref="AS26:AZ26" ca="1" si="2">IFERROR(AS25-$BC$24,"")</f>
        <v>-15</v>
      </c>
      <c r="AT26" s="38">
        <f t="shared" ca="1" si="2"/>
        <v>11</v>
      </c>
      <c r="AU26" s="38">
        <f t="shared" ca="1" si="2"/>
        <v>14</v>
      </c>
      <c r="AV26" s="38">
        <f t="shared" ca="1" si="2"/>
        <v>13</v>
      </c>
      <c r="AW26" s="38">
        <f t="shared" ca="1" si="2"/>
        <v>-14</v>
      </c>
      <c r="AX26" s="38">
        <f t="shared" ca="1" si="2"/>
        <v>-8</v>
      </c>
      <c r="AY26" s="38">
        <f t="shared" ca="1" si="2"/>
        <v>-7</v>
      </c>
      <c r="AZ26" s="38">
        <f t="shared" ca="1" si="2"/>
        <v>14</v>
      </c>
      <c r="BA26" s="38">
        <f ca="1">SUM(AS26:AZ26)</f>
        <v>8</v>
      </c>
    </row>
    <row r="27" spans="1:55" ht="19" customHeight="1" x14ac:dyDescent="0.2">
      <c r="A27" s="39"/>
      <c r="C27" s="39"/>
    </row>
    <row r="28" spans="1:55" ht="19" customHeight="1" x14ac:dyDescent="0.2">
      <c r="C28" s="39"/>
    </row>
    <row r="29" spans="1:55" ht="19" customHeight="1" x14ac:dyDescent="0.2"/>
    <row r="30" spans="1:55" ht="19" customHeight="1" x14ac:dyDescent="0.2"/>
    <row r="31" spans="1:55" ht="19" customHeight="1" x14ac:dyDescent="0.2">
      <c r="A31" s="39"/>
      <c r="C31" s="39"/>
    </row>
    <row r="32" spans="1:55" ht="19" customHeight="1" x14ac:dyDescent="0.2"/>
    <row r="33" spans="1:52" ht="19" customHeight="1" x14ac:dyDescent="0.2">
      <c r="C33" s="39"/>
      <c r="D33" s="43"/>
      <c r="E33" s="43"/>
      <c r="F33" s="43"/>
      <c r="G33" s="43"/>
      <c r="J33" s="43"/>
      <c r="K33" s="43"/>
      <c r="L33" s="43"/>
      <c r="M33" s="43"/>
      <c r="O33" s="43"/>
      <c r="P33" s="43"/>
      <c r="Q33" s="43"/>
      <c r="R33" s="43"/>
    </row>
    <row r="34" spans="1:52" ht="19" customHeight="1" x14ac:dyDescent="0.2">
      <c r="C34" s="39"/>
    </row>
    <row r="35" spans="1:52" ht="23.5" x14ac:dyDescent="0.2">
      <c r="D35" s="49" t="str">
        <f>IF(D1="","",D1)</f>
        <v>正の数・負の数の利用</v>
      </c>
      <c r="AM35" s="45" t="str">
        <f>IF(AM1="","",AM1)</f>
        <v>№</v>
      </c>
      <c r="AN35" s="45"/>
      <c r="AO35" s="108" t="str">
        <f>IF(AO1="","",AO1)</f>
        <v/>
      </c>
      <c r="AP35" s="108" t="str">
        <f>IF(AP1="","",AP1)</f>
        <v/>
      </c>
    </row>
    <row r="36" spans="1:52" ht="23.5" x14ac:dyDescent="0.2">
      <c r="E36" s="48" t="s">
        <v>167</v>
      </c>
      <c r="Q36" s="47" t="str">
        <f>IF(Q2="","",Q2)</f>
        <v>名前</v>
      </c>
      <c r="R36" s="45"/>
      <c r="S36" s="45"/>
      <c r="T36" s="45"/>
      <c r="U36" s="45"/>
      <c r="V36" s="46" t="str">
        <f>IF(V2="","",V2)</f>
        <v/>
      </c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</row>
    <row r="37" spans="1:52" ht="19" customHeight="1" x14ac:dyDescent="0.2">
      <c r="A37" s="38" t="str">
        <f t="shared" ref="A37:A42" si="3">IF(A3="","",A3)</f>
        <v>１．</v>
      </c>
      <c r="D37" s="38" t="str">
        <f t="shared" ref="D37:D42" si="4">IF(D3="","",D3)</f>
        <v>あるラーメン店は、1日の売り上げ数を、</v>
      </c>
      <c r="Z37" s="107">
        <f ca="1">IF(Z3="","",Z3)</f>
        <v>160</v>
      </c>
      <c r="AA37" s="107"/>
      <c r="AB37" s="107"/>
      <c r="AC37" s="38" t="str">
        <f>IF(AC3="","",AC3)</f>
        <v>杯を基準にして、</v>
      </c>
    </row>
    <row r="38" spans="1:52" ht="19" customHeight="1" x14ac:dyDescent="0.2">
      <c r="A38" s="38" t="str">
        <f t="shared" si="3"/>
        <v/>
      </c>
      <c r="B38" s="38" t="str">
        <f t="shared" ref="B38:C42" si="5">IF(B4="","",B4)</f>
        <v/>
      </c>
      <c r="C38" s="38" t="str">
        <f t="shared" si="5"/>
        <v/>
      </c>
      <c r="D38" s="38" t="str">
        <f t="shared" si="4"/>
        <v>次の表のように記録しています。</v>
      </c>
    </row>
    <row r="39" spans="1:52" ht="19" customHeight="1" x14ac:dyDescent="0.2">
      <c r="A39" s="38" t="str">
        <f t="shared" si="3"/>
        <v/>
      </c>
      <c r="B39" s="38" t="str">
        <f t="shared" si="5"/>
        <v/>
      </c>
      <c r="C39" s="38" t="str">
        <f t="shared" si="5"/>
        <v/>
      </c>
      <c r="D39" s="106" t="str">
        <f t="shared" si="4"/>
        <v/>
      </c>
      <c r="E39" s="106" t="str">
        <f t="shared" ref="E39:AQ39" si="6">IF(E5="","",E5)</f>
        <v/>
      </c>
      <c r="F39" s="106" t="str">
        <f t="shared" si="6"/>
        <v/>
      </c>
      <c r="G39" s="106" t="str">
        <f t="shared" si="6"/>
        <v/>
      </c>
      <c r="H39" s="106" t="str">
        <f t="shared" si="6"/>
        <v/>
      </c>
      <c r="I39" s="106" t="str">
        <f t="shared" si="6"/>
        <v/>
      </c>
      <c r="J39" s="106" t="str">
        <f t="shared" si="6"/>
        <v/>
      </c>
      <c r="K39" s="106" t="str">
        <f t="shared" si="6"/>
        <v/>
      </c>
      <c r="L39" s="103" t="str">
        <f t="shared" si="6"/>
        <v>月</v>
      </c>
      <c r="M39" s="103" t="str">
        <f t="shared" si="6"/>
        <v/>
      </c>
      <c r="N39" s="103" t="str">
        <f t="shared" si="6"/>
        <v/>
      </c>
      <c r="O39" s="103" t="str">
        <f t="shared" si="6"/>
        <v>火</v>
      </c>
      <c r="P39" s="103" t="str">
        <f t="shared" si="6"/>
        <v/>
      </c>
      <c r="Q39" s="103" t="str">
        <f t="shared" si="6"/>
        <v/>
      </c>
      <c r="R39" s="103" t="str">
        <f t="shared" si="6"/>
        <v>水</v>
      </c>
      <c r="S39" s="103" t="str">
        <f t="shared" si="6"/>
        <v/>
      </c>
      <c r="T39" s="103" t="str">
        <f t="shared" si="6"/>
        <v/>
      </c>
      <c r="U39" s="103" t="str">
        <f t="shared" si="6"/>
        <v>木</v>
      </c>
      <c r="V39" s="103" t="str">
        <f t="shared" si="6"/>
        <v/>
      </c>
      <c r="W39" s="103" t="str">
        <f t="shared" si="6"/>
        <v/>
      </c>
      <c r="X39" s="103" t="str">
        <f t="shared" si="6"/>
        <v>金</v>
      </c>
      <c r="Y39" s="103" t="str">
        <f t="shared" si="6"/>
        <v/>
      </c>
      <c r="Z39" s="103" t="str">
        <f t="shared" si="6"/>
        <v/>
      </c>
      <c r="AA39" s="103" t="str">
        <f t="shared" si="6"/>
        <v>土</v>
      </c>
      <c r="AB39" s="103" t="str">
        <f t="shared" si="6"/>
        <v/>
      </c>
      <c r="AC39" s="103" t="str">
        <f t="shared" si="6"/>
        <v/>
      </c>
      <c r="AD39" s="103" t="str">
        <f t="shared" si="6"/>
        <v>日</v>
      </c>
      <c r="AE39" s="103" t="str">
        <f t="shared" si="6"/>
        <v/>
      </c>
      <c r="AF39" s="103" t="str">
        <f t="shared" si="6"/>
        <v/>
      </c>
      <c r="AG39" s="102" t="str">
        <f t="shared" si="6"/>
        <v/>
      </c>
      <c r="AH39" s="102" t="str">
        <f t="shared" si="6"/>
        <v/>
      </c>
      <c r="AI39" s="102" t="str">
        <f t="shared" si="6"/>
        <v/>
      </c>
      <c r="AJ39" s="38" t="str">
        <f t="shared" si="6"/>
        <v/>
      </c>
      <c r="AK39" s="38" t="str">
        <f t="shared" si="6"/>
        <v/>
      </c>
      <c r="AL39" s="38" t="str">
        <f t="shared" si="6"/>
        <v/>
      </c>
      <c r="AM39" s="38" t="str">
        <f t="shared" si="6"/>
        <v/>
      </c>
      <c r="AN39" s="38" t="str">
        <f t="shared" si="6"/>
        <v/>
      </c>
      <c r="AO39" s="38" t="str">
        <f t="shared" si="6"/>
        <v/>
      </c>
      <c r="AP39" s="38" t="str">
        <f t="shared" si="6"/>
        <v/>
      </c>
      <c r="AQ39" s="38" t="str">
        <f t="shared" si="6"/>
        <v/>
      </c>
    </row>
    <row r="40" spans="1:52" ht="19" customHeight="1" x14ac:dyDescent="0.2">
      <c r="A40" s="38" t="str">
        <f t="shared" si="3"/>
        <v/>
      </c>
      <c r="B40" s="38" t="str">
        <f t="shared" si="5"/>
        <v/>
      </c>
      <c r="C40" s="38" t="str">
        <f t="shared" si="5"/>
        <v/>
      </c>
      <c r="D40" s="103" t="str">
        <f t="shared" si="4"/>
        <v>売上数（杯）</v>
      </c>
      <c r="E40" s="103" t="str">
        <f t="shared" ref="E40:AQ40" si="7">IF(E6="","",E6)</f>
        <v/>
      </c>
      <c r="F40" s="103" t="str">
        <f t="shared" si="7"/>
        <v/>
      </c>
      <c r="G40" s="103" t="str">
        <f t="shared" si="7"/>
        <v/>
      </c>
      <c r="H40" s="103" t="str">
        <f t="shared" si="7"/>
        <v/>
      </c>
      <c r="I40" s="103" t="str">
        <f t="shared" si="7"/>
        <v/>
      </c>
      <c r="J40" s="103" t="str">
        <f t="shared" si="7"/>
        <v/>
      </c>
      <c r="K40" s="103" t="str">
        <f t="shared" si="7"/>
        <v/>
      </c>
      <c r="L40" s="103">
        <f t="shared" ca="1" si="7"/>
        <v>-15</v>
      </c>
      <c r="M40" s="103" t="str">
        <f t="shared" si="7"/>
        <v/>
      </c>
      <c r="N40" s="103" t="str">
        <f t="shared" si="7"/>
        <v/>
      </c>
      <c r="O40" s="103">
        <f t="shared" ca="1" si="7"/>
        <v>-4</v>
      </c>
      <c r="P40" s="103" t="str">
        <f t="shared" si="7"/>
        <v/>
      </c>
      <c r="Q40" s="103" t="str">
        <f t="shared" si="7"/>
        <v/>
      </c>
      <c r="R40" s="103">
        <f t="shared" ca="1" si="7"/>
        <v>-15</v>
      </c>
      <c r="S40" s="103" t="str">
        <f t="shared" si="7"/>
        <v/>
      </c>
      <c r="T40" s="103" t="str">
        <f t="shared" si="7"/>
        <v/>
      </c>
      <c r="U40" s="103">
        <f t="shared" ca="1" si="7"/>
        <v>-5</v>
      </c>
      <c r="V40" s="103" t="str">
        <f t="shared" si="7"/>
        <v/>
      </c>
      <c r="W40" s="103" t="str">
        <f t="shared" si="7"/>
        <v/>
      </c>
      <c r="X40" s="103">
        <f t="shared" ca="1" si="7"/>
        <v>-12</v>
      </c>
      <c r="Y40" s="103" t="str">
        <f t="shared" si="7"/>
        <v/>
      </c>
      <c r="Z40" s="103" t="str">
        <f t="shared" si="7"/>
        <v/>
      </c>
      <c r="AA40" s="103" t="str">
        <f t="shared" ca="1" si="7"/>
        <v>+11</v>
      </c>
      <c r="AB40" s="103" t="str">
        <f t="shared" si="7"/>
        <v/>
      </c>
      <c r="AC40" s="103" t="str">
        <f t="shared" si="7"/>
        <v/>
      </c>
      <c r="AD40" s="103" t="str">
        <f t="shared" ca="1" si="7"/>
        <v>+12</v>
      </c>
      <c r="AE40" s="103" t="str">
        <f t="shared" si="7"/>
        <v/>
      </c>
      <c r="AF40" s="103" t="str">
        <f t="shared" si="7"/>
        <v/>
      </c>
      <c r="AG40" s="102" t="str">
        <f t="shared" si="7"/>
        <v/>
      </c>
      <c r="AH40" s="102" t="str">
        <f t="shared" si="7"/>
        <v/>
      </c>
      <c r="AI40" s="102" t="str">
        <f t="shared" si="7"/>
        <v/>
      </c>
      <c r="AJ40" s="38" t="str">
        <f t="shared" si="7"/>
        <v/>
      </c>
      <c r="AK40" s="38" t="str">
        <f t="shared" si="7"/>
        <v/>
      </c>
      <c r="AL40" s="38" t="str">
        <f t="shared" si="7"/>
        <v/>
      </c>
      <c r="AM40" s="38" t="str">
        <f t="shared" si="7"/>
        <v/>
      </c>
      <c r="AN40" s="38" t="str">
        <f t="shared" si="7"/>
        <v/>
      </c>
      <c r="AO40" s="38" t="str">
        <f t="shared" si="7"/>
        <v/>
      </c>
      <c r="AP40" s="38" t="str">
        <f t="shared" si="7"/>
        <v/>
      </c>
      <c r="AQ40" s="38" t="str">
        <f t="shared" si="7"/>
        <v/>
      </c>
      <c r="AS40" s="38">
        <f ca="1">VALUE(L40)</f>
        <v>-15</v>
      </c>
      <c r="AT40" s="38">
        <f ca="1">VALUE(O40)</f>
        <v>-4</v>
      </c>
      <c r="AU40" s="38">
        <f ca="1">VALUE(R40)</f>
        <v>-15</v>
      </c>
      <c r="AV40" s="38">
        <f ca="1">VALUE(U40)</f>
        <v>-5</v>
      </c>
      <c r="AW40" s="38">
        <f ca="1">VALUE(X40)</f>
        <v>-12</v>
      </c>
      <c r="AX40" s="38">
        <f ca="1">VALUE(AA40)</f>
        <v>11</v>
      </c>
      <c r="AY40" s="38">
        <f ca="1">VALUE(AD40)</f>
        <v>12</v>
      </c>
      <c r="AZ40" s="38">
        <f ca="1">SUM(AS40:AY40)</f>
        <v>-28</v>
      </c>
    </row>
    <row r="41" spans="1:52" ht="19" customHeight="1" x14ac:dyDescent="0.2">
      <c r="A41" s="38" t="str">
        <f t="shared" si="3"/>
        <v/>
      </c>
      <c r="B41" s="38" t="str">
        <f t="shared" si="5"/>
        <v/>
      </c>
      <c r="C41" s="38" t="str">
        <f t="shared" si="5"/>
        <v/>
      </c>
      <c r="D41" s="38" t="str">
        <f t="shared" si="4"/>
        <v>月曜日から日曜日までの売上数の平均を求めなさい。</v>
      </c>
      <c r="AZ41" s="38">
        <f ca="1">AVERAGE(AS40:AY40)</f>
        <v>-4</v>
      </c>
    </row>
    <row r="42" spans="1:52" ht="19" customHeight="1" x14ac:dyDescent="0.2">
      <c r="A42" s="38" t="str">
        <f t="shared" si="3"/>
        <v/>
      </c>
      <c r="B42" s="38" t="str">
        <f t="shared" si="5"/>
        <v/>
      </c>
      <c r="C42" s="38" t="str">
        <f t="shared" si="5"/>
        <v/>
      </c>
      <c r="D42" s="38" t="str">
        <f t="shared" si="4"/>
        <v>また、7日間の総売上数を求めなさい。</v>
      </c>
    </row>
    <row r="43" spans="1:52" ht="19" customHeight="1" x14ac:dyDescent="0.2"/>
    <row r="44" spans="1:52" ht="19" customHeight="1" x14ac:dyDescent="0.2">
      <c r="D44" s="40" t="s">
        <v>255</v>
      </c>
      <c r="E44" s="98">
        <f ca="1">L40</f>
        <v>-15</v>
      </c>
      <c r="F44" s="98"/>
      <c r="G44" s="98"/>
      <c r="H44" s="40" t="s">
        <v>254</v>
      </c>
      <c r="I44" s="98" t="s">
        <v>256</v>
      </c>
      <c r="J44" s="98"/>
      <c r="K44" s="40" t="s">
        <v>255</v>
      </c>
      <c r="L44" s="98">
        <f ca="1">O40</f>
        <v>-4</v>
      </c>
      <c r="M44" s="98"/>
      <c r="N44" s="98"/>
      <c r="O44" s="40" t="s">
        <v>254</v>
      </c>
      <c r="P44" s="98" t="s">
        <v>256</v>
      </c>
      <c r="Q44" s="98"/>
      <c r="R44" s="40" t="s">
        <v>255</v>
      </c>
      <c r="S44" s="98">
        <f ca="1">R40</f>
        <v>-15</v>
      </c>
      <c r="T44" s="98"/>
      <c r="U44" s="98"/>
      <c r="V44" s="40" t="s">
        <v>254</v>
      </c>
      <c r="W44" s="98" t="s">
        <v>256</v>
      </c>
      <c r="X44" s="98"/>
      <c r="Y44" s="40" t="s">
        <v>255</v>
      </c>
      <c r="Z44" s="98">
        <f ca="1">U40</f>
        <v>-5</v>
      </c>
      <c r="AA44" s="98"/>
      <c r="AB44" s="98"/>
      <c r="AC44" s="40" t="s">
        <v>254</v>
      </c>
      <c r="AD44" s="98" t="s">
        <v>256</v>
      </c>
      <c r="AE44" s="98"/>
      <c r="AF44" s="40" t="s">
        <v>255</v>
      </c>
      <c r="AG44" s="98">
        <f ca="1">X40</f>
        <v>-12</v>
      </c>
      <c r="AH44" s="98"/>
      <c r="AI44" s="98"/>
      <c r="AJ44" s="40" t="s">
        <v>254</v>
      </c>
      <c r="AK44" s="98"/>
      <c r="AL44" s="98"/>
      <c r="AM44" s="40"/>
    </row>
    <row r="45" spans="1:52" ht="19" customHeight="1" x14ac:dyDescent="0.2">
      <c r="D45" s="40"/>
      <c r="E45" s="40"/>
      <c r="F45" s="40"/>
      <c r="G45" s="40"/>
      <c r="H45" s="40"/>
      <c r="I45" s="98" t="s">
        <v>256</v>
      </c>
      <c r="J45" s="98"/>
      <c r="K45" s="40" t="s">
        <v>255</v>
      </c>
      <c r="L45" s="98" t="str">
        <f ca="1">AA40</f>
        <v>+11</v>
      </c>
      <c r="M45" s="98"/>
      <c r="N45" s="98"/>
      <c r="O45" s="40" t="s">
        <v>254</v>
      </c>
      <c r="P45" s="98" t="s">
        <v>256</v>
      </c>
      <c r="Q45" s="98"/>
      <c r="R45" s="40" t="s">
        <v>255</v>
      </c>
      <c r="S45" s="98" t="str">
        <f ca="1">AD40</f>
        <v>+12</v>
      </c>
      <c r="T45" s="98"/>
      <c r="U45" s="98"/>
      <c r="V45" s="40" t="s">
        <v>254</v>
      </c>
      <c r="W45" s="101" t="s">
        <v>251</v>
      </c>
      <c r="X45" s="98"/>
      <c r="Y45" s="98">
        <f ca="1">AZ7</f>
        <v>-28</v>
      </c>
      <c r="Z45" s="98"/>
      <c r="AA45" s="98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</row>
    <row r="46" spans="1:52" ht="19" customHeight="1" x14ac:dyDescent="0.2">
      <c r="D46" s="40"/>
      <c r="E46" s="98">
        <f ca="1">Y45</f>
        <v>-28</v>
      </c>
      <c r="F46" s="98"/>
      <c r="G46" s="98"/>
      <c r="H46" s="98" t="s">
        <v>253</v>
      </c>
      <c r="I46" s="98"/>
      <c r="J46" s="98">
        <v>7</v>
      </c>
      <c r="K46" s="98"/>
      <c r="L46" s="40" t="s">
        <v>251</v>
      </c>
      <c r="M46" s="40"/>
      <c r="N46" s="98">
        <f ca="1">E46/J46</f>
        <v>-4</v>
      </c>
      <c r="O46" s="98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</row>
    <row r="47" spans="1:52" ht="19" customHeight="1" x14ac:dyDescent="0.2">
      <c r="D47" s="40"/>
      <c r="E47" s="98">
        <f ca="1">Z37</f>
        <v>160</v>
      </c>
      <c r="F47" s="98"/>
      <c r="G47" s="98"/>
      <c r="H47" s="98" t="s">
        <v>256</v>
      </c>
      <c r="I47" s="98"/>
      <c r="J47" s="40" t="str">
        <f ca="1">IF(K47&lt;0,"(","")</f>
        <v>(</v>
      </c>
      <c r="K47" s="98">
        <f ca="1">N46</f>
        <v>-4</v>
      </c>
      <c r="L47" s="98"/>
      <c r="M47" s="40" t="str">
        <f ca="1">IF(K47&lt;0,")","")</f>
        <v>)</v>
      </c>
      <c r="N47" s="101" t="s">
        <v>251</v>
      </c>
      <c r="O47" s="98"/>
      <c r="P47" s="98">
        <f ca="1">E47+K47</f>
        <v>156</v>
      </c>
      <c r="Q47" s="98"/>
      <c r="R47" s="98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4" t="s">
        <v>260</v>
      </c>
      <c r="AF47" s="41"/>
      <c r="AG47" s="41"/>
      <c r="AH47" s="100">
        <f ca="1">P47</f>
        <v>156</v>
      </c>
      <c r="AI47" s="100"/>
      <c r="AJ47" s="100"/>
      <c r="AK47" s="41" t="s">
        <v>257</v>
      </c>
      <c r="AL47" s="41"/>
      <c r="AM47" s="40"/>
    </row>
    <row r="48" spans="1:52" ht="19" customHeight="1" x14ac:dyDescent="0.2"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</row>
    <row r="49" spans="1:53" ht="19" customHeight="1" x14ac:dyDescent="0.2">
      <c r="D49" s="98">
        <f ca="1">Z37</f>
        <v>160</v>
      </c>
      <c r="E49" s="98"/>
      <c r="F49" s="98"/>
      <c r="G49" s="98" t="s">
        <v>259</v>
      </c>
      <c r="H49" s="98"/>
      <c r="I49" s="98">
        <v>7</v>
      </c>
      <c r="J49" s="98"/>
      <c r="K49" s="98" t="s">
        <v>256</v>
      </c>
      <c r="L49" s="98"/>
      <c r="M49" s="40" t="str">
        <f ca="1">IF(N49&lt;0,"(","")</f>
        <v>(</v>
      </c>
      <c r="N49" s="98">
        <f ca="1">Y45</f>
        <v>-28</v>
      </c>
      <c r="O49" s="98"/>
      <c r="P49" s="98"/>
      <c r="Q49" s="40" t="str">
        <f ca="1">IF(N49&lt;0,")","")</f>
        <v>)</v>
      </c>
      <c r="R49" s="98" t="s">
        <v>251</v>
      </c>
      <c r="S49" s="98"/>
      <c r="T49" s="98">
        <f ca="1">D49*I49+N49</f>
        <v>1092</v>
      </c>
      <c r="U49" s="98"/>
      <c r="V49" s="98"/>
      <c r="W49" s="98"/>
      <c r="X49" s="40"/>
      <c r="Y49" s="40"/>
      <c r="Z49" s="40"/>
      <c r="AA49" s="40"/>
      <c r="AB49" s="40"/>
      <c r="AC49" s="41" t="s">
        <v>258</v>
      </c>
      <c r="AD49" s="41"/>
      <c r="AE49" s="41"/>
      <c r="AF49" s="41"/>
      <c r="AG49" s="41"/>
      <c r="AH49" s="100">
        <f ca="1">T49</f>
        <v>1092</v>
      </c>
      <c r="AI49" s="100"/>
      <c r="AJ49" s="100"/>
      <c r="AK49" s="100"/>
      <c r="AL49" s="41" t="s">
        <v>257</v>
      </c>
      <c r="AM49" s="40"/>
    </row>
    <row r="50" spans="1:53" ht="19" customHeight="1" x14ac:dyDescent="0.2"/>
    <row r="51" spans="1:53" ht="19" customHeight="1" x14ac:dyDescent="0.2"/>
    <row r="52" spans="1:53" ht="19" customHeight="1" x14ac:dyDescent="0.2"/>
    <row r="53" spans="1:53" ht="19" customHeight="1" x14ac:dyDescent="0.2">
      <c r="A53" s="38" t="str">
        <f t="shared" ref="A53:A58" si="8">IF(A19="","",A19)</f>
        <v>２．</v>
      </c>
      <c r="D53" s="38" t="str">
        <f t="shared" ref="D53:D58" si="9">IF(D19="","",D19)</f>
        <v>下の表は、</v>
      </c>
      <c r="J53" s="102">
        <f ca="1">IF(J19="","",J19)</f>
        <v>8</v>
      </c>
      <c r="K53" s="102"/>
      <c r="L53" s="38" t="str">
        <f>IF(L19="","",L19)</f>
        <v>人のあるテストの得点と、基準にした得点との違いを</v>
      </c>
    </row>
    <row r="54" spans="1:53" ht="19" customHeight="1" x14ac:dyDescent="0.2">
      <c r="A54" s="38" t="str">
        <f t="shared" si="8"/>
        <v/>
      </c>
      <c r="B54" s="38" t="str">
        <f t="shared" ref="B54:C58" si="10">IF(B20="","",B20)</f>
        <v/>
      </c>
      <c r="C54" s="38" t="str">
        <f t="shared" si="10"/>
        <v/>
      </c>
      <c r="D54" s="38" t="str">
        <f t="shared" si="9"/>
        <v>表しています。</v>
      </c>
    </row>
    <row r="55" spans="1:53" ht="19" customHeight="1" x14ac:dyDescent="0.2">
      <c r="A55" s="38" t="str">
        <f t="shared" si="8"/>
        <v/>
      </c>
      <c r="B55" s="38" t="str">
        <f t="shared" si="10"/>
        <v/>
      </c>
      <c r="C55" s="38" t="str">
        <f t="shared" si="10"/>
        <v/>
      </c>
      <c r="D55" s="102">
        <f t="shared" ca="1" si="9"/>
        <v>8</v>
      </c>
      <c r="E55" s="102"/>
      <c r="F55" s="38" t="str">
        <f>IF(F21="","",F21)</f>
        <v>人の得点の平均は、</v>
      </c>
      <c r="Q55" s="102">
        <f ca="1">IF(Q21="","",Q21)</f>
        <v>71</v>
      </c>
      <c r="R55" s="102"/>
      <c r="S55" s="38" t="str">
        <f>IF(S21="","",S21)</f>
        <v>点でした。</v>
      </c>
    </row>
    <row r="56" spans="1:53" ht="19" customHeight="1" x14ac:dyDescent="0.2">
      <c r="A56" s="38" t="str">
        <f t="shared" si="8"/>
        <v/>
      </c>
      <c r="B56" s="38" t="str">
        <f t="shared" si="10"/>
        <v/>
      </c>
      <c r="C56" s="38" t="str">
        <f t="shared" si="10"/>
        <v/>
      </c>
      <c r="D56" s="38" t="str">
        <f t="shared" si="9"/>
        <v>基準にした得点を求めなさい。</v>
      </c>
    </row>
    <row r="57" spans="1:53" ht="19" customHeight="1" x14ac:dyDescent="0.2">
      <c r="A57" s="38" t="str">
        <f t="shared" si="8"/>
        <v/>
      </c>
      <c r="B57" s="38" t="str">
        <f t="shared" si="10"/>
        <v/>
      </c>
      <c r="C57" s="38" t="str">
        <f t="shared" si="10"/>
        <v/>
      </c>
      <c r="D57" s="106" t="str">
        <f t="shared" si="9"/>
        <v/>
      </c>
      <c r="E57" s="106" t="str">
        <f t="shared" ref="E57:AQ57" si="11">IF(E23="","",E23)</f>
        <v/>
      </c>
      <c r="F57" s="106" t="str">
        <f t="shared" si="11"/>
        <v/>
      </c>
      <c r="G57" s="106" t="str">
        <f t="shared" si="11"/>
        <v/>
      </c>
      <c r="H57" s="106" t="str">
        <f t="shared" si="11"/>
        <v/>
      </c>
      <c r="I57" s="106" t="str">
        <f t="shared" si="11"/>
        <v/>
      </c>
      <c r="J57" s="106" t="str">
        <f t="shared" si="11"/>
        <v/>
      </c>
      <c r="K57" s="103" t="str">
        <f t="shared" si="11"/>
        <v>Ａさん</v>
      </c>
      <c r="L57" s="103" t="str">
        <f t="shared" si="11"/>
        <v/>
      </c>
      <c r="M57" s="103" t="str">
        <f t="shared" si="11"/>
        <v/>
      </c>
      <c r="N57" s="103" t="str">
        <f t="shared" si="11"/>
        <v/>
      </c>
      <c r="O57" s="103" t="str">
        <f t="shared" si="11"/>
        <v>Ｂさん</v>
      </c>
      <c r="P57" s="103" t="str">
        <f t="shared" si="11"/>
        <v/>
      </c>
      <c r="Q57" s="103" t="str">
        <f t="shared" si="11"/>
        <v/>
      </c>
      <c r="R57" s="103" t="str">
        <f t="shared" si="11"/>
        <v/>
      </c>
      <c r="S57" s="103" t="str">
        <f t="shared" si="11"/>
        <v>Ｃさん</v>
      </c>
      <c r="T57" s="103" t="str">
        <f t="shared" si="11"/>
        <v/>
      </c>
      <c r="U57" s="103" t="str">
        <f t="shared" si="11"/>
        <v/>
      </c>
      <c r="V57" s="103" t="str">
        <f t="shared" si="11"/>
        <v/>
      </c>
      <c r="W57" s="103" t="str">
        <f t="shared" si="11"/>
        <v>Ｄさん</v>
      </c>
      <c r="X57" s="103" t="str">
        <f t="shared" si="11"/>
        <v/>
      </c>
      <c r="Y57" s="103" t="str">
        <f t="shared" si="11"/>
        <v/>
      </c>
      <c r="Z57" s="103" t="str">
        <f t="shared" si="11"/>
        <v/>
      </c>
      <c r="AA57" s="103" t="str">
        <f t="shared" si="11"/>
        <v>Ｅさん</v>
      </c>
      <c r="AB57" s="103" t="str">
        <f t="shared" si="11"/>
        <v/>
      </c>
      <c r="AC57" s="103" t="str">
        <f t="shared" si="11"/>
        <v/>
      </c>
      <c r="AD57" s="103" t="str">
        <f t="shared" si="11"/>
        <v/>
      </c>
      <c r="AE57" s="102" t="str">
        <f t="shared" ca="1" si="11"/>
        <v>Ｆさん</v>
      </c>
      <c r="AF57" s="102" t="str">
        <f t="shared" si="11"/>
        <v/>
      </c>
      <c r="AG57" s="102" t="str">
        <f t="shared" si="11"/>
        <v/>
      </c>
      <c r="AH57" s="102" t="str">
        <f t="shared" si="11"/>
        <v/>
      </c>
      <c r="AI57" s="102" t="str">
        <f t="shared" ca="1" si="11"/>
        <v>Ｇさん</v>
      </c>
      <c r="AJ57" s="102" t="str">
        <f t="shared" si="11"/>
        <v/>
      </c>
      <c r="AK57" s="102" t="str">
        <f t="shared" si="11"/>
        <v/>
      </c>
      <c r="AL57" s="102" t="str">
        <f t="shared" si="11"/>
        <v/>
      </c>
      <c r="AM57" s="102" t="str">
        <f t="shared" ca="1" si="11"/>
        <v>Ｈさん</v>
      </c>
      <c r="AN57" s="102" t="str">
        <f t="shared" si="11"/>
        <v/>
      </c>
      <c r="AO57" s="102" t="str">
        <f t="shared" si="11"/>
        <v/>
      </c>
      <c r="AP57" s="102" t="str">
        <f t="shared" si="11"/>
        <v/>
      </c>
      <c r="AQ57" s="38" t="str">
        <f t="shared" si="11"/>
        <v/>
      </c>
    </row>
    <row r="58" spans="1:53" ht="40" customHeight="1" x14ac:dyDescent="0.2">
      <c r="A58" s="38" t="str">
        <f t="shared" si="8"/>
        <v/>
      </c>
      <c r="B58" s="38" t="str">
        <f t="shared" si="10"/>
        <v/>
      </c>
      <c r="C58" s="38" t="str">
        <f t="shared" si="10"/>
        <v/>
      </c>
      <c r="D58" s="104" t="str">
        <f t="shared" si="9"/>
        <v>基準にした
得点との違い</v>
      </c>
      <c r="E58" s="105" t="str">
        <f t="shared" ref="E58:AQ58" si="12">IF(E24="","",E24)</f>
        <v/>
      </c>
      <c r="F58" s="105" t="str">
        <f t="shared" si="12"/>
        <v/>
      </c>
      <c r="G58" s="105" t="str">
        <f t="shared" si="12"/>
        <v/>
      </c>
      <c r="H58" s="105" t="str">
        <f t="shared" si="12"/>
        <v/>
      </c>
      <c r="I58" s="105" t="str">
        <f t="shared" si="12"/>
        <v/>
      </c>
      <c r="J58" s="105" t="str">
        <f t="shared" si="12"/>
        <v/>
      </c>
      <c r="K58" s="103">
        <f t="shared" ca="1" si="12"/>
        <v>-15</v>
      </c>
      <c r="L58" s="103" t="str">
        <f t="shared" si="12"/>
        <v/>
      </c>
      <c r="M58" s="103" t="str">
        <f t="shared" si="12"/>
        <v/>
      </c>
      <c r="N58" s="103" t="str">
        <f t="shared" si="12"/>
        <v/>
      </c>
      <c r="O58" s="103" t="str">
        <f t="shared" ca="1" si="12"/>
        <v>+11</v>
      </c>
      <c r="P58" s="103" t="str">
        <f t="shared" si="12"/>
        <v/>
      </c>
      <c r="Q58" s="103" t="str">
        <f t="shared" si="12"/>
        <v/>
      </c>
      <c r="R58" s="103" t="str">
        <f t="shared" si="12"/>
        <v/>
      </c>
      <c r="S58" s="103" t="str">
        <f t="shared" ca="1" si="12"/>
        <v>+14</v>
      </c>
      <c r="T58" s="103" t="str">
        <f t="shared" si="12"/>
        <v/>
      </c>
      <c r="U58" s="103" t="str">
        <f t="shared" si="12"/>
        <v/>
      </c>
      <c r="V58" s="103" t="str">
        <f t="shared" si="12"/>
        <v/>
      </c>
      <c r="W58" s="103" t="str">
        <f t="shared" ca="1" si="12"/>
        <v>+13</v>
      </c>
      <c r="X58" s="103" t="str">
        <f t="shared" si="12"/>
        <v/>
      </c>
      <c r="Y58" s="103" t="str">
        <f t="shared" si="12"/>
        <v/>
      </c>
      <c r="Z58" s="103" t="str">
        <f t="shared" si="12"/>
        <v/>
      </c>
      <c r="AA58" s="103">
        <f t="shared" ca="1" si="12"/>
        <v>-14</v>
      </c>
      <c r="AB58" s="103" t="str">
        <f t="shared" si="12"/>
        <v/>
      </c>
      <c r="AC58" s="103" t="str">
        <f t="shared" si="12"/>
        <v/>
      </c>
      <c r="AD58" s="103" t="str">
        <f t="shared" si="12"/>
        <v/>
      </c>
      <c r="AE58" s="102">
        <f t="shared" ca="1" si="12"/>
        <v>-8</v>
      </c>
      <c r="AF58" s="102" t="str">
        <f t="shared" si="12"/>
        <v/>
      </c>
      <c r="AG58" s="102" t="str">
        <f t="shared" si="12"/>
        <v/>
      </c>
      <c r="AH58" s="102" t="str">
        <f t="shared" si="12"/>
        <v/>
      </c>
      <c r="AI58" s="102">
        <f t="shared" ca="1" si="12"/>
        <v>-7</v>
      </c>
      <c r="AJ58" s="102" t="str">
        <f t="shared" si="12"/>
        <v/>
      </c>
      <c r="AK58" s="102" t="str">
        <f t="shared" si="12"/>
        <v/>
      </c>
      <c r="AL58" s="102" t="str">
        <f t="shared" si="12"/>
        <v/>
      </c>
      <c r="AM58" s="102" t="str">
        <f t="shared" ca="1" si="12"/>
        <v>+14</v>
      </c>
      <c r="AN58" s="102" t="str">
        <f t="shared" si="12"/>
        <v/>
      </c>
      <c r="AO58" s="102" t="str">
        <f t="shared" si="12"/>
        <v/>
      </c>
      <c r="AP58" s="102" t="str">
        <f t="shared" si="12"/>
        <v/>
      </c>
      <c r="AQ58" s="38" t="str">
        <f t="shared" si="12"/>
        <v/>
      </c>
      <c r="AS58" s="38">
        <f ca="1">VALUE(K58)</f>
        <v>-15</v>
      </c>
      <c r="AT58" s="38">
        <f ca="1">VALUE(O58)</f>
        <v>11</v>
      </c>
      <c r="AU58" s="38">
        <f ca="1">VALUE(S58)</f>
        <v>14</v>
      </c>
      <c r="AV58" s="38">
        <f ca="1">VALUE(W58)</f>
        <v>13</v>
      </c>
      <c r="AW58" s="38">
        <f ca="1">VALUE(AA58)</f>
        <v>-14</v>
      </c>
      <c r="AX58" s="38">
        <f ca="1">IFERROR(VALUE(AE58),"")</f>
        <v>-8</v>
      </c>
      <c r="AY58" s="38">
        <f ca="1">IFERROR(VALUE(AI58),"")</f>
        <v>-7</v>
      </c>
      <c r="AZ58" s="38">
        <f ca="1">IFERROR(VALUE(AM58),"")</f>
        <v>14</v>
      </c>
      <c r="BA58" s="38">
        <f ca="1">SUM(AS58:AZ58)</f>
        <v>8</v>
      </c>
    </row>
    <row r="59" spans="1:53" ht="19" customHeight="1" x14ac:dyDescent="0.2">
      <c r="A59" s="38" t="str">
        <f t="shared" ref="A59:AQ59" si="13">IF(A26="","",A26)</f>
        <v/>
      </c>
      <c r="B59" s="38" t="str">
        <f t="shared" si="13"/>
        <v/>
      </c>
      <c r="C59" s="38" t="str">
        <f t="shared" si="13"/>
        <v/>
      </c>
      <c r="D59" s="38" t="str">
        <f t="shared" si="13"/>
        <v/>
      </c>
      <c r="E59" s="38" t="str">
        <f t="shared" si="13"/>
        <v/>
      </c>
      <c r="F59" s="38" t="str">
        <f t="shared" si="13"/>
        <v/>
      </c>
      <c r="G59" s="38" t="str">
        <f t="shared" si="13"/>
        <v/>
      </c>
      <c r="H59" s="38" t="str">
        <f t="shared" si="13"/>
        <v/>
      </c>
      <c r="I59" s="38" t="str">
        <f t="shared" si="13"/>
        <v/>
      </c>
      <c r="J59" s="38" t="str">
        <f t="shared" si="13"/>
        <v/>
      </c>
      <c r="K59" s="38" t="str">
        <f t="shared" si="13"/>
        <v/>
      </c>
      <c r="L59" s="38" t="str">
        <f t="shared" si="13"/>
        <v/>
      </c>
      <c r="M59" s="38" t="str">
        <f t="shared" si="13"/>
        <v/>
      </c>
      <c r="N59" s="38" t="str">
        <f t="shared" si="13"/>
        <v/>
      </c>
      <c r="O59" s="38" t="str">
        <f t="shared" si="13"/>
        <v/>
      </c>
      <c r="P59" s="38" t="str">
        <f t="shared" si="13"/>
        <v/>
      </c>
      <c r="Q59" s="38" t="str">
        <f t="shared" si="13"/>
        <v/>
      </c>
      <c r="R59" s="38" t="str">
        <f t="shared" si="13"/>
        <v/>
      </c>
      <c r="S59" s="38" t="str">
        <f t="shared" si="13"/>
        <v/>
      </c>
      <c r="T59" s="38" t="str">
        <f t="shared" si="13"/>
        <v/>
      </c>
      <c r="U59" s="38" t="str">
        <f t="shared" si="13"/>
        <v/>
      </c>
      <c r="V59" s="38" t="str">
        <f t="shared" si="13"/>
        <v/>
      </c>
      <c r="W59" s="38" t="str">
        <f t="shared" si="13"/>
        <v/>
      </c>
      <c r="X59" s="38" t="str">
        <f t="shared" si="13"/>
        <v/>
      </c>
      <c r="Y59" s="38" t="str">
        <f t="shared" si="13"/>
        <v/>
      </c>
      <c r="Z59" s="38" t="str">
        <f t="shared" si="13"/>
        <v/>
      </c>
      <c r="AA59" s="38" t="str">
        <f t="shared" si="13"/>
        <v/>
      </c>
      <c r="AB59" s="38" t="str">
        <f t="shared" si="13"/>
        <v/>
      </c>
      <c r="AC59" s="38" t="str">
        <f t="shared" si="13"/>
        <v/>
      </c>
      <c r="AD59" s="38" t="str">
        <f t="shared" si="13"/>
        <v/>
      </c>
      <c r="AE59" s="38" t="str">
        <f t="shared" si="13"/>
        <v/>
      </c>
      <c r="AF59" s="38" t="str">
        <f t="shared" si="13"/>
        <v/>
      </c>
      <c r="AG59" s="38" t="str">
        <f t="shared" si="13"/>
        <v/>
      </c>
      <c r="AH59" s="38" t="str">
        <f t="shared" si="13"/>
        <v/>
      </c>
      <c r="AI59" s="38" t="str">
        <f t="shared" si="13"/>
        <v/>
      </c>
      <c r="AJ59" s="38" t="str">
        <f t="shared" si="13"/>
        <v/>
      </c>
      <c r="AK59" s="38" t="str">
        <f t="shared" si="13"/>
        <v/>
      </c>
      <c r="AL59" s="38" t="str">
        <f t="shared" si="13"/>
        <v/>
      </c>
      <c r="AM59" s="38" t="str">
        <f t="shared" si="13"/>
        <v/>
      </c>
      <c r="AN59" s="38" t="str">
        <f t="shared" si="13"/>
        <v/>
      </c>
      <c r="AO59" s="38" t="str">
        <f t="shared" si="13"/>
        <v/>
      </c>
      <c r="AP59" s="38" t="str">
        <f t="shared" si="13"/>
        <v/>
      </c>
      <c r="AQ59" s="38" t="str">
        <f t="shared" si="13"/>
        <v/>
      </c>
      <c r="AS59" s="38">
        <f ca="1">AS58+$BC$24</f>
        <v>55</v>
      </c>
      <c r="AT59" s="38">
        <f ca="1">AT58+$BC$24</f>
        <v>81</v>
      </c>
      <c r="AU59" s="38">
        <f ca="1">AU58+$BC$24</f>
        <v>84</v>
      </c>
      <c r="AV59" s="38">
        <f ca="1">AV58+$BC$24</f>
        <v>83</v>
      </c>
      <c r="AW59" s="38">
        <f ca="1">AW58+$BC$24</f>
        <v>56</v>
      </c>
      <c r="AX59" s="38">
        <f ca="1">IFERROR(AX58+$BC$24,"")</f>
        <v>62</v>
      </c>
      <c r="AY59" s="38">
        <f ca="1">IFERROR(AY58+$BC$24,"")</f>
        <v>63</v>
      </c>
      <c r="AZ59" s="38">
        <f ca="1">IFERROR(AZ58+$BC$24,"")</f>
        <v>84</v>
      </c>
      <c r="BA59" s="38">
        <f ca="1">AVERAGE(AS59:AZ59)</f>
        <v>71</v>
      </c>
    </row>
    <row r="60" spans="1:53" ht="19" customHeight="1" x14ac:dyDescent="0.2">
      <c r="A60" s="38" t="str">
        <f t="shared" ref="A60:C67" si="14">IF(A27="","",A27)</f>
        <v/>
      </c>
      <c r="B60" s="38" t="str">
        <f t="shared" si="14"/>
        <v/>
      </c>
      <c r="C60" s="38" t="str">
        <f t="shared" si="14"/>
        <v/>
      </c>
      <c r="D60" s="40" t="s">
        <v>255</v>
      </c>
      <c r="E60" s="98">
        <f ca="1">K58</f>
        <v>-15</v>
      </c>
      <c r="F60" s="98"/>
      <c r="G60" s="98"/>
      <c r="H60" s="40" t="s">
        <v>254</v>
      </c>
      <c r="I60" s="98" t="s">
        <v>256</v>
      </c>
      <c r="J60" s="98"/>
      <c r="K60" s="40" t="s">
        <v>255</v>
      </c>
      <c r="L60" s="98" t="str">
        <f ca="1">O58</f>
        <v>+11</v>
      </c>
      <c r="M60" s="98"/>
      <c r="N60" s="98"/>
      <c r="O60" s="40" t="s">
        <v>254</v>
      </c>
      <c r="P60" s="98" t="s">
        <v>256</v>
      </c>
      <c r="Q60" s="98"/>
      <c r="R60" s="40" t="s">
        <v>255</v>
      </c>
      <c r="S60" s="98" t="str">
        <f ca="1">S58</f>
        <v>+14</v>
      </c>
      <c r="T60" s="98"/>
      <c r="U60" s="98"/>
      <c r="V60" s="40" t="s">
        <v>254</v>
      </c>
      <c r="W60" s="98" t="s">
        <v>256</v>
      </c>
      <c r="X60" s="98"/>
      <c r="Y60" s="40" t="s">
        <v>255</v>
      </c>
      <c r="Z60" s="98" t="str">
        <f ca="1">W58</f>
        <v>+13</v>
      </c>
      <c r="AA60" s="98"/>
      <c r="AB60" s="98"/>
      <c r="AC60" s="40" t="s">
        <v>254</v>
      </c>
      <c r="AD60" s="98" t="s">
        <v>256</v>
      </c>
      <c r="AE60" s="98"/>
      <c r="AF60" s="40" t="s">
        <v>255</v>
      </c>
      <c r="AG60" s="98">
        <f ca="1">AA58</f>
        <v>-14</v>
      </c>
      <c r="AH60" s="98"/>
      <c r="AI60" s="98"/>
      <c r="AJ60" s="40" t="s">
        <v>254</v>
      </c>
      <c r="AK60" s="98"/>
      <c r="AL60" s="98"/>
      <c r="AM60" s="38" t="str">
        <f>IF(AM27="","",AM27)</f>
        <v/>
      </c>
      <c r="AN60" s="38" t="str">
        <f>IF(AN27="","",AN27)</f>
        <v/>
      </c>
      <c r="AO60" s="38" t="str">
        <f>IF(AO27="","",AO27)</f>
        <v/>
      </c>
      <c r="AP60" s="38" t="str">
        <f>IF(AP27="","",AP27)</f>
        <v/>
      </c>
      <c r="AQ60" s="38" t="str">
        <f>IF(AQ27="","",AQ27)</f>
        <v/>
      </c>
    </row>
    <row r="61" spans="1:53" ht="19" customHeight="1" x14ac:dyDescent="0.2">
      <c r="A61" s="38" t="str">
        <f t="shared" si="14"/>
        <v/>
      </c>
      <c r="B61" s="38" t="str">
        <f t="shared" si="14"/>
        <v/>
      </c>
      <c r="C61" s="38" t="str">
        <f t="shared" si="14"/>
        <v/>
      </c>
      <c r="D61" s="38" t="str">
        <f>IF(D28="","",D28)</f>
        <v/>
      </c>
      <c r="E61" s="38" t="str">
        <f>IF(E28="","",E28)</f>
        <v/>
      </c>
      <c r="F61" s="38" t="str">
        <f>IF(F28="","",F28)</f>
        <v/>
      </c>
      <c r="I61" s="98" t="str">
        <f ca="1">IF(L61="","","＋")</f>
        <v>＋</v>
      </c>
      <c r="J61" s="98"/>
      <c r="K61" s="40" t="str">
        <f ca="1">IF(L61="","","(")</f>
        <v>(</v>
      </c>
      <c r="L61" s="98">
        <f ca="1">IF(AE58="","",AE58)</f>
        <v>-8</v>
      </c>
      <c r="M61" s="98"/>
      <c r="N61" s="98"/>
      <c r="O61" s="40" t="str">
        <f ca="1">IF(L61="","",")")</f>
        <v>)</v>
      </c>
      <c r="P61" s="98" t="str">
        <f ca="1">IF(S61="","","＋")</f>
        <v>＋</v>
      </c>
      <c r="Q61" s="98"/>
      <c r="R61" s="40" t="str">
        <f ca="1">IF(S61="","","(")</f>
        <v>(</v>
      </c>
      <c r="S61" s="98">
        <f ca="1">IF(AI58="","",AI58)</f>
        <v>-7</v>
      </c>
      <c r="T61" s="98"/>
      <c r="U61" s="98"/>
      <c r="V61" s="40" t="str">
        <f ca="1">IF(S61="","",")")</f>
        <v>)</v>
      </c>
      <c r="W61" s="98" t="str">
        <f ca="1">IF(Z61="","","＋")</f>
        <v>＋</v>
      </c>
      <c r="X61" s="98"/>
      <c r="Y61" s="40" t="str">
        <f ca="1">IF(Z61="","","(")</f>
        <v>(</v>
      </c>
      <c r="Z61" s="98" t="str">
        <f ca="1">IF(AM58="","",AM58)</f>
        <v>+14</v>
      </c>
      <c r="AA61" s="98"/>
      <c r="AB61" s="98"/>
      <c r="AC61" s="40" t="str">
        <f ca="1">IF(Z61="","",")")</f>
        <v>)</v>
      </c>
      <c r="AD61" s="98" t="s">
        <v>251</v>
      </c>
      <c r="AE61" s="98"/>
      <c r="AF61" s="98">
        <f ca="1">BA26</f>
        <v>8</v>
      </c>
      <c r="AG61" s="98"/>
      <c r="AH61" s="98"/>
      <c r="AI61" s="38" t="str">
        <f>IF(AG28="","",AG28)</f>
        <v/>
      </c>
      <c r="AJ61" s="38" t="str">
        <f>IF(AH28="","",AH28)</f>
        <v/>
      </c>
      <c r="AK61" s="38" t="str">
        <f>IF(AI28="","",AI28)</f>
        <v/>
      </c>
      <c r="AL61" s="38" t="str">
        <f>IF(AJ28="","",AJ28)</f>
        <v/>
      </c>
      <c r="AR61" s="38" t="str">
        <f>IF(AP28="","",AP28)</f>
        <v/>
      </c>
    </row>
    <row r="62" spans="1:53" ht="19" customHeight="1" x14ac:dyDescent="0.2">
      <c r="A62" s="38" t="str">
        <f t="shared" si="14"/>
        <v/>
      </c>
      <c r="B62" s="38" t="str">
        <f t="shared" si="14"/>
        <v/>
      </c>
      <c r="C62" s="38" t="str">
        <f t="shared" si="14"/>
        <v/>
      </c>
      <c r="D62" s="38" t="str">
        <f t="shared" ref="D62:E67" si="15">IF(D29="","",D29)</f>
        <v/>
      </c>
      <c r="E62" s="38" t="str">
        <f t="shared" si="15"/>
        <v/>
      </c>
      <c r="F62" s="99">
        <f ca="1">AF61</f>
        <v>8</v>
      </c>
      <c r="G62" s="99"/>
      <c r="H62" s="98" t="s">
        <v>253</v>
      </c>
      <c r="I62" s="98"/>
      <c r="J62" s="98">
        <f ca="1">J53</f>
        <v>8</v>
      </c>
      <c r="K62" s="98"/>
      <c r="L62" s="98" t="s">
        <v>251</v>
      </c>
      <c r="M62" s="98"/>
      <c r="N62" s="98">
        <f ca="1">F62/J62</f>
        <v>1</v>
      </c>
      <c r="O62" s="98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</row>
    <row r="63" spans="1:53" ht="19" customHeight="1" x14ac:dyDescent="0.2">
      <c r="A63" s="38" t="str">
        <f t="shared" si="14"/>
        <v/>
      </c>
      <c r="B63" s="38" t="str">
        <f t="shared" si="14"/>
        <v/>
      </c>
      <c r="C63" s="38" t="str">
        <f t="shared" si="14"/>
        <v/>
      </c>
      <c r="D63" s="38" t="str">
        <f t="shared" si="15"/>
        <v/>
      </c>
      <c r="E63" s="38" t="str">
        <f t="shared" si="15"/>
        <v/>
      </c>
      <c r="F63" s="98">
        <f ca="1">Q55</f>
        <v>71</v>
      </c>
      <c r="G63" s="98"/>
      <c r="H63" s="98" t="s">
        <v>252</v>
      </c>
      <c r="I63" s="98"/>
      <c r="J63" s="40" t="str">
        <f ca="1">IF(K63&lt;0,"(","")</f>
        <v/>
      </c>
      <c r="K63" s="98">
        <f ca="1">N62</f>
        <v>1</v>
      </c>
      <c r="L63" s="98"/>
      <c r="M63" s="40" t="str">
        <f ca="1">IF(K63&lt;0,")","")</f>
        <v/>
      </c>
      <c r="N63" s="98" t="s">
        <v>251</v>
      </c>
      <c r="O63" s="98"/>
      <c r="P63" s="98">
        <f ca="1">F63-K63</f>
        <v>70</v>
      </c>
      <c r="Q63" s="98"/>
      <c r="R63" s="40"/>
      <c r="S63" s="40"/>
      <c r="T63" s="40"/>
      <c r="U63" s="40"/>
      <c r="V63" s="40"/>
      <c r="W63" s="40"/>
      <c r="X63" s="40"/>
      <c r="Y63" s="40"/>
      <c r="Z63" s="41" t="s">
        <v>250</v>
      </c>
      <c r="AA63" s="41"/>
      <c r="AB63" s="42"/>
      <c r="AC63" s="41"/>
      <c r="AD63" s="41"/>
      <c r="AE63" s="41"/>
      <c r="AF63" s="41"/>
      <c r="AG63" s="41"/>
      <c r="AH63" s="41"/>
      <c r="AI63" s="100">
        <f ca="1">P63</f>
        <v>70</v>
      </c>
      <c r="AJ63" s="100"/>
      <c r="AK63" s="41" t="s">
        <v>249</v>
      </c>
      <c r="AL63" s="41"/>
      <c r="AM63" s="40"/>
      <c r="AN63" s="40"/>
      <c r="AO63" s="40"/>
      <c r="AP63" s="40"/>
    </row>
    <row r="64" spans="1:53" ht="19" customHeight="1" x14ac:dyDescent="0.2">
      <c r="A64" s="38" t="str">
        <f t="shared" si="14"/>
        <v/>
      </c>
      <c r="B64" s="38" t="str">
        <f t="shared" si="14"/>
        <v/>
      </c>
      <c r="C64" s="38" t="str">
        <f t="shared" si="14"/>
        <v/>
      </c>
      <c r="D64" s="38" t="str">
        <f t="shared" si="15"/>
        <v/>
      </c>
      <c r="E64" s="38" t="str">
        <f t="shared" si="15"/>
        <v/>
      </c>
      <c r="F64" s="38" t="str">
        <f t="shared" ref="F64:AQ64" si="16">IF(F31="","",F31)</f>
        <v/>
      </c>
      <c r="G64" s="38" t="str">
        <f t="shared" si="16"/>
        <v/>
      </c>
      <c r="H64" s="38" t="str">
        <f t="shared" si="16"/>
        <v/>
      </c>
      <c r="I64" s="38" t="str">
        <f t="shared" si="16"/>
        <v/>
      </c>
      <c r="J64" s="38" t="str">
        <f t="shared" si="16"/>
        <v/>
      </c>
      <c r="K64" s="38" t="str">
        <f t="shared" si="16"/>
        <v/>
      </c>
      <c r="L64" s="38" t="str">
        <f t="shared" si="16"/>
        <v/>
      </c>
      <c r="M64" s="38" t="str">
        <f t="shared" si="16"/>
        <v/>
      </c>
      <c r="N64" s="38" t="str">
        <f t="shared" si="16"/>
        <v/>
      </c>
      <c r="O64" s="38" t="str">
        <f t="shared" si="16"/>
        <v/>
      </c>
      <c r="P64" s="38" t="str">
        <f t="shared" si="16"/>
        <v/>
      </c>
      <c r="Q64" s="38" t="str">
        <f t="shared" si="16"/>
        <v/>
      </c>
      <c r="R64" s="38" t="str">
        <f t="shared" si="16"/>
        <v/>
      </c>
      <c r="S64" s="38" t="str">
        <f t="shared" si="16"/>
        <v/>
      </c>
      <c r="T64" s="38" t="str">
        <f t="shared" si="16"/>
        <v/>
      </c>
      <c r="U64" s="38" t="str">
        <f t="shared" si="16"/>
        <v/>
      </c>
      <c r="V64" s="38" t="str">
        <f t="shared" si="16"/>
        <v/>
      </c>
      <c r="W64" s="38" t="str">
        <f t="shared" si="16"/>
        <v/>
      </c>
      <c r="X64" s="38" t="str">
        <f t="shared" si="16"/>
        <v/>
      </c>
      <c r="Y64" s="38" t="str">
        <f t="shared" si="16"/>
        <v/>
      </c>
      <c r="Z64" s="38" t="str">
        <f t="shared" si="16"/>
        <v/>
      </c>
      <c r="AA64" s="38" t="str">
        <f t="shared" si="16"/>
        <v/>
      </c>
      <c r="AB64" s="38" t="str">
        <f t="shared" si="16"/>
        <v/>
      </c>
      <c r="AC64" s="38" t="str">
        <f t="shared" si="16"/>
        <v/>
      </c>
      <c r="AD64" s="38" t="str">
        <f t="shared" si="16"/>
        <v/>
      </c>
      <c r="AE64" s="38" t="str">
        <f t="shared" si="16"/>
        <v/>
      </c>
      <c r="AF64" s="38" t="str">
        <f t="shared" si="16"/>
        <v/>
      </c>
      <c r="AG64" s="38" t="str">
        <f t="shared" si="16"/>
        <v/>
      </c>
      <c r="AH64" s="38" t="str">
        <f t="shared" si="16"/>
        <v/>
      </c>
      <c r="AI64" s="38" t="str">
        <f t="shared" si="16"/>
        <v/>
      </c>
      <c r="AJ64" s="38" t="str">
        <f t="shared" si="16"/>
        <v/>
      </c>
      <c r="AK64" s="38" t="str">
        <f t="shared" si="16"/>
        <v/>
      </c>
      <c r="AL64" s="38" t="str">
        <f t="shared" si="16"/>
        <v/>
      </c>
      <c r="AM64" s="38" t="str">
        <f t="shared" si="16"/>
        <v/>
      </c>
      <c r="AN64" s="38" t="str">
        <f t="shared" si="16"/>
        <v/>
      </c>
      <c r="AO64" s="38" t="str">
        <f t="shared" si="16"/>
        <v/>
      </c>
      <c r="AP64" s="38" t="str">
        <f t="shared" si="16"/>
        <v/>
      </c>
      <c r="AQ64" s="38" t="str">
        <f t="shared" si="16"/>
        <v/>
      </c>
    </row>
    <row r="65" spans="1:43" ht="19" customHeight="1" x14ac:dyDescent="0.2">
      <c r="A65" s="38" t="str">
        <f t="shared" si="14"/>
        <v/>
      </c>
      <c r="B65" s="38" t="str">
        <f t="shared" si="14"/>
        <v/>
      </c>
      <c r="C65" s="38" t="str">
        <f t="shared" si="14"/>
        <v/>
      </c>
      <c r="D65" s="38" t="str">
        <f t="shared" si="15"/>
        <v/>
      </c>
      <c r="E65" s="38" t="str">
        <f t="shared" si="15"/>
        <v/>
      </c>
      <c r="F65" s="38" t="str">
        <f t="shared" ref="F65:AQ65" si="17">IF(F32="","",F32)</f>
        <v/>
      </c>
      <c r="G65" s="38" t="str">
        <f t="shared" si="17"/>
        <v/>
      </c>
      <c r="H65" s="38" t="str">
        <f t="shared" si="17"/>
        <v/>
      </c>
      <c r="I65" s="38" t="str">
        <f t="shared" si="17"/>
        <v/>
      </c>
      <c r="J65" s="38" t="str">
        <f t="shared" si="17"/>
        <v/>
      </c>
      <c r="K65" s="38" t="str">
        <f t="shared" si="17"/>
        <v/>
      </c>
      <c r="L65" s="38" t="str">
        <f t="shared" si="17"/>
        <v/>
      </c>
      <c r="M65" s="38" t="str">
        <f t="shared" si="17"/>
        <v/>
      </c>
      <c r="N65" s="38" t="str">
        <f t="shared" si="17"/>
        <v/>
      </c>
      <c r="O65" s="38" t="str">
        <f t="shared" si="17"/>
        <v/>
      </c>
      <c r="P65" s="38" t="str">
        <f t="shared" si="17"/>
        <v/>
      </c>
      <c r="Q65" s="38" t="str">
        <f t="shared" si="17"/>
        <v/>
      </c>
      <c r="R65" s="38" t="str">
        <f t="shared" si="17"/>
        <v/>
      </c>
      <c r="S65" s="38" t="str">
        <f t="shared" si="17"/>
        <v/>
      </c>
      <c r="T65" s="38" t="str">
        <f t="shared" si="17"/>
        <v/>
      </c>
      <c r="U65" s="38" t="str">
        <f t="shared" si="17"/>
        <v/>
      </c>
      <c r="V65" s="38" t="str">
        <f t="shared" si="17"/>
        <v/>
      </c>
      <c r="W65" s="38" t="str">
        <f t="shared" si="17"/>
        <v/>
      </c>
      <c r="X65" s="38" t="str">
        <f t="shared" si="17"/>
        <v/>
      </c>
      <c r="Y65" s="38" t="str">
        <f t="shared" si="17"/>
        <v/>
      </c>
      <c r="Z65" s="38" t="str">
        <f t="shared" si="17"/>
        <v/>
      </c>
      <c r="AA65" s="38" t="str">
        <f t="shared" si="17"/>
        <v/>
      </c>
      <c r="AB65" s="38" t="str">
        <f t="shared" si="17"/>
        <v/>
      </c>
      <c r="AC65" s="38" t="str">
        <f t="shared" si="17"/>
        <v/>
      </c>
      <c r="AD65" s="38" t="str">
        <f t="shared" si="17"/>
        <v/>
      </c>
      <c r="AE65" s="38" t="str">
        <f t="shared" si="17"/>
        <v/>
      </c>
      <c r="AF65" s="38" t="str">
        <f t="shared" si="17"/>
        <v/>
      </c>
      <c r="AG65" s="38" t="str">
        <f t="shared" si="17"/>
        <v/>
      </c>
      <c r="AH65" s="38" t="str">
        <f t="shared" si="17"/>
        <v/>
      </c>
      <c r="AI65" s="38" t="str">
        <f t="shared" si="17"/>
        <v/>
      </c>
      <c r="AJ65" s="38" t="str">
        <f t="shared" si="17"/>
        <v/>
      </c>
      <c r="AK65" s="38" t="str">
        <f t="shared" si="17"/>
        <v/>
      </c>
      <c r="AL65" s="38" t="str">
        <f t="shared" si="17"/>
        <v/>
      </c>
      <c r="AM65" s="38" t="str">
        <f t="shared" si="17"/>
        <v/>
      </c>
      <c r="AN65" s="38" t="str">
        <f t="shared" si="17"/>
        <v/>
      </c>
      <c r="AO65" s="38" t="str">
        <f t="shared" si="17"/>
        <v/>
      </c>
      <c r="AP65" s="38" t="str">
        <f t="shared" si="17"/>
        <v/>
      </c>
      <c r="AQ65" s="38" t="str">
        <f t="shared" si="17"/>
        <v/>
      </c>
    </row>
    <row r="66" spans="1:43" ht="19" customHeight="1" x14ac:dyDescent="0.2">
      <c r="A66" s="38" t="str">
        <f t="shared" si="14"/>
        <v/>
      </c>
      <c r="B66" s="38" t="str">
        <f t="shared" si="14"/>
        <v/>
      </c>
      <c r="C66" s="38" t="str">
        <f t="shared" si="14"/>
        <v/>
      </c>
      <c r="D66" s="38" t="str">
        <f t="shared" si="15"/>
        <v/>
      </c>
      <c r="E66" s="38" t="str">
        <f t="shared" si="15"/>
        <v/>
      </c>
      <c r="F66" s="38" t="str">
        <f t="shared" ref="F66:AQ66" si="18">IF(F33="","",F33)</f>
        <v/>
      </c>
      <c r="G66" s="38" t="str">
        <f t="shared" si="18"/>
        <v/>
      </c>
      <c r="H66" s="38" t="str">
        <f t="shared" si="18"/>
        <v/>
      </c>
      <c r="I66" s="38" t="str">
        <f t="shared" si="18"/>
        <v/>
      </c>
      <c r="J66" s="38" t="str">
        <f t="shared" si="18"/>
        <v/>
      </c>
      <c r="K66" s="38" t="str">
        <f t="shared" si="18"/>
        <v/>
      </c>
      <c r="L66" s="38" t="str">
        <f t="shared" si="18"/>
        <v/>
      </c>
      <c r="M66" s="38" t="str">
        <f t="shared" si="18"/>
        <v/>
      </c>
      <c r="N66" s="38" t="str">
        <f t="shared" si="18"/>
        <v/>
      </c>
      <c r="O66" s="38" t="str">
        <f t="shared" si="18"/>
        <v/>
      </c>
      <c r="P66" s="38" t="str">
        <f t="shared" si="18"/>
        <v/>
      </c>
      <c r="Q66" s="38" t="str">
        <f t="shared" si="18"/>
        <v/>
      </c>
      <c r="R66" s="38" t="str">
        <f t="shared" si="18"/>
        <v/>
      </c>
      <c r="S66" s="38" t="str">
        <f t="shared" si="18"/>
        <v/>
      </c>
      <c r="T66" s="38" t="str">
        <f t="shared" si="18"/>
        <v/>
      </c>
      <c r="U66" s="38" t="str">
        <f t="shared" si="18"/>
        <v/>
      </c>
      <c r="V66" s="38" t="str">
        <f t="shared" si="18"/>
        <v/>
      </c>
      <c r="W66" s="38" t="str">
        <f t="shared" si="18"/>
        <v/>
      </c>
      <c r="X66" s="38" t="str">
        <f t="shared" si="18"/>
        <v/>
      </c>
      <c r="Y66" s="38" t="str">
        <f t="shared" si="18"/>
        <v/>
      </c>
      <c r="Z66" s="38" t="str">
        <f t="shared" si="18"/>
        <v/>
      </c>
      <c r="AA66" s="38" t="str">
        <f t="shared" si="18"/>
        <v/>
      </c>
      <c r="AB66" s="38" t="str">
        <f t="shared" si="18"/>
        <v/>
      </c>
      <c r="AC66" s="38" t="str">
        <f t="shared" si="18"/>
        <v/>
      </c>
      <c r="AD66" s="38" t="str">
        <f t="shared" si="18"/>
        <v/>
      </c>
      <c r="AE66" s="38" t="str">
        <f t="shared" si="18"/>
        <v/>
      </c>
      <c r="AF66" s="38" t="str">
        <f t="shared" si="18"/>
        <v/>
      </c>
      <c r="AG66" s="38" t="str">
        <f t="shared" si="18"/>
        <v/>
      </c>
      <c r="AH66" s="38" t="str">
        <f t="shared" si="18"/>
        <v/>
      </c>
      <c r="AI66" s="38" t="str">
        <f t="shared" si="18"/>
        <v/>
      </c>
      <c r="AJ66" s="38" t="str">
        <f t="shared" si="18"/>
        <v/>
      </c>
      <c r="AK66" s="38" t="str">
        <f t="shared" si="18"/>
        <v/>
      </c>
      <c r="AL66" s="38" t="str">
        <f t="shared" si="18"/>
        <v/>
      </c>
      <c r="AM66" s="38" t="str">
        <f t="shared" si="18"/>
        <v/>
      </c>
      <c r="AN66" s="38" t="str">
        <f t="shared" si="18"/>
        <v/>
      </c>
      <c r="AO66" s="38" t="str">
        <f t="shared" si="18"/>
        <v/>
      </c>
      <c r="AP66" s="38" t="str">
        <f t="shared" si="18"/>
        <v/>
      </c>
      <c r="AQ66" s="38" t="str">
        <f t="shared" si="18"/>
        <v/>
      </c>
    </row>
    <row r="67" spans="1:43" ht="19" customHeight="1" x14ac:dyDescent="0.2">
      <c r="A67" s="38" t="str">
        <f t="shared" si="14"/>
        <v/>
      </c>
      <c r="B67" s="38" t="str">
        <f t="shared" si="14"/>
        <v/>
      </c>
      <c r="C67" s="38" t="str">
        <f t="shared" si="14"/>
        <v/>
      </c>
      <c r="D67" s="38" t="str">
        <f t="shared" si="15"/>
        <v/>
      </c>
      <c r="E67" s="38" t="str">
        <f t="shared" si="15"/>
        <v/>
      </c>
      <c r="F67" s="38" t="str">
        <f t="shared" ref="F67:AQ67" si="19">IF(F34="","",F34)</f>
        <v/>
      </c>
      <c r="G67" s="38" t="str">
        <f t="shared" si="19"/>
        <v/>
      </c>
      <c r="H67" s="38" t="str">
        <f t="shared" si="19"/>
        <v/>
      </c>
      <c r="I67" s="38" t="str">
        <f t="shared" si="19"/>
        <v/>
      </c>
      <c r="J67" s="38" t="str">
        <f t="shared" si="19"/>
        <v/>
      </c>
      <c r="K67" s="38" t="str">
        <f t="shared" si="19"/>
        <v/>
      </c>
      <c r="L67" s="38" t="str">
        <f t="shared" si="19"/>
        <v/>
      </c>
      <c r="M67" s="38" t="str">
        <f t="shared" si="19"/>
        <v/>
      </c>
      <c r="N67" s="38" t="str">
        <f t="shared" si="19"/>
        <v/>
      </c>
      <c r="O67" s="38" t="str">
        <f t="shared" si="19"/>
        <v/>
      </c>
      <c r="P67" s="38" t="str">
        <f t="shared" si="19"/>
        <v/>
      </c>
      <c r="Q67" s="38" t="str">
        <f t="shared" si="19"/>
        <v/>
      </c>
      <c r="R67" s="38" t="str">
        <f t="shared" si="19"/>
        <v/>
      </c>
      <c r="S67" s="38" t="str">
        <f t="shared" si="19"/>
        <v/>
      </c>
      <c r="T67" s="38" t="str">
        <f t="shared" si="19"/>
        <v/>
      </c>
      <c r="U67" s="38" t="str">
        <f t="shared" si="19"/>
        <v/>
      </c>
      <c r="V67" s="38" t="str">
        <f t="shared" si="19"/>
        <v/>
      </c>
      <c r="W67" s="38" t="str">
        <f t="shared" si="19"/>
        <v/>
      </c>
      <c r="X67" s="38" t="str">
        <f t="shared" si="19"/>
        <v/>
      </c>
      <c r="Y67" s="38" t="str">
        <f t="shared" si="19"/>
        <v/>
      </c>
      <c r="Z67" s="38" t="str">
        <f t="shared" si="19"/>
        <v/>
      </c>
      <c r="AA67" s="38" t="str">
        <f t="shared" si="19"/>
        <v/>
      </c>
      <c r="AB67" s="38" t="str">
        <f t="shared" si="19"/>
        <v/>
      </c>
      <c r="AC67" s="38" t="str">
        <f t="shared" si="19"/>
        <v/>
      </c>
      <c r="AD67" s="38" t="str">
        <f t="shared" si="19"/>
        <v/>
      </c>
      <c r="AE67" s="38" t="str">
        <f t="shared" si="19"/>
        <v/>
      </c>
      <c r="AF67" s="38" t="str">
        <f t="shared" si="19"/>
        <v/>
      </c>
      <c r="AG67" s="38" t="str">
        <f t="shared" si="19"/>
        <v/>
      </c>
      <c r="AH67" s="38" t="str">
        <f t="shared" si="19"/>
        <v/>
      </c>
      <c r="AI67" s="38" t="str">
        <f t="shared" si="19"/>
        <v/>
      </c>
      <c r="AJ67" s="38" t="str">
        <f t="shared" si="19"/>
        <v/>
      </c>
      <c r="AK67" s="38" t="str">
        <f t="shared" si="19"/>
        <v/>
      </c>
      <c r="AL67" s="38" t="str">
        <f t="shared" si="19"/>
        <v/>
      </c>
      <c r="AM67" s="38" t="str">
        <f t="shared" si="19"/>
        <v/>
      </c>
      <c r="AN67" s="38" t="str">
        <f t="shared" si="19"/>
        <v/>
      </c>
      <c r="AO67" s="38" t="str">
        <f t="shared" si="19"/>
        <v/>
      </c>
      <c r="AP67" s="38" t="str">
        <f t="shared" si="19"/>
        <v/>
      </c>
      <c r="AQ67" s="38" t="str">
        <f t="shared" si="19"/>
        <v/>
      </c>
    </row>
    <row r="68" spans="1:43" ht="19" customHeight="1" x14ac:dyDescent="0.2"/>
    <row r="69" spans="1:43" ht="20.149999999999999" customHeight="1" x14ac:dyDescent="0.2">
      <c r="C69" s="39"/>
    </row>
    <row r="70" spans="1:43" ht="20.149999999999999" customHeight="1" x14ac:dyDescent="0.2"/>
    <row r="71" spans="1:43" ht="20.149999999999999" customHeight="1" x14ac:dyDescent="0.2"/>
    <row r="72" spans="1:43" ht="20.149999999999999" customHeight="1" x14ac:dyDescent="0.2"/>
    <row r="73" spans="1:43" ht="20.149999999999999" customHeight="1" x14ac:dyDescent="0.2"/>
    <row r="74" spans="1:43" ht="20.149999999999999" customHeight="1" x14ac:dyDescent="0.2"/>
    <row r="75" spans="1:43" ht="20.149999999999999" customHeight="1" x14ac:dyDescent="0.2"/>
    <row r="76" spans="1:43" ht="20.149999999999999" customHeight="1" x14ac:dyDescent="0.2"/>
    <row r="77" spans="1:43" ht="20.149999999999999" customHeight="1" x14ac:dyDescent="0.2"/>
    <row r="78" spans="1:43" ht="20.149999999999999" customHeight="1" x14ac:dyDescent="0.2"/>
    <row r="79" spans="1:43" ht="20.149999999999999" customHeight="1" x14ac:dyDescent="0.2"/>
    <row r="80" spans="1:43" ht="20.149999999999999" customHeight="1" x14ac:dyDescent="0.2"/>
    <row r="81" s="38" customFormat="1" ht="20.149999999999999" customHeight="1" x14ac:dyDescent="0.2"/>
    <row r="82" s="38" customFormat="1" ht="20.149999999999999" customHeight="1" x14ac:dyDescent="0.2"/>
    <row r="83" s="38" customFormat="1" ht="20.149999999999999" customHeight="1" x14ac:dyDescent="0.2"/>
    <row r="84" s="38" customFormat="1" ht="20.149999999999999" customHeight="1" x14ac:dyDescent="0.2"/>
    <row r="85" s="38" customFormat="1" ht="20.149999999999999" customHeight="1" x14ac:dyDescent="0.2"/>
    <row r="86" s="38" customFormat="1" ht="20.149999999999999" customHeight="1" x14ac:dyDescent="0.2"/>
    <row r="87" s="38" customFormat="1" ht="20.149999999999999" customHeight="1" x14ac:dyDescent="0.2"/>
    <row r="88" s="38" customFormat="1" ht="20.149999999999999" customHeight="1" x14ac:dyDescent="0.2"/>
    <row r="89" s="38" customFormat="1" ht="20.149999999999999" customHeight="1" x14ac:dyDescent="0.2"/>
    <row r="90" s="38" customFormat="1" ht="20.149999999999999" customHeight="1" x14ac:dyDescent="0.2"/>
    <row r="91" s="38" customFormat="1" ht="20.149999999999999" customHeight="1" x14ac:dyDescent="0.2"/>
    <row r="92" s="38" customFormat="1" ht="20.149999999999999" customHeight="1" x14ac:dyDescent="0.2"/>
    <row r="93" s="38" customFormat="1" ht="20.149999999999999" customHeight="1" x14ac:dyDescent="0.2"/>
    <row r="94" s="38" customFormat="1" ht="20.149999999999999" customHeight="1" x14ac:dyDescent="0.2"/>
    <row r="95" s="38" customFormat="1" ht="20.149999999999999" customHeight="1" x14ac:dyDescent="0.2"/>
  </sheetData>
  <mergeCells count="146">
    <mergeCell ref="R6:T6"/>
    <mergeCell ref="U5:W5"/>
    <mergeCell ref="U6:W6"/>
    <mergeCell ref="AD5:AF5"/>
    <mergeCell ref="AD6:AF6"/>
    <mergeCell ref="AO1:AP1"/>
    <mergeCell ref="AO35:AP35"/>
    <mergeCell ref="Z3:AB3"/>
    <mergeCell ref="D6:K6"/>
    <mergeCell ref="D5:K5"/>
    <mergeCell ref="L6:N6"/>
    <mergeCell ref="L5:N5"/>
    <mergeCell ref="O5:Q5"/>
    <mergeCell ref="O6:Q6"/>
    <mergeCell ref="R5:T5"/>
    <mergeCell ref="AG5:AI5"/>
    <mergeCell ref="AG6:AI6"/>
    <mergeCell ref="J19:K19"/>
    <mergeCell ref="X5:Z5"/>
    <mergeCell ref="X6:Z6"/>
    <mergeCell ref="AA5:AC5"/>
    <mergeCell ref="AA6:AC6"/>
    <mergeCell ref="D24:J24"/>
    <mergeCell ref="D23:J23"/>
    <mergeCell ref="K23:N23"/>
    <mergeCell ref="O23:R23"/>
    <mergeCell ref="S23:V23"/>
    <mergeCell ref="K24:N24"/>
    <mergeCell ref="O24:R24"/>
    <mergeCell ref="S24:V24"/>
    <mergeCell ref="D21:E21"/>
    <mergeCell ref="Q21:R21"/>
    <mergeCell ref="W23:Z23"/>
    <mergeCell ref="AA23:AD23"/>
    <mergeCell ref="AE23:AH23"/>
    <mergeCell ref="AI23:AL23"/>
    <mergeCell ref="AM23:AP23"/>
    <mergeCell ref="W24:Z24"/>
    <mergeCell ref="AA24:AD24"/>
    <mergeCell ref="AE24:AH24"/>
    <mergeCell ref="AI24:AL24"/>
    <mergeCell ref="AM24:AP24"/>
    <mergeCell ref="AM26:AP26"/>
    <mergeCell ref="J53:K53"/>
    <mergeCell ref="D55:E55"/>
    <mergeCell ref="Q55:R55"/>
    <mergeCell ref="D57:J57"/>
    <mergeCell ref="K57:N57"/>
    <mergeCell ref="O57:R57"/>
    <mergeCell ref="AD39:AF39"/>
    <mergeCell ref="AG39:AI39"/>
    <mergeCell ref="D40:K40"/>
    <mergeCell ref="Z37:AB37"/>
    <mergeCell ref="D39:K39"/>
    <mergeCell ref="L39:N39"/>
    <mergeCell ref="O39:Q39"/>
    <mergeCell ref="R39:T39"/>
    <mergeCell ref="U39:W39"/>
    <mergeCell ref="X39:Z39"/>
    <mergeCell ref="AA39:AC39"/>
    <mergeCell ref="K58:N58"/>
    <mergeCell ref="O58:R58"/>
    <mergeCell ref="S58:V58"/>
    <mergeCell ref="W58:Z58"/>
    <mergeCell ref="AA58:AD58"/>
    <mergeCell ref="AE58:AH58"/>
    <mergeCell ref="L40:N40"/>
    <mergeCell ref="O40:Q40"/>
    <mergeCell ref="R40:T40"/>
    <mergeCell ref="U40:W40"/>
    <mergeCell ref="X40:Z40"/>
    <mergeCell ref="AA40:AC40"/>
    <mergeCell ref="AM58:AP58"/>
    <mergeCell ref="S57:V57"/>
    <mergeCell ref="W57:Z57"/>
    <mergeCell ref="AA57:AD57"/>
    <mergeCell ref="AE57:AH57"/>
    <mergeCell ref="AI57:AL57"/>
    <mergeCell ref="AD40:AF40"/>
    <mergeCell ref="AG40:AI40"/>
    <mergeCell ref="AM57:AP57"/>
    <mergeCell ref="W44:X44"/>
    <mergeCell ref="Z44:AB44"/>
    <mergeCell ref="AD44:AE44"/>
    <mergeCell ref="AG44:AI44"/>
    <mergeCell ref="AK44:AL44"/>
    <mergeCell ref="E44:G44"/>
    <mergeCell ref="I44:J44"/>
    <mergeCell ref="L44:N44"/>
    <mergeCell ref="P44:Q44"/>
    <mergeCell ref="S44:U44"/>
    <mergeCell ref="Y45:AA45"/>
    <mergeCell ref="E46:G46"/>
    <mergeCell ref="H46:I46"/>
    <mergeCell ref="J46:K46"/>
    <mergeCell ref="N46:O46"/>
    <mergeCell ref="L45:N45"/>
    <mergeCell ref="P45:Q45"/>
    <mergeCell ref="S45:U45"/>
    <mergeCell ref="W45:X45"/>
    <mergeCell ref="I45:J45"/>
    <mergeCell ref="AK60:AL60"/>
    <mergeCell ref="E60:G60"/>
    <mergeCell ref="I60:J60"/>
    <mergeCell ref="L60:N60"/>
    <mergeCell ref="P60:Q60"/>
    <mergeCell ref="S60:U60"/>
    <mergeCell ref="H47:I47"/>
    <mergeCell ref="K47:L47"/>
    <mergeCell ref="N47:O47"/>
    <mergeCell ref="P47:R47"/>
    <mergeCell ref="W60:X60"/>
    <mergeCell ref="Z60:AB60"/>
    <mergeCell ref="AH47:AJ47"/>
    <mergeCell ref="D49:F49"/>
    <mergeCell ref="G49:H49"/>
    <mergeCell ref="I49:J49"/>
    <mergeCell ref="K49:L49"/>
    <mergeCell ref="N49:P49"/>
    <mergeCell ref="R49:S49"/>
    <mergeCell ref="T49:W49"/>
    <mergeCell ref="AH49:AK49"/>
    <mergeCell ref="E47:G47"/>
    <mergeCell ref="AI58:AL58"/>
    <mergeCell ref="D58:J58"/>
    <mergeCell ref="P63:Q63"/>
    <mergeCell ref="AI63:AJ63"/>
    <mergeCell ref="N62:O62"/>
    <mergeCell ref="F63:G63"/>
    <mergeCell ref="H63:I63"/>
    <mergeCell ref="K63:L63"/>
    <mergeCell ref="N63:O63"/>
    <mergeCell ref="AD60:AE60"/>
    <mergeCell ref="AG60:AI60"/>
    <mergeCell ref="W61:X61"/>
    <mergeCell ref="Z61:AB61"/>
    <mergeCell ref="AD61:AE61"/>
    <mergeCell ref="I61:J61"/>
    <mergeCell ref="AF61:AH61"/>
    <mergeCell ref="F62:G62"/>
    <mergeCell ref="H62:I62"/>
    <mergeCell ref="J62:K62"/>
    <mergeCell ref="L62:M62"/>
    <mergeCell ref="L61:N61"/>
    <mergeCell ref="P61:Q61"/>
    <mergeCell ref="S61:U61"/>
  </mergeCells>
  <phoneticPr fontId="12"/>
  <conditionalFormatting sqref="AE23:AH24">
    <cfRule type="expression" dxfId="7" priority="6">
      <formula>$AE$23&lt;&gt;""</formula>
    </cfRule>
  </conditionalFormatting>
  <conditionalFormatting sqref="AE25:AH25">
    <cfRule type="cellIs" dxfId="6" priority="8" operator="greaterThan">
      <formula>5</formula>
    </cfRule>
  </conditionalFormatting>
  <conditionalFormatting sqref="AE57:AH58">
    <cfRule type="expression" dxfId="5" priority="3">
      <formula>$AE$23&lt;&gt;""</formula>
    </cfRule>
  </conditionalFormatting>
  <conditionalFormatting sqref="AI23:AL24">
    <cfRule type="expression" dxfId="4" priority="5">
      <formula>$AI$23&lt;&gt;""</formula>
    </cfRule>
  </conditionalFormatting>
  <conditionalFormatting sqref="AI25:AL25">
    <cfRule type="cellIs" dxfId="3" priority="7" operator="greaterThan">
      <formula>6</formula>
    </cfRule>
  </conditionalFormatting>
  <conditionalFormatting sqref="AI57:AL58">
    <cfRule type="expression" dxfId="2" priority="2">
      <formula>$AI$23&lt;&gt;""</formula>
    </cfRule>
  </conditionalFormatting>
  <conditionalFormatting sqref="AM23:AP24">
    <cfRule type="expression" dxfId="1" priority="4">
      <formula>$AM$23&lt;&gt;""</formula>
    </cfRule>
  </conditionalFormatting>
  <conditionalFormatting sqref="AM57:AP58">
    <cfRule type="expression" dxfId="0" priority="1">
      <formula>$AM$23&lt;&gt;""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  <rowBreaks count="1" manualBreakCount="1">
    <brk id="34" max="4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03"/>
  <sheetViews>
    <sheetView workbookViewId="0"/>
  </sheetViews>
  <sheetFormatPr defaultRowHeight="14" x14ac:dyDescent="0.2"/>
  <cols>
    <col min="1" max="43" width="1.75" customWidth="1"/>
  </cols>
  <sheetData>
    <row r="1" spans="1:42" ht="23.5" x14ac:dyDescent="0.2">
      <c r="D1" s="3" t="s">
        <v>109</v>
      </c>
      <c r="AM1" s="2" t="s">
        <v>0</v>
      </c>
      <c r="AN1" s="2"/>
      <c r="AO1" s="68"/>
      <c r="AP1" s="68"/>
    </row>
    <row r="2" spans="1:42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19" customHeight="1" x14ac:dyDescent="0.2">
      <c r="A3" s="1" t="s">
        <v>23</v>
      </c>
      <c r="D3" t="s">
        <v>22</v>
      </c>
    </row>
    <row r="4" spans="1:42" ht="19" customHeight="1" x14ac:dyDescent="0.2">
      <c r="D4" t="s">
        <v>21</v>
      </c>
    </row>
    <row r="5" spans="1:42" ht="19" customHeight="1" x14ac:dyDescent="0.2">
      <c r="C5" s="1" t="s">
        <v>3</v>
      </c>
      <c r="F5">
        <f ca="1">INT(RAND()*9+1)</f>
        <v>2</v>
      </c>
      <c r="G5" t="s">
        <v>26</v>
      </c>
      <c r="L5">
        <f ca="1">INT(RAND()*9+1)</f>
        <v>5</v>
      </c>
      <c r="M5" t="s">
        <v>27</v>
      </c>
      <c r="T5" t="s">
        <v>28</v>
      </c>
    </row>
    <row r="6" spans="1:42" ht="19" customHeight="1" x14ac:dyDescent="0.2"/>
    <row r="7" spans="1:42" ht="19" customHeight="1" x14ac:dyDescent="0.2">
      <c r="C7" s="1" t="s">
        <v>29</v>
      </c>
      <c r="F7" s="66">
        <f ca="1">INT(RAND()*9+1)*100</f>
        <v>300</v>
      </c>
      <c r="G7" s="66"/>
      <c r="H7" s="66"/>
      <c r="I7" t="s">
        <v>30</v>
      </c>
      <c r="M7" s="66">
        <f ca="1">INT(RAND()*9+1)*100</f>
        <v>100</v>
      </c>
      <c r="N7" s="66"/>
      <c r="O7" s="66"/>
      <c r="P7" t="s">
        <v>31</v>
      </c>
      <c r="T7" t="s">
        <v>32</v>
      </c>
    </row>
    <row r="8" spans="1:42" ht="19" customHeight="1" x14ac:dyDescent="0.2"/>
    <row r="9" spans="1:42" ht="19" customHeight="1" x14ac:dyDescent="0.2">
      <c r="C9" s="1" t="s">
        <v>33</v>
      </c>
      <c r="F9">
        <f ca="1">INT(RAND()*9+1)</f>
        <v>9</v>
      </c>
      <c r="G9" t="s">
        <v>34</v>
      </c>
      <c r="K9">
        <f ca="1">INT(RAND()*9+1)</f>
        <v>4</v>
      </c>
      <c r="L9" t="s">
        <v>35</v>
      </c>
      <c r="T9" t="s">
        <v>36</v>
      </c>
    </row>
    <row r="10" spans="1:42" ht="19" customHeight="1" x14ac:dyDescent="0.2"/>
    <row r="11" spans="1:42" ht="19" customHeight="1" x14ac:dyDescent="0.2"/>
    <row r="12" spans="1:42" ht="19" customHeight="1" x14ac:dyDescent="0.2">
      <c r="A12" s="1" t="s">
        <v>37</v>
      </c>
      <c r="D12" t="s">
        <v>38</v>
      </c>
      <c r="W12" s="66">
        <f ca="1">INT(RAND()*3+2)*10</f>
        <v>40</v>
      </c>
      <c r="X12" s="66"/>
      <c r="Y12" t="s">
        <v>39</v>
      </c>
    </row>
    <row r="13" spans="1:42" ht="19" customHeight="1" x14ac:dyDescent="0.2">
      <c r="D13" t="s">
        <v>40</v>
      </c>
    </row>
    <row r="14" spans="1:42" ht="19" customHeight="1" x14ac:dyDescent="0.2">
      <c r="D14" t="s">
        <v>41</v>
      </c>
    </row>
    <row r="15" spans="1:42" ht="19" customHeight="1" x14ac:dyDescent="0.2">
      <c r="D15" s="80" t="s">
        <v>43</v>
      </c>
      <c r="E15" s="80"/>
      <c r="F15" s="80"/>
      <c r="G15" s="80"/>
      <c r="H15" s="80"/>
      <c r="I15" s="80"/>
      <c r="J15" s="73" t="s">
        <v>45</v>
      </c>
      <c r="K15" s="73"/>
      <c r="L15" s="73"/>
      <c r="M15" s="73"/>
      <c r="N15" s="73" t="s">
        <v>46</v>
      </c>
      <c r="O15" s="73"/>
      <c r="P15" s="73"/>
      <c r="Q15" s="73"/>
      <c r="R15" s="73" t="s">
        <v>47</v>
      </c>
      <c r="S15" s="73"/>
      <c r="T15" s="73"/>
      <c r="U15" s="73"/>
      <c r="V15" s="73" t="s">
        <v>48</v>
      </c>
      <c r="W15" s="73"/>
      <c r="X15" s="73"/>
      <c r="Y15" s="73"/>
      <c r="Z15" s="73" t="s">
        <v>49</v>
      </c>
      <c r="AA15" s="73"/>
      <c r="AB15" s="73"/>
      <c r="AC15" s="73"/>
    </row>
    <row r="16" spans="1:42" ht="19" customHeight="1" x14ac:dyDescent="0.2">
      <c r="D16" s="80" t="s">
        <v>42</v>
      </c>
      <c r="E16" s="80"/>
      <c r="F16" s="80"/>
      <c r="G16" s="80"/>
      <c r="H16" s="80"/>
      <c r="I16" s="80"/>
      <c r="J16" s="13"/>
      <c r="K16" s="76">
        <f ca="1">$W$12+(-1)^INT(RAND()*2)*INT(RAND()*15+5)</f>
        <v>51</v>
      </c>
      <c r="L16" s="76"/>
      <c r="M16" s="69"/>
      <c r="N16" s="13"/>
      <c r="O16" s="76">
        <f ca="1">$W$12+(-1)^INT(RAND()*2)*INT(RAND()*20+1)</f>
        <v>33</v>
      </c>
      <c r="P16" s="76"/>
      <c r="Q16" s="69"/>
      <c r="R16" s="13"/>
      <c r="S16" s="77">
        <f ca="1">$W$12+(-1)^INT(RAND()*2)*INT(RAND()*20+1)</f>
        <v>20</v>
      </c>
      <c r="T16" s="77"/>
      <c r="U16" s="74"/>
      <c r="V16" s="13"/>
      <c r="W16" s="77">
        <f ca="1">$W$12+(-1)^INT(RAND()*2)*INT(RAND()*20+1)</f>
        <v>54</v>
      </c>
      <c r="X16" s="77"/>
      <c r="Y16" s="74"/>
      <c r="Z16" s="13"/>
      <c r="AA16" s="77">
        <f ca="1">$W$12+(-1)^INT(RAND()*2)*INT(RAND()*20+1)</f>
        <v>60</v>
      </c>
      <c r="AB16" s="77"/>
      <c r="AC16" s="74"/>
    </row>
    <row r="17" spans="1:29" ht="19" customHeight="1" x14ac:dyDescent="0.2">
      <c r="D17" s="75" t="s">
        <v>44</v>
      </c>
      <c r="E17" s="75"/>
      <c r="F17" s="75"/>
      <c r="G17" s="75"/>
      <c r="H17" s="75"/>
      <c r="I17" s="75"/>
      <c r="J17" s="13" t="str">
        <f ca="1">IF(K17&gt;0,"+","")</f>
        <v>+</v>
      </c>
      <c r="K17" s="76">
        <f ca="1">K16-$W$12</f>
        <v>11</v>
      </c>
      <c r="L17" s="76"/>
      <c r="M17" s="69"/>
      <c r="N17" s="13" t="str">
        <f ca="1">IF(O17&gt;0,"+","")</f>
        <v/>
      </c>
      <c r="O17" s="76">
        <f ca="1">O16-$W$12</f>
        <v>-7</v>
      </c>
      <c r="P17" s="76"/>
      <c r="Q17" s="69"/>
      <c r="R17" s="14" t="str">
        <f ca="1">IF(S17&gt;0,"+","")</f>
        <v/>
      </c>
      <c r="S17" s="78">
        <f ca="1">S16-$W$12</f>
        <v>-20</v>
      </c>
      <c r="T17" s="78"/>
      <c r="U17" s="79"/>
      <c r="V17" s="14" t="str">
        <f ca="1">IF(W17&gt;0,"+","")</f>
        <v>+</v>
      </c>
      <c r="W17" s="78">
        <f ca="1">W16-$W$12</f>
        <v>14</v>
      </c>
      <c r="X17" s="78"/>
      <c r="Y17" s="79"/>
      <c r="Z17" s="14" t="str">
        <f ca="1">IF(AA17&gt;0,"+","")</f>
        <v>+</v>
      </c>
      <c r="AA17" s="78">
        <f ca="1">AA16-$W$12</f>
        <v>20</v>
      </c>
      <c r="AB17" s="78"/>
      <c r="AC17" s="79"/>
    </row>
    <row r="18" spans="1:29" ht="19" customHeight="1" x14ac:dyDescent="0.2"/>
    <row r="19" spans="1:29" ht="19" customHeight="1" x14ac:dyDescent="0.2"/>
    <row r="20" spans="1:29" ht="19" customHeight="1" x14ac:dyDescent="0.2">
      <c r="A20" s="1" t="s">
        <v>50</v>
      </c>
      <c r="D20" t="s">
        <v>51</v>
      </c>
    </row>
    <row r="21" spans="1:29" ht="19" customHeight="1" x14ac:dyDescent="0.2">
      <c r="C21" s="1" t="s">
        <v>52</v>
      </c>
      <c r="F21">
        <f ca="1">INT(RAND()*9+1)</f>
        <v>5</v>
      </c>
      <c r="G21" t="s">
        <v>53</v>
      </c>
      <c r="P21" t="s">
        <v>63</v>
      </c>
    </row>
    <row r="22" spans="1:29" ht="19" customHeight="1" x14ac:dyDescent="0.2"/>
    <row r="23" spans="1:29" ht="19" customHeight="1" x14ac:dyDescent="0.2">
      <c r="C23" s="1" t="s">
        <v>54</v>
      </c>
      <c r="F23">
        <f ca="1">INT(RAND()*9+1)</f>
        <v>7</v>
      </c>
      <c r="G23" t="s">
        <v>55</v>
      </c>
      <c r="P23" t="s">
        <v>62</v>
      </c>
    </row>
    <row r="24" spans="1:29" ht="19" customHeight="1" x14ac:dyDescent="0.2"/>
    <row r="25" spans="1:29" ht="19" customHeight="1" x14ac:dyDescent="0.2">
      <c r="C25" s="1" t="s">
        <v>56</v>
      </c>
      <c r="F25">
        <f ca="1">INT(RAND()*9+1)</f>
        <v>7</v>
      </c>
      <c r="G25" t="s">
        <v>57</v>
      </c>
      <c r="P25" t="s">
        <v>61</v>
      </c>
    </row>
    <row r="26" spans="1:29" ht="19" customHeight="1" x14ac:dyDescent="0.2"/>
    <row r="27" spans="1:29" ht="19" customHeight="1" x14ac:dyDescent="0.2">
      <c r="C27" s="1" t="s">
        <v>58</v>
      </c>
      <c r="F27" s="66">
        <f ca="1">INT(RAND()*9+1)*10</f>
        <v>50</v>
      </c>
      <c r="G27" s="66"/>
      <c r="H27" t="s">
        <v>59</v>
      </c>
      <c r="P27" t="s">
        <v>60</v>
      </c>
    </row>
    <row r="28" spans="1:29" ht="19" customHeight="1" x14ac:dyDescent="0.2"/>
    <row r="29" spans="1:29" ht="19" customHeight="1" x14ac:dyDescent="0.2"/>
    <row r="30" spans="1:29" ht="19" customHeight="1" x14ac:dyDescent="0.2">
      <c r="A30" s="1" t="s">
        <v>64</v>
      </c>
      <c r="D30" t="s">
        <v>211</v>
      </c>
    </row>
    <row r="31" spans="1:29" ht="19" customHeight="1" x14ac:dyDescent="0.2">
      <c r="C31" s="1" t="s">
        <v>52</v>
      </c>
      <c r="F31" s="61" t="s">
        <v>65</v>
      </c>
      <c r="G31" s="61"/>
      <c r="H31">
        <f ca="1">INT(RAND()*9+1)</f>
        <v>4</v>
      </c>
      <c r="I31" t="s">
        <v>66</v>
      </c>
    </row>
    <row r="32" spans="1:29" ht="19" customHeight="1" x14ac:dyDescent="0.2"/>
    <row r="33" spans="1:43" ht="19" customHeight="1" x14ac:dyDescent="0.2">
      <c r="C33" s="1" t="s">
        <v>54</v>
      </c>
      <c r="F33" s="61" t="s">
        <v>65</v>
      </c>
      <c r="G33" s="61"/>
      <c r="H33">
        <f ca="1">INT(RAND()*9+1)</f>
        <v>4</v>
      </c>
      <c r="I33" t="s">
        <v>67</v>
      </c>
    </row>
    <row r="34" spans="1:43" ht="19" customHeight="1" x14ac:dyDescent="0.2"/>
    <row r="35" spans="1:43" ht="19" customHeight="1" x14ac:dyDescent="0.2">
      <c r="C35" s="1" t="s">
        <v>56</v>
      </c>
      <c r="F35" s="61" t="s">
        <v>65</v>
      </c>
      <c r="G35" s="61"/>
      <c r="H35">
        <f ca="1">INT(RAND()*9+1)</f>
        <v>6</v>
      </c>
      <c r="I35" t="s">
        <v>68</v>
      </c>
    </row>
    <row r="36" spans="1:43" ht="19" customHeight="1" x14ac:dyDescent="0.2"/>
    <row r="37" spans="1:43" ht="19" customHeight="1" x14ac:dyDescent="0.2">
      <c r="C37" s="1" t="s">
        <v>58</v>
      </c>
      <c r="F37" s="61" t="s">
        <v>65</v>
      </c>
      <c r="G37" s="61"/>
      <c r="H37">
        <f ca="1">INT(RAND()*9+1)</f>
        <v>7</v>
      </c>
      <c r="I37" t="s">
        <v>69</v>
      </c>
    </row>
    <row r="38" spans="1:43" ht="18" customHeight="1" x14ac:dyDescent="0.2">
      <c r="C38" s="1"/>
      <c r="F38" s="26"/>
      <c r="G38" s="26"/>
    </row>
    <row r="39" spans="1:43" ht="18" customHeight="1" x14ac:dyDescent="0.2">
      <c r="C39" s="1"/>
      <c r="F39" s="26"/>
      <c r="G39" s="26"/>
    </row>
    <row r="40" spans="1:43" ht="23.5" x14ac:dyDescent="0.2">
      <c r="D40" s="3" t="str">
        <f>IF(D1="","",D1)</f>
        <v>正の数・負の数で量を表すこと</v>
      </c>
      <c r="AM40" s="2" t="str">
        <f>IF(AM1="","",AM1)</f>
        <v>№</v>
      </c>
      <c r="AN40" s="2"/>
      <c r="AO40" s="68" t="str">
        <f>IF(AO1="","",AO1)</f>
        <v/>
      </c>
      <c r="AP40" s="68" t="str">
        <f>IF(AP1="","",AP1)</f>
        <v/>
      </c>
    </row>
    <row r="41" spans="1:43" ht="23.5" x14ac:dyDescent="0.2">
      <c r="E41" s="5" t="s">
        <v>167</v>
      </c>
      <c r="Q41" s="17" t="str">
        <f>IF(Q2="","",Q2)</f>
        <v>名前</v>
      </c>
      <c r="R41" s="2"/>
      <c r="S41" s="2"/>
      <c r="T41" s="2"/>
      <c r="U41" s="2"/>
      <c r="V41" s="2" t="str">
        <f>IF(V2="","",V2)</f>
        <v/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43" ht="19" customHeight="1" x14ac:dyDescent="0.2">
      <c r="A42" t="str">
        <f t="shared" ref="A42:A49" si="0">IF(A3="","",A3)</f>
        <v>１．</v>
      </c>
      <c r="D42" t="str">
        <f>IF(D3="","",D3)</f>
        <v>正の数・負の数を使って，次のことを表しなさい。</v>
      </c>
    </row>
    <row r="43" spans="1:43" ht="19" customHeight="1" x14ac:dyDescent="0.2">
      <c r="A43" t="str">
        <f t="shared" si="0"/>
        <v/>
      </c>
      <c r="B43" t="str">
        <f t="shared" ref="B43:C49" si="1">IF(B4="","",B4)</f>
        <v/>
      </c>
      <c r="C43" t="str">
        <f t="shared" si="1"/>
        <v/>
      </c>
      <c r="D43" t="str">
        <f>IF(D4="","",D4)</f>
        <v>ここでは，〔　〕に示した方を正の数で表すものとします。</v>
      </c>
    </row>
    <row r="44" spans="1:43" ht="19" customHeight="1" x14ac:dyDescent="0.2">
      <c r="A44" t="str">
        <f t="shared" si="0"/>
        <v/>
      </c>
      <c r="B44" t="str">
        <f t="shared" si="1"/>
        <v/>
      </c>
      <c r="C44" t="str">
        <f t="shared" si="1"/>
        <v>(1)</v>
      </c>
      <c r="F44">
        <f ca="1">IF(F5="","",F5)</f>
        <v>2</v>
      </c>
      <c r="G44" t="str">
        <f>IF(G5="","",G5)</f>
        <v>℃高い，</v>
      </c>
      <c r="L44">
        <f ca="1">IF(L5="","",L5)</f>
        <v>5</v>
      </c>
      <c r="M44" t="str">
        <f>IF(M5="","",M5)</f>
        <v>℃低い</v>
      </c>
      <c r="T44" t="str">
        <f>IF(T5="","",T5)</f>
        <v>〔高い〕</v>
      </c>
    </row>
    <row r="45" spans="1:43" ht="1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F45" s="56" t="s">
        <v>20</v>
      </c>
      <c r="G45" s="56"/>
      <c r="H45" s="10">
        <f ca="1">F5</f>
        <v>2</v>
      </c>
      <c r="I45" s="10" t="s">
        <v>174</v>
      </c>
      <c r="J45" s="10"/>
      <c r="K45" s="10"/>
      <c r="L45" s="10"/>
      <c r="M45" s="10"/>
      <c r="N45" s="10"/>
      <c r="O45" s="56" t="s">
        <v>18</v>
      </c>
      <c r="P45" s="56"/>
      <c r="Q45" s="10">
        <f ca="1">L5</f>
        <v>5</v>
      </c>
      <c r="R45" s="10" t="s">
        <v>175</v>
      </c>
      <c r="S45" s="10"/>
      <c r="T45" s="10"/>
      <c r="U45" s="10"/>
      <c r="Y45" t="str">
        <f t="shared" ref="Y45:AQ45" si="2">IF(W6="","",W6)</f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</row>
    <row r="46" spans="1:43" ht="19" customHeight="1" x14ac:dyDescent="0.2">
      <c r="A46" t="str">
        <f t="shared" si="0"/>
        <v/>
      </c>
      <c r="B46" t="str">
        <f t="shared" si="1"/>
        <v/>
      </c>
      <c r="C46" t="str">
        <f t="shared" si="1"/>
        <v>(2)</v>
      </c>
      <c r="F46" s="66">
        <f ca="1">IF(F7="","",F7)</f>
        <v>300</v>
      </c>
      <c r="G46" s="66"/>
      <c r="H46" s="66"/>
      <c r="I46" t="str">
        <f>IF(I7="","",I7)</f>
        <v>ｍ南，</v>
      </c>
      <c r="M46" s="66">
        <f ca="1">IF(M7="","",M7)</f>
        <v>100</v>
      </c>
      <c r="N46" s="66"/>
      <c r="O46" s="66"/>
      <c r="P46" t="str">
        <f>IF(P7="","",P7)</f>
        <v>ｍ北</v>
      </c>
      <c r="T46" t="str">
        <f>IF(T7="","",T7)</f>
        <v>〔北〕</v>
      </c>
    </row>
    <row r="47" spans="1:43" ht="19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F47" s="56" t="s">
        <v>96</v>
      </c>
      <c r="G47" s="56"/>
      <c r="H47" s="56">
        <f ca="1">F7</f>
        <v>300</v>
      </c>
      <c r="I47" s="56"/>
      <c r="J47" s="56"/>
      <c r="K47" s="10" t="s">
        <v>176</v>
      </c>
      <c r="L47" s="10"/>
      <c r="M47" s="10"/>
      <c r="N47" s="10"/>
      <c r="O47" s="56" t="s">
        <v>20</v>
      </c>
      <c r="P47" s="56"/>
      <c r="Q47" s="56">
        <f ca="1">M7</f>
        <v>100</v>
      </c>
      <c r="R47" s="56"/>
      <c r="S47" s="56"/>
      <c r="T47" s="10" t="s">
        <v>177</v>
      </c>
      <c r="U47" s="10"/>
      <c r="V47" s="10"/>
      <c r="W47" t="str">
        <f t="shared" ref="W47:AQ47" si="3">IF(U8="","",U8)</f>
        <v/>
      </c>
      <c r="X47" t="str">
        <f t="shared" si="3"/>
        <v/>
      </c>
      <c r="Y47" t="str">
        <f t="shared" si="3"/>
        <v/>
      </c>
      <c r="Z47" t="str">
        <f t="shared" si="3"/>
        <v/>
      </c>
      <c r="AA47" t="str">
        <f t="shared" si="3"/>
        <v/>
      </c>
      <c r="AB47" t="str">
        <f t="shared" si="3"/>
        <v/>
      </c>
      <c r="AC47" t="str">
        <f t="shared" si="3"/>
        <v/>
      </c>
      <c r="AD47" t="str">
        <f t="shared" si="3"/>
        <v/>
      </c>
      <c r="AE47" t="str">
        <f t="shared" si="3"/>
        <v/>
      </c>
      <c r="AF47" t="str">
        <f t="shared" si="3"/>
        <v/>
      </c>
      <c r="AG47" t="str">
        <f t="shared" si="3"/>
        <v/>
      </c>
      <c r="AH47" t="str">
        <f t="shared" si="3"/>
        <v/>
      </c>
      <c r="AI47" t="str">
        <f t="shared" si="3"/>
        <v/>
      </c>
      <c r="AJ47" t="str">
        <f t="shared" si="3"/>
        <v/>
      </c>
      <c r="AK47" t="str">
        <f t="shared" si="3"/>
        <v/>
      </c>
      <c r="AL47" t="str">
        <f t="shared" si="3"/>
        <v/>
      </c>
      <c r="AM47" t="str">
        <f t="shared" si="3"/>
        <v/>
      </c>
      <c r="AN47" t="str">
        <f t="shared" si="3"/>
        <v/>
      </c>
      <c r="AO47" t="str">
        <f t="shared" si="3"/>
        <v/>
      </c>
      <c r="AP47" t="str">
        <f t="shared" si="3"/>
        <v/>
      </c>
      <c r="AQ47" t="str">
        <f t="shared" si="3"/>
        <v/>
      </c>
    </row>
    <row r="48" spans="1:43" ht="19" customHeight="1" x14ac:dyDescent="0.2">
      <c r="A48" t="str">
        <f t="shared" si="0"/>
        <v/>
      </c>
      <c r="B48" t="str">
        <f t="shared" si="1"/>
        <v/>
      </c>
      <c r="C48" t="str">
        <f t="shared" si="1"/>
        <v>(3)</v>
      </c>
      <c r="F48">
        <f ca="1">IF(F9="","",F9)</f>
        <v>9</v>
      </c>
      <c r="G48" t="str">
        <f>IF(G9="","",G9)</f>
        <v>秒前，</v>
      </c>
      <c r="K48">
        <f ca="1">IF(K9="","",K9)</f>
        <v>4</v>
      </c>
      <c r="L48" t="str">
        <f>IF(L9="","",L9)</f>
        <v>秒後</v>
      </c>
      <c r="T48" t="str">
        <f>IF(T9="","",T9)</f>
        <v>〔後〕</v>
      </c>
    </row>
    <row r="49" spans="1:43" ht="19" customHeight="1" x14ac:dyDescent="0.2">
      <c r="A49" t="str">
        <f t="shared" si="0"/>
        <v/>
      </c>
      <c r="B49" t="str">
        <f t="shared" si="1"/>
        <v/>
      </c>
      <c r="C49" t="str">
        <f t="shared" si="1"/>
        <v/>
      </c>
      <c r="F49" s="56" t="s">
        <v>96</v>
      </c>
      <c r="G49" s="56"/>
      <c r="H49" s="10">
        <f ca="1">F9</f>
        <v>9</v>
      </c>
      <c r="I49" s="10" t="s">
        <v>178</v>
      </c>
      <c r="J49" s="10"/>
      <c r="K49" s="10"/>
      <c r="L49" s="10"/>
      <c r="M49" s="56" t="s">
        <v>20</v>
      </c>
      <c r="N49" s="56"/>
      <c r="O49" s="10">
        <f ca="1">K9</f>
        <v>4</v>
      </c>
      <c r="P49" s="10" t="s">
        <v>179</v>
      </c>
      <c r="Q49" s="10"/>
      <c r="R49" s="10"/>
      <c r="T49" t="str">
        <f t="shared" ref="T49:AQ49" si="4">IF(R10="","",R10)</f>
        <v/>
      </c>
      <c r="U49" t="str">
        <f t="shared" si="4"/>
        <v/>
      </c>
      <c r="V49" t="str">
        <f t="shared" si="4"/>
        <v/>
      </c>
      <c r="W49" t="str">
        <f t="shared" si="4"/>
        <v/>
      </c>
      <c r="X49" t="str">
        <f t="shared" si="4"/>
        <v/>
      </c>
      <c r="Y49" t="str">
        <f t="shared" si="4"/>
        <v/>
      </c>
      <c r="Z49" t="str">
        <f t="shared" si="4"/>
        <v/>
      </c>
      <c r="AA49" t="str">
        <f t="shared" si="4"/>
        <v/>
      </c>
      <c r="AB49" t="str">
        <f t="shared" si="4"/>
        <v/>
      </c>
      <c r="AC49" t="str">
        <f t="shared" si="4"/>
        <v/>
      </c>
      <c r="AD49" t="str">
        <f t="shared" si="4"/>
        <v/>
      </c>
      <c r="AE49" t="str">
        <f t="shared" si="4"/>
        <v/>
      </c>
      <c r="AF49" t="str">
        <f t="shared" si="4"/>
        <v/>
      </c>
      <c r="AG49" t="str">
        <f t="shared" si="4"/>
        <v/>
      </c>
      <c r="AH49" t="str">
        <f t="shared" si="4"/>
        <v/>
      </c>
      <c r="AI49" t="str">
        <f t="shared" si="4"/>
        <v/>
      </c>
      <c r="AJ49" t="str">
        <f t="shared" si="4"/>
        <v/>
      </c>
      <c r="AK49" t="str">
        <f t="shared" si="4"/>
        <v/>
      </c>
      <c r="AL49" t="str">
        <f t="shared" si="4"/>
        <v/>
      </c>
      <c r="AM49" t="str">
        <f t="shared" si="4"/>
        <v/>
      </c>
      <c r="AN49" t="str">
        <f t="shared" si="4"/>
        <v/>
      </c>
      <c r="AO49" t="str">
        <f t="shared" si="4"/>
        <v/>
      </c>
      <c r="AP49" t="str">
        <f t="shared" si="4"/>
        <v/>
      </c>
      <c r="AQ49" t="str">
        <f t="shared" si="4"/>
        <v/>
      </c>
    </row>
    <row r="50" spans="1:43" ht="19" customHeight="1" x14ac:dyDescent="0.2">
      <c r="A50" t="str">
        <f t="shared" ref="A50:AQ50" si="5">IF(A11="","",A11)</f>
        <v/>
      </c>
      <c r="B50" t="str">
        <f t="shared" si="5"/>
        <v/>
      </c>
      <c r="C50" t="str">
        <f t="shared" si="5"/>
        <v/>
      </c>
      <c r="F50" t="str">
        <f t="shared" si="5"/>
        <v/>
      </c>
      <c r="G50" t="str">
        <f t="shared" si="5"/>
        <v/>
      </c>
      <c r="H50" t="str">
        <f t="shared" si="5"/>
        <v/>
      </c>
      <c r="I50" t="str">
        <f t="shared" si="5"/>
        <v/>
      </c>
      <c r="J50" t="str">
        <f t="shared" si="5"/>
        <v/>
      </c>
      <c r="K50" t="str">
        <f t="shared" si="5"/>
        <v/>
      </c>
      <c r="L50" t="str">
        <f t="shared" si="5"/>
        <v/>
      </c>
      <c r="M50" t="str">
        <f t="shared" si="5"/>
        <v/>
      </c>
      <c r="N50" t="str">
        <f t="shared" si="5"/>
        <v/>
      </c>
      <c r="O50" t="str">
        <f t="shared" si="5"/>
        <v/>
      </c>
      <c r="P50" t="str">
        <f t="shared" si="5"/>
        <v/>
      </c>
      <c r="Q50" t="str">
        <f t="shared" si="5"/>
        <v/>
      </c>
      <c r="R50" t="str">
        <f t="shared" si="5"/>
        <v/>
      </c>
      <c r="S50" t="str">
        <f t="shared" si="5"/>
        <v/>
      </c>
      <c r="T50" t="str">
        <f t="shared" si="5"/>
        <v/>
      </c>
      <c r="U50" t="str">
        <f t="shared" si="5"/>
        <v/>
      </c>
      <c r="V50" t="str">
        <f t="shared" si="5"/>
        <v/>
      </c>
      <c r="W50" t="str">
        <f t="shared" si="5"/>
        <v/>
      </c>
      <c r="X50" t="str">
        <f t="shared" si="5"/>
        <v/>
      </c>
      <c r="Y50" t="str">
        <f t="shared" si="5"/>
        <v/>
      </c>
      <c r="Z50" t="str">
        <f t="shared" si="5"/>
        <v/>
      </c>
      <c r="AA50" t="str">
        <f t="shared" si="5"/>
        <v/>
      </c>
      <c r="AB50" t="str">
        <f t="shared" si="5"/>
        <v/>
      </c>
      <c r="AC50" t="str">
        <f t="shared" si="5"/>
        <v/>
      </c>
      <c r="AD50" t="str">
        <f t="shared" si="5"/>
        <v/>
      </c>
      <c r="AE50" t="str">
        <f t="shared" si="5"/>
        <v/>
      </c>
      <c r="AF50" t="str">
        <f t="shared" si="5"/>
        <v/>
      </c>
      <c r="AG50" t="str">
        <f t="shared" si="5"/>
        <v/>
      </c>
      <c r="AH50" t="str">
        <f t="shared" si="5"/>
        <v/>
      </c>
      <c r="AI50" t="str">
        <f t="shared" si="5"/>
        <v/>
      </c>
      <c r="AJ50" t="str">
        <f t="shared" si="5"/>
        <v/>
      </c>
      <c r="AK50" t="str">
        <f t="shared" si="5"/>
        <v/>
      </c>
      <c r="AL50" t="str">
        <f t="shared" si="5"/>
        <v/>
      </c>
      <c r="AM50" t="str">
        <f t="shared" si="5"/>
        <v/>
      </c>
      <c r="AN50" t="str">
        <f t="shared" si="5"/>
        <v/>
      </c>
      <c r="AO50" t="str">
        <f t="shared" si="5"/>
        <v/>
      </c>
      <c r="AP50" t="str">
        <f t="shared" si="5"/>
        <v/>
      </c>
      <c r="AQ50" t="str">
        <f t="shared" si="5"/>
        <v/>
      </c>
    </row>
    <row r="51" spans="1:43" ht="19" customHeight="1" x14ac:dyDescent="0.2">
      <c r="A51" t="str">
        <f>IF(A12="","",A12)</f>
        <v>２．</v>
      </c>
      <c r="D51" t="str">
        <f>IF(D12="","",D12)</f>
        <v>池田さんは，計算問題を，１日に</v>
      </c>
      <c r="W51" s="66">
        <f ca="1">IF(W12="","",W12)</f>
        <v>40</v>
      </c>
      <c r="X51" s="66"/>
      <c r="Y51" t="str">
        <f>IF(Y12="","",Y12)</f>
        <v>題ずつ練習することを目標に</v>
      </c>
    </row>
    <row r="52" spans="1:43" ht="19" customHeight="1" x14ac:dyDescent="0.2">
      <c r="A52" t="str">
        <f>IF(A13="","",A13)</f>
        <v/>
      </c>
      <c r="B52" t="str">
        <f>IF(B13="","",B13)</f>
        <v/>
      </c>
      <c r="C52" t="str">
        <f>IF(C13="","",C13)</f>
        <v/>
      </c>
      <c r="D52" t="str">
        <f>IF(D13="","",D13)</f>
        <v>しています。月曜日から金曜日まで練習した問題数は，下の表のよ</v>
      </c>
    </row>
    <row r="53" spans="1:43" ht="19" customHeight="1" x14ac:dyDescent="0.2">
      <c r="A53" t="str">
        <f>IF(A14="","",A14)</f>
        <v/>
      </c>
      <c r="B53" t="str">
        <f>IF(B14="","",B14)</f>
        <v/>
      </c>
      <c r="C53" t="str">
        <f>IF(C14="","",C14)</f>
        <v/>
      </c>
      <c r="D53" t="str">
        <f>IF(D14="","",D14)</f>
        <v>うになりました。この表の空欄をうめなさい。</v>
      </c>
    </row>
    <row r="54" spans="1:43" ht="19" customHeight="1" x14ac:dyDescent="0.2">
      <c r="A54" t="str">
        <f t="shared" ref="A54:AQ54" si="6">IF(A15="","",A15)</f>
        <v/>
      </c>
      <c r="B54" t="str">
        <f t="shared" si="6"/>
        <v/>
      </c>
      <c r="C54" t="str">
        <f t="shared" si="6"/>
        <v/>
      </c>
      <c r="D54" s="73" t="str">
        <f t="shared" si="6"/>
        <v>曜　日</v>
      </c>
      <c r="E54" s="73"/>
      <c r="F54" s="73"/>
      <c r="G54" s="73"/>
      <c r="H54" s="73"/>
      <c r="I54" s="73"/>
      <c r="J54" s="73" t="s">
        <v>45</v>
      </c>
      <c r="K54" s="73"/>
      <c r="L54" s="73"/>
      <c r="M54" s="73"/>
      <c r="N54" s="73" t="str">
        <f t="shared" si="6"/>
        <v>火</v>
      </c>
      <c r="O54" s="73"/>
      <c r="P54" s="73"/>
      <c r="Q54" s="73"/>
      <c r="R54" s="73" t="str">
        <f t="shared" si="6"/>
        <v>水</v>
      </c>
      <c r="S54" s="73"/>
      <c r="T54" s="73"/>
      <c r="U54" s="73"/>
      <c r="V54" s="73" t="str">
        <f t="shared" si="6"/>
        <v>木</v>
      </c>
      <c r="W54" s="73"/>
      <c r="X54" s="73"/>
      <c r="Y54" s="73"/>
      <c r="Z54" s="73" t="str">
        <f t="shared" si="6"/>
        <v>金</v>
      </c>
      <c r="AA54" s="73"/>
      <c r="AB54" s="73"/>
      <c r="AC54" s="73"/>
      <c r="AD54" t="str">
        <f t="shared" si="6"/>
        <v/>
      </c>
      <c r="AE54" t="str">
        <f t="shared" si="6"/>
        <v/>
      </c>
      <c r="AF54" t="str">
        <f t="shared" si="6"/>
        <v/>
      </c>
      <c r="AG54" t="str">
        <f t="shared" si="6"/>
        <v/>
      </c>
      <c r="AH54" t="str">
        <f t="shared" si="6"/>
        <v/>
      </c>
      <c r="AI54" t="str">
        <f t="shared" si="6"/>
        <v/>
      </c>
      <c r="AJ54" t="str">
        <f t="shared" si="6"/>
        <v/>
      </c>
      <c r="AK54" t="str">
        <f t="shared" si="6"/>
        <v/>
      </c>
      <c r="AL54" t="str">
        <f t="shared" si="6"/>
        <v/>
      </c>
      <c r="AM54" t="str">
        <f t="shared" si="6"/>
        <v/>
      </c>
      <c r="AN54" t="str">
        <f t="shared" si="6"/>
        <v/>
      </c>
      <c r="AO54" t="str">
        <f t="shared" si="6"/>
        <v/>
      </c>
      <c r="AP54" t="str">
        <f t="shared" si="6"/>
        <v/>
      </c>
      <c r="AQ54" t="str">
        <f t="shared" si="6"/>
        <v/>
      </c>
    </row>
    <row r="55" spans="1:43" ht="19" customHeight="1" x14ac:dyDescent="0.2">
      <c r="A55" t="str">
        <f t="shared" ref="A55:AQ55" si="7">IF(A16="","",A16)</f>
        <v/>
      </c>
      <c r="B55" t="str">
        <f t="shared" si="7"/>
        <v/>
      </c>
      <c r="C55" t="str">
        <f t="shared" si="7"/>
        <v/>
      </c>
      <c r="D55" s="73" t="str">
        <f t="shared" si="7"/>
        <v>問題数</v>
      </c>
      <c r="E55" s="73"/>
      <c r="F55" s="73"/>
      <c r="G55" s="73"/>
      <c r="H55" s="73"/>
      <c r="I55" s="73"/>
      <c r="J55" s="13" t="str">
        <f t="shared" si="7"/>
        <v/>
      </c>
      <c r="K55" s="74">
        <f t="shared" ca="1" si="7"/>
        <v>51</v>
      </c>
      <c r="L55" s="73"/>
      <c r="M55" s="73"/>
      <c r="N55" s="13" t="str">
        <f t="shared" si="7"/>
        <v/>
      </c>
      <c r="O55" s="74">
        <f t="shared" ca="1" si="7"/>
        <v>33</v>
      </c>
      <c r="P55" s="73"/>
      <c r="Q55" s="73"/>
      <c r="R55" s="13" t="str">
        <f t="shared" si="7"/>
        <v/>
      </c>
      <c r="S55" s="74">
        <f t="shared" ca="1" si="7"/>
        <v>20</v>
      </c>
      <c r="T55" s="73"/>
      <c r="U55" s="73"/>
      <c r="V55" s="13" t="str">
        <f t="shared" si="7"/>
        <v/>
      </c>
      <c r="W55" s="74">
        <f t="shared" ca="1" si="7"/>
        <v>54</v>
      </c>
      <c r="X55" s="73"/>
      <c r="Y55" s="73"/>
      <c r="Z55" s="13" t="str">
        <f t="shared" si="7"/>
        <v/>
      </c>
      <c r="AA55" s="74">
        <f t="shared" ca="1" si="7"/>
        <v>60</v>
      </c>
      <c r="AB55" s="73"/>
      <c r="AC55" s="73"/>
      <c r="AD55" t="str">
        <f t="shared" si="7"/>
        <v/>
      </c>
      <c r="AE55" t="str">
        <f t="shared" si="7"/>
        <v/>
      </c>
      <c r="AF55" t="str">
        <f t="shared" si="7"/>
        <v/>
      </c>
      <c r="AG55" t="str">
        <f t="shared" si="7"/>
        <v/>
      </c>
      <c r="AH55" t="str">
        <f t="shared" si="7"/>
        <v/>
      </c>
      <c r="AI55" t="str">
        <f t="shared" si="7"/>
        <v/>
      </c>
      <c r="AJ55" t="str">
        <f t="shared" si="7"/>
        <v/>
      </c>
      <c r="AK55" t="str">
        <f t="shared" si="7"/>
        <v/>
      </c>
      <c r="AL55" t="str">
        <f t="shared" si="7"/>
        <v/>
      </c>
      <c r="AM55" t="str">
        <f t="shared" si="7"/>
        <v/>
      </c>
      <c r="AN55" t="str">
        <f t="shared" si="7"/>
        <v/>
      </c>
      <c r="AO55" t="str">
        <f t="shared" si="7"/>
        <v/>
      </c>
      <c r="AP55" t="str">
        <f t="shared" si="7"/>
        <v/>
      </c>
      <c r="AQ55" t="str">
        <f t="shared" si="7"/>
        <v/>
      </c>
    </row>
    <row r="56" spans="1:43" ht="19" customHeight="1" x14ac:dyDescent="0.2">
      <c r="A56" t="str">
        <f t="shared" ref="A56:AQ56" si="8">IF(A17="","",A17)</f>
        <v/>
      </c>
      <c r="B56" t="str">
        <f t="shared" si="8"/>
        <v/>
      </c>
      <c r="C56" t="str">
        <f t="shared" si="8"/>
        <v/>
      </c>
      <c r="D56" s="75" t="str">
        <f t="shared" si="8"/>
        <v>目標との違い</v>
      </c>
      <c r="E56" s="75"/>
      <c r="F56" s="75"/>
      <c r="G56" s="75"/>
      <c r="H56" s="75"/>
      <c r="I56" s="75"/>
      <c r="J56" s="13" t="str">
        <f t="shared" ca="1" si="8"/>
        <v>+</v>
      </c>
      <c r="K56" s="69">
        <f t="shared" ca="1" si="8"/>
        <v>11</v>
      </c>
      <c r="L56" s="70"/>
      <c r="M56" s="70"/>
      <c r="N56" s="13" t="str">
        <f t="shared" ca="1" si="8"/>
        <v/>
      </c>
      <c r="O56" s="69">
        <f t="shared" ca="1" si="8"/>
        <v>-7</v>
      </c>
      <c r="P56" s="70"/>
      <c r="Q56" s="70"/>
      <c r="R56" s="15" t="str">
        <f t="shared" ca="1" si="8"/>
        <v/>
      </c>
      <c r="S56" s="71">
        <f t="shared" ca="1" si="8"/>
        <v>-20</v>
      </c>
      <c r="T56" s="72"/>
      <c r="U56" s="72"/>
      <c r="V56" s="15" t="str">
        <f t="shared" ca="1" si="8"/>
        <v>+</v>
      </c>
      <c r="W56" s="71">
        <f t="shared" ca="1" si="8"/>
        <v>14</v>
      </c>
      <c r="X56" s="72"/>
      <c r="Y56" s="72"/>
      <c r="Z56" s="15" t="str">
        <f t="shared" ca="1" si="8"/>
        <v>+</v>
      </c>
      <c r="AA56" s="71">
        <f t="shared" ca="1" si="8"/>
        <v>20</v>
      </c>
      <c r="AB56" s="72"/>
      <c r="AC56" s="72"/>
      <c r="AD56" t="str">
        <f t="shared" si="8"/>
        <v/>
      </c>
      <c r="AE56" t="str">
        <f t="shared" si="8"/>
        <v/>
      </c>
      <c r="AF56" t="str">
        <f t="shared" si="8"/>
        <v/>
      </c>
      <c r="AG56" t="str">
        <f t="shared" si="8"/>
        <v/>
      </c>
      <c r="AH56" t="str">
        <f t="shared" si="8"/>
        <v/>
      </c>
      <c r="AI56" t="str">
        <f t="shared" si="8"/>
        <v/>
      </c>
      <c r="AJ56" t="str">
        <f t="shared" si="8"/>
        <v/>
      </c>
      <c r="AK56" t="str">
        <f t="shared" si="8"/>
        <v/>
      </c>
      <c r="AL56" t="str">
        <f t="shared" si="8"/>
        <v/>
      </c>
      <c r="AM56" t="str">
        <f t="shared" si="8"/>
        <v/>
      </c>
      <c r="AN56" t="str">
        <f t="shared" si="8"/>
        <v/>
      </c>
      <c r="AO56" t="str">
        <f t="shared" si="8"/>
        <v/>
      </c>
      <c r="AP56" t="str">
        <f t="shared" si="8"/>
        <v/>
      </c>
      <c r="AQ56" t="str">
        <f t="shared" si="8"/>
        <v/>
      </c>
    </row>
    <row r="57" spans="1:43" ht="19" customHeight="1" x14ac:dyDescent="0.2">
      <c r="A57" t="str">
        <f t="shared" ref="A57:AQ57" si="9">IF(A18="","",A18)</f>
        <v/>
      </c>
      <c r="B57" t="str">
        <f t="shared" si="9"/>
        <v/>
      </c>
      <c r="C57" t="str">
        <f t="shared" si="9"/>
        <v/>
      </c>
      <c r="D57" t="str">
        <f t="shared" si="9"/>
        <v/>
      </c>
      <c r="E57" t="str">
        <f t="shared" si="9"/>
        <v/>
      </c>
      <c r="F57" t="str">
        <f t="shared" si="9"/>
        <v/>
      </c>
      <c r="G57" t="str">
        <f t="shared" si="9"/>
        <v/>
      </c>
      <c r="H57" t="str">
        <f t="shared" si="9"/>
        <v/>
      </c>
      <c r="I57" t="str">
        <f t="shared" si="9"/>
        <v/>
      </c>
      <c r="J57" t="str">
        <f t="shared" si="9"/>
        <v/>
      </c>
      <c r="K57" t="str">
        <f t="shared" si="9"/>
        <v/>
      </c>
      <c r="L57" t="str">
        <f t="shared" si="9"/>
        <v/>
      </c>
      <c r="M57" t="str">
        <f t="shared" si="9"/>
        <v/>
      </c>
      <c r="N57" t="str">
        <f t="shared" si="9"/>
        <v/>
      </c>
      <c r="O57" t="str">
        <f t="shared" si="9"/>
        <v/>
      </c>
      <c r="P57" t="str">
        <f t="shared" si="9"/>
        <v/>
      </c>
      <c r="Q57" t="str">
        <f t="shared" si="9"/>
        <v/>
      </c>
      <c r="R57" t="str">
        <f t="shared" si="9"/>
        <v/>
      </c>
      <c r="S57" t="str">
        <f t="shared" si="9"/>
        <v/>
      </c>
      <c r="T57" t="str">
        <f t="shared" si="9"/>
        <v/>
      </c>
      <c r="U57" t="str">
        <f t="shared" si="9"/>
        <v/>
      </c>
      <c r="V57" t="str">
        <f t="shared" si="9"/>
        <v/>
      </c>
      <c r="W57" t="str">
        <f t="shared" si="9"/>
        <v/>
      </c>
      <c r="X57" t="str">
        <f t="shared" si="9"/>
        <v/>
      </c>
      <c r="Y57" t="str">
        <f t="shared" si="9"/>
        <v/>
      </c>
      <c r="Z57" t="str">
        <f t="shared" si="9"/>
        <v/>
      </c>
      <c r="AA57" t="str">
        <f t="shared" si="9"/>
        <v/>
      </c>
      <c r="AB57" t="str">
        <f t="shared" si="9"/>
        <v/>
      </c>
      <c r="AC57" t="str">
        <f t="shared" si="9"/>
        <v/>
      </c>
      <c r="AD57" t="str">
        <f t="shared" si="9"/>
        <v/>
      </c>
      <c r="AE57" t="str">
        <f t="shared" si="9"/>
        <v/>
      </c>
      <c r="AF57" t="str">
        <f t="shared" si="9"/>
        <v/>
      </c>
      <c r="AG57" t="str">
        <f t="shared" si="9"/>
        <v/>
      </c>
      <c r="AH57" t="str">
        <f t="shared" si="9"/>
        <v/>
      </c>
      <c r="AI57" t="str">
        <f t="shared" si="9"/>
        <v/>
      </c>
      <c r="AJ57" t="str">
        <f t="shared" si="9"/>
        <v/>
      </c>
      <c r="AK57" t="str">
        <f t="shared" si="9"/>
        <v/>
      </c>
      <c r="AL57" t="str">
        <f t="shared" si="9"/>
        <v/>
      </c>
      <c r="AM57" t="str">
        <f t="shared" si="9"/>
        <v/>
      </c>
      <c r="AN57" t="str">
        <f t="shared" si="9"/>
        <v/>
      </c>
      <c r="AO57" t="str">
        <f t="shared" si="9"/>
        <v/>
      </c>
      <c r="AP57" t="str">
        <f t="shared" si="9"/>
        <v/>
      </c>
      <c r="AQ57" t="str">
        <f t="shared" si="9"/>
        <v/>
      </c>
    </row>
    <row r="58" spans="1:43" ht="19" customHeight="1" x14ac:dyDescent="0.2">
      <c r="A58" t="str">
        <f t="shared" ref="A58:AQ58" si="10">IF(A19="","",A19)</f>
        <v/>
      </c>
      <c r="B58" t="str">
        <f t="shared" si="10"/>
        <v/>
      </c>
      <c r="C58" t="str">
        <f t="shared" si="10"/>
        <v/>
      </c>
      <c r="D58" t="str">
        <f t="shared" si="10"/>
        <v/>
      </c>
      <c r="E58" t="str">
        <f t="shared" si="10"/>
        <v/>
      </c>
      <c r="F58" t="str">
        <f t="shared" si="10"/>
        <v/>
      </c>
      <c r="G58" t="str">
        <f t="shared" si="10"/>
        <v/>
      </c>
      <c r="H58" t="str">
        <f t="shared" si="10"/>
        <v/>
      </c>
      <c r="I58" t="str">
        <f t="shared" si="10"/>
        <v/>
      </c>
      <c r="J58" t="str">
        <f t="shared" si="10"/>
        <v/>
      </c>
      <c r="K58" t="str">
        <f t="shared" si="10"/>
        <v/>
      </c>
      <c r="L58" t="str">
        <f t="shared" si="10"/>
        <v/>
      </c>
      <c r="M58" t="str">
        <f t="shared" si="10"/>
        <v/>
      </c>
      <c r="N58" t="str">
        <f t="shared" si="10"/>
        <v/>
      </c>
      <c r="O58" t="str">
        <f t="shared" si="10"/>
        <v/>
      </c>
      <c r="P58" t="str">
        <f t="shared" si="10"/>
        <v/>
      </c>
      <c r="Q58" t="str">
        <f t="shared" si="10"/>
        <v/>
      </c>
      <c r="R58" t="str">
        <f t="shared" si="10"/>
        <v/>
      </c>
      <c r="S58" t="str">
        <f t="shared" si="10"/>
        <v/>
      </c>
      <c r="T58" t="str">
        <f t="shared" si="10"/>
        <v/>
      </c>
      <c r="U58" t="str">
        <f t="shared" si="10"/>
        <v/>
      </c>
      <c r="V58" t="str">
        <f t="shared" si="10"/>
        <v/>
      </c>
      <c r="W58" t="str">
        <f t="shared" si="10"/>
        <v/>
      </c>
      <c r="X58" t="str">
        <f t="shared" si="10"/>
        <v/>
      </c>
      <c r="Y58" t="str">
        <f t="shared" si="10"/>
        <v/>
      </c>
      <c r="Z58" t="str">
        <f t="shared" si="10"/>
        <v/>
      </c>
      <c r="AA58" t="str">
        <f t="shared" si="10"/>
        <v/>
      </c>
      <c r="AB58" t="str">
        <f t="shared" si="10"/>
        <v/>
      </c>
      <c r="AC58" t="str">
        <f t="shared" si="10"/>
        <v/>
      </c>
      <c r="AD58" t="str">
        <f t="shared" si="10"/>
        <v/>
      </c>
      <c r="AE58" t="str">
        <f t="shared" si="10"/>
        <v/>
      </c>
      <c r="AF58" t="str">
        <f t="shared" si="10"/>
        <v/>
      </c>
      <c r="AG58" t="str">
        <f t="shared" si="10"/>
        <v/>
      </c>
      <c r="AH58" t="str">
        <f t="shared" si="10"/>
        <v/>
      </c>
      <c r="AI58" t="str">
        <f t="shared" si="10"/>
        <v/>
      </c>
      <c r="AJ58" t="str">
        <f t="shared" si="10"/>
        <v/>
      </c>
      <c r="AK58" t="str">
        <f t="shared" si="10"/>
        <v/>
      </c>
      <c r="AL58" t="str">
        <f t="shared" si="10"/>
        <v/>
      </c>
      <c r="AM58" t="str">
        <f t="shared" si="10"/>
        <v/>
      </c>
      <c r="AN58" t="str">
        <f t="shared" si="10"/>
        <v/>
      </c>
      <c r="AO58" t="str">
        <f t="shared" si="10"/>
        <v/>
      </c>
      <c r="AP58" t="str">
        <f t="shared" si="10"/>
        <v/>
      </c>
      <c r="AQ58" t="str">
        <f t="shared" si="10"/>
        <v/>
      </c>
    </row>
    <row r="59" spans="1:43" ht="19" customHeight="1" x14ac:dyDescent="0.2">
      <c r="A59" t="str">
        <f t="shared" ref="A59:A76" si="11">IF(A20="","",A20)</f>
        <v>３．</v>
      </c>
      <c r="D59" t="str">
        <f>IF(D20="","",D20)</f>
        <v>〔　〕内のことばを使って，次のことを表しなさい。</v>
      </c>
    </row>
    <row r="60" spans="1:43" ht="19" customHeight="1" x14ac:dyDescent="0.2">
      <c r="A60" t="str">
        <f t="shared" si="11"/>
        <v/>
      </c>
      <c r="B60" t="str">
        <f t="shared" ref="B60:C68" si="12">IF(B21="","",B21)</f>
        <v/>
      </c>
      <c r="C60" t="str">
        <f t="shared" si="12"/>
        <v>(1)</v>
      </c>
      <c r="F60">
        <f ca="1">IF(F21="","",F21)</f>
        <v>5</v>
      </c>
      <c r="G60" t="str">
        <f>IF(G21="","",G21)</f>
        <v>個少ない</v>
      </c>
      <c r="M60" t="str">
        <f>IF(M21="","",M21)</f>
        <v/>
      </c>
      <c r="N60" t="str">
        <f>IF(N21="","",N21)</f>
        <v/>
      </c>
      <c r="O60" t="str">
        <f>IF(O21="","",O21)</f>
        <v/>
      </c>
      <c r="P60" t="str">
        <f>IF(P21="","",P21)</f>
        <v>〔多い〕</v>
      </c>
    </row>
    <row r="61" spans="1:43" ht="19" customHeight="1" x14ac:dyDescent="0.2">
      <c r="A61" t="str">
        <f t="shared" si="11"/>
        <v/>
      </c>
      <c r="B61" t="str">
        <f t="shared" si="12"/>
        <v/>
      </c>
      <c r="C61" t="str">
        <f t="shared" si="12"/>
        <v/>
      </c>
      <c r="E61" s="56" t="s">
        <v>96</v>
      </c>
      <c r="F61" s="56"/>
      <c r="G61" s="10">
        <f ca="1">F60</f>
        <v>5</v>
      </c>
      <c r="H61" s="10" t="s">
        <v>70</v>
      </c>
      <c r="I61" s="10"/>
      <c r="J61" s="10"/>
      <c r="K61" s="10"/>
    </row>
    <row r="62" spans="1:43" ht="19" customHeight="1" x14ac:dyDescent="0.2">
      <c r="A62" t="str">
        <f t="shared" si="11"/>
        <v/>
      </c>
      <c r="B62" t="str">
        <f t="shared" si="12"/>
        <v/>
      </c>
      <c r="C62" t="str">
        <f t="shared" si="12"/>
        <v>(2)</v>
      </c>
      <c r="F62">
        <f ca="1">IF(F23="","",F23)</f>
        <v>7</v>
      </c>
      <c r="G62" t="str">
        <f>IF(G23="","",G23)</f>
        <v>㎝短い</v>
      </c>
      <c r="M62" t="str">
        <f>IF(M23="","",M23)</f>
        <v/>
      </c>
      <c r="N62" t="str">
        <f>IF(N23="","",N23)</f>
        <v/>
      </c>
      <c r="O62" t="str">
        <f>IF(O23="","",O23)</f>
        <v/>
      </c>
      <c r="P62" t="str">
        <f>IF(P23="","",P23)</f>
        <v>〔長い〕</v>
      </c>
    </row>
    <row r="63" spans="1:43" ht="19" customHeight="1" x14ac:dyDescent="0.2">
      <c r="A63" t="str">
        <f t="shared" si="11"/>
        <v/>
      </c>
      <c r="B63" t="str">
        <f t="shared" si="12"/>
        <v/>
      </c>
      <c r="C63" t="str">
        <f t="shared" si="12"/>
        <v/>
      </c>
      <c r="E63" s="56" t="s">
        <v>18</v>
      </c>
      <c r="F63" s="56"/>
      <c r="G63" s="10">
        <f ca="1">F62</f>
        <v>7</v>
      </c>
      <c r="H63" s="10" t="s">
        <v>212</v>
      </c>
    </row>
    <row r="64" spans="1:43" ht="19" customHeight="1" x14ac:dyDescent="0.2">
      <c r="A64" t="str">
        <f t="shared" si="11"/>
        <v/>
      </c>
      <c r="B64" t="str">
        <f t="shared" si="12"/>
        <v/>
      </c>
      <c r="C64" t="str">
        <f t="shared" si="12"/>
        <v>(3)</v>
      </c>
      <c r="F64">
        <f ca="1">IF(F25="","",F25)</f>
        <v>7</v>
      </c>
      <c r="G64" t="str">
        <f>IF(G25="","",G25)</f>
        <v>㎏軽い</v>
      </c>
      <c r="P64" t="str">
        <f>IF(P25="","",P25)</f>
        <v>〔重い〕</v>
      </c>
    </row>
    <row r="65" spans="1:16" ht="19" customHeight="1" x14ac:dyDescent="0.2">
      <c r="A65" t="str">
        <f t="shared" si="11"/>
        <v/>
      </c>
      <c r="B65" t="str">
        <f t="shared" si="12"/>
        <v/>
      </c>
      <c r="C65" t="str">
        <f t="shared" si="12"/>
        <v/>
      </c>
      <c r="E65" s="56" t="s">
        <v>18</v>
      </c>
      <c r="F65" s="56"/>
      <c r="G65" s="10">
        <f ca="1">F64</f>
        <v>7</v>
      </c>
      <c r="H65" s="10" t="s">
        <v>71</v>
      </c>
    </row>
    <row r="66" spans="1:16" ht="19" customHeight="1" x14ac:dyDescent="0.2">
      <c r="A66" t="str">
        <f t="shared" si="11"/>
        <v/>
      </c>
      <c r="B66" t="str">
        <f t="shared" si="12"/>
        <v/>
      </c>
      <c r="C66" t="str">
        <f t="shared" si="12"/>
        <v>(4)</v>
      </c>
      <c r="F66" s="66">
        <f ca="1">IF(F27="","",F27)</f>
        <v>50</v>
      </c>
      <c r="G66" s="66"/>
      <c r="H66" t="str">
        <f>IF(H27="","",H27)</f>
        <v>円たりない</v>
      </c>
      <c r="P66" t="str">
        <f>IF(P27="","",P27)</f>
        <v>〔余る〕</v>
      </c>
    </row>
    <row r="67" spans="1:16" ht="19" customHeight="1" x14ac:dyDescent="0.2">
      <c r="A67" t="str">
        <f t="shared" si="11"/>
        <v/>
      </c>
      <c r="B67" t="str">
        <f t="shared" si="12"/>
        <v/>
      </c>
      <c r="C67" t="str">
        <f t="shared" si="12"/>
        <v/>
      </c>
      <c r="E67" s="56" t="s">
        <v>18</v>
      </c>
      <c r="F67" s="56"/>
      <c r="G67" s="56">
        <f ca="1">F66</f>
        <v>50</v>
      </c>
      <c r="H67" s="56"/>
      <c r="I67" s="10" t="s">
        <v>72</v>
      </c>
    </row>
    <row r="68" spans="1:16" ht="19" customHeight="1" x14ac:dyDescent="0.2">
      <c r="A68" t="str">
        <f t="shared" si="11"/>
        <v/>
      </c>
      <c r="B68" t="str">
        <f t="shared" si="12"/>
        <v/>
      </c>
      <c r="C68" t="str">
        <f t="shared" si="12"/>
        <v/>
      </c>
      <c r="F68" t="str">
        <f t="shared" ref="F68:P68" si="13">IF(F29="","",F29)</f>
        <v/>
      </c>
      <c r="G68" t="str">
        <f t="shared" si="13"/>
        <v/>
      </c>
      <c r="H68" t="str">
        <f t="shared" si="13"/>
        <v/>
      </c>
      <c r="I68" t="str">
        <f t="shared" si="13"/>
        <v/>
      </c>
      <c r="J68" t="str">
        <f t="shared" si="13"/>
        <v/>
      </c>
      <c r="K68" t="str">
        <f t="shared" si="13"/>
        <v/>
      </c>
      <c r="L68" t="str">
        <f t="shared" si="13"/>
        <v/>
      </c>
      <c r="M68" t="str">
        <f t="shared" si="13"/>
        <v/>
      </c>
      <c r="N68" t="str">
        <f t="shared" si="13"/>
        <v/>
      </c>
      <c r="O68" t="str">
        <f t="shared" si="13"/>
        <v/>
      </c>
      <c r="P68" t="str">
        <f t="shared" si="13"/>
        <v/>
      </c>
    </row>
    <row r="69" spans="1:16" ht="19" customHeight="1" x14ac:dyDescent="0.2">
      <c r="A69" t="str">
        <f t="shared" si="11"/>
        <v>４．</v>
      </c>
      <c r="D69" t="str">
        <f>IF(D30="","",D30)</f>
        <v>次のことを，負の数を使わないで表しなさい。</v>
      </c>
    </row>
    <row r="70" spans="1:16" ht="19" customHeight="1" x14ac:dyDescent="0.2">
      <c r="A70" t="str">
        <f t="shared" si="11"/>
        <v/>
      </c>
      <c r="B70" t="str">
        <f t="shared" ref="B70:C76" si="14">IF(B31="","",B31)</f>
        <v/>
      </c>
      <c r="C70" t="str">
        <f t="shared" si="14"/>
        <v>(1)</v>
      </c>
      <c r="F70" s="66" t="str">
        <f t="shared" ref="F70:F76" si="15">IF(F31="","",F31)</f>
        <v>－</v>
      </c>
      <c r="G70" s="66"/>
      <c r="H70">
        <f ca="1">IF(H31="","",H31)</f>
        <v>4</v>
      </c>
      <c r="I70" t="str">
        <f>IF(I31="","",I31)</f>
        <v>増える</v>
      </c>
    </row>
    <row r="71" spans="1:16" ht="19" customHeight="1" x14ac:dyDescent="0.2">
      <c r="A71" t="str">
        <f t="shared" si="11"/>
        <v/>
      </c>
      <c r="B71" t="str">
        <f t="shared" si="14"/>
        <v/>
      </c>
      <c r="C71" t="str">
        <f t="shared" si="14"/>
        <v/>
      </c>
      <c r="F71" t="str">
        <f t="shared" si="15"/>
        <v/>
      </c>
      <c r="G71" t="str">
        <f>IF(G32="","",G32)</f>
        <v/>
      </c>
      <c r="H71" s="10">
        <f ca="1">H70</f>
        <v>4</v>
      </c>
      <c r="I71" s="10" t="s">
        <v>67</v>
      </c>
    </row>
    <row r="72" spans="1:16" ht="19" customHeight="1" x14ac:dyDescent="0.2">
      <c r="A72" t="str">
        <f t="shared" si="11"/>
        <v/>
      </c>
      <c r="B72" t="str">
        <f t="shared" si="14"/>
        <v/>
      </c>
      <c r="C72" t="str">
        <f t="shared" si="14"/>
        <v>(2)</v>
      </c>
      <c r="F72" s="66" t="str">
        <f t="shared" si="15"/>
        <v>－</v>
      </c>
      <c r="G72" s="66"/>
      <c r="H72">
        <f ca="1">IF(H33="","",H33)</f>
        <v>4</v>
      </c>
      <c r="I72" t="str">
        <f>IF(I33="","",I33)</f>
        <v>減る</v>
      </c>
    </row>
    <row r="73" spans="1:16" ht="19" customHeight="1" x14ac:dyDescent="0.2">
      <c r="A73" t="str">
        <f t="shared" si="11"/>
        <v/>
      </c>
      <c r="B73" t="str">
        <f t="shared" si="14"/>
        <v/>
      </c>
      <c r="C73" t="str">
        <f t="shared" si="14"/>
        <v/>
      </c>
      <c r="F73" t="str">
        <f t="shared" si="15"/>
        <v/>
      </c>
      <c r="G73" t="str">
        <f>IF(G34="","",G34)</f>
        <v/>
      </c>
      <c r="H73" s="10">
        <f ca="1">H72</f>
        <v>4</v>
      </c>
      <c r="I73" s="10" t="s">
        <v>66</v>
      </c>
    </row>
    <row r="74" spans="1:16" ht="19" customHeight="1" x14ac:dyDescent="0.2">
      <c r="A74" t="str">
        <f t="shared" si="11"/>
        <v/>
      </c>
      <c r="B74" t="str">
        <f t="shared" si="14"/>
        <v/>
      </c>
      <c r="C74" t="str">
        <f t="shared" si="14"/>
        <v>(3)</v>
      </c>
      <c r="F74" s="66" t="str">
        <f t="shared" si="15"/>
        <v>－</v>
      </c>
      <c r="G74" s="66"/>
      <c r="H74">
        <f ca="1">IF(H35="","",H35)</f>
        <v>6</v>
      </c>
      <c r="I74" t="str">
        <f>IF(I35="","",I35)</f>
        <v>大きい</v>
      </c>
    </row>
    <row r="75" spans="1:16" ht="19" customHeight="1" x14ac:dyDescent="0.2">
      <c r="A75" t="str">
        <f t="shared" si="11"/>
        <v/>
      </c>
      <c r="B75" t="str">
        <f t="shared" si="14"/>
        <v/>
      </c>
      <c r="C75" t="str">
        <f t="shared" si="14"/>
        <v/>
      </c>
      <c r="F75" t="str">
        <f t="shared" si="15"/>
        <v/>
      </c>
      <c r="G75" t="str">
        <f>IF(G36="","",G36)</f>
        <v/>
      </c>
      <c r="H75" s="10">
        <f ca="1">H74</f>
        <v>6</v>
      </c>
      <c r="I75" s="10" t="s">
        <v>69</v>
      </c>
    </row>
    <row r="76" spans="1:16" ht="19" customHeight="1" x14ac:dyDescent="0.2">
      <c r="A76" t="str">
        <f t="shared" si="11"/>
        <v/>
      </c>
      <c r="B76" t="str">
        <f t="shared" si="14"/>
        <v/>
      </c>
      <c r="C76" t="str">
        <f t="shared" si="14"/>
        <v>(4)</v>
      </c>
      <c r="F76" s="66" t="str">
        <f t="shared" si="15"/>
        <v>－</v>
      </c>
      <c r="G76" s="66"/>
      <c r="H76">
        <f ca="1">IF(H37="","",H37)</f>
        <v>7</v>
      </c>
      <c r="I76" t="str">
        <f>IF(I37="","",I37)</f>
        <v>小さい</v>
      </c>
    </row>
    <row r="77" spans="1:16" ht="19" customHeight="1" x14ac:dyDescent="0.2">
      <c r="H77" s="10">
        <f ca="1">H76</f>
        <v>7</v>
      </c>
      <c r="I77" s="10" t="s">
        <v>68</v>
      </c>
    </row>
    <row r="78" spans="1:16" ht="20.149999999999999" customHeight="1" x14ac:dyDescent="0.2"/>
    <row r="79" spans="1:16" ht="20.149999999999999" customHeight="1" x14ac:dyDescent="0.2"/>
    <row r="80" spans="1:1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</sheetData>
  <mergeCells count="67">
    <mergeCell ref="AO40:AP40"/>
    <mergeCell ref="AA16:AC16"/>
    <mergeCell ref="S17:U17"/>
    <mergeCell ref="W17:Y17"/>
    <mergeCell ref="AA17:AC17"/>
    <mergeCell ref="S16:U16"/>
    <mergeCell ref="W16:Y16"/>
    <mergeCell ref="Z15:AC15"/>
    <mergeCell ref="K16:M16"/>
    <mergeCell ref="AO1:AP1"/>
    <mergeCell ref="F27:G27"/>
    <mergeCell ref="F31:G31"/>
    <mergeCell ref="F7:H7"/>
    <mergeCell ref="M7:O7"/>
    <mergeCell ref="W12:X12"/>
    <mergeCell ref="D17:I17"/>
    <mergeCell ref="D16:I16"/>
    <mergeCell ref="D15:I15"/>
    <mergeCell ref="J15:M15"/>
    <mergeCell ref="N15:Q15"/>
    <mergeCell ref="R15:U15"/>
    <mergeCell ref="V15:Y15"/>
    <mergeCell ref="O16:Q16"/>
    <mergeCell ref="F33:G33"/>
    <mergeCell ref="F35:G35"/>
    <mergeCell ref="K17:M17"/>
    <mergeCell ref="M46:O46"/>
    <mergeCell ref="W51:X51"/>
    <mergeCell ref="F45:G45"/>
    <mergeCell ref="O45:P45"/>
    <mergeCell ref="H47:J47"/>
    <mergeCell ref="Q47:S47"/>
    <mergeCell ref="O47:P47"/>
    <mergeCell ref="F49:G49"/>
    <mergeCell ref="M49:N49"/>
    <mergeCell ref="O17:Q17"/>
    <mergeCell ref="F70:G70"/>
    <mergeCell ref="F72:G72"/>
    <mergeCell ref="F74:G74"/>
    <mergeCell ref="F76:G76"/>
    <mergeCell ref="F37:G37"/>
    <mergeCell ref="F46:H46"/>
    <mergeCell ref="F47:G47"/>
    <mergeCell ref="E63:F63"/>
    <mergeCell ref="E65:F65"/>
    <mergeCell ref="E67:F67"/>
    <mergeCell ref="E61:F61"/>
    <mergeCell ref="F66:G66"/>
    <mergeCell ref="G67:H67"/>
    <mergeCell ref="D56:I56"/>
    <mergeCell ref="V54:Y54"/>
    <mergeCell ref="Z54:AC54"/>
    <mergeCell ref="D54:I54"/>
    <mergeCell ref="D55:I55"/>
    <mergeCell ref="J54:M54"/>
    <mergeCell ref="K55:M55"/>
    <mergeCell ref="O55:Q55"/>
    <mergeCell ref="N54:Q54"/>
    <mergeCell ref="R54:U54"/>
    <mergeCell ref="S55:U55"/>
    <mergeCell ref="AA55:AC55"/>
    <mergeCell ref="W55:Y55"/>
    <mergeCell ref="K56:M56"/>
    <mergeCell ref="O56:Q56"/>
    <mergeCell ref="S56:U56"/>
    <mergeCell ref="W56:Y56"/>
    <mergeCell ref="AA56:AC56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103"/>
  <sheetViews>
    <sheetView workbookViewId="0"/>
  </sheetViews>
  <sheetFormatPr defaultRowHeight="14" x14ac:dyDescent="0.2"/>
  <cols>
    <col min="1" max="43" width="1.75" customWidth="1"/>
    <col min="44" max="45" width="9" style="12"/>
  </cols>
  <sheetData>
    <row r="1" spans="1:45" ht="23.5" x14ac:dyDescent="0.2">
      <c r="D1" s="3" t="s">
        <v>220</v>
      </c>
      <c r="AM1" s="2" t="s">
        <v>73</v>
      </c>
      <c r="AN1" s="2"/>
      <c r="AO1" s="68"/>
      <c r="AP1" s="68"/>
      <c r="AR1"/>
      <c r="AS1"/>
    </row>
    <row r="2" spans="1:45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/>
      <c r="AS2"/>
    </row>
    <row r="3" spans="1:45" ht="19" customHeight="1" x14ac:dyDescent="0.2">
      <c r="A3" s="1" t="s">
        <v>23</v>
      </c>
      <c r="D3" t="s">
        <v>213</v>
      </c>
    </row>
    <row r="4" spans="1:45" ht="19" customHeight="1" x14ac:dyDescent="0.2">
      <c r="C4" s="82" t="s">
        <v>3</v>
      </c>
      <c r="D4" s="82"/>
      <c r="E4" s="82"/>
      <c r="F4" s="83" t="str">
        <f ca="1">IF((-1)^INT(RAND()*10)&lt;0,"－","＋")</f>
        <v>＋</v>
      </c>
      <c r="G4" s="83"/>
      <c r="H4" s="84">
        <f ca="1">INT(RAND()*9+1)</f>
        <v>3</v>
      </c>
      <c r="I4" s="84"/>
      <c r="J4" s="8"/>
      <c r="L4" s="82" t="s">
        <v>29</v>
      </c>
      <c r="M4" s="66"/>
      <c r="N4" s="66"/>
      <c r="O4" s="83" t="str">
        <f ca="1">IF((-1)^INT(RAND()*10)&lt;0,"－","＋")</f>
        <v>＋</v>
      </c>
      <c r="P4" s="83"/>
      <c r="Q4" s="84">
        <f ca="1">INT(RAND()*9+1)</f>
        <v>8</v>
      </c>
      <c r="R4" s="84"/>
      <c r="T4" s="8"/>
      <c r="V4" s="82" t="s">
        <v>33</v>
      </c>
      <c r="W4" s="66"/>
      <c r="X4" s="66"/>
      <c r="Y4" s="83" t="str">
        <f ca="1">IF((-1)^INT(RAND()*10)&lt;0,"－","＋")</f>
        <v>＋</v>
      </c>
      <c r="Z4" s="83"/>
      <c r="AA4" s="81">
        <f ca="1">INT(RAND()*40+10)/10</f>
        <v>3.9</v>
      </c>
      <c r="AB4" s="81"/>
      <c r="AC4" s="81"/>
      <c r="AD4" s="81"/>
      <c r="AE4" s="16"/>
      <c r="AG4" s="82" t="s">
        <v>75</v>
      </c>
      <c r="AH4" s="66"/>
      <c r="AI4" s="66"/>
      <c r="AJ4" s="83" t="str">
        <f ca="1">IF((-1)^INT(RAND()*10)&lt;0,"－","")</f>
        <v/>
      </c>
      <c r="AK4" s="83"/>
      <c r="AL4" s="64">
        <f ca="1">AR4/GCD(AR5,AR4)</f>
        <v>4</v>
      </c>
      <c r="AM4" s="64"/>
      <c r="AR4" s="12">
        <f ca="1">INT(RAND()*(AR5-2)+1)</f>
        <v>4</v>
      </c>
    </row>
    <row r="5" spans="1:45" ht="19" customHeight="1" x14ac:dyDescent="0.2">
      <c r="C5" s="82"/>
      <c r="D5" s="82"/>
      <c r="E5" s="82"/>
      <c r="F5" s="83"/>
      <c r="G5" s="83"/>
      <c r="H5" s="84"/>
      <c r="I5" s="84"/>
      <c r="J5" s="8"/>
      <c r="L5" s="66"/>
      <c r="M5" s="66"/>
      <c r="N5" s="66"/>
      <c r="O5" s="83"/>
      <c r="P5" s="83"/>
      <c r="Q5" s="84"/>
      <c r="R5" s="84"/>
      <c r="T5" s="8"/>
      <c r="V5" s="66"/>
      <c r="W5" s="66"/>
      <c r="X5" s="66"/>
      <c r="Y5" s="83"/>
      <c r="Z5" s="83"/>
      <c r="AA5" s="81"/>
      <c r="AB5" s="81"/>
      <c r="AC5" s="81"/>
      <c r="AD5" s="81"/>
      <c r="AE5" s="16"/>
      <c r="AG5" s="66"/>
      <c r="AH5" s="66"/>
      <c r="AI5" s="66"/>
      <c r="AJ5" s="83"/>
      <c r="AK5" s="83"/>
      <c r="AL5" s="65">
        <f ca="1">AR5/GCD(AR5,AR4)</f>
        <v>9</v>
      </c>
      <c r="AM5" s="65"/>
      <c r="AR5" s="12">
        <f ca="1">INT(RAND()*8+2)</f>
        <v>9</v>
      </c>
    </row>
    <row r="6" spans="1:45" ht="19" customHeight="1" x14ac:dyDescent="0.2"/>
    <row r="7" spans="1:45" ht="19" customHeight="1" x14ac:dyDescent="0.2"/>
    <row r="8" spans="1:45" ht="19" customHeight="1" x14ac:dyDescent="0.2"/>
    <row r="9" spans="1:45" ht="19" customHeight="1" x14ac:dyDescent="0.2">
      <c r="A9" s="1" t="s">
        <v>25</v>
      </c>
      <c r="D9" t="s">
        <v>214</v>
      </c>
    </row>
    <row r="10" spans="1:45" ht="19" customHeight="1" x14ac:dyDescent="0.2">
      <c r="C10" s="82" t="s">
        <v>3</v>
      </c>
      <c r="D10" s="82"/>
      <c r="E10" s="82"/>
      <c r="F10" s="83" t="str">
        <f ca="1">IF(H10=0,"",IF((-1)^INT(RAND()*10)&lt;0,"－","＋"))</f>
        <v>＋</v>
      </c>
      <c r="G10" s="83"/>
      <c r="H10" s="84">
        <f ca="1">INT(RAND()*10)</f>
        <v>8</v>
      </c>
      <c r="I10" s="84"/>
      <c r="J10" s="8"/>
      <c r="L10" s="82" t="s">
        <v>29</v>
      </c>
      <c r="M10" s="66"/>
      <c r="N10" s="66"/>
      <c r="O10" s="83" t="str">
        <f ca="1">IF((-1)^INT(RAND()*10)&lt;0,"－","＋")</f>
        <v>＋</v>
      </c>
      <c r="P10" s="83"/>
      <c r="Q10" s="84">
        <f ca="1">INT(RAND()*9+1)</f>
        <v>2</v>
      </c>
      <c r="R10" s="84"/>
      <c r="T10" s="8"/>
      <c r="V10" s="82" t="s">
        <v>33</v>
      </c>
      <c r="W10" s="66"/>
      <c r="X10" s="66"/>
      <c r="Y10" s="83" t="str">
        <f ca="1">IF((-1)^INT(RAND()*10)&lt;0,"－","＋")</f>
        <v>－</v>
      </c>
      <c r="Z10" s="83"/>
      <c r="AA10" s="81">
        <f ca="1">INT(RAND()*40+10)/10</f>
        <v>4.0999999999999996</v>
      </c>
      <c r="AB10" s="81"/>
      <c r="AC10" s="81"/>
      <c r="AD10" s="81"/>
      <c r="AE10" s="16"/>
      <c r="AG10" s="82" t="s">
        <v>75</v>
      </c>
      <c r="AH10" s="66"/>
      <c r="AI10" s="66"/>
      <c r="AJ10" s="83" t="str">
        <f ca="1">IF((-1)^INT(RAND()*10)&lt;0,"－","")</f>
        <v/>
      </c>
      <c r="AK10" s="83"/>
      <c r="AL10" s="64">
        <f ca="1">AR10/GCD(AR11,AR10)</f>
        <v>1</v>
      </c>
      <c r="AM10" s="64"/>
      <c r="AR10" s="12">
        <f ca="1">INT(RAND()*(AR11-2)+1)</f>
        <v>1</v>
      </c>
    </row>
    <row r="11" spans="1:45" ht="19" customHeight="1" x14ac:dyDescent="0.2">
      <c r="C11" s="82"/>
      <c r="D11" s="82"/>
      <c r="E11" s="82"/>
      <c r="F11" s="83"/>
      <c r="G11" s="83"/>
      <c r="H11" s="84"/>
      <c r="I11" s="84"/>
      <c r="J11" s="8"/>
      <c r="L11" s="66"/>
      <c r="M11" s="66"/>
      <c r="N11" s="66"/>
      <c r="O11" s="83"/>
      <c r="P11" s="83"/>
      <c r="Q11" s="84"/>
      <c r="R11" s="84"/>
      <c r="T11" s="8"/>
      <c r="V11" s="66"/>
      <c r="W11" s="66"/>
      <c r="X11" s="66"/>
      <c r="Y11" s="83"/>
      <c r="Z11" s="83"/>
      <c r="AA11" s="81"/>
      <c r="AB11" s="81"/>
      <c r="AC11" s="81"/>
      <c r="AD11" s="81"/>
      <c r="AE11" s="16"/>
      <c r="AG11" s="66"/>
      <c r="AH11" s="66"/>
      <c r="AI11" s="66"/>
      <c r="AJ11" s="83"/>
      <c r="AK11" s="83"/>
      <c r="AL11" s="65">
        <f ca="1">AR11/GCD(AR11,AR10)</f>
        <v>9</v>
      </c>
      <c r="AM11" s="65"/>
      <c r="AR11" s="12">
        <f ca="1">INT(RAND()*8+2)</f>
        <v>9</v>
      </c>
    </row>
    <row r="12" spans="1:45" ht="19" customHeight="1" x14ac:dyDescent="0.2"/>
    <row r="13" spans="1:45" ht="19" customHeight="1" x14ac:dyDescent="0.2"/>
    <row r="14" spans="1:45" ht="19" customHeight="1" x14ac:dyDescent="0.2"/>
    <row r="15" spans="1:45" ht="19" customHeight="1" x14ac:dyDescent="0.2">
      <c r="A15" s="1" t="s">
        <v>76</v>
      </c>
      <c r="D15" t="s">
        <v>77</v>
      </c>
    </row>
    <row r="16" spans="1:45" ht="19" customHeight="1" x14ac:dyDescent="0.2">
      <c r="C16" t="s">
        <v>78</v>
      </c>
    </row>
    <row r="17" spans="1:48" ht="19" customHeight="1" x14ac:dyDescent="0.2">
      <c r="C17" s="1" t="s">
        <v>3</v>
      </c>
      <c r="F17" s="61" t="str">
        <f ca="1">IF((-1)^INT(RAND()*10)&lt;0,"－","")</f>
        <v>－</v>
      </c>
      <c r="G17" s="61"/>
      <c r="H17" s="62">
        <f ca="1">INT(RAND()*9+1)</f>
        <v>8</v>
      </c>
      <c r="I17" s="62"/>
      <c r="J17" t="s">
        <v>131</v>
      </c>
      <c r="L17" s="61" t="str">
        <f ca="1">IF((-1)^INT(RAND()*10)&lt;0,"－","")</f>
        <v>－</v>
      </c>
      <c r="M17" s="61"/>
      <c r="N17" s="62">
        <f ca="1">INT(RAND()*9+1)</f>
        <v>4</v>
      </c>
      <c r="O17" s="62"/>
      <c r="W17" s="1"/>
      <c r="AU17" s="22"/>
      <c r="AV17" s="22"/>
    </row>
    <row r="18" spans="1:48" ht="19" customHeight="1" x14ac:dyDescent="0.2"/>
    <row r="19" spans="1:48" ht="19" customHeight="1" x14ac:dyDescent="0.2"/>
    <row r="20" spans="1:48" ht="19" customHeight="1" x14ac:dyDescent="0.2">
      <c r="C20" s="1" t="s">
        <v>29</v>
      </c>
      <c r="F20" s="61" t="str">
        <f ca="1">IF((-1)^INT(RAND()*10)&lt;0,"－","")</f>
        <v/>
      </c>
      <c r="G20" s="61"/>
      <c r="H20" s="62">
        <f ca="1">INT(RAND()*9+1)</f>
        <v>6</v>
      </c>
      <c r="I20" s="62"/>
      <c r="J20" t="s">
        <v>131</v>
      </c>
      <c r="L20" s="61" t="str">
        <f ca="1">IF((-1)^INT(RAND()*10)&lt;0,"－","")</f>
        <v/>
      </c>
      <c r="M20" s="61"/>
      <c r="N20" s="62">
        <f ca="1">INT(RAND()*9+1)</f>
        <v>1</v>
      </c>
      <c r="O20" s="62"/>
    </row>
    <row r="21" spans="1:48" ht="19" customHeight="1" x14ac:dyDescent="0.2"/>
    <row r="22" spans="1:48" ht="19" customHeight="1" x14ac:dyDescent="0.2"/>
    <row r="23" spans="1:48" ht="19" customHeight="1" x14ac:dyDescent="0.2">
      <c r="A23" s="1" t="s">
        <v>79</v>
      </c>
      <c r="D23" t="s">
        <v>80</v>
      </c>
    </row>
    <row r="24" spans="1:48" ht="19" customHeight="1" x14ac:dyDescent="0.2">
      <c r="C24" s="1" t="s">
        <v>3</v>
      </c>
      <c r="F24" s="61" t="str">
        <f ca="1">IF((-1)^INT(RAND()*10)&lt;0,"－","")</f>
        <v>－</v>
      </c>
      <c r="G24" s="61"/>
      <c r="H24" s="62">
        <f ca="1">INT(RAND()*9+1)</f>
        <v>8</v>
      </c>
      <c r="I24" s="62"/>
      <c r="J24" t="s">
        <v>74</v>
      </c>
      <c r="L24" s="61" t="str">
        <f ca="1">IF((-1)^INT(RAND()*10)&lt;0,"－","")</f>
        <v>－</v>
      </c>
      <c r="M24" s="61"/>
      <c r="N24" s="62">
        <f ca="1">INT(RAND()*9+1)</f>
        <v>7</v>
      </c>
      <c r="O24" s="62"/>
      <c r="AT24" s="22"/>
    </row>
    <row r="25" spans="1:48" ht="19" customHeight="1" x14ac:dyDescent="0.2">
      <c r="C25" s="1"/>
      <c r="F25" s="6"/>
      <c r="G25" s="6"/>
      <c r="H25" s="6"/>
      <c r="K25" s="6"/>
      <c r="L25" s="6"/>
      <c r="M25" s="6"/>
    </row>
    <row r="26" spans="1:48" ht="19" customHeight="1" x14ac:dyDescent="0.2"/>
    <row r="27" spans="1:48" ht="19" customHeight="1" x14ac:dyDescent="0.2">
      <c r="C27" s="1" t="s">
        <v>29</v>
      </c>
      <c r="F27" s="61" t="str">
        <f ca="1">IF((-1)^INT(RAND()*10)&lt;0,"－","")</f>
        <v>－</v>
      </c>
      <c r="G27" s="61"/>
      <c r="H27" s="81">
        <f ca="1">INT(RAND()*90+10)/10</f>
        <v>2</v>
      </c>
      <c r="I27" s="81"/>
      <c r="J27" s="81"/>
      <c r="K27" t="s">
        <v>74</v>
      </c>
      <c r="M27" s="61" t="str">
        <f ca="1">IF((-1)^INT(RAND()*10)&lt;0,"－","")</f>
        <v>－</v>
      </c>
      <c r="N27" s="61"/>
      <c r="O27" s="81">
        <f ca="1">INT(RAND()*90+10)/10</f>
        <v>7.1</v>
      </c>
      <c r="P27" s="81"/>
      <c r="Q27" s="81"/>
      <c r="AT27" s="22"/>
    </row>
    <row r="28" spans="1:48" ht="19" customHeight="1" x14ac:dyDescent="0.2">
      <c r="C28" s="1"/>
      <c r="F28" s="7"/>
      <c r="G28" s="7"/>
      <c r="H28" s="7"/>
      <c r="I28" s="7"/>
      <c r="L28" s="7"/>
      <c r="M28" s="7"/>
      <c r="N28" s="7"/>
      <c r="O28" s="7"/>
    </row>
    <row r="29" spans="1:48" ht="19" customHeight="1" x14ac:dyDescent="0.2"/>
    <row r="30" spans="1:48" ht="19" customHeight="1" x14ac:dyDescent="0.2">
      <c r="C30" s="1" t="s">
        <v>33</v>
      </c>
      <c r="F30" s="66" t="str">
        <f ca="1">IF((-1)^INT(RAND()*10)&lt;0,"－","")</f>
        <v>－</v>
      </c>
      <c r="G30" s="66"/>
      <c r="H30" s="64">
        <f ca="1">AR30/GCD(AR31,AR30)</f>
        <v>1</v>
      </c>
      <c r="I30" s="64"/>
      <c r="J30" s="66" t="s">
        <v>132</v>
      </c>
      <c r="K30" s="66"/>
      <c r="L30" s="66" t="str">
        <f ca="1">IF((-1)^INT(RAND()*10)&lt;0,"－","")</f>
        <v>－</v>
      </c>
      <c r="M30" s="66"/>
      <c r="N30" s="64">
        <f ca="1">AS30/GCD(AS31,AS30)</f>
        <v>1</v>
      </c>
      <c r="O30" s="64"/>
      <c r="AR30" s="12">
        <f ca="1">INT(RAND()*(AR31-2)+1)</f>
        <v>2</v>
      </c>
      <c r="AS30" s="12">
        <f ca="1">INT(RAND()*(AS31-2)+1)</f>
        <v>1</v>
      </c>
    </row>
    <row r="31" spans="1:48" ht="19" customHeight="1" x14ac:dyDescent="0.2">
      <c r="F31" s="66"/>
      <c r="G31" s="66"/>
      <c r="H31" s="65">
        <f ca="1">AR31/GCD(AR31,AR30)</f>
        <v>2</v>
      </c>
      <c r="I31" s="65"/>
      <c r="J31" s="66"/>
      <c r="K31" s="66"/>
      <c r="L31" s="66"/>
      <c r="M31" s="66"/>
      <c r="N31" s="65">
        <f ca="1">AS31/GCD(AS31,AS30)</f>
        <v>3</v>
      </c>
      <c r="O31" s="65"/>
      <c r="AR31" s="12">
        <f ca="1">INT(RAND()*8+2)</f>
        <v>4</v>
      </c>
      <c r="AS31" s="12">
        <f ca="1">INT(RAND()*8+2)</f>
        <v>3</v>
      </c>
    </row>
    <row r="32" spans="1:48" ht="19" customHeight="1" x14ac:dyDescent="0.2">
      <c r="F32" s="6"/>
      <c r="G32" s="6"/>
      <c r="H32" s="6"/>
      <c r="I32" s="6"/>
      <c r="J32" s="6"/>
      <c r="K32" s="6"/>
      <c r="L32" s="6"/>
    </row>
    <row r="33" spans="1:45" ht="19" customHeight="1" x14ac:dyDescent="0.2"/>
    <row r="34" spans="1:45" ht="19" customHeight="1" x14ac:dyDescent="0.2"/>
    <row r="35" spans="1:45" ht="19" customHeight="1" x14ac:dyDescent="0.2">
      <c r="C35" s="1" t="s">
        <v>75</v>
      </c>
      <c r="F35" s="61" t="str">
        <f ca="1">IF((-1)^INT(RAND()*10)&lt;0,"－","")</f>
        <v/>
      </c>
      <c r="G35" s="61"/>
      <c r="H35" s="62">
        <f ca="1">INT(RAND()*9+1)</f>
        <v>5</v>
      </c>
      <c r="I35" s="62"/>
      <c r="J35" t="s">
        <v>74</v>
      </c>
      <c r="L35" s="61" t="str">
        <f ca="1">IF((-1)^INT(RAND()*10)&lt;0,"－","")</f>
        <v/>
      </c>
      <c r="M35" s="61"/>
      <c r="N35" s="62">
        <f ca="1">INT(RAND()*9+1)</f>
        <v>8</v>
      </c>
      <c r="O35" s="62"/>
    </row>
    <row r="36" spans="1:45" ht="19" customHeight="1" x14ac:dyDescent="0.2"/>
    <row r="37" spans="1:45" ht="19" customHeight="1" x14ac:dyDescent="0.2"/>
    <row r="38" spans="1:45" ht="18" customHeight="1" x14ac:dyDescent="0.2"/>
    <row r="39" spans="1:45" ht="18" customHeight="1" x14ac:dyDescent="0.2"/>
    <row r="40" spans="1:45" ht="23.5" x14ac:dyDescent="0.2">
      <c r="D40" s="3" t="str">
        <f>IF(D1="","",D1)</f>
        <v>絶対値と数の大小</v>
      </c>
      <c r="AM40" s="2" t="str">
        <f>IF(AM1="","",AM1)</f>
        <v>№</v>
      </c>
      <c r="AN40" s="2"/>
      <c r="AO40" s="68" t="str">
        <f>IF(AO1="","",AO1)</f>
        <v/>
      </c>
      <c r="AP40" s="68" t="str">
        <f>IF(AP1="","",AP1)</f>
        <v/>
      </c>
      <c r="AR40"/>
      <c r="AS40"/>
    </row>
    <row r="41" spans="1:45" ht="23.5" x14ac:dyDescent="0.2">
      <c r="E41" s="5" t="s">
        <v>167</v>
      </c>
      <c r="Q41" s="17" t="str">
        <f>IF(Q2="","",Q2)</f>
        <v>名前</v>
      </c>
      <c r="R41" s="2"/>
      <c r="S41" s="2"/>
      <c r="T41" s="2"/>
      <c r="U41" s="2"/>
      <c r="V41" s="2" t="str">
        <f>IF(V2="","",V2)</f>
        <v/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R41"/>
      <c r="AS41"/>
    </row>
    <row r="42" spans="1:45" ht="19" customHeight="1" x14ac:dyDescent="0.2">
      <c r="A42" t="str">
        <f>IF(A3="","",A3)</f>
        <v>１．</v>
      </c>
      <c r="D42" t="str">
        <f>IF(D3="","",D3)</f>
        <v>次の数の符号を変えた数をかきなさい。</v>
      </c>
    </row>
    <row r="43" spans="1:45" ht="19" customHeight="1" x14ac:dyDescent="0.2">
      <c r="A43" t="str">
        <f t="shared" ref="A43:AQ43" si="0">IF(A4="","",A4)</f>
        <v/>
      </c>
      <c r="B43" t="str">
        <f t="shared" si="0"/>
        <v/>
      </c>
      <c r="C43" t="str">
        <f t="shared" si="0"/>
        <v>(1)</v>
      </c>
      <c r="F43" s="66" t="str">
        <f t="shared" ca="1" si="0"/>
        <v>＋</v>
      </c>
      <c r="G43" s="66"/>
      <c r="H43" s="66">
        <f t="shared" ca="1" si="0"/>
        <v>3</v>
      </c>
      <c r="I43" s="66"/>
      <c r="J43" t="str">
        <f t="shared" si="0"/>
        <v/>
      </c>
      <c r="K43" t="str">
        <f t="shared" si="0"/>
        <v/>
      </c>
      <c r="L43" t="str">
        <f t="shared" si="0"/>
        <v>(2)</v>
      </c>
      <c r="O43" s="66" t="str">
        <f t="shared" ca="1" si="0"/>
        <v>＋</v>
      </c>
      <c r="P43" s="66"/>
      <c r="Q43" s="66">
        <f t="shared" ca="1" si="0"/>
        <v>8</v>
      </c>
      <c r="R43" s="66"/>
      <c r="S43" t="str">
        <f t="shared" si="0"/>
        <v/>
      </c>
      <c r="T43" t="str">
        <f t="shared" si="0"/>
        <v/>
      </c>
      <c r="U43" t="str">
        <f t="shared" si="0"/>
        <v/>
      </c>
      <c r="V43" t="str">
        <f t="shared" si="0"/>
        <v>(3)</v>
      </c>
      <c r="Y43" s="66" t="str">
        <f t="shared" ca="1" si="0"/>
        <v>＋</v>
      </c>
      <c r="Z43" s="66"/>
      <c r="AA43" s="66">
        <f t="shared" ca="1" si="0"/>
        <v>3.9</v>
      </c>
      <c r="AB43" s="66"/>
      <c r="AC43" s="66"/>
      <c r="AD43" t="str">
        <f t="shared" si="0"/>
        <v/>
      </c>
      <c r="AE43" t="str">
        <f t="shared" si="0"/>
        <v/>
      </c>
      <c r="AF43" t="str">
        <f t="shared" si="0"/>
        <v/>
      </c>
      <c r="AG43" t="str">
        <f t="shared" si="0"/>
        <v>(4)</v>
      </c>
      <c r="AJ43" s="66" t="str">
        <f t="shared" ca="1" si="0"/>
        <v/>
      </c>
      <c r="AK43" s="66"/>
      <c r="AL43" s="64">
        <f t="shared" ca="1" si="0"/>
        <v>4</v>
      </c>
      <c r="AM43" s="64"/>
      <c r="AN43" t="str">
        <f t="shared" si="0"/>
        <v/>
      </c>
      <c r="AO43" t="str">
        <f t="shared" si="0"/>
        <v/>
      </c>
      <c r="AP43" t="str">
        <f t="shared" si="0"/>
        <v/>
      </c>
      <c r="AQ43" t="str">
        <f t="shared" si="0"/>
        <v/>
      </c>
    </row>
    <row r="44" spans="1:45" ht="19" customHeight="1" x14ac:dyDescent="0.2">
      <c r="A44" t="str">
        <f t="shared" ref="A44:AQ44" si="1">IF(A5="","",A5)</f>
        <v/>
      </c>
      <c r="B44" t="str">
        <f t="shared" si="1"/>
        <v/>
      </c>
      <c r="C44" t="str">
        <f t="shared" si="1"/>
        <v/>
      </c>
      <c r="D44" t="str">
        <f t="shared" si="1"/>
        <v/>
      </c>
      <c r="E44" t="str">
        <f t="shared" si="1"/>
        <v/>
      </c>
      <c r="F44" s="66"/>
      <c r="G44" s="66"/>
      <c r="H44" s="66"/>
      <c r="I44" s="66"/>
      <c r="J44" t="str">
        <f t="shared" si="1"/>
        <v/>
      </c>
      <c r="K44" t="str">
        <f t="shared" si="1"/>
        <v/>
      </c>
      <c r="L44" t="str">
        <f t="shared" si="1"/>
        <v/>
      </c>
      <c r="M44" t="str">
        <f t="shared" si="1"/>
        <v/>
      </c>
      <c r="N44" t="str">
        <f t="shared" si="1"/>
        <v/>
      </c>
      <c r="O44" s="66"/>
      <c r="P44" s="66"/>
      <c r="Q44" s="66"/>
      <c r="R44" s="66"/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s="66"/>
      <c r="Z44" s="66"/>
      <c r="AA44" s="66"/>
      <c r="AB44" s="66"/>
      <c r="AC44" s="66"/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s="66"/>
      <c r="AK44" s="66"/>
      <c r="AL44" s="66">
        <f t="shared" ca="1" si="1"/>
        <v>9</v>
      </c>
      <c r="AM44" s="66"/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</row>
    <row r="45" spans="1:45" s="10" customFormat="1" ht="19" customHeight="1" x14ac:dyDescent="0.2">
      <c r="A45" s="10" t="str">
        <f t="shared" ref="A45:AQ45" si="2">IF(A6="","",A6)</f>
        <v/>
      </c>
      <c r="B45" s="10" t="str">
        <f t="shared" si="2"/>
        <v/>
      </c>
      <c r="C45" s="10" t="str">
        <f t="shared" si="2"/>
        <v/>
      </c>
      <c r="D45" s="10" t="str">
        <f t="shared" si="2"/>
        <v/>
      </c>
      <c r="E45" s="10" t="str">
        <f t="shared" si="2"/>
        <v/>
      </c>
      <c r="F45" s="56" t="str">
        <f ca="1">IF(F43="－","＋","－")</f>
        <v>－</v>
      </c>
      <c r="G45" s="56"/>
      <c r="H45" s="56">
        <f ca="1">H43</f>
        <v>3</v>
      </c>
      <c r="I45" s="56"/>
      <c r="J45" s="10" t="str">
        <f t="shared" si="2"/>
        <v/>
      </c>
      <c r="K45" s="10" t="str">
        <f t="shared" si="2"/>
        <v/>
      </c>
      <c r="L45" s="10" t="str">
        <f t="shared" si="2"/>
        <v/>
      </c>
      <c r="M45" s="10" t="str">
        <f t="shared" si="2"/>
        <v/>
      </c>
      <c r="N45" s="10" t="str">
        <f t="shared" si="2"/>
        <v/>
      </c>
      <c r="O45" s="56" t="str">
        <f ca="1">IF(O43="－","＋","－")</f>
        <v>－</v>
      </c>
      <c r="P45" s="56"/>
      <c r="Q45" s="56">
        <f ca="1">Q43</f>
        <v>8</v>
      </c>
      <c r="R45" s="56"/>
      <c r="S45" s="10" t="str">
        <f t="shared" si="2"/>
        <v/>
      </c>
      <c r="T45" s="10" t="str">
        <f t="shared" si="2"/>
        <v/>
      </c>
      <c r="U45" s="10" t="str">
        <f t="shared" si="2"/>
        <v/>
      </c>
      <c r="V45" s="10" t="str">
        <f t="shared" si="2"/>
        <v/>
      </c>
      <c r="W45" s="10" t="str">
        <f t="shared" si="2"/>
        <v/>
      </c>
      <c r="X45" s="10" t="str">
        <f t="shared" si="2"/>
        <v/>
      </c>
      <c r="Y45" s="56" t="str">
        <f ca="1">IF(Y43="－","＋","－")</f>
        <v>－</v>
      </c>
      <c r="Z45" s="56"/>
      <c r="AA45" s="56">
        <f ca="1">AA43</f>
        <v>3.9</v>
      </c>
      <c r="AB45" s="56"/>
      <c r="AC45" s="56"/>
      <c r="AD45" s="10" t="str">
        <f t="shared" si="2"/>
        <v/>
      </c>
      <c r="AE45" s="10" t="str">
        <f t="shared" si="2"/>
        <v/>
      </c>
      <c r="AF45" s="10" t="str">
        <f t="shared" si="2"/>
        <v/>
      </c>
      <c r="AG45" s="10" t="str">
        <f t="shared" si="2"/>
        <v/>
      </c>
      <c r="AH45" s="10" t="str">
        <f t="shared" si="2"/>
        <v/>
      </c>
      <c r="AI45" s="10" t="str">
        <f t="shared" si="2"/>
        <v/>
      </c>
      <c r="AJ45" s="56" t="str">
        <f ca="1">IF(AJ43="－","＋","－")</f>
        <v>－</v>
      </c>
      <c r="AK45" s="56"/>
      <c r="AL45" s="59">
        <f ca="1">AL43</f>
        <v>4</v>
      </c>
      <c r="AM45" s="59"/>
      <c r="AN45" s="10" t="str">
        <f t="shared" si="2"/>
        <v/>
      </c>
      <c r="AO45" s="10" t="str">
        <f t="shared" si="2"/>
        <v/>
      </c>
      <c r="AP45" s="10" t="str">
        <f t="shared" si="2"/>
        <v/>
      </c>
      <c r="AQ45" s="10" t="str">
        <f t="shared" si="2"/>
        <v/>
      </c>
      <c r="AR45" s="12"/>
      <c r="AS45" s="12"/>
    </row>
    <row r="46" spans="1:45" s="10" customFormat="1" ht="19" customHeight="1" x14ac:dyDescent="0.2">
      <c r="A46" s="10" t="str">
        <f t="shared" ref="A46:AQ46" si="3">IF(A7="","",A7)</f>
        <v/>
      </c>
      <c r="B46" s="10" t="str">
        <f t="shared" si="3"/>
        <v/>
      </c>
      <c r="C46" s="10" t="str">
        <f t="shared" si="3"/>
        <v/>
      </c>
      <c r="D46" s="10" t="str">
        <f t="shared" si="3"/>
        <v/>
      </c>
      <c r="E46" s="10" t="str">
        <f t="shared" si="3"/>
        <v/>
      </c>
      <c r="F46" s="56"/>
      <c r="G46" s="56"/>
      <c r="H46" s="56"/>
      <c r="I46" s="56"/>
      <c r="J46" s="10" t="str">
        <f t="shared" si="3"/>
        <v/>
      </c>
      <c r="K46" s="10" t="str">
        <f t="shared" si="3"/>
        <v/>
      </c>
      <c r="L46" s="10" t="str">
        <f t="shared" si="3"/>
        <v/>
      </c>
      <c r="M46" s="10" t="str">
        <f t="shared" si="3"/>
        <v/>
      </c>
      <c r="N46" s="10" t="str">
        <f t="shared" si="3"/>
        <v/>
      </c>
      <c r="O46" s="56"/>
      <c r="P46" s="56"/>
      <c r="Q46" s="56"/>
      <c r="R46" s="56"/>
      <c r="S46" s="10" t="str">
        <f t="shared" si="3"/>
        <v/>
      </c>
      <c r="T46" s="10" t="str">
        <f t="shared" si="3"/>
        <v/>
      </c>
      <c r="U46" s="10" t="str">
        <f t="shared" si="3"/>
        <v/>
      </c>
      <c r="V46" s="10" t="str">
        <f t="shared" si="3"/>
        <v/>
      </c>
      <c r="W46" s="10" t="str">
        <f t="shared" si="3"/>
        <v/>
      </c>
      <c r="X46" s="10" t="str">
        <f t="shared" si="3"/>
        <v/>
      </c>
      <c r="Y46" s="56"/>
      <c r="Z46" s="56"/>
      <c r="AA46" s="56"/>
      <c r="AB46" s="56"/>
      <c r="AC46" s="56"/>
      <c r="AD46" s="10" t="str">
        <f t="shared" si="3"/>
        <v/>
      </c>
      <c r="AE46" s="10" t="str">
        <f t="shared" si="3"/>
        <v/>
      </c>
      <c r="AF46" s="10" t="str">
        <f t="shared" si="3"/>
        <v/>
      </c>
      <c r="AG46" s="10" t="str">
        <f t="shared" si="3"/>
        <v/>
      </c>
      <c r="AH46" s="10" t="str">
        <f t="shared" si="3"/>
        <v/>
      </c>
      <c r="AI46" s="10" t="str">
        <f t="shared" si="3"/>
        <v/>
      </c>
      <c r="AJ46" s="56" t="str">
        <f>IF(AJ44="－","＋","－")</f>
        <v>－</v>
      </c>
      <c r="AK46" s="56"/>
      <c r="AL46" s="56">
        <f ca="1">AL44</f>
        <v>9</v>
      </c>
      <c r="AM46" s="56"/>
      <c r="AN46" s="10" t="str">
        <f t="shared" si="3"/>
        <v/>
      </c>
      <c r="AO46" s="10" t="str">
        <f t="shared" si="3"/>
        <v/>
      </c>
      <c r="AP46" s="10" t="str">
        <f t="shared" si="3"/>
        <v/>
      </c>
      <c r="AQ46" s="10" t="str">
        <f t="shared" si="3"/>
        <v/>
      </c>
      <c r="AR46" s="12"/>
      <c r="AS46" s="12"/>
    </row>
    <row r="47" spans="1:45" ht="19" customHeight="1" x14ac:dyDescent="0.2">
      <c r="A47" t="str">
        <f t="shared" ref="A47:AQ47" si="4">IF(A8="","",A8)</f>
        <v/>
      </c>
      <c r="B47" t="str">
        <f t="shared" si="4"/>
        <v/>
      </c>
      <c r="C47" t="str">
        <f t="shared" si="4"/>
        <v/>
      </c>
      <c r="D47" t="str">
        <f t="shared" si="4"/>
        <v/>
      </c>
      <c r="E47" t="str">
        <f t="shared" si="4"/>
        <v/>
      </c>
      <c r="F47" t="str">
        <f t="shared" si="4"/>
        <v/>
      </c>
      <c r="G47" t="str">
        <f t="shared" si="4"/>
        <v/>
      </c>
      <c r="H47" t="str">
        <f t="shared" si="4"/>
        <v/>
      </c>
      <c r="I47" t="str">
        <f t="shared" si="4"/>
        <v/>
      </c>
      <c r="J47" t="str">
        <f t="shared" si="4"/>
        <v/>
      </c>
      <c r="K47" t="str">
        <f t="shared" si="4"/>
        <v/>
      </c>
      <c r="L47" t="str">
        <f t="shared" si="4"/>
        <v/>
      </c>
      <c r="M47" t="str">
        <f t="shared" si="4"/>
        <v/>
      </c>
      <c r="N47" t="str">
        <f t="shared" si="4"/>
        <v/>
      </c>
      <c r="O47" t="str">
        <f t="shared" si="4"/>
        <v/>
      </c>
      <c r="P47" t="str">
        <f t="shared" si="4"/>
        <v/>
      </c>
      <c r="Q47" t="str">
        <f t="shared" si="4"/>
        <v/>
      </c>
      <c r="R47" t="str">
        <f t="shared" si="4"/>
        <v/>
      </c>
      <c r="S47" t="str">
        <f t="shared" si="4"/>
        <v/>
      </c>
      <c r="T47" t="str">
        <f t="shared" si="4"/>
        <v/>
      </c>
      <c r="U47" t="str">
        <f t="shared" si="4"/>
        <v/>
      </c>
      <c r="V47" t="str">
        <f t="shared" si="4"/>
        <v/>
      </c>
      <c r="W47" t="str">
        <f t="shared" si="4"/>
        <v/>
      </c>
      <c r="X47" t="str">
        <f t="shared" si="4"/>
        <v/>
      </c>
      <c r="Y47" t="str">
        <f t="shared" si="4"/>
        <v/>
      </c>
      <c r="Z47" t="str">
        <f t="shared" si="4"/>
        <v/>
      </c>
      <c r="AA47" t="str">
        <f t="shared" si="4"/>
        <v/>
      </c>
      <c r="AB47" t="str">
        <f t="shared" si="4"/>
        <v/>
      </c>
      <c r="AC47" t="str">
        <f t="shared" si="4"/>
        <v/>
      </c>
      <c r="AD47" t="str">
        <f t="shared" si="4"/>
        <v/>
      </c>
      <c r="AE47" t="str">
        <f t="shared" si="4"/>
        <v/>
      </c>
      <c r="AF47" t="str">
        <f t="shared" si="4"/>
        <v/>
      </c>
      <c r="AG47" t="str">
        <f t="shared" si="4"/>
        <v/>
      </c>
      <c r="AH47" t="str">
        <f t="shared" si="4"/>
        <v/>
      </c>
      <c r="AI47" t="str">
        <f t="shared" si="4"/>
        <v/>
      </c>
      <c r="AJ47" t="str">
        <f t="shared" si="4"/>
        <v/>
      </c>
      <c r="AK47" t="str">
        <f t="shared" si="4"/>
        <v/>
      </c>
      <c r="AL47" t="str">
        <f t="shared" si="4"/>
        <v/>
      </c>
      <c r="AM47" t="str">
        <f t="shared" si="4"/>
        <v/>
      </c>
      <c r="AN47" t="str">
        <f t="shared" si="4"/>
        <v/>
      </c>
      <c r="AO47" t="str">
        <f t="shared" si="4"/>
        <v/>
      </c>
      <c r="AP47" t="str">
        <f t="shared" si="4"/>
        <v/>
      </c>
      <c r="AQ47" t="str">
        <f t="shared" si="4"/>
        <v/>
      </c>
    </row>
    <row r="48" spans="1:45" ht="19" customHeight="1" x14ac:dyDescent="0.2">
      <c r="A48" t="str">
        <f>IF(A9="","",A9)</f>
        <v>２．</v>
      </c>
      <c r="D48" t="str">
        <f>IF(D9="","",D9)</f>
        <v>次の数の絶対値をかきなさい。</v>
      </c>
    </row>
    <row r="49" spans="1:45" ht="19" customHeight="1" x14ac:dyDescent="0.2">
      <c r="A49" t="str">
        <f t="shared" ref="A49:AQ49" si="5">IF(A10="","",A10)</f>
        <v/>
      </c>
      <c r="B49" t="str">
        <f t="shared" si="5"/>
        <v/>
      </c>
      <c r="C49" t="str">
        <f t="shared" si="5"/>
        <v>(1)</v>
      </c>
      <c r="F49" s="66" t="str">
        <f t="shared" ca="1" si="5"/>
        <v>＋</v>
      </c>
      <c r="G49" s="66"/>
      <c r="H49" s="66">
        <f t="shared" ca="1" si="5"/>
        <v>8</v>
      </c>
      <c r="I49" s="66"/>
      <c r="J49" t="str">
        <f t="shared" si="5"/>
        <v/>
      </c>
      <c r="K49" t="str">
        <f t="shared" si="5"/>
        <v/>
      </c>
      <c r="L49" t="str">
        <f t="shared" si="5"/>
        <v>(2)</v>
      </c>
      <c r="O49" s="66" t="str">
        <f ca="1">IF(O10="","",O10)</f>
        <v>＋</v>
      </c>
      <c r="P49" s="66"/>
      <c r="Q49" s="66">
        <f t="shared" ca="1" si="5"/>
        <v>2</v>
      </c>
      <c r="R49" s="66"/>
      <c r="S49" t="str">
        <f t="shared" si="5"/>
        <v/>
      </c>
      <c r="T49" t="str">
        <f t="shared" si="5"/>
        <v/>
      </c>
      <c r="U49" t="str">
        <f t="shared" si="5"/>
        <v/>
      </c>
      <c r="V49" t="str">
        <f t="shared" si="5"/>
        <v>(3)</v>
      </c>
      <c r="Y49" s="66" t="str">
        <f t="shared" ca="1" si="5"/>
        <v>－</v>
      </c>
      <c r="Z49" s="66"/>
      <c r="AA49" s="66">
        <f t="shared" ca="1" si="5"/>
        <v>4.0999999999999996</v>
      </c>
      <c r="AB49" s="66"/>
      <c r="AC49" s="66"/>
      <c r="AD49" t="str">
        <f t="shared" si="5"/>
        <v/>
      </c>
      <c r="AE49" t="str">
        <f t="shared" si="5"/>
        <v/>
      </c>
      <c r="AF49" t="str">
        <f t="shared" si="5"/>
        <v/>
      </c>
      <c r="AG49" t="str">
        <f t="shared" si="5"/>
        <v>(4)</v>
      </c>
      <c r="AJ49" s="66" t="str">
        <f t="shared" ca="1" si="5"/>
        <v/>
      </c>
      <c r="AK49" s="66"/>
      <c r="AL49" s="64">
        <f t="shared" ca="1" si="5"/>
        <v>1</v>
      </c>
      <c r="AM49" s="64"/>
      <c r="AN49" t="str">
        <f t="shared" si="5"/>
        <v/>
      </c>
      <c r="AO49" t="str">
        <f t="shared" si="5"/>
        <v/>
      </c>
      <c r="AP49" t="str">
        <f t="shared" si="5"/>
        <v/>
      </c>
      <c r="AQ49" t="str">
        <f t="shared" si="5"/>
        <v/>
      </c>
    </row>
    <row r="50" spans="1:45" ht="19" customHeight="1" x14ac:dyDescent="0.2">
      <c r="A50" t="str">
        <f t="shared" ref="A50:AQ50" si="6">IF(A11="","",A11)</f>
        <v/>
      </c>
      <c r="B50" t="str">
        <f t="shared" si="6"/>
        <v/>
      </c>
      <c r="C50" t="str">
        <f t="shared" si="6"/>
        <v/>
      </c>
      <c r="D50" t="str">
        <f t="shared" si="6"/>
        <v/>
      </c>
      <c r="E50" t="str">
        <f t="shared" si="6"/>
        <v/>
      </c>
      <c r="F50" s="66"/>
      <c r="G50" s="66"/>
      <c r="H50" s="66"/>
      <c r="I50" s="66"/>
      <c r="J50" t="str">
        <f t="shared" si="6"/>
        <v/>
      </c>
      <c r="K50" t="str">
        <f t="shared" si="6"/>
        <v/>
      </c>
      <c r="L50" t="str">
        <f t="shared" si="6"/>
        <v/>
      </c>
      <c r="M50" t="str">
        <f t="shared" si="6"/>
        <v/>
      </c>
      <c r="N50" t="str">
        <f t="shared" si="6"/>
        <v/>
      </c>
      <c r="O50" s="66"/>
      <c r="P50" s="66"/>
      <c r="Q50" s="66"/>
      <c r="R50" s="66"/>
      <c r="S50" t="str">
        <f t="shared" si="6"/>
        <v/>
      </c>
      <c r="T50" t="str">
        <f t="shared" si="6"/>
        <v/>
      </c>
      <c r="U50" t="str">
        <f t="shared" si="6"/>
        <v/>
      </c>
      <c r="V50" t="str">
        <f t="shared" si="6"/>
        <v/>
      </c>
      <c r="W50" t="str">
        <f t="shared" si="6"/>
        <v/>
      </c>
      <c r="X50" t="str">
        <f t="shared" si="6"/>
        <v/>
      </c>
      <c r="Y50" s="66"/>
      <c r="Z50" s="66"/>
      <c r="AA50" s="66"/>
      <c r="AB50" s="66"/>
      <c r="AC50" s="66"/>
      <c r="AD50" t="str">
        <f t="shared" si="6"/>
        <v/>
      </c>
      <c r="AE50" t="str">
        <f t="shared" si="6"/>
        <v/>
      </c>
      <c r="AF50" t="str">
        <f t="shared" si="6"/>
        <v/>
      </c>
      <c r="AG50" t="str">
        <f t="shared" si="6"/>
        <v/>
      </c>
      <c r="AH50" t="str">
        <f t="shared" si="6"/>
        <v/>
      </c>
      <c r="AI50" t="str">
        <f t="shared" si="6"/>
        <v/>
      </c>
      <c r="AJ50" s="66"/>
      <c r="AK50" s="66"/>
      <c r="AL50" s="66">
        <f t="shared" ca="1" si="6"/>
        <v>9</v>
      </c>
      <c r="AM50" s="66"/>
      <c r="AN50" t="str">
        <f t="shared" si="6"/>
        <v/>
      </c>
      <c r="AO50" t="str">
        <f t="shared" si="6"/>
        <v/>
      </c>
      <c r="AP50" t="str">
        <f t="shared" si="6"/>
        <v/>
      </c>
      <c r="AQ50" t="str">
        <f t="shared" si="6"/>
        <v/>
      </c>
    </row>
    <row r="51" spans="1:45" s="10" customFormat="1" ht="19" customHeight="1" x14ac:dyDescent="0.2">
      <c r="A51" s="10" t="str">
        <f t="shared" ref="A51:AQ51" si="7">IF(A12="","",A12)</f>
        <v/>
      </c>
      <c r="B51" s="10" t="str">
        <f t="shared" si="7"/>
        <v/>
      </c>
      <c r="C51" s="10" t="str">
        <f t="shared" si="7"/>
        <v/>
      </c>
      <c r="D51" s="10" t="str">
        <f t="shared" si="7"/>
        <v/>
      </c>
      <c r="E51" s="10" t="str">
        <f t="shared" si="7"/>
        <v/>
      </c>
      <c r="F51" s="10" t="str">
        <f t="shared" si="7"/>
        <v/>
      </c>
      <c r="G51" s="10" t="str">
        <f t="shared" si="7"/>
        <v/>
      </c>
      <c r="H51" s="56">
        <f ca="1">H49</f>
        <v>8</v>
      </c>
      <c r="I51" s="56"/>
      <c r="J51" s="10" t="str">
        <f t="shared" si="7"/>
        <v/>
      </c>
      <c r="K51" s="10" t="str">
        <f t="shared" si="7"/>
        <v/>
      </c>
      <c r="L51" s="10" t="str">
        <f t="shared" si="7"/>
        <v/>
      </c>
      <c r="M51" s="10" t="str">
        <f t="shared" si="7"/>
        <v/>
      </c>
      <c r="N51" s="10" t="str">
        <f t="shared" si="7"/>
        <v/>
      </c>
      <c r="O51" s="10" t="str">
        <f t="shared" si="7"/>
        <v/>
      </c>
      <c r="P51" s="10" t="str">
        <f t="shared" si="7"/>
        <v/>
      </c>
      <c r="Q51" s="56">
        <f ca="1">Q49</f>
        <v>2</v>
      </c>
      <c r="R51" s="56"/>
      <c r="S51" s="10" t="str">
        <f t="shared" si="7"/>
        <v/>
      </c>
      <c r="T51" s="10" t="str">
        <f t="shared" si="7"/>
        <v/>
      </c>
      <c r="U51" s="10" t="str">
        <f t="shared" si="7"/>
        <v/>
      </c>
      <c r="V51" s="10" t="str">
        <f t="shared" si="7"/>
        <v/>
      </c>
      <c r="W51" s="10" t="str">
        <f t="shared" si="7"/>
        <v/>
      </c>
      <c r="X51" s="10" t="str">
        <f t="shared" si="7"/>
        <v/>
      </c>
      <c r="Y51" s="10" t="str">
        <f t="shared" si="7"/>
        <v/>
      </c>
      <c r="Z51" s="10" t="str">
        <f t="shared" si="7"/>
        <v/>
      </c>
      <c r="AA51" s="56">
        <f ca="1">AA49</f>
        <v>4.0999999999999996</v>
      </c>
      <c r="AB51" s="56"/>
      <c r="AC51" s="56"/>
      <c r="AD51" s="10" t="str">
        <f t="shared" si="7"/>
        <v/>
      </c>
      <c r="AE51" s="10" t="str">
        <f t="shared" si="7"/>
        <v/>
      </c>
      <c r="AF51" s="10" t="str">
        <f t="shared" si="7"/>
        <v/>
      </c>
      <c r="AG51" s="10" t="str">
        <f t="shared" si="7"/>
        <v/>
      </c>
      <c r="AH51" s="10" t="str">
        <f t="shared" si="7"/>
        <v/>
      </c>
      <c r="AI51" s="10" t="str">
        <f t="shared" si="7"/>
        <v/>
      </c>
      <c r="AJ51" s="10" t="str">
        <f t="shared" si="7"/>
        <v/>
      </c>
      <c r="AK51" s="10" t="str">
        <f t="shared" si="7"/>
        <v/>
      </c>
      <c r="AL51" s="59">
        <f ca="1">AL49</f>
        <v>1</v>
      </c>
      <c r="AM51" s="59"/>
      <c r="AN51" s="10" t="str">
        <f t="shared" si="7"/>
        <v/>
      </c>
      <c r="AO51" s="10" t="str">
        <f t="shared" si="7"/>
        <v/>
      </c>
      <c r="AP51" s="10" t="str">
        <f t="shared" si="7"/>
        <v/>
      </c>
      <c r="AQ51" s="10" t="str">
        <f t="shared" si="7"/>
        <v/>
      </c>
      <c r="AR51" s="12"/>
      <c r="AS51" s="12"/>
    </row>
    <row r="52" spans="1:45" s="10" customFormat="1" ht="19" customHeight="1" x14ac:dyDescent="0.2">
      <c r="A52" s="10" t="str">
        <f t="shared" ref="A52:AQ52" si="8">IF(A13="","",A13)</f>
        <v/>
      </c>
      <c r="B52" s="10" t="str">
        <f t="shared" si="8"/>
        <v/>
      </c>
      <c r="C52" s="10" t="str">
        <f t="shared" si="8"/>
        <v/>
      </c>
      <c r="D52" s="10" t="str">
        <f t="shared" si="8"/>
        <v/>
      </c>
      <c r="E52" s="10" t="str">
        <f t="shared" si="8"/>
        <v/>
      </c>
      <c r="F52" s="10" t="str">
        <f t="shared" si="8"/>
        <v/>
      </c>
      <c r="G52" s="10" t="str">
        <f t="shared" si="8"/>
        <v/>
      </c>
      <c r="H52" s="56"/>
      <c r="I52" s="56"/>
      <c r="J52" s="10" t="str">
        <f t="shared" si="8"/>
        <v/>
      </c>
      <c r="K52" s="10" t="str">
        <f t="shared" si="8"/>
        <v/>
      </c>
      <c r="L52" s="10" t="str">
        <f t="shared" si="8"/>
        <v/>
      </c>
      <c r="M52" s="10" t="str">
        <f t="shared" si="8"/>
        <v/>
      </c>
      <c r="N52" s="10" t="str">
        <f t="shared" si="8"/>
        <v/>
      </c>
      <c r="O52" s="10" t="str">
        <f t="shared" si="8"/>
        <v/>
      </c>
      <c r="P52" s="10" t="str">
        <f t="shared" si="8"/>
        <v/>
      </c>
      <c r="Q52" s="56"/>
      <c r="R52" s="56"/>
      <c r="S52" s="10" t="str">
        <f t="shared" si="8"/>
        <v/>
      </c>
      <c r="T52" s="10" t="str">
        <f t="shared" si="8"/>
        <v/>
      </c>
      <c r="U52" s="10" t="str">
        <f t="shared" si="8"/>
        <v/>
      </c>
      <c r="V52" s="10" t="str">
        <f t="shared" si="8"/>
        <v/>
      </c>
      <c r="W52" s="10" t="str">
        <f t="shared" si="8"/>
        <v/>
      </c>
      <c r="X52" s="10" t="str">
        <f t="shared" si="8"/>
        <v/>
      </c>
      <c r="Y52" s="10" t="str">
        <f t="shared" si="8"/>
        <v/>
      </c>
      <c r="Z52" s="10" t="str">
        <f t="shared" si="8"/>
        <v/>
      </c>
      <c r="AA52" s="56"/>
      <c r="AB52" s="56"/>
      <c r="AC52" s="56"/>
      <c r="AD52" s="10" t="str">
        <f t="shared" si="8"/>
        <v/>
      </c>
      <c r="AE52" s="10" t="str">
        <f t="shared" si="8"/>
        <v/>
      </c>
      <c r="AF52" s="10" t="str">
        <f t="shared" si="8"/>
        <v/>
      </c>
      <c r="AG52" s="10" t="str">
        <f t="shared" si="8"/>
        <v/>
      </c>
      <c r="AH52" s="10" t="str">
        <f t="shared" si="8"/>
        <v/>
      </c>
      <c r="AI52" s="10" t="str">
        <f t="shared" si="8"/>
        <v/>
      </c>
      <c r="AJ52" s="10" t="str">
        <f t="shared" si="8"/>
        <v/>
      </c>
      <c r="AK52" s="10" t="str">
        <f t="shared" si="8"/>
        <v/>
      </c>
      <c r="AL52" s="56">
        <f ca="1">AL50</f>
        <v>9</v>
      </c>
      <c r="AM52" s="56"/>
      <c r="AN52" s="10" t="str">
        <f t="shared" si="8"/>
        <v/>
      </c>
      <c r="AO52" s="10" t="str">
        <f t="shared" si="8"/>
        <v/>
      </c>
      <c r="AP52" s="10" t="str">
        <f t="shared" si="8"/>
        <v/>
      </c>
      <c r="AQ52" s="10" t="str">
        <f t="shared" si="8"/>
        <v/>
      </c>
      <c r="AR52" s="12"/>
      <c r="AS52" s="12"/>
    </row>
    <row r="53" spans="1:45" ht="19" customHeight="1" x14ac:dyDescent="0.2">
      <c r="A53" t="str">
        <f t="shared" ref="A53:AQ53" si="9">IF(A14="","",A14)</f>
        <v/>
      </c>
      <c r="B53" t="str">
        <f t="shared" si="9"/>
        <v/>
      </c>
      <c r="C53" t="str">
        <f t="shared" si="9"/>
        <v/>
      </c>
      <c r="D53" t="str">
        <f t="shared" si="9"/>
        <v/>
      </c>
      <c r="E53" t="str">
        <f t="shared" si="9"/>
        <v/>
      </c>
      <c r="F53" t="str">
        <f t="shared" si="9"/>
        <v/>
      </c>
      <c r="G53" t="str">
        <f t="shared" si="9"/>
        <v/>
      </c>
      <c r="H53" t="str">
        <f t="shared" si="9"/>
        <v/>
      </c>
      <c r="I53" t="str">
        <f t="shared" si="9"/>
        <v/>
      </c>
      <c r="J53" t="str">
        <f t="shared" si="9"/>
        <v/>
      </c>
      <c r="K53" t="str">
        <f t="shared" si="9"/>
        <v/>
      </c>
      <c r="L53" t="str">
        <f t="shared" si="9"/>
        <v/>
      </c>
      <c r="M53" t="str">
        <f t="shared" si="9"/>
        <v/>
      </c>
      <c r="N53" t="str">
        <f t="shared" si="9"/>
        <v/>
      </c>
      <c r="O53" t="str">
        <f t="shared" si="9"/>
        <v/>
      </c>
      <c r="P53" t="str">
        <f t="shared" si="9"/>
        <v/>
      </c>
      <c r="Q53" t="str">
        <f t="shared" si="9"/>
        <v/>
      </c>
      <c r="R53" t="str">
        <f t="shared" si="9"/>
        <v/>
      </c>
      <c r="S53" t="str">
        <f t="shared" si="9"/>
        <v/>
      </c>
      <c r="T53" t="str">
        <f t="shared" si="9"/>
        <v/>
      </c>
      <c r="U53" t="str">
        <f t="shared" si="9"/>
        <v/>
      </c>
      <c r="V53" t="str">
        <f t="shared" si="9"/>
        <v/>
      </c>
      <c r="W53" t="str">
        <f t="shared" si="9"/>
        <v/>
      </c>
      <c r="X53" t="str">
        <f t="shared" si="9"/>
        <v/>
      </c>
      <c r="Y53" t="str">
        <f t="shared" si="9"/>
        <v/>
      </c>
      <c r="Z53" t="str">
        <f t="shared" si="9"/>
        <v/>
      </c>
      <c r="AA53" t="str">
        <f t="shared" si="9"/>
        <v/>
      </c>
      <c r="AB53" t="str">
        <f t="shared" si="9"/>
        <v/>
      </c>
      <c r="AC53" t="str">
        <f t="shared" si="9"/>
        <v/>
      </c>
      <c r="AD53" t="str">
        <f t="shared" si="9"/>
        <v/>
      </c>
      <c r="AE53" t="str">
        <f t="shared" si="9"/>
        <v/>
      </c>
      <c r="AF53" t="str">
        <f t="shared" si="9"/>
        <v/>
      </c>
      <c r="AG53" t="str">
        <f t="shared" si="9"/>
        <v/>
      </c>
      <c r="AH53" t="str">
        <f t="shared" si="9"/>
        <v/>
      </c>
      <c r="AI53" t="str">
        <f t="shared" si="9"/>
        <v/>
      </c>
      <c r="AJ53" t="str">
        <f t="shared" si="9"/>
        <v/>
      </c>
      <c r="AK53" t="str">
        <f t="shared" si="9"/>
        <v/>
      </c>
      <c r="AL53" t="str">
        <f t="shared" si="9"/>
        <v/>
      </c>
      <c r="AM53" t="str">
        <f t="shared" si="9"/>
        <v/>
      </c>
      <c r="AN53" t="str">
        <f t="shared" si="9"/>
        <v/>
      </c>
      <c r="AO53" t="str">
        <f t="shared" si="9"/>
        <v/>
      </c>
      <c r="AP53" t="str">
        <f t="shared" si="9"/>
        <v/>
      </c>
      <c r="AQ53" t="str">
        <f t="shared" si="9"/>
        <v/>
      </c>
    </row>
    <row r="54" spans="1:45" ht="19" customHeight="1" x14ac:dyDescent="0.2">
      <c r="A54" t="str">
        <f>IF(A15="","",A15)</f>
        <v>３．</v>
      </c>
      <c r="D54" t="str">
        <f>IF(D15="","",D15)</f>
        <v>次の２数のうち，大きい数はどちらですか。</v>
      </c>
    </row>
    <row r="55" spans="1:45" ht="19" customHeight="1" x14ac:dyDescent="0.2">
      <c r="A55" t="str">
        <f>IF(A16="","",A16)</f>
        <v/>
      </c>
      <c r="B55" t="str">
        <f>IF(B16="","",B16)</f>
        <v/>
      </c>
      <c r="C55" t="str">
        <f>IF(C16="","",C16)</f>
        <v>また，絶対値の大きい数はどちらですか。</v>
      </c>
    </row>
    <row r="56" spans="1:45" ht="19" customHeight="1" x14ac:dyDescent="0.2">
      <c r="A56" t="str">
        <f t="shared" ref="A56:AQ56" si="10">IF(A17="","",A17)</f>
        <v/>
      </c>
      <c r="B56" t="str">
        <f t="shared" si="10"/>
        <v/>
      </c>
      <c r="C56" t="str">
        <f t="shared" si="10"/>
        <v>(1)</v>
      </c>
      <c r="F56" s="66" t="str">
        <f t="shared" ca="1" si="10"/>
        <v>－</v>
      </c>
      <c r="G56" s="66"/>
      <c r="H56" s="66">
        <f t="shared" ca="1" si="10"/>
        <v>8</v>
      </c>
      <c r="I56" s="66"/>
      <c r="J56" s="66" t="str">
        <f t="shared" si="10"/>
        <v>と</v>
      </c>
      <c r="K56" s="66"/>
      <c r="L56" s="66" t="str">
        <f t="shared" ca="1" si="10"/>
        <v>－</v>
      </c>
      <c r="M56" s="66"/>
      <c r="N56" s="66">
        <f t="shared" ca="1" si="10"/>
        <v>4</v>
      </c>
      <c r="O56" s="66"/>
      <c r="P56" t="str">
        <f t="shared" si="10"/>
        <v/>
      </c>
      <c r="Q56" t="str">
        <f t="shared" si="10"/>
        <v/>
      </c>
      <c r="R56" t="str">
        <f t="shared" si="10"/>
        <v/>
      </c>
      <c r="S56" t="str">
        <f t="shared" si="10"/>
        <v/>
      </c>
      <c r="T56" t="str">
        <f t="shared" si="10"/>
        <v/>
      </c>
      <c r="U56" t="str">
        <f t="shared" si="10"/>
        <v/>
      </c>
      <c r="V56" t="str">
        <f t="shared" si="10"/>
        <v/>
      </c>
      <c r="W56" t="str">
        <f t="shared" si="10"/>
        <v/>
      </c>
      <c r="X56" t="str">
        <f t="shared" si="10"/>
        <v/>
      </c>
      <c r="Y56" t="str">
        <f t="shared" si="10"/>
        <v/>
      </c>
      <c r="Z56" t="str">
        <f t="shared" si="10"/>
        <v/>
      </c>
      <c r="AA56" t="str">
        <f t="shared" si="10"/>
        <v/>
      </c>
      <c r="AB56" t="str">
        <f t="shared" si="10"/>
        <v/>
      </c>
      <c r="AC56" t="str">
        <f t="shared" si="10"/>
        <v/>
      </c>
      <c r="AD56" t="str">
        <f t="shared" si="10"/>
        <v/>
      </c>
      <c r="AE56" t="str">
        <f t="shared" si="10"/>
        <v/>
      </c>
      <c r="AF56" t="str">
        <f t="shared" si="10"/>
        <v/>
      </c>
      <c r="AG56" t="str">
        <f t="shared" si="10"/>
        <v/>
      </c>
      <c r="AH56" t="str">
        <f t="shared" si="10"/>
        <v/>
      </c>
      <c r="AI56" t="str">
        <f t="shared" si="10"/>
        <v/>
      </c>
      <c r="AJ56" t="str">
        <f t="shared" si="10"/>
        <v/>
      </c>
      <c r="AK56" t="str">
        <f t="shared" si="10"/>
        <v/>
      </c>
      <c r="AL56" t="str">
        <f t="shared" si="10"/>
        <v/>
      </c>
      <c r="AM56" t="str">
        <f t="shared" si="10"/>
        <v/>
      </c>
      <c r="AN56" t="str">
        <f t="shared" si="10"/>
        <v/>
      </c>
      <c r="AO56" t="str">
        <f t="shared" si="10"/>
        <v/>
      </c>
      <c r="AP56" t="str">
        <f t="shared" si="10"/>
        <v/>
      </c>
      <c r="AQ56" t="str">
        <f t="shared" si="10"/>
        <v/>
      </c>
      <c r="AR56" s="12">
        <f ca="1">IF(F56="－",-H56,H56)</f>
        <v>-8</v>
      </c>
      <c r="AS56" s="12">
        <f ca="1">IF(L56="－",-N56,N56)</f>
        <v>-4</v>
      </c>
    </row>
    <row r="57" spans="1:45" s="10" customFormat="1" ht="19" customHeight="1" x14ac:dyDescent="0.2">
      <c r="A57" s="10" t="str">
        <f>IF(A18="","",A18)</f>
        <v/>
      </c>
      <c r="B57" s="10" t="str">
        <f>IF(B18="","",B18)</f>
        <v/>
      </c>
      <c r="C57" s="10" t="str">
        <f>IF(C18="","",C18)</f>
        <v/>
      </c>
      <c r="D57" s="10" t="str">
        <f>IF(D18="","",D18)</f>
        <v/>
      </c>
      <c r="E57" s="10" t="str">
        <f>IF(E18="","",E18)</f>
        <v/>
      </c>
      <c r="F57" s="10" t="s">
        <v>81</v>
      </c>
      <c r="M57" s="56">
        <f ca="1">MAX(AR56,AS56)</f>
        <v>-4</v>
      </c>
      <c r="N57" s="56"/>
      <c r="O57" s="56"/>
      <c r="W57" s="10" t="s">
        <v>82</v>
      </c>
      <c r="AI57" s="56">
        <f ca="1">IF(MAX(ABS(AR56),ABS(AS56))=ABS(AR56),AR56,AS56)</f>
        <v>-8</v>
      </c>
      <c r="AJ57" s="56"/>
      <c r="AK57" s="56"/>
      <c r="AL57" s="10" t="str">
        <f ca="1">IF(AI57="","",IF(AM57="","",","))</f>
        <v/>
      </c>
      <c r="AM57" s="56" t="str">
        <f ca="1">IF(AR56=AS56,"",IF(ABS(AR56)=ABS(AS56),AS56,""))</f>
        <v/>
      </c>
      <c r="AN57" s="56"/>
      <c r="AO57" s="56"/>
      <c r="AR57" s="12"/>
      <c r="AS57" s="12"/>
    </row>
    <row r="58" spans="1:45" ht="19" customHeight="1" x14ac:dyDescent="0.2">
      <c r="A58" t="str">
        <f t="shared" ref="A58:AQ58" si="11">IF(A19="","",A19)</f>
        <v/>
      </c>
      <c r="B58" t="str">
        <f t="shared" si="11"/>
        <v/>
      </c>
      <c r="C58" t="str">
        <f t="shared" si="11"/>
        <v/>
      </c>
      <c r="D58" t="str">
        <f t="shared" si="11"/>
        <v/>
      </c>
      <c r="E58" t="str">
        <f t="shared" si="11"/>
        <v/>
      </c>
      <c r="F58" t="str">
        <f t="shared" si="11"/>
        <v/>
      </c>
      <c r="G58" t="str">
        <f t="shared" si="11"/>
        <v/>
      </c>
      <c r="H58" t="str">
        <f t="shared" si="11"/>
        <v/>
      </c>
      <c r="I58" t="str">
        <f t="shared" si="11"/>
        <v/>
      </c>
      <c r="J58" t="str">
        <f t="shared" si="11"/>
        <v/>
      </c>
      <c r="K58" t="str">
        <f t="shared" si="11"/>
        <v/>
      </c>
      <c r="L58" t="str">
        <f t="shared" si="11"/>
        <v/>
      </c>
      <c r="M58" t="str">
        <f t="shared" si="11"/>
        <v/>
      </c>
      <c r="N58" t="str">
        <f t="shared" si="11"/>
        <v/>
      </c>
      <c r="O58" t="str">
        <f t="shared" si="11"/>
        <v/>
      </c>
      <c r="P58" t="str">
        <f t="shared" si="11"/>
        <v/>
      </c>
      <c r="Q58" t="str">
        <f t="shared" si="11"/>
        <v/>
      </c>
      <c r="R58" t="str">
        <f t="shared" si="11"/>
        <v/>
      </c>
      <c r="S58" t="str">
        <f t="shared" si="11"/>
        <v/>
      </c>
      <c r="T58" t="str">
        <f t="shared" si="11"/>
        <v/>
      </c>
      <c r="U58" t="str">
        <f t="shared" si="11"/>
        <v/>
      </c>
      <c r="V58" t="str">
        <f t="shared" si="11"/>
        <v/>
      </c>
      <c r="W58" t="str">
        <f t="shared" si="11"/>
        <v/>
      </c>
      <c r="X58" t="str">
        <f t="shared" si="11"/>
        <v/>
      </c>
      <c r="Y58" t="str">
        <f t="shared" si="11"/>
        <v/>
      </c>
      <c r="Z58" t="str">
        <f t="shared" si="11"/>
        <v/>
      </c>
      <c r="AA58" t="str">
        <f t="shared" si="11"/>
        <v/>
      </c>
      <c r="AB58" t="str">
        <f t="shared" si="11"/>
        <v/>
      </c>
      <c r="AC58" t="str">
        <f t="shared" si="11"/>
        <v/>
      </c>
      <c r="AD58" t="str">
        <f t="shared" si="11"/>
        <v/>
      </c>
      <c r="AE58" t="str">
        <f t="shared" si="11"/>
        <v/>
      </c>
      <c r="AF58" t="str">
        <f t="shared" si="11"/>
        <v/>
      </c>
      <c r="AG58" t="str">
        <f t="shared" si="11"/>
        <v/>
      </c>
      <c r="AH58" t="str">
        <f t="shared" si="11"/>
        <v/>
      </c>
      <c r="AI58" t="str">
        <f t="shared" si="11"/>
        <v/>
      </c>
      <c r="AJ58" t="str">
        <f t="shared" si="11"/>
        <v/>
      </c>
      <c r="AK58" t="str">
        <f t="shared" si="11"/>
        <v/>
      </c>
      <c r="AL58" t="str">
        <f t="shared" si="11"/>
        <v/>
      </c>
      <c r="AM58" t="str">
        <f t="shared" si="11"/>
        <v/>
      </c>
      <c r="AN58" t="str">
        <f t="shared" si="11"/>
        <v/>
      </c>
      <c r="AO58" t="str">
        <f t="shared" si="11"/>
        <v/>
      </c>
      <c r="AP58" t="str">
        <f t="shared" si="11"/>
        <v/>
      </c>
      <c r="AQ58" t="str">
        <f t="shared" si="11"/>
        <v/>
      </c>
    </row>
    <row r="59" spans="1:45" ht="19" customHeight="1" x14ac:dyDescent="0.2">
      <c r="A59" t="str">
        <f t="shared" ref="A59:AQ59" si="12">IF(A20="","",A20)</f>
        <v/>
      </c>
      <c r="B59" t="str">
        <f t="shared" si="12"/>
        <v/>
      </c>
      <c r="C59" t="str">
        <f t="shared" si="12"/>
        <v>(2)</v>
      </c>
      <c r="F59" s="66" t="str">
        <f t="shared" ca="1" si="12"/>
        <v/>
      </c>
      <c r="G59" s="66"/>
      <c r="H59" s="66">
        <f t="shared" ca="1" si="12"/>
        <v>6</v>
      </c>
      <c r="I59" s="66"/>
      <c r="J59" s="66" t="str">
        <f t="shared" si="12"/>
        <v>と</v>
      </c>
      <c r="K59" s="66"/>
      <c r="L59" s="66" t="str">
        <f t="shared" ca="1" si="12"/>
        <v/>
      </c>
      <c r="M59" s="66"/>
      <c r="N59" s="66">
        <f t="shared" ca="1" si="12"/>
        <v>1</v>
      </c>
      <c r="O59" s="66"/>
      <c r="P59" t="str">
        <f t="shared" si="12"/>
        <v/>
      </c>
      <c r="Q59" t="str">
        <f t="shared" si="12"/>
        <v/>
      </c>
      <c r="R59" t="str">
        <f t="shared" si="12"/>
        <v/>
      </c>
      <c r="S59" t="str">
        <f t="shared" si="12"/>
        <v/>
      </c>
      <c r="T59" t="str">
        <f t="shared" si="12"/>
        <v/>
      </c>
      <c r="U59" t="str">
        <f t="shared" si="12"/>
        <v/>
      </c>
      <c r="V59" t="str">
        <f t="shared" si="12"/>
        <v/>
      </c>
      <c r="W59" t="str">
        <f t="shared" si="12"/>
        <v/>
      </c>
      <c r="X59" t="str">
        <f t="shared" si="12"/>
        <v/>
      </c>
      <c r="Y59" t="str">
        <f t="shared" si="12"/>
        <v/>
      </c>
      <c r="Z59" t="str">
        <f t="shared" si="12"/>
        <v/>
      </c>
      <c r="AA59" t="str">
        <f t="shared" si="12"/>
        <v/>
      </c>
      <c r="AB59" t="str">
        <f t="shared" si="12"/>
        <v/>
      </c>
      <c r="AC59" t="str">
        <f t="shared" si="12"/>
        <v/>
      </c>
      <c r="AD59" t="str">
        <f t="shared" si="12"/>
        <v/>
      </c>
      <c r="AE59" t="str">
        <f t="shared" si="12"/>
        <v/>
      </c>
      <c r="AF59" t="str">
        <f t="shared" si="12"/>
        <v/>
      </c>
      <c r="AG59" t="str">
        <f t="shared" si="12"/>
        <v/>
      </c>
      <c r="AH59" t="str">
        <f t="shared" si="12"/>
        <v/>
      </c>
      <c r="AI59" t="str">
        <f t="shared" si="12"/>
        <v/>
      </c>
      <c r="AJ59" t="str">
        <f t="shared" si="12"/>
        <v/>
      </c>
      <c r="AK59" t="str">
        <f t="shared" si="12"/>
        <v/>
      </c>
      <c r="AL59" t="str">
        <f t="shared" si="12"/>
        <v/>
      </c>
      <c r="AM59" t="str">
        <f t="shared" si="12"/>
        <v/>
      </c>
      <c r="AN59" t="str">
        <f t="shared" si="12"/>
        <v/>
      </c>
      <c r="AO59" t="str">
        <f t="shared" si="12"/>
        <v/>
      </c>
      <c r="AP59" t="str">
        <f t="shared" si="12"/>
        <v/>
      </c>
      <c r="AQ59" t="str">
        <f t="shared" si="12"/>
        <v/>
      </c>
      <c r="AR59" s="12">
        <f ca="1">IF(F59="－",-H59,H59)</f>
        <v>6</v>
      </c>
      <c r="AS59" s="12">
        <f ca="1">IF(L59="－",-N59,N59)</f>
        <v>1</v>
      </c>
    </row>
    <row r="60" spans="1:45" s="10" customFormat="1" ht="19" customHeight="1" x14ac:dyDescent="0.2">
      <c r="A60" s="10" t="str">
        <f>IF(A21="","",A21)</f>
        <v/>
      </c>
      <c r="B60" s="10" t="str">
        <f>IF(B21="","",B21)</f>
        <v/>
      </c>
      <c r="C60" s="10" t="str">
        <f>IF(C21="","",C21)</f>
        <v/>
      </c>
      <c r="D60" s="10" t="str">
        <f>IF(D21="","",D21)</f>
        <v/>
      </c>
      <c r="E60" s="10" t="str">
        <f>IF(E21="","",E21)</f>
        <v/>
      </c>
      <c r="F60" s="10" t="s">
        <v>81</v>
      </c>
      <c r="M60" s="56">
        <f ca="1">MAX(AR59,AS59)</f>
        <v>6</v>
      </c>
      <c r="N60" s="56"/>
      <c r="O60" s="56"/>
      <c r="W60" s="10" t="s">
        <v>82</v>
      </c>
      <c r="AI60" s="56">
        <f ca="1">IF(MAX(ABS(AR59),ABS(AS59))=ABS(AR59),AR59,AS59)</f>
        <v>6</v>
      </c>
      <c r="AJ60" s="56"/>
      <c r="AK60" s="56"/>
      <c r="AL60" s="10" t="str">
        <f ca="1">IF(AI60="","",IF(AM60="","",","))</f>
        <v/>
      </c>
      <c r="AM60" s="56" t="str">
        <f ca="1">IF(AR59=AS59,"",IF(ABS(AR59)=ABS(AS59),AS59,""))</f>
        <v/>
      </c>
      <c r="AN60" s="56"/>
      <c r="AO60" s="56"/>
      <c r="AP60" s="10" t="str">
        <f>IF(AP21="","",AP21)</f>
        <v/>
      </c>
      <c r="AQ60" s="10" t="str">
        <f>IF(AQ21="","",AQ21)</f>
        <v/>
      </c>
      <c r="AR60" s="12"/>
      <c r="AS60" s="12"/>
    </row>
    <row r="61" spans="1:45" ht="19" customHeight="1" x14ac:dyDescent="0.2">
      <c r="A61" t="str">
        <f t="shared" ref="A61:AQ61" si="13">IF(A22="","",A22)</f>
        <v/>
      </c>
      <c r="B61" t="str">
        <f t="shared" si="13"/>
        <v/>
      </c>
      <c r="C61" t="str">
        <f t="shared" si="13"/>
        <v/>
      </c>
      <c r="D61" t="str">
        <f t="shared" si="13"/>
        <v/>
      </c>
      <c r="E61" t="str">
        <f t="shared" si="13"/>
        <v/>
      </c>
      <c r="F61" t="str">
        <f t="shared" si="13"/>
        <v/>
      </c>
      <c r="G61" t="str">
        <f t="shared" si="13"/>
        <v/>
      </c>
      <c r="H61" t="str">
        <f t="shared" si="13"/>
        <v/>
      </c>
      <c r="I61" t="str">
        <f t="shared" si="13"/>
        <v/>
      </c>
      <c r="J61" t="str">
        <f t="shared" si="13"/>
        <v/>
      </c>
      <c r="K61" t="str">
        <f t="shared" si="13"/>
        <v/>
      </c>
      <c r="L61" t="str">
        <f t="shared" si="13"/>
        <v/>
      </c>
      <c r="M61" t="str">
        <f t="shared" si="13"/>
        <v/>
      </c>
      <c r="N61" t="str">
        <f t="shared" si="13"/>
        <v/>
      </c>
      <c r="O61" t="str">
        <f t="shared" si="13"/>
        <v/>
      </c>
      <c r="P61" t="str">
        <f t="shared" si="13"/>
        <v/>
      </c>
      <c r="Q61" t="str">
        <f t="shared" si="13"/>
        <v/>
      </c>
      <c r="R61" t="str">
        <f t="shared" si="13"/>
        <v/>
      </c>
      <c r="S61" t="str">
        <f t="shared" si="13"/>
        <v/>
      </c>
      <c r="T61" t="str">
        <f t="shared" si="13"/>
        <v/>
      </c>
      <c r="U61" t="str">
        <f t="shared" si="13"/>
        <v/>
      </c>
      <c r="V61" t="str">
        <f t="shared" si="13"/>
        <v/>
      </c>
      <c r="W61" t="str">
        <f t="shared" si="13"/>
        <v/>
      </c>
      <c r="X61" t="str">
        <f t="shared" si="13"/>
        <v/>
      </c>
      <c r="Y61" t="str">
        <f t="shared" si="13"/>
        <v/>
      </c>
      <c r="Z61" t="str">
        <f t="shared" si="13"/>
        <v/>
      </c>
      <c r="AA61" t="str">
        <f t="shared" si="13"/>
        <v/>
      </c>
      <c r="AB61" t="str">
        <f t="shared" si="13"/>
        <v/>
      </c>
      <c r="AC61" t="str">
        <f t="shared" si="13"/>
        <v/>
      </c>
      <c r="AD61" t="str">
        <f t="shared" si="13"/>
        <v/>
      </c>
      <c r="AE61" t="str">
        <f t="shared" si="13"/>
        <v/>
      </c>
      <c r="AF61" t="str">
        <f t="shared" si="13"/>
        <v/>
      </c>
      <c r="AG61" t="str">
        <f t="shared" si="13"/>
        <v/>
      </c>
      <c r="AH61" t="str">
        <f t="shared" si="13"/>
        <v/>
      </c>
      <c r="AI61" t="str">
        <f t="shared" si="13"/>
        <v/>
      </c>
      <c r="AJ61" t="str">
        <f t="shared" si="13"/>
        <v/>
      </c>
      <c r="AK61" t="str">
        <f t="shared" si="13"/>
        <v/>
      </c>
      <c r="AL61" t="str">
        <f t="shared" si="13"/>
        <v/>
      </c>
      <c r="AM61" t="str">
        <f t="shared" si="13"/>
        <v/>
      </c>
      <c r="AN61" t="str">
        <f t="shared" si="13"/>
        <v/>
      </c>
      <c r="AO61" t="str">
        <f t="shared" si="13"/>
        <v/>
      </c>
      <c r="AP61" t="str">
        <f t="shared" si="13"/>
        <v/>
      </c>
      <c r="AQ61" t="str">
        <f t="shared" si="13"/>
        <v/>
      </c>
    </row>
    <row r="62" spans="1:45" ht="19" customHeight="1" x14ac:dyDescent="0.2">
      <c r="A62" t="str">
        <f>IF(A23="","",A23)</f>
        <v>４．</v>
      </c>
      <c r="D62" t="str">
        <f>IF(D23="","",D23)</f>
        <v>次の２数の大小を，不等号を使って表しなさい。</v>
      </c>
    </row>
    <row r="63" spans="1:45" ht="19" customHeight="1" x14ac:dyDescent="0.2">
      <c r="A63" t="str">
        <f t="shared" ref="A63:AQ63" si="14">IF(A24="","",A24)</f>
        <v/>
      </c>
      <c r="B63" t="str">
        <f t="shared" si="14"/>
        <v/>
      </c>
      <c r="C63" t="str">
        <f t="shared" si="14"/>
        <v>(1)</v>
      </c>
      <c r="F63" s="66" t="str">
        <f t="shared" ca="1" si="14"/>
        <v>－</v>
      </c>
      <c r="G63" s="66"/>
      <c r="H63" s="66">
        <f t="shared" ca="1" si="14"/>
        <v>8</v>
      </c>
      <c r="I63" s="66"/>
      <c r="J63" t="str">
        <f t="shared" si="14"/>
        <v>，</v>
      </c>
      <c r="K63" t="str">
        <f t="shared" si="14"/>
        <v/>
      </c>
      <c r="L63" s="66" t="str">
        <f t="shared" ca="1" si="14"/>
        <v>－</v>
      </c>
      <c r="M63" s="66"/>
      <c r="N63" s="66">
        <f t="shared" ca="1" si="14"/>
        <v>7</v>
      </c>
      <c r="O63" s="66"/>
      <c r="P63" t="str">
        <f t="shared" si="14"/>
        <v/>
      </c>
      <c r="Q63" t="str">
        <f t="shared" si="14"/>
        <v/>
      </c>
      <c r="R63" t="str">
        <f t="shared" si="14"/>
        <v/>
      </c>
      <c r="S63" t="str">
        <f t="shared" si="14"/>
        <v/>
      </c>
      <c r="T63" t="str">
        <f t="shared" si="14"/>
        <v/>
      </c>
      <c r="U63" t="str">
        <f t="shared" si="14"/>
        <v/>
      </c>
      <c r="V63" t="str">
        <f t="shared" si="14"/>
        <v/>
      </c>
      <c r="W63" t="str">
        <f t="shared" si="14"/>
        <v/>
      </c>
      <c r="X63" t="str">
        <f t="shared" si="14"/>
        <v/>
      </c>
      <c r="Y63" t="str">
        <f t="shared" si="14"/>
        <v/>
      </c>
      <c r="Z63" t="str">
        <f t="shared" si="14"/>
        <v/>
      </c>
      <c r="AA63" t="str">
        <f t="shared" si="14"/>
        <v/>
      </c>
      <c r="AB63" t="str">
        <f t="shared" si="14"/>
        <v/>
      </c>
      <c r="AC63" t="str">
        <f t="shared" si="14"/>
        <v/>
      </c>
      <c r="AD63" t="str">
        <f t="shared" si="14"/>
        <v/>
      </c>
      <c r="AE63" t="str">
        <f t="shared" si="14"/>
        <v/>
      </c>
      <c r="AF63" t="str">
        <f t="shared" si="14"/>
        <v/>
      </c>
      <c r="AG63" t="str">
        <f t="shared" si="14"/>
        <v/>
      </c>
      <c r="AH63" t="str">
        <f t="shared" si="14"/>
        <v/>
      </c>
      <c r="AI63" t="str">
        <f t="shared" si="14"/>
        <v/>
      </c>
      <c r="AJ63" t="str">
        <f t="shared" si="14"/>
        <v/>
      </c>
      <c r="AK63" t="str">
        <f t="shared" si="14"/>
        <v/>
      </c>
      <c r="AL63" t="str">
        <f t="shared" si="14"/>
        <v/>
      </c>
      <c r="AM63" t="str">
        <f t="shared" si="14"/>
        <v/>
      </c>
      <c r="AN63" t="str">
        <f t="shared" si="14"/>
        <v/>
      </c>
      <c r="AO63" t="str">
        <f t="shared" si="14"/>
        <v/>
      </c>
      <c r="AP63" t="str">
        <f t="shared" si="14"/>
        <v/>
      </c>
      <c r="AQ63" t="str">
        <f t="shared" si="14"/>
        <v/>
      </c>
      <c r="AR63" s="12">
        <f ca="1">IF(F63="－",-H63,H63)</f>
        <v>-8</v>
      </c>
      <c r="AS63" s="12">
        <f ca="1">IF(L63="－",-N63,N63)</f>
        <v>-7</v>
      </c>
    </row>
    <row r="64" spans="1:45" ht="19" customHeight="1" x14ac:dyDescent="0.2">
      <c r="A64" t="str">
        <f>IF(A25="","",A25)</f>
        <v/>
      </c>
      <c r="B64" t="str">
        <f>IF(B25="","",B25)</f>
        <v/>
      </c>
      <c r="C64" t="str">
        <f>IF(C25="","",C25)</f>
        <v/>
      </c>
      <c r="F64" s="56" t="str">
        <f ca="1">F63</f>
        <v>－</v>
      </c>
      <c r="G64" s="56"/>
      <c r="H64" s="56">
        <f ca="1">H63</f>
        <v>8</v>
      </c>
      <c r="I64" s="56"/>
      <c r="J64" s="56" t="str">
        <f ca="1">IF(AR63&gt;AS63,"＞",IF(AR63&lt;AS63,"＜","＝"))</f>
        <v>＜</v>
      </c>
      <c r="K64" s="56"/>
      <c r="L64" s="56" t="str">
        <f ca="1">L63</f>
        <v>－</v>
      </c>
      <c r="M64" s="56"/>
      <c r="N64" s="56">
        <f ca="1">N63</f>
        <v>7</v>
      </c>
      <c r="O64" s="56"/>
      <c r="P64" t="str">
        <f t="shared" ref="P64:AQ64" si="15">IF(P25="","",P25)</f>
        <v/>
      </c>
      <c r="Q64" t="str">
        <f t="shared" si="15"/>
        <v/>
      </c>
      <c r="R64" t="str">
        <f t="shared" si="15"/>
        <v/>
      </c>
      <c r="S64" t="str">
        <f t="shared" si="15"/>
        <v/>
      </c>
      <c r="T64" t="str">
        <f t="shared" si="15"/>
        <v/>
      </c>
      <c r="U64" t="str">
        <f t="shared" si="15"/>
        <v/>
      </c>
      <c r="V64" t="str">
        <f t="shared" si="15"/>
        <v/>
      </c>
      <c r="W64" t="str">
        <f t="shared" si="15"/>
        <v/>
      </c>
      <c r="X64" t="str">
        <f t="shared" si="15"/>
        <v/>
      </c>
      <c r="Y64" t="str">
        <f t="shared" si="15"/>
        <v/>
      </c>
      <c r="Z64" t="str">
        <f t="shared" si="15"/>
        <v/>
      </c>
      <c r="AA64" t="str">
        <f t="shared" si="15"/>
        <v/>
      </c>
      <c r="AB64" t="str">
        <f t="shared" si="15"/>
        <v/>
      </c>
      <c r="AC64" t="str">
        <f t="shared" si="15"/>
        <v/>
      </c>
      <c r="AD64" t="str">
        <f t="shared" si="15"/>
        <v/>
      </c>
      <c r="AE64" t="str">
        <f t="shared" si="15"/>
        <v/>
      </c>
      <c r="AF64" t="str">
        <f t="shared" si="15"/>
        <v/>
      </c>
      <c r="AG64" t="str">
        <f t="shared" si="15"/>
        <v/>
      </c>
      <c r="AH64" t="str">
        <f t="shared" si="15"/>
        <v/>
      </c>
      <c r="AI64" t="str">
        <f t="shared" si="15"/>
        <v/>
      </c>
      <c r="AJ64" t="str">
        <f t="shared" si="15"/>
        <v/>
      </c>
      <c r="AK64" t="str">
        <f t="shared" si="15"/>
        <v/>
      </c>
      <c r="AL64" t="str">
        <f t="shared" si="15"/>
        <v/>
      </c>
      <c r="AM64" t="str">
        <f t="shared" si="15"/>
        <v/>
      </c>
      <c r="AN64" t="str">
        <f t="shared" si="15"/>
        <v/>
      </c>
      <c r="AO64" t="str">
        <f t="shared" si="15"/>
        <v/>
      </c>
      <c r="AP64" t="str">
        <f t="shared" si="15"/>
        <v/>
      </c>
      <c r="AQ64" t="str">
        <f t="shared" si="15"/>
        <v/>
      </c>
    </row>
    <row r="65" spans="1:45" ht="19" customHeight="1" x14ac:dyDescent="0.2">
      <c r="A65" t="str">
        <f t="shared" ref="A65:AQ65" si="16">IF(A26="","",A26)</f>
        <v/>
      </c>
      <c r="B65" t="str">
        <f t="shared" si="16"/>
        <v/>
      </c>
      <c r="C65" t="str">
        <f t="shared" si="16"/>
        <v/>
      </c>
      <c r="F65" t="str">
        <f t="shared" si="16"/>
        <v/>
      </c>
      <c r="G65" t="str">
        <f t="shared" si="16"/>
        <v/>
      </c>
      <c r="H65" t="str">
        <f t="shared" si="16"/>
        <v/>
      </c>
      <c r="I65" t="str">
        <f t="shared" si="16"/>
        <v/>
      </c>
      <c r="J65" t="str">
        <f t="shared" si="16"/>
        <v/>
      </c>
      <c r="K65" t="str">
        <f t="shared" si="16"/>
        <v/>
      </c>
      <c r="L65" t="str">
        <f t="shared" si="16"/>
        <v/>
      </c>
      <c r="M65" t="str">
        <f t="shared" si="16"/>
        <v/>
      </c>
      <c r="N65" t="str">
        <f t="shared" si="16"/>
        <v/>
      </c>
      <c r="O65" t="str">
        <f t="shared" si="16"/>
        <v/>
      </c>
      <c r="P65" t="str">
        <f t="shared" si="16"/>
        <v/>
      </c>
      <c r="Q65" t="str">
        <f t="shared" si="16"/>
        <v/>
      </c>
      <c r="R65" t="str">
        <f t="shared" si="16"/>
        <v/>
      </c>
      <c r="S65" t="str">
        <f t="shared" si="16"/>
        <v/>
      </c>
      <c r="T65" t="str">
        <f t="shared" si="16"/>
        <v/>
      </c>
      <c r="U65" t="str">
        <f t="shared" si="16"/>
        <v/>
      </c>
      <c r="V65" t="str">
        <f t="shared" si="16"/>
        <v/>
      </c>
      <c r="W65" t="str">
        <f t="shared" si="16"/>
        <v/>
      </c>
      <c r="X65" t="str">
        <f t="shared" si="16"/>
        <v/>
      </c>
      <c r="Y65" t="str">
        <f t="shared" si="16"/>
        <v/>
      </c>
      <c r="Z65" t="str">
        <f t="shared" si="16"/>
        <v/>
      </c>
      <c r="AA65" t="str">
        <f t="shared" si="16"/>
        <v/>
      </c>
      <c r="AB65" t="str">
        <f t="shared" si="16"/>
        <v/>
      </c>
      <c r="AC65" t="str">
        <f t="shared" si="16"/>
        <v/>
      </c>
      <c r="AD65" t="str">
        <f t="shared" si="16"/>
        <v/>
      </c>
      <c r="AE65" t="str">
        <f t="shared" si="16"/>
        <v/>
      </c>
      <c r="AF65" t="str">
        <f t="shared" si="16"/>
        <v/>
      </c>
      <c r="AG65" t="str">
        <f t="shared" si="16"/>
        <v/>
      </c>
      <c r="AH65" t="str">
        <f t="shared" si="16"/>
        <v/>
      </c>
      <c r="AI65" t="str">
        <f t="shared" si="16"/>
        <v/>
      </c>
      <c r="AJ65" t="str">
        <f t="shared" si="16"/>
        <v/>
      </c>
      <c r="AK65" t="str">
        <f t="shared" si="16"/>
        <v/>
      </c>
      <c r="AL65" t="str">
        <f t="shared" si="16"/>
        <v/>
      </c>
      <c r="AM65" t="str">
        <f t="shared" si="16"/>
        <v/>
      </c>
      <c r="AN65" t="str">
        <f t="shared" si="16"/>
        <v/>
      </c>
      <c r="AO65" t="str">
        <f t="shared" si="16"/>
        <v/>
      </c>
      <c r="AP65" t="str">
        <f t="shared" si="16"/>
        <v/>
      </c>
      <c r="AQ65" t="str">
        <f t="shared" si="16"/>
        <v/>
      </c>
    </row>
    <row r="66" spans="1:45" ht="19" customHeight="1" x14ac:dyDescent="0.2">
      <c r="A66" t="str">
        <f t="shared" ref="A66:AQ66" si="17">IF(A27="","",A27)</f>
        <v/>
      </c>
      <c r="B66" t="str">
        <f t="shared" si="17"/>
        <v/>
      </c>
      <c r="C66" t="str">
        <f t="shared" si="17"/>
        <v>(2)</v>
      </c>
      <c r="F66" s="66" t="str">
        <f t="shared" ca="1" si="17"/>
        <v>－</v>
      </c>
      <c r="G66" s="66"/>
      <c r="H66" s="66">
        <f t="shared" ca="1" si="17"/>
        <v>2</v>
      </c>
      <c r="I66" s="66"/>
      <c r="J66" s="66"/>
      <c r="K66" t="str">
        <f t="shared" si="17"/>
        <v>，</v>
      </c>
      <c r="L66" t="str">
        <f t="shared" si="17"/>
        <v/>
      </c>
      <c r="M66" s="66" t="str">
        <f t="shared" ca="1" si="17"/>
        <v>－</v>
      </c>
      <c r="N66" s="66"/>
      <c r="O66" s="66">
        <f t="shared" ca="1" si="17"/>
        <v>7.1</v>
      </c>
      <c r="P66" s="66"/>
      <c r="Q66" s="66"/>
      <c r="R66" t="str">
        <f t="shared" si="17"/>
        <v/>
      </c>
      <c r="S66" t="str">
        <f t="shared" si="17"/>
        <v/>
      </c>
      <c r="T66" t="str">
        <f t="shared" si="17"/>
        <v/>
      </c>
      <c r="U66" t="str">
        <f t="shared" si="17"/>
        <v/>
      </c>
      <c r="V66" t="str">
        <f t="shared" si="17"/>
        <v/>
      </c>
      <c r="W66" t="str">
        <f t="shared" si="17"/>
        <v/>
      </c>
      <c r="X66" t="str">
        <f t="shared" si="17"/>
        <v/>
      </c>
      <c r="Y66" t="str">
        <f t="shared" si="17"/>
        <v/>
      </c>
      <c r="Z66" t="str">
        <f t="shared" si="17"/>
        <v/>
      </c>
      <c r="AA66" t="str">
        <f t="shared" si="17"/>
        <v/>
      </c>
      <c r="AB66" t="str">
        <f t="shared" si="17"/>
        <v/>
      </c>
      <c r="AC66" t="str">
        <f t="shared" si="17"/>
        <v/>
      </c>
      <c r="AD66" t="str">
        <f t="shared" si="17"/>
        <v/>
      </c>
      <c r="AE66" t="str">
        <f t="shared" si="17"/>
        <v/>
      </c>
      <c r="AF66" t="str">
        <f t="shared" si="17"/>
        <v/>
      </c>
      <c r="AG66" t="str">
        <f t="shared" si="17"/>
        <v/>
      </c>
      <c r="AH66" t="str">
        <f t="shared" si="17"/>
        <v/>
      </c>
      <c r="AI66" t="str">
        <f t="shared" si="17"/>
        <v/>
      </c>
      <c r="AJ66" t="str">
        <f t="shared" si="17"/>
        <v/>
      </c>
      <c r="AK66" t="str">
        <f t="shared" si="17"/>
        <v/>
      </c>
      <c r="AL66" t="str">
        <f t="shared" si="17"/>
        <v/>
      </c>
      <c r="AM66" t="str">
        <f t="shared" si="17"/>
        <v/>
      </c>
      <c r="AN66" t="str">
        <f t="shared" si="17"/>
        <v/>
      </c>
      <c r="AO66" t="str">
        <f t="shared" si="17"/>
        <v/>
      </c>
      <c r="AP66" t="str">
        <f t="shared" si="17"/>
        <v/>
      </c>
      <c r="AQ66" t="str">
        <f t="shared" si="17"/>
        <v/>
      </c>
      <c r="AR66" s="12">
        <f ca="1">IF(F66="－",-H66,H66)</f>
        <v>-2</v>
      </c>
      <c r="AS66" s="12">
        <f ca="1">IF(M66="－",-O66,O66)</f>
        <v>-7.1</v>
      </c>
    </row>
    <row r="67" spans="1:45" ht="19" customHeight="1" x14ac:dyDescent="0.2">
      <c r="A67" t="str">
        <f>IF(A28="","",A28)</f>
        <v/>
      </c>
      <c r="B67" t="str">
        <f>IF(B28="","",B28)</f>
        <v/>
      </c>
      <c r="C67" t="str">
        <f>IF(C28="","",C28)</f>
        <v/>
      </c>
      <c r="F67" s="56" t="str">
        <f ca="1">F66</f>
        <v>－</v>
      </c>
      <c r="G67" s="56"/>
      <c r="H67" s="56">
        <f ca="1">H66</f>
        <v>2</v>
      </c>
      <c r="I67" s="56"/>
      <c r="J67" s="56"/>
      <c r="K67" s="56" t="str">
        <f ca="1">IF(AR66&gt;AS66,"＞",IF(AR66&lt;AS66,"＜","＝"))</f>
        <v>＞</v>
      </c>
      <c r="L67" s="56"/>
      <c r="M67" s="56" t="str">
        <f ca="1">M66</f>
        <v>－</v>
      </c>
      <c r="N67" s="56"/>
      <c r="O67" s="56">
        <f ca="1">O66</f>
        <v>7.1</v>
      </c>
      <c r="P67" s="56"/>
      <c r="Q67" s="56"/>
      <c r="R67" t="str">
        <f t="shared" ref="R67:AQ67" si="18">IF(R28="","",R28)</f>
        <v/>
      </c>
      <c r="S67" t="str">
        <f t="shared" si="18"/>
        <v/>
      </c>
      <c r="T67" t="str">
        <f t="shared" si="18"/>
        <v/>
      </c>
      <c r="U67" t="str">
        <f t="shared" si="18"/>
        <v/>
      </c>
      <c r="V67" t="str">
        <f t="shared" si="18"/>
        <v/>
      </c>
      <c r="W67" t="str">
        <f t="shared" si="18"/>
        <v/>
      </c>
      <c r="X67" t="str">
        <f t="shared" si="18"/>
        <v/>
      </c>
      <c r="Y67" t="str">
        <f t="shared" si="18"/>
        <v/>
      </c>
      <c r="Z67" t="str">
        <f t="shared" si="18"/>
        <v/>
      </c>
      <c r="AA67" t="str">
        <f t="shared" si="18"/>
        <v/>
      </c>
      <c r="AB67" t="str">
        <f t="shared" si="18"/>
        <v/>
      </c>
      <c r="AC67" t="str">
        <f t="shared" si="18"/>
        <v/>
      </c>
      <c r="AD67" t="str">
        <f t="shared" si="18"/>
        <v/>
      </c>
      <c r="AE67" t="str">
        <f t="shared" si="18"/>
        <v/>
      </c>
      <c r="AF67" t="str">
        <f t="shared" si="18"/>
        <v/>
      </c>
      <c r="AG67" t="str">
        <f t="shared" si="18"/>
        <v/>
      </c>
      <c r="AH67" t="str">
        <f t="shared" si="18"/>
        <v/>
      </c>
      <c r="AI67" t="str">
        <f t="shared" si="18"/>
        <v/>
      </c>
      <c r="AJ67" t="str">
        <f t="shared" si="18"/>
        <v/>
      </c>
      <c r="AK67" t="str">
        <f t="shared" si="18"/>
        <v/>
      </c>
      <c r="AL67" t="str">
        <f t="shared" si="18"/>
        <v/>
      </c>
      <c r="AM67" t="str">
        <f t="shared" si="18"/>
        <v/>
      </c>
      <c r="AN67" t="str">
        <f t="shared" si="18"/>
        <v/>
      </c>
      <c r="AO67" t="str">
        <f t="shared" si="18"/>
        <v/>
      </c>
      <c r="AP67" t="str">
        <f t="shared" si="18"/>
        <v/>
      </c>
      <c r="AQ67" t="str">
        <f t="shared" si="18"/>
        <v/>
      </c>
    </row>
    <row r="68" spans="1:45" ht="19" customHeight="1" x14ac:dyDescent="0.2">
      <c r="A68" t="str">
        <f t="shared" ref="A68:AQ68" si="19">IF(A29="","",A29)</f>
        <v/>
      </c>
      <c r="B68" t="str">
        <f t="shared" si="19"/>
        <v/>
      </c>
      <c r="C68" t="str">
        <f t="shared" si="19"/>
        <v/>
      </c>
      <c r="F68" t="str">
        <f t="shared" si="19"/>
        <v/>
      </c>
      <c r="G68" t="str">
        <f t="shared" si="19"/>
        <v/>
      </c>
      <c r="H68" t="str">
        <f t="shared" si="19"/>
        <v/>
      </c>
      <c r="I68" t="str">
        <f t="shared" si="19"/>
        <v/>
      </c>
      <c r="J68" t="str">
        <f t="shared" si="19"/>
        <v/>
      </c>
      <c r="K68" t="str">
        <f t="shared" si="19"/>
        <v/>
      </c>
      <c r="L68" t="str">
        <f t="shared" si="19"/>
        <v/>
      </c>
      <c r="M68" t="str">
        <f t="shared" si="19"/>
        <v/>
      </c>
      <c r="N68" t="str">
        <f t="shared" si="19"/>
        <v/>
      </c>
      <c r="O68" t="str">
        <f t="shared" si="19"/>
        <v/>
      </c>
      <c r="P68" t="str">
        <f t="shared" si="19"/>
        <v/>
      </c>
      <c r="Q68" t="str">
        <f t="shared" si="19"/>
        <v/>
      </c>
      <c r="R68" t="str">
        <f t="shared" si="19"/>
        <v/>
      </c>
      <c r="S68" t="str">
        <f t="shared" si="19"/>
        <v/>
      </c>
      <c r="T68" t="str">
        <f t="shared" si="19"/>
        <v/>
      </c>
      <c r="U68" t="str">
        <f t="shared" si="19"/>
        <v/>
      </c>
      <c r="V68" t="str">
        <f t="shared" si="19"/>
        <v/>
      </c>
      <c r="W68" t="str">
        <f t="shared" si="19"/>
        <v/>
      </c>
      <c r="X68" t="str">
        <f t="shared" si="19"/>
        <v/>
      </c>
      <c r="Y68" t="str">
        <f t="shared" si="19"/>
        <v/>
      </c>
      <c r="Z68" t="str">
        <f t="shared" si="19"/>
        <v/>
      </c>
      <c r="AA68" t="str">
        <f t="shared" si="19"/>
        <v/>
      </c>
      <c r="AB68" t="str">
        <f t="shared" si="19"/>
        <v/>
      </c>
      <c r="AC68" t="str">
        <f t="shared" si="19"/>
        <v/>
      </c>
      <c r="AD68" t="str">
        <f t="shared" si="19"/>
        <v/>
      </c>
      <c r="AE68" t="str">
        <f t="shared" si="19"/>
        <v/>
      </c>
      <c r="AF68" t="str">
        <f t="shared" si="19"/>
        <v/>
      </c>
      <c r="AG68" t="str">
        <f t="shared" si="19"/>
        <v/>
      </c>
      <c r="AH68" t="str">
        <f t="shared" si="19"/>
        <v/>
      </c>
      <c r="AI68" t="str">
        <f t="shared" si="19"/>
        <v/>
      </c>
      <c r="AJ68" t="str">
        <f t="shared" si="19"/>
        <v/>
      </c>
      <c r="AK68" t="str">
        <f t="shared" si="19"/>
        <v/>
      </c>
      <c r="AL68" t="str">
        <f t="shared" si="19"/>
        <v/>
      </c>
      <c r="AM68" t="str">
        <f t="shared" si="19"/>
        <v/>
      </c>
      <c r="AN68" t="str">
        <f t="shared" si="19"/>
        <v/>
      </c>
      <c r="AO68" t="str">
        <f t="shared" si="19"/>
        <v/>
      </c>
      <c r="AP68" t="str">
        <f t="shared" si="19"/>
        <v/>
      </c>
      <c r="AQ68" t="str">
        <f t="shared" si="19"/>
        <v/>
      </c>
    </row>
    <row r="69" spans="1:45" ht="19" customHeight="1" x14ac:dyDescent="0.2">
      <c r="A69" t="str">
        <f t="shared" ref="A69:AQ69" si="20">IF(A30="","",A30)</f>
        <v/>
      </c>
      <c r="B69" t="str">
        <f t="shared" si="20"/>
        <v/>
      </c>
      <c r="C69" t="str">
        <f t="shared" si="20"/>
        <v>(3)</v>
      </c>
      <c r="F69" s="66" t="str">
        <f t="shared" ca="1" si="20"/>
        <v>－</v>
      </c>
      <c r="G69" s="66"/>
      <c r="H69" s="64">
        <f t="shared" ca="1" si="20"/>
        <v>1</v>
      </c>
      <c r="I69" s="64"/>
      <c r="J69" s="66" t="str">
        <f t="shared" si="20"/>
        <v>，</v>
      </c>
      <c r="K69" s="66"/>
      <c r="L69" s="66" t="str">
        <f t="shared" ca="1" si="20"/>
        <v>－</v>
      </c>
      <c r="M69" s="66"/>
      <c r="N69" s="64">
        <f t="shared" ca="1" si="20"/>
        <v>1</v>
      </c>
      <c r="O69" s="64"/>
      <c r="P69" t="str">
        <f t="shared" si="20"/>
        <v/>
      </c>
      <c r="Q69" t="str">
        <f t="shared" si="20"/>
        <v/>
      </c>
      <c r="R69" t="str">
        <f t="shared" si="20"/>
        <v/>
      </c>
      <c r="S69" t="str">
        <f t="shared" si="20"/>
        <v/>
      </c>
      <c r="T69" t="str">
        <f t="shared" si="20"/>
        <v/>
      </c>
      <c r="U69" t="str">
        <f t="shared" si="20"/>
        <v/>
      </c>
      <c r="V69" t="str">
        <f t="shared" si="20"/>
        <v/>
      </c>
      <c r="W69" t="str">
        <f t="shared" si="20"/>
        <v/>
      </c>
      <c r="X69" t="str">
        <f t="shared" si="20"/>
        <v/>
      </c>
      <c r="Y69" t="str">
        <f t="shared" si="20"/>
        <v/>
      </c>
      <c r="Z69" t="str">
        <f t="shared" si="20"/>
        <v/>
      </c>
      <c r="AA69" t="str">
        <f t="shared" si="20"/>
        <v/>
      </c>
      <c r="AB69" t="str">
        <f t="shared" si="20"/>
        <v/>
      </c>
      <c r="AC69" t="str">
        <f t="shared" si="20"/>
        <v/>
      </c>
      <c r="AD69" t="str">
        <f t="shared" si="20"/>
        <v/>
      </c>
      <c r="AE69" t="str">
        <f t="shared" si="20"/>
        <v/>
      </c>
      <c r="AF69" t="str">
        <f t="shared" si="20"/>
        <v/>
      </c>
      <c r="AG69" t="str">
        <f t="shared" si="20"/>
        <v/>
      </c>
      <c r="AH69" t="str">
        <f t="shared" si="20"/>
        <v/>
      </c>
      <c r="AI69" t="str">
        <f t="shared" si="20"/>
        <v/>
      </c>
      <c r="AJ69" t="str">
        <f t="shared" si="20"/>
        <v/>
      </c>
      <c r="AK69" t="str">
        <f t="shared" si="20"/>
        <v/>
      </c>
      <c r="AL69" t="str">
        <f t="shared" si="20"/>
        <v/>
      </c>
      <c r="AM69" t="str">
        <f t="shared" si="20"/>
        <v/>
      </c>
      <c r="AN69" t="str">
        <f t="shared" si="20"/>
        <v/>
      </c>
      <c r="AO69" t="str">
        <f t="shared" si="20"/>
        <v/>
      </c>
      <c r="AP69" t="str">
        <f t="shared" si="20"/>
        <v/>
      </c>
      <c r="AQ69" t="str">
        <f t="shared" si="20"/>
        <v/>
      </c>
      <c r="AR69" s="12">
        <f ca="1">IF(F69="－",-H69*(AR70/H70),H69*(AR70/H70))</f>
        <v>-3</v>
      </c>
      <c r="AS69" s="12">
        <f ca="1">IF(L69="－",-N69*(AS70/N70),N69*(AS70/N70))</f>
        <v>-2</v>
      </c>
    </row>
    <row r="70" spans="1:45" ht="19" customHeight="1" x14ac:dyDescent="0.2">
      <c r="A70" t="str">
        <f t="shared" ref="A70:AQ70" si="21">IF(A31="","",A31)</f>
        <v/>
      </c>
      <c r="B70" t="str">
        <f t="shared" si="21"/>
        <v/>
      </c>
      <c r="C70" t="str">
        <f t="shared" si="21"/>
        <v/>
      </c>
      <c r="F70" s="66"/>
      <c r="G70" s="66"/>
      <c r="H70" s="66">
        <f t="shared" ca="1" si="21"/>
        <v>2</v>
      </c>
      <c r="I70" s="66"/>
      <c r="J70" s="66"/>
      <c r="K70" s="66"/>
      <c r="L70" s="66"/>
      <c r="M70" s="66"/>
      <c r="N70" s="66">
        <f t="shared" ca="1" si="21"/>
        <v>3</v>
      </c>
      <c r="O70" s="66"/>
      <c r="P70" t="str">
        <f t="shared" si="21"/>
        <v/>
      </c>
      <c r="Q70" t="str">
        <f t="shared" si="21"/>
        <v/>
      </c>
      <c r="R70" t="str">
        <f t="shared" si="21"/>
        <v/>
      </c>
      <c r="S70" t="str">
        <f t="shared" si="21"/>
        <v/>
      </c>
      <c r="T70" t="str">
        <f t="shared" si="21"/>
        <v/>
      </c>
      <c r="U70" t="str">
        <f t="shared" si="21"/>
        <v/>
      </c>
      <c r="V70" t="str">
        <f t="shared" si="21"/>
        <v/>
      </c>
      <c r="W70" t="str">
        <f t="shared" si="21"/>
        <v/>
      </c>
      <c r="X70" t="str">
        <f t="shared" si="21"/>
        <v/>
      </c>
      <c r="Y70" t="str">
        <f t="shared" si="21"/>
        <v/>
      </c>
      <c r="Z70" t="str">
        <f t="shared" si="21"/>
        <v/>
      </c>
      <c r="AA70" t="str">
        <f t="shared" si="21"/>
        <v/>
      </c>
      <c r="AB70" t="str">
        <f t="shared" si="21"/>
        <v/>
      </c>
      <c r="AC70" t="str">
        <f t="shared" si="21"/>
        <v/>
      </c>
      <c r="AD70" t="str">
        <f t="shared" si="21"/>
        <v/>
      </c>
      <c r="AE70" t="str">
        <f t="shared" si="21"/>
        <v/>
      </c>
      <c r="AF70" t="str">
        <f t="shared" si="21"/>
        <v/>
      </c>
      <c r="AG70" t="str">
        <f t="shared" si="21"/>
        <v/>
      </c>
      <c r="AH70" t="str">
        <f t="shared" si="21"/>
        <v/>
      </c>
      <c r="AI70" t="str">
        <f t="shared" si="21"/>
        <v/>
      </c>
      <c r="AJ70" t="str">
        <f t="shared" si="21"/>
        <v/>
      </c>
      <c r="AK70" t="str">
        <f t="shared" si="21"/>
        <v/>
      </c>
      <c r="AL70" t="str">
        <f t="shared" si="21"/>
        <v/>
      </c>
      <c r="AM70" t="str">
        <f t="shared" si="21"/>
        <v/>
      </c>
      <c r="AN70" t="str">
        <f t="shared" si="21"/>
        <v/>
      </c>
      <c r="AO70" t="str">
        <f t="shared" si="21"/>
        <v/>
      </c>
      <c r="AP70" t="str">
        <f t="shared" si="21"/>
        <v/>
      </c>
      <c r="AQ70" t="str">
        <f t="shared" si="21"/>
        <v/>
      </c>
      <c r="AR70" s="12">
        <f ca="1">LCM(H70,N70)</f>
        <v>6</v>
      </c>
      <c r="AS70" s="12">
        <f ca="1">LCM(H70,N70)</f>
        <v>6</v>
      </c>
    </row>
    <row r="71" spans="1:45" s="10" customFormat="1" ht="19" customHeight="1" x14ac:dyDescent="0.2">
      <c r="F71" s="56" t="str">
        <f ca="1">F69</f>
        <v>－</v>
      </c>
      <c r="G71" s="56"/>
      <c r="H71" s="59">
        <f ca="1">H69</f>
        <v>1</v>
      </c>
      <c r="I71" s="59"/>
      <c r="J71" s="56" t="str">
        <f ca="1">IF(AR69&gt;AS69,"＞",IF(AR69&lt;AS69,"＜","＝"))</f>
        <v>＜</v>
      </c>
      <c r="K71" s="56"/>
      <c r="L71" s="56" t="str">
        <f ca="1">L69</f>
        <v>－</v>
      </c>
      <c r="M71" s="56"/>
      <c r="N71" s="59">
        <f ca="1">N69</f>
        <v>1</v>
      </c>
      <c r="O71" s="59"/>
      <c r="AR71" s="12" t="e">
        <f>IF(#REF!="","",#REF!)</f>
        <v>#REF!</v>
      </c>
      <c r="AS71" s="12"/>
    </row>
    <row r="72" spans="1:45" s="10" customFormat="1" ht="19" customHeight="1" x14ac:dyDescent="0.2">
      <c r="F72" s="56"/>
      <c r="G72" s="56"/>
      <c r="H72" s="56">
        <f ca="1">H70</f>
        <v>2</v>
      </c>
      <c r="I72" s="56"/>
      <c r="J72" s="56"/>
      <c r="K72" s="56"/>
      <c r="L72" s="56"/>
      <c r="M72" s="56"/>
      <c r="N72" s="56">
        <f ca="1">N70</f>
        <v>3</v>
      </c>
      <c r="O72" s="56"/>
      <c r="AR72" s="12"/>
      <c r="AS72" s="12"/>
    </row>
    <row r="73" spans="1:45" ht="19" customHeight="1" x14ac:dyDescent="0.2"/>
    <row r="74" spans="1:45" ht="19" customHeight="1" x14ac:dyDescent="0.2">
      <c r="A74" t="str">
        <f t="shared" ref="A74:AQ74" si="22">IF(A35="","",A35)</f>
        <v/>
      </c>
      <c r="B74" t="str">
        <f t="shared" si="22"/>
        <v/>
      </c>
      <c r="C74" t="str">
        <f t="shared" si="22"/>
        <v>(4)</v>
      </c>
      <c r="F74" s="66" t="str">
        <f t="shared" ca="1" si="22"/>
        <v/>
      </c>
      <c r="G74" s="66"/>
      <c r="H74" s="66">
        <f t="shared" ca="1" si="22"/>
        <v>5</v>
      </c>
      <c r="I74" s="66"/>
      <c r="J74" t="str">
        <f t="shared" si="22"/>
        <v>，</v>
      </c>
      <c r="K74" t="str">
        <f t="shared" si="22"/>
        <v/>
      </c>
      <c r="L74" s="66" t="str">
        <f t="shared" ca="1" si="22"/>
        <v/>
      </c>
      <c r="M74" s="66"/>
      <c r="N74" s="66">
        <f t="shared" ca="1" si="22"/>
        <v>8</v>
      </c>
      <c r="O74" s="66"/>
      <c r="P74" t="str">
        <f t="shared" si="22"/>
        <v/>
      </c>
      <c r="Q74" t="str">
        <f t="shared" si="22"/>
        <v/>
      </c>
      <c r="R74" t="str">
        <f t="shared" si="22"/>
        <v/>
      </c>
      <c r="S74" t="str">
        <f t="shared" si="22"/>
        <v/>
      </c>
      <c r="T74" t="str">
        <f t="shared" si="22"/>
        <v/>
      </c>
      <c r="U74" t="str">
        <f t="shared" si="22"/>
        <v/>
      </c>
      <c r="V74" t="str">
        <f t="shared" si="22"/>
        <v/>
      </c>
      <c r="W74" t="str">
        <f t="shared" si="22"/>
        <v/>
      </c>
      <c r="X74" t="str">
        <f t="shared" si="22"/>
        <v/>
      </c>
      <c r="Y74" t="str">
        <f t="shared" si="22"/>
        <v/>
      </c>
      <c r="Z74" t="str">
        <f t="shared" si="22"/>
        <v/>
      </c>
      <c r="AA74" t="str">
        <f t="shared" si="22"/>
        <v/>
      </c>
      <c r="AB74" t="str">
        <f t="shared" si="22"/>
        <v/>
      </c>
      <c r="AC74" t="str">
        <f t="shared" si="22"/>
        <v/>
      </c>
      <c r="AD74" t="str">
        <f t="shared" si="22"/>
        <v/>
      </c>
      <c r="AE74" t="str">
        <f t="shared" si="22"/>
        <v/>
      </c>
      <c r="AF74" t="str">
        <f t="shared" si="22"/>
        <v/>
      </c>
      <c r="AG74" t="str">
        <f t="shared" si="22"/>
        <v/>
      </c>
      <c r="AH74" t="str">
        <f t="shared" si="22"/>
        <v/>
      </c>
      <c r="AI74" t="str">
        <f t="shared" si="22"/>
        <v/>
      </c>
      <c r="AJ74" t="str">
        <f t="shared" si="22"/>
        <v/>
      </c>
      <c r="AK74" t="str">
        <f t="shared" si="22"/>
        <v/>
      </c>
      <c r="AL74" t="str">
        <f t="shared" si="22"/>
        <v/>
      </c>
      <c r="AM74" t="str">
        <f t="shared" si="22"/>
        <v/>
      </c>
      <c r="AN74" t="str">
        <f t="shared" si="22"/>
        <v/>
      </c>
      <c r="AO74" t="str">
        <f t="shared" si="22"/>
        <v/>
      </c>
      <c r="AP74" t="str">
        <f t="shared" si="22"/>
        <v/>
      </c>
      <c r="AQ74" t="str">
        <f t="shared" si="22"/>
        <v/>
      </c>
      <c r="AR74" s="12">
        <f ca="1">IF(F74="－",-H74,H74)</f>
        <v>5</v>
      </c>
      <c r="AS74" s="12">
        <f ca="1">IF(L74="－",-N74,N74)</f>
        <v>8</v>
      </c>
    </row>
    <row r="75" spans="1:45" ht="19" customHeight="1" x14ac:dyDescent="0.2">
      <c r="F75" s="56" t="str">
        <f ca="1">F74</f>
        <v/>
      </c>
      <c r="G75" s="56"/>
      <c r="H75" s="56">
        <f ca="1">H74</f>
        <v>5</v>
      </c>
      <c r="I75" s="56"/>
      <c r="J75" s="56" t="str">
        <f ca="1">IF(AR74&gt;AS74,"＞",IF(AR74&lt;AS74,"＜","＝"))</f>
        <v>＜</v>
      </c>
      <c r="K75" s="56"/>
      <c r="L75" s="56" t="str">
        <f ca="1">L74</f>
        <v/>
      </c>
      <c r="M75" s="56"/>
      <c r="N75" s="56">
        <f ca="1">N74</f>
        <v>8</v>
      </c>
      <c r="O75" s="56"/>
    </row>
    <row r="76" spans="1:45" ht="19" customHeight="1" x14ac:dyDescent="0.2"/>
    <row r="77" spans="1:45" ht="20.149999999999999" customHeight="1" x14ac:dyDescent="0.2"/>
    <row r="78" spans="1:45" ht="20.149999999999999" customHeight="1" x14ac:dyDescent="0.2"/>
    <row r="79" spans="1:45" ht="20.149999999999999" customHeight="1" x14ac:dyDescent="0.2"/>
    <row r="80" spans="1:45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</sheetData>
  <mergeCells count="144">
    <mergeCell ref="N70:O70"/>
    <mergeCell ref="N74:O74"/>
    <mergeCell ref="L74:M74"/>
    <mergeCell ref="L71:M72"/>
    <mergeCell ref="N71:O71"/>
    <mergeCell ref="N72:O72"/>
    <mergeCell ref="AI57:AK57"/>
    <mergeCell ref="AM60:AO60"/>
    <mergeCell ref="AI60:AK60"/>
    <mergeCell ref="N59:O59"/>
    <mergeCell ref="AM57:AO57"/>
    <mergeCell ref="L17:M17"/>
    <mergeCell ref="N17:O17"/>
    <mergeCell ref="F17:G17"/>
    <mergeCell ref="H17:I17"/>
    <mergeCell ref="H24:I24"/>
    <mergeCell ref="AL50:AM50"/>
    <mergeCell ref="N69:O69"/>
    <mergeCell ref="O67:Q67"/>
    <mergeCell ref="M57:O57"/>
    <mergeCell ref="L64:M64"/>
    <mergeCell ref="N64:O64"/>
    <mergeCell ref="AL51:AM51"/>
    <mergeCell ref="AL52:AM52"/>
    <mergeCell ref="AA51:AC52"/>
    <mergeCell ref="J30:K31"/>
    <mergeCell ref="J59:K59"/>
    <mergeCell ref="F30:G31"/>
    <mergeCell ref="L30:M31"/>
    <mergeCell ref="N31:O31"/>
    <mergeCell ref="L35:M35"/>
    <mergeCell ref="N35:O35"/>
    <mergeCell ref="H43:I44"/>
    <mergeCell ref="O43:P44"/>
    <mergeCell ref="H35:I35"/>
    <mergeCell ref="F43:G44"/>
    <mergeCell ref="H31:I31"/>
    <mergeCell ref="H51:I52"/>
    <mergeCell ref="H66:J66"/>
    <mergeCell ref="F66:G66"/>
    <mergeCell ref="F67:G67"/>
    <mergeCell ref="H67:J67"/>
    <mergeCell ref="J64:K64"/>
    <mergeCell ref="O66:Q66"/>
    <mergeCell ref="M66:N66"/>
    <mergeCell ref="H59:I59"/>
    <mergeCell ref="F59:G59"/>
    <mergeCell ref="M60:O60"/>
    <mergeCell ref="F63:G63"/>
    <mergeCell ref="H63:I63"/>
    <mergeCell ref="L63:M63"/>
    <mergeCell ref="N63:O63"/>
    <mergeCell ref="M67:N67"/>
    <mergeCell ref="K67:L67"/>
    <mergeCell ref="L75:M75"/>
    <mergeCell ref="H74:I74"/>
    <mergeCell ref="C4:E5"/>
    <mergeCell ref="L4:N5"/>
    <mergeCell ref="AA4:AD5"/>
    <mergeCell ref="N75:O75"/>
    <mergeCell ref="Y4:Z5"/>
    <mergeCell ref="Q10:R11"/>
    <mergeCell ref="V10:X11"/>
    <mergeCell ref="F71:G72"/>
    <mergeCell ref="H71:I71"/>
    <mergeCell ref="H72:I72"/>
    <mergeCell ref="J71:K72"/>
    <mergeCell ref="F75:G75"/>
    <mergeCell ref="H75:I75"/>
    <mergeCell ref="J75:K75"/>
    <mergeCell ref="F74:G74"/>
    <mergeCell ref="L59:M59"/>
    <mergeCell ref="J69:K70"/>
    <mergeCell ref="F69:G70"/>
    <mergeCell ref="L69:M70"/>
    <mergeCell ref="H69:I69"/>
    <mergeCell ref="H70:I70"/>
    <mergeCell ref="Q51:R52"/>
    <mergeCell ref="AG4:AI5"/>
    <mergeCell ref="AG10:AI11"/>
    <mergeCell ref="Y10:Z11"/>
    <mergeCell ref="O10:P11"/>
    <mergeCell ref="C10:E11"/>
    <mergeCell ref="F10:G11"/>
    <mergeCell ref="H10:I11"/>
    <mergeCell ref="L10:N11"/>
    <mergeCell ref="AO1:AP1"/>
    <mergeCell ref="AL4:AM4"/>
    <mergeCell ref="AL5:AM5"/>
    <mergeCell ref="AJ4:AK5"/>
    <mergeCell ref="V4:X5"/>
    <mergeCell ref="AJ10:AK11"/>
    <mergeCell ref="AL10:AM10"/>
    <mergeCell ref="AL11:AM11"/>
    <mergeCell ref="AA10:AD11"/>
    <mergeCell ref="F4:G5"/>
    <mergeCell ref="H4:I5"/>
    <mergeCell ref="O4:P5"/>
    <mergeCell ref="Q4:R5"/>
    <mergeCell ref="AL45:AM45"/>
    <mergeCell ref="AL46:AM46"/>
    <mergeCell ref="Y45:Z46"/>
    <mergeCell ref="L24:M24"/>
    <mergeCell ref="N24:O24"/>
    <mergeCell ref="M27:N27"/>
    <mergeCell ref="O49:P50"/>
    <mergeCell ref="AJ43:AK44"/>
    <mergeCell ref="AL43:AM43"/>
    <mergeCell ref="AL44:AM44"/>
    <mergeCell ref="Q49:R50"/>
    <mergeCell ref="O45:P46"/>
    <mergeCell ref="Q45:R46"/>
    <mergeCell ref="AA43:AC44"/>
    <mergeCell ref="AA45:AC46"/>
    <mergeCell ref="AA49:AC50"/>
    <mergeCell ref="AJ49:AK50"/>
    <mergeCell ref="AL49:AM49"/>
    <mergeCell ref="Y43:Z44"/>
    <mergeCell ref="Y49:Z50"/>
    <mergeCell ref="Q43:R44"/>
    <mergeCell ref="AO40:AP40"/>
    <mergeCell ref="H27:J27"/>
    <mergeCell ref="H30:I30"/>
    <mergeCell ref="N30:O30"/>
    <mergeCell ref="H20:I20"/>
    <mergeCell ref="F64:G64"/>
    <mergeCell ref="H64:I64"/>
    <mergeCell ref="F35:G35"/>
    <mergeCell ref="O27:Q27"/>
    <mergeCell ref="L20:M20"/>
    <mergeCell ref="N20:O20"/>
    <mergeCell ref="F24:G24"/>
    <mergeCell ref="F20:G20"/>
    <mergeCell ref="F27:G27"/>
    <mergeCell ref="N56:O56"/>
    <mergeCell ref="H49:I50"/>
    <mergeCell ref="F49:G50"/>
    <mergeCell ref="F45:G46"/>
    <mergeCell ref="H45:I46"/>
    <mergeCell ref="F56:G56"/>
    <mergeCell ref="H56:I56"/>
    <mergeCell ref="L56:M56"/>
    <mergeCell ref="J56:K56"/>
    <mergeCell ref="AJ45:AK46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87"/>
  <sheetViews>
    <sheetView workbookViewId="0"/>
  </sheetViews>
  <sheetFormatPr defaultRowHeight="14" x14ac:dyDescent="0.2"/>
  <cols>
    <col min="1" max="43" width="1.75" customWidth="1"/>
  </cols>
  <sheetData>
    <row r="1" spans="1:42" ht="23.5" x14ac:dyDescent="0.2">
      <c r="D1" s="3" t="s">
        <v>216</v>
      </c>
      <c r="AM1" s="2" t="s">
        <v>0</v>
      </c>
      <c r="AN1" s="2"/>
      <c r="AO1" s="68"/>
      <c r="AP1" s="68"/>
    </row>
    <row r="2" spans="1:42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5" customHeight="1" x14ac:dyDescent="0.2">
      <c r="A3" s="1" t="s">
        <v>83</v>
      </c>
      <c r="D3" t="s">
        <v>84</v>
      </c>
    </row>
    <row r="4" spans="1:42" ht="25" customHeight="1" x14ac:dyDescent="0.2">
      <c r="C4" s="1" t="s">
        <v>85</v>
      </c>
      <c r="F4" t="s">
        <v>86</v>
      </c>
      <c r="G4" s="61" t="s">
        <v>90</v>
      </c>
      <c r="H4" s="61"/>
      <c r="I4" s="62">
        <f ca="1">INT(RAND()*9+1)</f>
        <v>2</v>
      </c>
      <c r="J4" s="62"/>
      <c r="K4" t="s">
        <v>87</v>
      </c>
      <c r="L4" s="66" t="s">
        <v>88</v>
      </c>
      <c r="M4" s="66"/>
      <c r="N4" s="66">
        <f ca="1">INT(RAND()*9+1)</f>
        <v>5</v>
      </c>
      <c r="O4" s="66"/>
    </row>
    <row r="5" spans="1:42" ht="25" customHeight="1" x14ac:dyDescent="0.2"/>
    <row r="6" spans="1:42" ht="25" customHeight="1" x14ac:dyDescent="0.2">
      <c r="C6" s="1" t="s">
        <v>29</v>
      </c>
      <c r="F6" t="s">
        <v>86</v>
      </c>
      <c r="G6" s="61" t="s">
        <v>90</v>
      </c>
      <c r="H6" s="61"/>
      <c r="I6" s="62">
        <f ca="1">INT(RAND()*9+1)</f>
        <v>2</v>
      </c>
      <c r="J6" s="62"/>
      <c r="K6" t="s">
        <v>87</v>
      </c>
      <c r="L6" s="66" t="s">
        <v>88</v>
      </c>
      <c r="M6" s="66"/>
      <c r="N6" s="66">
        <f ca="1">INT(RAND()*9+1)</f>
        <v>4</v>
      </c>
      <c r="O6" s="66"/>
    </row>
    <row r="7" spans="1:42" ht="25" customHeight="1" x14ac:dyDescent="0.2"/>
    <row r="8" spans="1:42" ht="25" customHeight="1" x14ac:dyDescent="0.2">
      <c r="C8" s="1" t="s">
        <v>33</v>
      </c>
      <c r="F8" t="s">
        <v>86</v>
      </c>
      <c r="G8" s="61" t="s">
        <v>90</v>
      </c>
      <c r="H8" s="61"/>
      <c r="I8" s="62">
        <f ca="1">INT(RAND()*9+1)</f>
        <v>8</v>
      </c>
      <c r="J8" s="62"/>
      <c r="K8" t="s">
        <v>87</v>
      </c>
      <c r="L8" s="66" t="s">
        <v>88</v>
      </c>
      <c r="M8" s="66"/>
      <c r="N8" s="66">
        <f ca="1">INT(RAND()*9+1)</f>
        <v>2</v>
      </c>
      <c r="O8" s="66"/>
    </row>
    <row r="9" spans="1:42" ht="25" customHeight="1" x14ac:dyDescent="0.2"/>
    <row r="10" spans="1:42" ht="25" customHeight="1" x14ac:dyDescent="0.2">
      <c r="C10" s="1" t="s">
        <v>75</v>
      </c>
      <c r="F10" t="s">
        <v>86</v>
      </c>
      <c r="G10" s="61" t="s">
        <v>90</v>
      </c>
      <c r="H10" s="61"/>
      <c r="I10" s="62">
        <f ca="1">INT(RAND()*9+1)</f>
        <v>9</v>
      </c>
      <c r="J10" s="62"/>
      <c r="K10" t="s">
        <v>87</v>
      </c>
      <c r="L10" s="66" t="s">
        <v>88</v>
      </c>
      <c r="M10" s="66"/>
      <c r="N10" s="66">
        <f ca="1">INT(RAND()*9+1)</f>
        <v>8</v>
      </c>
      <c r="O10" s="66"/>
    </row>
    <row r="11" spans="1:42" ht="25" customHeight="1" x14ac:dyDescent="0.2"/>
    <row r="12" spans="1:42" ht="25" customHeight="1" x14ac:dyDescent="0.2">
      <c r="C12" s="1" t="s">
        <v>13</v>
      </c>
      <c r="F12" t="s">
        <v>86</v>
      </c>
      <c r="G12" s="61" t="s">
        <v>90</v>
      </c>
      <c r="H12" s="61"/>
      <c r="I12" s="62">
        <f ca="1">INT(RAND()*9+1)</f>
        <v>9</v>
      </c>
      <c r="J12" s="62"/>
      <c r="K12" t="s">
        <v>87</v>
      </c>
      <c r="L12" s="66" t="s">
        <v>88</v>
      </c>
      <c r="M12" s="66"/>
      <c r="N12" s="66">
        <f ca="1">INT(RAND()*9+1)</f>
        <v>8</v>
      </c>
      <c r="O12" s="66"/>
    </row>
    <row r="13" spans="1:42" ht="25" customHeight="1" x14ac:dyDescent="0.2"/>
    <row r="14" spans="1:42" ht="25" customHeight="1" x14ac:dyDescent="0.2">
      <c r="C14" s="1" t="s">
        <v>89</v>
      </c>
      <c r="F14" t="s">
        <v>86</v>
      </c>
      <c r="G14" s="61" t="s">
        <v>90</v>
      </c>
      <c r="H14" s="61"/>
      <c r="I14" s="62">
        <f ca="1">INT(RAND()*20+10)</f>
        <v>13</v>
      </c>
      <c r="J14" s="62"/>
      <c r="K14" t="s">
        <v>87</v>
      </c>
      <c r="L14" s="66" t="s">
        <v>88</v>
      </c>
      <c r="M14" s="66"/>
      <c r="N14" s="66">
        <f ca="1">INT(RAND()*20+10)</f>
        <v>26</v>
      </c>
      <c r="O14" s="66"/>
      <c r="P14" s="66"/>
    </row>
    <row r="15" spans="1:42" ht="25" customHeight="1" x14ac:dyDescent="0.2"/>
    <row r="16" spans="1:42" ht="25" customHeight="1" x14ac:dyDescent="0.2"/>
    <row r="17" spans="1:42" ht="25" customHeight="1" x14ac:dyDescent="0.2">
      <c r="A17" s="1" t="s">
        <v>37</v>
      </c>
      <c r="D17" t="s">
        <v>84</v>
      </c>
    </row>
    <row r="18" spans="1:42" ht="25" customHeight="1" x14ac:dyDescent="0.2">
      <c r="C18" s="1" t="s">
        <v>3</v>
      </c>
      <c r="F18" s="66">
        <f ca="1">INT(RAND()*10)</f>
        <v>3</v>
      </c>
      <c r="G18" s="66"/>
      <c r="H18" s="66" t="s">
        <v>19</v>
      </c>
      <c r="I18" s="66"/>
      <c r="J18" t="s">
        <v>86</v>
      </c>
      <c r="K18" s="61" t="s">
        <v>17</v>
      </c>
      <c r="L18" s="61"/>
      <c r="M18" s="62">
        <f ca="1">INT(RAND()*9+1)</f>
        <v>6</v>
      </c>
      <c r="N18" s="62"/>
      <c r="O18" t="s">
        <v>87</v>
      </c>
    </row>
    <row r="19" spans="1:42" ht="25" customHeight="1" x14ac:dyDescent="0.2"/>
    <row r="20" spans="1:42" ht="25" customHeight="1" x14ac:dyDescent="0.2">
      <c r="C20" s="1" t="s">
        <v>6</v>
      </c>
      <c r="F20" s="66">
        <v>0</v>
      </c>
      <c r="G20" s="66"/>
      <c r="H20" s="66" t="s">
        <v>19</v>
      </c>
      <c r="I20" s="66"/>
      <c r="J20" t="s">
        <v>86</v>
      </c>
      <c r="K20" s="61" t="s">
        <v>17</v>
      </c>
      <c r="L20" s="61"/>
      <c r="M20" s="62">
        <f ca="1">INT(RAND()*9+1)</f>
        <v>3</v>
      </c>
      <c r="N20" s="62"/>
      <c r="O20" t="s">
        <v>87</v>
      </c>
    </row>
    <row r="21" spans="1:42" ht="25" customHeight="1" x14ac:dyDescent="0.2"/>
    <row r="22" spans="1:42" ht="25" customHeight="1" x14ac:dyDescent="0.2">
      <c r="C22" s="1" t="s">
        <v>8</v>
      </c>
      <c r="F22" t="s">
        <v>86</v>
      </c>
      <c r="G22" s="61" t="s">
        <v>17</v>
      </c>
      <c r="H22" s="61"/>
      <c r="I22" s="62">
        <f ca="1">INT(RAND()*9+1)</f>
        <v>9</v>
      </c>
      <c r="J22" s="62"/>
      <c r="K22" t="s">
        <v>87</v>
      </c>
      <c r="L22" s="66" t="s">
        <v>19</v>
      </c>
      <c r="M22" s="66"/>
      <c r="N22" t="s">
        <v>86</v>
      </c>
      <c r="O22" s="61" t="s">
        <v>17</v>
      </c>
      <c r="P22" s="61"/>
      <c r="Q22" s="62">
        <f ca="1">INT(RAND()*9+1)</f>
        <v>5</v>
      </c>
      <c r="R22" s="62"/>
      <c r="S22" t="s">
        <v>87</v>
      </c>
    </row>
    <row r="23" spans="1:42" ht="25" customHeight="1" x14ac:dyDescent="0.2"/>
    <row r="24" spans="1:42" ht="25" customHeight="1" x14ac:dyDescent="0.2">
      <c r="C24" s="1" t="s">
        <v>9</v>
      </c>
      <c r="F24" s="66">
        <f ca="1">INT(RAND()*9+1)</f>
        <v>1</v>
      </c>
      <c r="G24" s="66"/>
      <c r="H24" s="66" t="s">
        <v>19</v>
      </c>
      <c r="I24" s="66"/>
      <c r="J24" t="s">
        <v>86</v>
      </c>
      <c r="K24" s="61" t="s">
        <v>17</v>
      </c>
      <c r="L24" s="61"/>
      <c r="M24" s="62">
        <f ca="1">F24</f>
        <v>1</v>
      </c>
      <c r="N24" s="62"/>
      <c r="O24" t="s">
        <v>87</v>
      </c>
    </row>
    <row r="25" spans="1:42" ht="25" customHeight="1" x14ac:dyDescent="0.2"/>
    <row r="26" spans="1:42" ht="25" customHeight="1" x14ac:dyDescent="0.2">
      <c r="C26" s="1" t="s">
        <v>13</v>
      </c>
      <c r="F26" s="66">
        <f ca="1">INT(RAND()*10)</f>
        <v>0</v>
      </c>
      <c r="G26" s="66"/>
      <c r="H26" s="66" t="s">
        <v>19</v>
      </c>
      <c r="I26" s="66"/>
      <c r="J26" t="s">
        <v>86</v>
      </c>
      <c r="K26" s="61" t="s">
        <v>17</v>
      </c>
      <c r="L26" s="61"/>
      <c r="M26" s="62">
        <f ca="1">INT(RAND()*20+10)</f>
        <v>14</v>
      </c>
      <c r="N26" s="62"/>
      <c r="O26" t="s">
        <v>87</v>
      </c>
    </row>
    <row r="27" spans="1:42" ht="25" customHeight="1" x14ac:dyDescent="0.2"/>
    <row r="28" spans="1:42" ht="25" customHeight="1" x14ac:dyDescent="0.2">
      <c r="C28" s="1" t="s">
        <v>14</v>
      </c>
      <c r="F28" t="s">
        <v>86</v>
      </c>
      <c r="G28" s="61" t="s">
        <v>17</v>
      </c>
      <c r="H28" s="61"/>
      <c r="I28" s="62">
        <f ca="1">INT(RAND()*20+10)</f>
        <v>29</v>
      </c>
      <c r="J28" s="62"/>
      <c r="K28" t="s">
        <v>87</v>
      </c>
      <c r="L28" t="s">
        <v>19</v>
      </c>
      <c r="N28" t="s">
        <v>86</v>
      </c>
      <c r="O28" s="61" t="s">
        <v>17</v>
      </c>
      <c r="P28" s="61"/>
      <c r="Q28" s="62">
        <f ca="1">INT(RAND()*9+1)</f>
        <v>3</v>
      </c>
      <c r="R28" s="62"/>
      <c r="S28" t="s">
        <v>87</v>
      </c>
    </row>
    <row r="29" spans="1:42" ht="25" customHeight="1" x14ac:dyDescent="0.2"/>
    <row r="30" spans="1:42" ht="25" customHeight="1" x14ac:dyDescent="0.2"/>
    <row r="31" spans="1:42" ht="23.5" x14ac:dyDescent="0.2">
      <c r="D31" s="3" t="str">
        <f>IF(D1="","",D1)</f>
        <v>正の数・負の数の加法</v>
      </c>
      <c r="AM31" s="2" t="str">
        <f>IF(AM1="","",AM1)</f>
        <v>№</v>
      </c>
      <c r="AN31" s="2"/>
      <c r="AO31" s="68" t="str">
        <f>IF(AO1="","",AO1)</f>
        <v/>
      </c>
      <c r="AP31" s="68" t="str">
        <f>IF(AP1="","",AP1)</f>
        <v/>
      </c>
    </row>
    <row r="32" spans="1:42" ht="23.5" x14ac:dyDescent="0.2">
      <c r="E32" s="5" t="s">
        <v>167</v>
      </c>
      <c r="Q32" s="17" t="str">
        <f>IF(Q2="","",Q2)</f>
        <v>名前</v>
      </c>
      <c r="R32" s="2"/>
      <c r="S32" s="2"/>
      <c r="T32" s="2"/>
      <c r="U32" s="2"/>
      <c r="V32" s="2" t="str">
        <f>IF(V2="","",V2)</f>
        <v/>
      </c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43" ht="24.75" customHeight="1" x14ac:dyDescent="0.2">
      <c r="A33" t="str">
        <f>IF(A3="","",A3)</f>
        <v>１．</v>
      </c>
      <c r="D33" t="str">
        <f>IF(D3="","",D3)</f>
        <v>次の計算をしなさい。</v>
      </c>
    </row>
    <row r="34" spans="1:43" ht="24.75" customHeight="1" x14ac:dyDescent="0.2">
      <c r="A34" t="str">
        <f t="shared" ref="A34:AQ34" si="0">IF(A4="","",A4)</f>
        <v/>
      </c>
      <c r="B34" t="str">
        <f t="shared" si="0"/>
        <v/>
      </c>
      <c r="C34" t="str">
        <f t="shared" si="0"/>
        <v>(1)</v>
      </c>
      <c r="F34" t="str">
        <f t="shared" si="0"/>
        <v>(</v>
      </c>
      <c r="G34" s="61" t="str">
        <f t="shared" si="0"/>
        <v>－</v>
      </c>
      <c r="H34" s="61"/>
      <c r="I34" s="62">
        <f t="shared" ca="1" si="0"/>
        <v>2</v>
      </c>
      <c r="J34" s="62"/>
      <c r="K34" t="str">
        <f t="shared" si="0"/>
        <v>)</v>
      </c>
      <c r="L34" s="66" t="str">
        <f t="shared" si="0"/>
        <v>＋</v>
      </c>
      <c r="M34" s="66"/>
      <c r="N34" s="66">
        <f t="shared" ca="1" si="0"/>
        <v>5</v>
      </c>
      <c r="O34" s="66"/>
      <c r="P34" s="82" t="s">
        <v>93</v>
      </c>
      <c r="Q34" s="82"/>
      <c r="R34" s="56">
        <f ca="1">-I34+N34</f>
        <v>3</v>
      </c>
      <c r="S34" s="56"/>
      <c r="T34" s="56"/>
      <c r="U34" t="str">
        <f t="shared" si="0"/>
        <v/>
      </c>
      <c r="V34" t="str">
        <f t="shared" si="0"/>
        <v/>
      </c>
      <c r="W34" t="str">
        <f t="shared" si="0"/>
        <v/>
      </c>
      <c r="X34" t="str">
        <f t="shared" si="0"/>
        <v/>
      </c>
      <c r="Y34" t="str">
        <f t="shared" si="0"/>
        <v/>
      </c>
      <c r="Z34" t="str">
        <f t="shared" si="0"/>
        <v/>
      </c>
      <c r="AA34" t="str">
        <f t="shared" si="0"/>
        <v/>
      </c>
      <c r="AB34" t="str">
        <f t="shared" si="0"/>
        <v/>
      </c>
      <c r="AC34" t="str">
        <f t="shared" si="0"/>
        <v/>
      </c>
      <c r="AD34" t="str">
        <f t="shared" si="0"/>
        <v/>
      </c>
      <c r="AE34" t="str">
        <f t="shared" si="0"/>
        <v/>
      </c>
      <c r="AF34" t="str">
        <f t="shared" si="0"/>
        <v/>
      </c>
      <c r="AG34" t="str">
        <f t="shared" si="0"/>
        <v/>
      </c>
      <c r="AH34" t="str">
        <f t="shared" si="0"/>
        <v/>
      </c>
      <c r="AI34" t="str">
        <f t="shared" si="0"/>
        <v/>
      </c>
      <c r="AJ34" t="str">
        <f t="shared" si="0"/>
        <v/>
      </c>
      <c r="AK34" t="str">
        <f t="shared" si="0"/>
        <v/>
      </c>
      <c r="AL34" t="str">
        <f t="shared" si="0"/>
        <v/>
      </c>
      <c r="AM34" t="str">
        <f t="shared" si="0"/>
        <v/>
      </c>
      <c r="AN34" t="str">
        <f t="shared" si="0"/>
        <v/>
      </c>
      <c r="AO34" t="str">
        <f t="shared" si="0"/>
        <v/>
      </c>
      <c r="AP34" t="str">
        <f t="shared" si="0"/>
        <v/>
      </c>
      <c r="AQ34" t="str">
        <f t="shared" si="0"/>
        <v/>
      </c>
    </row>
    <row r="35" spans="1:43" ht="24.75" customHeight="1" x14ac:dyDescent="0.2">
      <c r="A35" t="str">
        <f t="shared" ref="A35:AQ35" si="1">IF(A5="","",A5)</f>
        <v/>
      </c>
      <c r="B35" t="str">
        <f t="shared" si="1"/>
        <v/>
      </c>
      <c r="C35" t="str">
        <f t="shared" si="1"/>
        <v/>
      </c>
      <c r="F35" t="str">
        <f t="shared" si="1"/>
        <v/>
      </c>
      <c r="G35" t="str">
        <f t="shared" si="1"/>
        <v/>
      </c>
      <c r="H35" t="str">
        <f t="shared" si="1"/>
        <v/>
      </c>
      <c r="I35" t="str">
        <f t="shared" si="1"/>
        <v/>
      </c>
      <c r="J35" t="str">
        <f t="shared" si="1"/>
        <v/>
      </c>
      <c r="K35" t="str">
        <f t="shared" si="1"/>
        <v/>
      </c>
      <c r="L35" t="str">
        <f t="shared" si="1"/>
        <v/>
      </c>
      <c r="M35" t="str">
        <f t="shared" si="1"/>
        <v/>
      </c>
      <c r="N35" t="str">
        <f t="shared" si="1"/>
        <v/>
      </c>
      <c r="O35" t="str">
        <f t="shared" si="1"/>
        <v/>
      </c>
      <c r="P35" t="str">
        <f t="shared" si="1"/>
        <v/>
      </c>
      <c r="Q35" t="str">
        <f t="shared" si="1"/>
        <v/>
      </c>
      <c r="R35" t="str">
        <f t="shared" si="1"/>
        <v/>
      </c>
      <c r="S35" t="str">
        <f t="shared" si="1"/>
        <v/>
      </c>
      <c r="T35" t="str">
        <f t="shared" si="1"/>
        <v/>
      </c>
      <c r="U35" t="str">
        <f t="shared" si="1"/>
        <v/>
      </c>
      <c r="V35" t="str">
        <f t="shared" si="1"/>
        <v/>
      </c>
      <c r="W35" t="str">
        <f t="shared" si="1"/>
        <v/>
      </c>
      <c r="X35" t="str">
        <f t="shared" si="1"/>
        <v/>
      </c>
      <c r="Y35" t="str">
        <f t="shared" si="1"/>
        <v/>
      </c>
      <c r="Z35" t="str">
        <f t="shared" si="1"/>
        <v/>
      </c>
      <c r="AA35" t="str">
        <f t="shared" si="1"/>
        <v/>
      </c>
      <c r="AB35" t="str">
        <f t="shared" si="1"/>
        <v/>
      </c>
      <c r="AC35" t="str">
        <f t="shared" si="1"/>
        <v/>
      </c>
      <c r="AD35" t="str">
        <f t="shared" si="1"/>
        <v/>
      </c>
      <c r="AE35" t="str">
        <f t="shared" si="1"/>
        <v/>
      </c>
      <c r="AF35" t="str">
        <f t="shared" si="1"/>
        <v/>
      </c>
      <c r="AG35" t="str">
        <f t="shared" si="1"/>
        <v/>
      </c>
      <c r="AH35" t="str">
        <f t="shared" si="1"/>
        <v/>
      </c>
      <c r="AI35" t="str">
        <f t="shared" si="1"/>
        <v/>
      </c>
      <c r="AJ35" t="str">
        <f t="shared" si="1"/>
        <v/>
      </c>
      <c r="AK35" t="str">
        <f t="shared" si="1"/>
        <v/>
      </c>
      <c r="AL35" t="str">
        <f t="shared" si="1"/>
        <v/>
      </c>
      <c r="AM35" t="str">
        <f t="shared" si="1"/>
        <v/>
      </c>
      <c r="AN35" t="str">
        <f t="shared" si="1"/>
        <v/>
      </c>
      <c r="AO35" t="str">
        <f t="shared" si="1"/>
        <v/>
      </c>
      <c r="AP35" t="str">
        <f t="shared" si="1"/>
        <v/>
      </c>
      <c r="AQ35" t="str">
        <f t="shared" si="1"/>
        <v/>
      </c>
    </row>
    <row r="36" spans="1:43" ht="24.75" customHeight="1" x14ac:dyDescent="0.2">
      <c r="A36" t="str">
        <f t="shared" ref="A36:AQ36" si="2">IF(A6="","",A6)</f>
        <v/>
      </c>
      <c r="B36" t="str">
        <f t="shared" si="2"/>
        <v/>
      </c>
      <c r="C36" t="str">
        <f t="shared" si="2"/>
        <v>(2)</v>
      </c>
      <c r="F36" t="str">
        <f t="shared" si="2"/>
        <v>(</v>
      </c>
      <c r="G36" s="61" t="str">
        <f t="shared" si="2"/>
        <v>－</v>
      </c>
      <c r="H36" s="61"/>
      <c r="I36" s="62">
        <f t="shared" ca="1" si="2"/>
        <v>2</v>
      </c>
      <c r="J36" s="62"/>
      <c r="K36" t="str">
        <f t="shared" si="2"/>
        <v>)</v>
      </c>
      <c r="L36" s="66" t="str">
        <f t="shared" si="2"/>
        <v>＋</v>
      </c>
      <c r="M36" s="66"/>
      <c r="N36" s="66">
        <f t="shared" ca="1" si="2"/>
        <v>4</v>
      </c>
      <c r="O36" s="66"/>
      <c r="P36" s="82" t="s">
        <v>93</v>
      </c>
      <c r="Q36" s="82"/>
      <c r="R36" s="56">
        <f ca="1">-I36+N36</f>
        <v>2</v>
      </c>
      <c r="S36" s="56"/>
      <c r="T36" s="56"/>
      <c r="U36" t="str">
        <f t="shared" si="2"/>
        <v/>
      </c>
      <c r="V36" t="str">
        <f t="shared" si="2"/>
        <v/>
      </c>
      <c r="W36" t="str">
        <f t="shared" si="2"/>
        <v/>
      </c>
      <c r="X36" t="str">
        <f t="shared" si="2"/>
        <v/>
      </c>
      <c r="Y36" t="str">
        <f t="shared" si="2"/>
        <v/>
      </c>
      <c r="Z36" t="str">
        <f t="shared" si="2"/>
        <v/>
      </c>
      <c r="AA36" t="str">
        <f t="shared" si="2"/>
        <v/>
      </c>
      <c r="AB36" t="str">
        <f t="shared" si="2"/>
        <v/>
      </c>
      <c r="AC36" t="str">
        <f t="shared" si="2"/>
        <v/>
      </c>
      <c r="AD36" t="str">
        <f t="shared" si="2"/>
        <v/>
      </c>
      <c r="AE36" t="str">
        <f t="shared" si="2"/>
        <v/>
      </c>
      <c r="AF36" t="str">
        <f t="shared" si="2"/>
        <v/>
      </c>
      <c r="AG36" t="str">
        <f t="shared" si="2"/>
        <v/>
      </c>
      <c r="AH36" t="str">
        <f t="shared" si="2"/>
        <v/>
      </c>
      <c r="AI36" t="str">
        <f t="shared" si="2"/>
        <v/>
      </c>
      <c r="AJ36" t="str">
        <f t="shared" si="2"/>
        <v/>
      </c>
      <c r="AK36" t="str">
        <f t="shared" si="2"/>
        <v/>
      </c>
      <c r="AL36" t="str">
        <f t="shared" si="2"/>
        <v/>
      </c>
      <c r="AM36" t="str">
        <f t="shared" si="2"/>
        <v/>
      </c>
      <c r="AN36" t="str">
        <f t="shared" si="2"/>
        <v/>
      </c>
      <c r="AO36" t="str">
        <f t="shared" si="2"/>
        <v/>
      </c>
      <c r="AP36" t="str">
        <f t="shared" si="2"/>
        <v/>
      </c>
      <c r="AQ36" t="str">
        <f t="shared" si="2"/>
        <v/>
      </c>
    </row>
    <row r="37" spans="1:43" ht="24.75" customHeight="1" x14ac:dyDescent="0.2">
      <c r="A37" t="str">
        <f t="shared" ref="A37:AQ37" si="3">IF(A7="","",A7)</f>
        <v/>
      </c>
      <c r="B37" t="str">
        <f t="shared" si="3"/>
        <v/>
      </c>
      <c r="C37" t="str">
        <f t="shared" si="3"/>
        <v/>
      </c>
      <c r="F37" t="str">
        <f t="shared" si="3"/>
        <v/>
      </c>
      <c r="G37" t="str">
        <f t="shared" si="3"/>
        <v/>
      </c>
      <c r="H37" t="str">
        <f t="shared" si="3"/>
        <v/>
      </c>
      <c r="I37" t="str">
        <f t="shared" si="3"/>
        <v/>
      </c>
      <c r="J37" t="str">
        <f t="shared" si="3"/>
        <v/>
      </c>
      <c r="K37" t="str">
        <f t="shared" si="3"/>
        <v/>
      </c>
      <c r="L37" t="str">
        <f t="shared" si="3"/>
        <v/>
      </c>
      <c r="M37" t="str">
        <f t="shared" si="3"/>
        <v/>
      </c>
      <c r="N37" t="str">
        <f t="shared" si="3"/>
        <v/>
      </c>
      <c r="O37" t="str">
        <f t="shared" si="3"/>
        <v/>
      </c>
      <c r="P37" t="str">
        <f t="shared" si="3"/>
        <v/>
      </c>
      <c r="Q37" t="str">
        <f t="shared" si="3"/>
        <v/>
      </c>
      <c r="R37" t="str">
        <f t="shared" si="3"/>
        <v/>
      </c>
      <c r="S37" t="str">
        <f t="shared" si="3"/>
        <v/>
      </c>
      <c r="T37" t="str">
        <f t="shared" si="3"/>
        <v/>
      </c>
      <c r="U37" t="str">
        <f t="shared" si="3"/>
        <v/>
      </c>
      <c r="V37" t="str">
        <f t="shared" si="3"/>
        <v/>
      </c>
      <c r="W37" t="str">
        <f t="shared" si="3"/>
        <v/>
      </c>
      <c r="X37" t="str">
        <f t="shared" si="3"/>
        <v/>
      </c>
      <c r="Y37" t="str">
        <f t="shared" si="3"/>
        <v/>
      </c>
      <c r="Z37" t="str">
        <f t="shared" si="3"/>
        <v/>
      </c>
      <c r="AA37" t="str">
        <f t="shared" si="3"/>
        <v/>
      </c>
      <c r="AB37" t="str">
        <f t="shared" si="3"/>
        <v/>
      </c>
      <c r="AC37" t="str">
        <f t="shared" si="3"/>
        <v/>
      </c>
      <c r="AD37" t="str">
        <f t="shared" si="3"/>
        <v/>
      </c>
      <c r="AE37" t="str">
        <f t="shared" si="3"/>
        <v/>
      </c>
      <c r="AF37" t="str">
        <f t="shared" si="3"/>
        <v/>
      </c>
      <c r="AG37" t="str">
        <f t="shared" si="3"/>
        <v/>
      </c>
      <c r="AH37" t="str">
        <f t="shared" si="3"/>
        <v/>
      </c>
      <c r="AI37" t="str">
        <f t="shared" si="3"/>
        <v/>
      </c>
      <c r="AJ37" t="str">
        <f t="shared" si="3"/>
        <v/>
      </c>
      <c r="AK37" t="str">
        <f t="shared" si="3"/>
        <v/>
      </c>
      <c r="AL37" t="str">
        <f t="shared" si="3"/>
        <v/>
      </c>
      <c r="AM37" t="str">
        <f t="shared" si="3"/>
        <v/>
      </c>
      <c r="AN37" t="str">
        <f t="shared" si="3"/>
        <v/>
      </c>
      <c r="AO37" t="str">
        <f t="shared" si="3"/>
        <v/>
      </c>
      <c r="AP37" t="str">
        <f t="shared" si="3"/>
        <v/>
      </c>
      <c r="AQ37" t="str">
        <f t="shared" si="3"/>
        <v/>
      </c>
    </row>
    <row r="38" spans="1:43" ht="24.75" customHeight="1" x14ac:dyDescent="0.2">
      <c r="A38" t="str">
        <f t="shared" ref="A38:AQ38" si="4">IF(A8="","",A8)</f>
        <v/>
      </c>
      <c r="B38" t="str">
        <f t="shared" si="4"/>
        <v/>
      </c>
      <c r="C38" t="str">
        <f t="shared" si="4"/>
        <v>(3)</v>
      </c>
      <c r="F38" t="str">
        <f t="shared" si="4"/>
        <v>(</v>
      </c>
      <c r="G38" s="61" t="str">
        <f t="shared" si="4"/>
        <v>－</v>
      </c>
      <c r="H38" s="61"/>
      <c r="I38" s="62">
        <f t="shared" ca="1" si="4"/>
        <v>8</v>
      </c>
      <c r="J38" s="62"/>
      <c r="K38" t="str">
        <f t="shared" si="4"/>
        <v>)</v>
      </c>
      <c r="L38" s="66" t="str">
        <f t="shared" si="4"/>
        <v>＋</v>
      </c>
      <c r="M38" s="66"/>
      <c r="N38" s="66">
        <f t="shared" ca="1" si="4"/>
        <v>2</v>
      </c>
      <c r="O38" s="66"/>
      <c r="P38" s="82" t="s">
        <v>93</v>
      </c>
      <c r="Q38" s="82"/>
      <c r="R38" s="56">
        <f ca="1">-I38+N38</f>
        <v>-6</v>
      </c>
      <c r="S38" s="56"/>
      <c r="T38" s="56"/>
      <c r="U38" t="str">
        <f t="shared" si="4"/>
        <v/>
      </c>
      <c r="V38" t="str">
        <f t="shared" si="4"/>
        <v/>
      </c>
      <c r="W38" t="str">
        <f t="shared" si="4"/>
        <v/>
      </c>
      <c r="X38" t="str">
        <f t="shared" si="4"/>
        <v/>
      </c>
      <c r="Y38" t="str">
        <f t="shared" si="4"/>
        <v/>
      </c>
      <c r="Z38" t="str">
        <f t="shared" si="4"/>
        <v/>
      </c>
      <c r="AA38" t="str">
        <f t="shared" si="4"/>
        <v/>
      </c>
      <c r="AB38" t="str">
        <f t="shared" si="4"/>
        <v/>
      </c>
      <c r="AC38" t="str">
        <f t="shared" si="4"/>
        <v/>
      </c>
      <c r="AD38" t="str">
        <f t="shared" si="4"/>
        <v/>
      </c>
      <c r="AE38" t="str">
        <f t="shared" si="4"/>
        <v/>
      </c>
      <c r="AF38" t="str">
        <f t="shared" si="4"/>
        <v/>
      </c>
      <c r="AG38" t="str">
        <f t="shared" si="4"/>
        <v/>
      </c>
      <c r="AH38" t="str">
        <f t="shared" si="4"/>
        <v/>
      </c>
      <c r="AI38" t="str">
        <f t="shared" si="4"/>
        <v/>
      </c>
      <c r="AJ38" t="str">
        <f t="shared" si="4"/>
        <v/>
      </c>
      <c r="AK38" t="str">
        <f t="shared" si="4"/>
        <v/>
      </c>
      <c r="AL38" t="str">
        <f t="shared" si="4"/>
        <v/>
      </c>
      <c r="AM38" t="str">
        <f t="shared" si="4"/>
        <v/>
      </c>
      <c r="AN38" t="str">
        <f t="shared" si="4"/>
        <v/>
      </c>
      <c r="AO38" t="str">
        <f t="shared" si="4"/>
        <v/>
      </c>
      <c r="AP38" t="str">
        <f t="shared" si="4"/>
        <v/>
      </c>
      <c r="AQ38" t="str">
        <f t="shared" si="4"/>
        <v/>
      </c>
    </row>
    <row r="39" spans="1:43" ht="24.75" customHeight="1" x14ac:dyDescent="0.2">
      <c r="A39" t="str">
        <f t="shared" ref="A39:AQ39" si="5">IF(A9="","",A9)</f>
        <v/>
      </c>
      <c r="B39" t="str">
        <f t="shared" si="5"/>
        <v/>
      </c>
      <c r="C39" t="str">
        <f t="shared" si="5"/>
        <v/>
      </c>
      <c r="F39" t="str">
        <f t="shared" si="5"/>
        <v/>
      </c>
      <c r="G39" t="str">
        <f t="shared" si="5"/>
        <v/>
      </c>
      <c r="H39" t="str">
        <f t="shared" si="5"/>
        <v/>
      </c>
      <c r="I39" t="str">
        <f t="shared" si="5"/>
        <v/>
      </c>
      <c r="J39" t="str">
        <f t="shared" si="5"/>
        <v/>
      </c>
      <c r="K39" t="str">
        <f t="shared" si="5"/>
        <v/>
      </c>
      <c r="L39" t="str">
        <f t="shared" si="5"/>
        <v/>
      </c>
      <c r="M39" t="str">
        <f t="shared" si="5"/>
        <v/>
      </c>
      <c r="N39" t="str">
        <f t="shared" si="5"/>
        <v/>
      </c>
      <c r="O39" t="str">
        <f t="shared" si="5"/>
        <v/>
      </c>
      <c r="P39" t="str">
        <f t="shared" si="5"/>
        <v/>
      </c>
      <c r="Q39" t="str">
        <f t="shared" si="5"/>
        <v/>
      </c>
      <c r="R39" t="str">
        <f t="shared" si="5"/>
        <v/>
      </c>
      <c r="S39" t="str">
        <f t="shared" si="5"/>
        <v/>
      </c>
      <c r="T39" t="str">
        <f t="shared" si="5"/>
        <v/>
      </c>
      <c r="U39" t="str">
        <f t="shared" si="5"/>
        <v/>
      </c>
      <c r="V39" t="str">
        <f t="shared" si="5"/>
        <v/>
      </c>
      <c r="W39" t="str">
        <f t="shared" si="5"/>
        <v/>
      </c>
      <c r="X39" t="str">
        <f t="shared" si="5"/>
        <v/>
      </c>
      <c r="Y39" t="str">
        <f t="shared" si="5"/>
        <v/>
      </c>
      <c r="Z39" t="str">
        <f t="shared" si="5"/>
        <v/>
      </c>
      <c r="AA39" t="str">
        <f t="shared" si="5"/>
        <v/>
      </c>
      <c r="AB39" t="str">
        <f t="shared" si="5"/>
        <v/>
      </c>
      <c r="AC39" t="str">
        <f t="shared" si="5"/>
        <v/>
      </c>
      <c r="AD39" t="str">
        <f t="shared" si="5"/>
        <v/>
      </c>
      <c r="AE39" t="str">
        <f t="shared" si="5"/>
        <v/>
      </c>
      <c r="AF39" t="str">
        <f t="shared" si="5"/>
        <v/>
      </c>
      <c r="AG39" t="str">
        <f t="shared" si="5"/>
        <v/>
      </c>
      <c r="AH39" t="str">
        <f t="shared" si="5"/>
        <v/>
      </c>
      <c r="AI39" t="str">
        <f t="shared" si="5"/>
        <v/>
      </c>
      <c r="AJ39" t="str">
        <f t="shared" si="5"/>
        <v/>
      </c>
      <c r="AK39" t="str">
        <f t="shared" si="5"/>
        <v/>
      </c>
      <c r="AL39" t="str">
        <f t="shared" si="5"/>
        <v/>
      </c>
      <c r="AM39" t="str">
        <f t="shared" si="5"/>
        <v/>
      </c>
      <c r="AN39" t="str">
        <f t="shared" si="5"/>
        <v/>
      </c>
      <c r="AO39" t="str">
        <f t="shared" si="5"/>
        <v/>
      </c>
      <c r="AP39" t="str">
        <f t="shared" si="5"/>
        <v/>
      </c>
      <c r="AQ39" t="str">
        <f t="shared" si="5"/>
        <v/>
      </c>
    </row>
    <row r="40" spans="1:43" ht="24.75" customHeight="1" x14ac:dyDescent="0.2">
      <c r="A40" t="str">
        <f t="shared" ref="A40:AQ40" si="6">IF(A10="","",A10)</f>
        <v/>
      </c>
      <c r="B40" t="str">
        <f t="shared" si="6"/>
        <v/>
      </c>
      <c r="C40" t="str">
        <f t="shared" si="6"/>
        <v>(4)</v>
      </c>
      <c r="F40" t="str">
        <f t="shared" si="6"/>
        <v>(</v>
      </c>
      <c r="G40" s="61" t="str">
        <f t="shared" si="6"/>
        <v>－</v>
      </c>
      <c r="H40" s="61"/>
      <c r="I40" s="62">
        <f t="shared" ca="1" si="6"/>
        <v>9</v>
      </c>
      <c r="J40" s="62"/>
      <c r="K40" t="str">
        <f t="shared" si="6"/>
        <v>)</v>
      </c>
      <c r="L40" s="66" t="str">
        <f t="shared" si="6"/>
        <v>＋</v>
      </c>
      <c r="M40" s="66"/>
      <c r="N40" s="66">
        <f t="shared" ca="1" si="6"/>
        <v>8</v>
      </c>
      <c r="O40" s="66"/>
      <c r="P40" s="82" t="s">
        <v>93</v>
      </c>
      <c r="Q40" s="82"/>
      <c r="R40" s="56">
        <f ca="1">-I40+N40</f>
        <v>-1</v>
      </c>
      <c r="S40" s="56"/>
      <c r="T40" s="56"/>
      <c r="U40" t="str">
        <f t="shared" si="6"/>
        <v/>
      </c>
      <c r="V40" t="str">
        <f t="shared" si="6"/>
        <v/>
      </c>
      <c r="W40" t="str">
        <f t="shared" si="6"/>
        <v/>
      </c>
      <c r="X40" t="str">
        <f t="shared" si="6"/>
        <v/>
      </c>
      <c r="Y40" t="str">
        <f t="shared" si="6"/>
        <v/>
      </c>
      <c r="Z40" t="str">
        <f t="shared" si="6"/>
        <v/>
      </c>
      <c r="AA40" t="str">
        <f t="shared" si="6"/>
        <v/>
      </c>
      <c r="AB40" t="str">
        <f t="shared" si="6"/>
        <v/>
      </c>
      <c r="AC40" t="str">
        <f t="shared" si="6"/>
        <v/>
      </c>
      <c r="AD40" t="str">
        <f t="shared" si="6"/>
        <v/>
      </c>
      <c r="AE40" t="str">
        <f t="shared" si="6"/>
        <v/>
      </c>
      <c r="AF40" t="str">
        <f t="shared" si="6"/>
        <v/>
      </c>
      <c r="AG40" t="str">
        <f t="shared" si="6"/>
        <v/>
      </c>
      <c r="AH40" t="str">
        <f t="shared" si="6"/>
        <v/>
      </c>
      <c r="AI40" t="str">
        <f t="shared" si="6"/>
        <v/>
      </c>
      <c r="AJ40" t="str">
        <f t="shared" si="6"/>
        <v/>
      </c>
      <c r="AK40" t="str">
        <f t="shared" si="6"/>
        <v/>
      </c>
      <c r="AL40" t="str">
        <f t="shared" si="6"/>
        <v/>
      </c>
      <c r="AM40" t="str">
        <f t="shared" si="6"/>
        <v/>
      </c>
      <c r="AN40" t="str">
        <f t="shared" si="6"/>
        <v/>
      </c>
      <c r="AO40" t="str">
        <f t="shared" si="6"/>
        <v/>
      </c>
      <c r="AP40" t="str">
        <f t="shared" si="6"/>
        <v/>
      </c>
      <c r="AQ40" t="str">
        <f t="shared" si="6"/>
        <v/>
      </c>
    </row>
    <row r="41" spans="1:43" ht="24.75" customHeight="1" x14ac:dyDescent="0.2">
      <c r="A41" t="str">
        <f t="shared" ref="A41:AQ41" si="7">IF(A11="","",A11)</f>
        <v/>
      </c>
      <c r="B41" t="str">
        <f t="shared" si="7"/>
        <v/>
      </c>
      <c r="C41" t="str">
        <f t="shared" si="7"/>
        <v/>
      </c>
      <c r="F41" t="str">
        <f t="shared" si="7"/>
        <v/>
      </c>
      <c r="G41" t="str">
        <f t="shared" si="7"/>
        <v/>
      </c>
      <c r="H41" t="str">
        <f t="shared" si="7"/>
        <v/>
      </c>
      <c r="I41" t="str">
        <f t="shared" si="7"/>
        <v/>
      </c>
      <c r="J41" t="str">
        <f t="shared" si="7"/>
        <v/>
      </c>
      <c r="K41" t="str">
        <f t="shared" si="7"/>
        <v/>
      </c>
      <c r="L41" t="str">
        <f t="shared" si="7"/>
        <v/>
      </c>
      <c r="M41" t="str">
        <f t="shared" si="7"/>
        <v/>
      </c>
      <c r="N41" t="str">
        <f t="shared" si="7"/>
        <v/>
      </c>
      <c r="O41" t="str">
        <f t="shared" si="7"/>
        <v/>
      </c>
      <c r="P41" t="str">
        <f t="shared" si="7"/>
        <v/>
      </c>
      <c r="Q41" t="str">
        <f t="shared" si="7"/>
        <v/>
      </c>
      <c r="R41" t="str">
        <f t="shared" si="7"/>
        <v/>
      </c>
      <c r="S41" t="str">
        <f t="shared" si="7"/>
        <v/>
      </c>
      <c r="T41" t="str">
        <f t="shared" si="7"/>
        <v/>
      </c>
      <c r="U41" t="str">
        <f t="shared" si="7"/>
        <v/>
      </c>
      <c r="V41" t="str">
        <f t="shared" si="7"/>
        <v/>
      </c>
      <c r="W41" t="str">
        <f t="shared" si="7"/>
        <v/>
      </c>
      <c r="X41" t="str">
        <f t="shared" si="7"/>
        <v/>
      </c>
      <c r="Y41" t="str">
        <f t="shared" si="7"/>
        <v/>
      </c>
      <c r="Z41" t="str">
        <f t="shared" si="7"/>
        <v/>
      </c>
      <c r="AA41" t="str">
        <f t="shared" si="7"/>
        <v/>
      </c>
      <c r="AB41" t="str">
        <f t="shared" si="7"/>
        <v/>
      </c>
      <c r="AC41" t="str">
        <f t="shared" si="7"/>
        <v/>
      </c>
      <c r="AD41" t="str">
        <f t="shared" si="7"/>
        <v/>
      </c>
      <c r="AE41" t="str">
        <f t="shared" si="7"/>
        <v/>
      </c>
      <c r="AF41" t="str">
        <f t="shared" si="7"/>
        <v/>
      </c>
      <c r="AG41" t="str">
        <f t="shared" si="7"/>
        <v/>
      </c>
      <c r="AH41" t="str">
        <f t="shared" si="7"/>
        <v/>
      </c>
      <c r="AI41" t="str">
        <f t="shared" si="7"/>
        <v/>
      </c>
      <c r="AJ41" t="str">
        <f t="shared" si="7"/>
        <v/>
      </c>
      <c r="AK41" t="str">
        <f t="shared" si="7"/>
        <v/>
      </c>
      <c r="AL41" t="str">
        <f t="shared" si="7"/>
        <v/>
      </c>
      <c r="AM41" t="str">
        <f t="shared" si="7"/>
        <v/>
      </c>
      <c r="AN41" t="str">
        <f t="shared" si="7"/>
        <v/>
      </c>
      <c r="AO41" t="str">
        <f t="shared" si="7"/>
        <v/>
      </c>
      <c r="AP41" t="str">
        <f t="shared" si="7"/>
        <v/>
      </c>
      <c r="AQ41" t="str">
        <f t="shared" si="7"/>
        <v/>
      </c>
    </row>
    <row r="42" spans="1:43" ht="24.75" customHeight="1" x14ac:dyDescent="0.2">
      <c r="A42" t="str">
        <f t="shared" ref="A42:AQ42" si="8">IF(A12="","",A12)</f>
        <v/>
      </c>
      <c r="B42" t="str">
        <f t="shared" si="8"/>
        <v/>
      </c>
      <c r="C42" t="str">
        <f t="shared" si="8"/>
        <v>(5)</v>
      </c>
      <c r="F42" t="str">
        <f t="shared" si="8"/>
        <v>(</v>
      </c>
      <c r="G42" s="61" t="str">
        <f t="shared" si="8"/>
        <v>－</v>
      </c>
      <c r="H42" s="61" t="str">
        <f t="shared" si="8"/>
        <v/>
      </c>
      <c r="I42" s="62">
        <f t="shared" ca="1" si="8"/>
        <v>9</v>
      </c>
      <c r="J42" s="62" t="str">
        <f t="shared" si="8"/>
        <v/>
      </c>
      <c r="K42" t="str">
        <f t="shared" si="8"/>
        <v>)</v>
      </c>
      <c r="L42" s="66" t="str">
        <f t="shared" si="8"/>
        <v>＋</v>
      </c>
      <c r="M42" s="66" t="str">
        <f t="shared" si="8"/>
        <v/>
      </c>
      <c r="N42" s="66">
        <f t="shared" ca="1" si="8"/>
        <v>8</v>
      </c>
      <c r="O42" s="66" t="str">
        <f t="shared" si="8"/>
        <v/>
      </c>
      <c r="P42" s="82" t="s">
        <v>93</v>
      </c>
      <c r="Q42" s="82"/>
      <c r="R42" s="56">
        <f ca="1">-I42+N42</f>
        <v>-1</v>
      </c>
      <c r="S42" s="56"/>
      <c r="T42" s="56"/>
      <c r="U42" t="str">
        <f t="shared" si="8"/>
        <v/>
      </c>
      <c r="V42" t="str">
        <f t="shared" si="8"/>
        <v/>
      </c>
      <c r="W42" t="str">
        <f t="shared" si="8"/>
        <v/>
      </c>
      <c r="X42" t="str">
        <f t="shared" si="8"/>
        <v/>
      </c>
      <c r="Y42" t="str">
        <f t="shared" si="8"/>
        <v/>
      </c>
      <c r="Z42" t="str">
        <f t="shared" si="8"/>
        <v/>
      </c>
      <c r="AA42" t="str">
        <f t="shared" si="8"/>
        <v/>
      </c>
      <c r="AB42" t="str">
        <f t="shared" si="8"/>
        <v/>
      </c>
      <c r="AC42" t="str">
        <f t="shared" si="8"/>
        <v/>
      </c>
      <c r="AD42" t="str">
        <f t="shared" si="8"/>
        <v/>
      </c>
      <c r="AE42" t="str">
        <f t="shared" si="8"/>
        <v/>
      </c>
      <c r="AF42" t="str">
        <f t="shared" si="8"/>
        <v/>
      </c>
      <c r="AG42" t="str">
        <f t="shared" si="8"/>
        <v/>
      </c>
      <c r="AH42" t="str">
        <f t="shared" si="8"/>
        <v/>
      </c>
      <c r="AI42" t="str">
        <f t="shared" si="8"/>
        <v/>
      </c>
      <c r="AJ42" t="str">
        <f t="shared" si="8"/>
        <v/>
      </c>
      <c r="AK42" t="str">
        <f t="shared" si="8"/>
        <v/>
      </c>
      <c r="AL42" t="str">
        <f t="shared" si="8"/>
        <v/>
      </c>
      <c r="AM42" t="str">
        <f t="shared" si="8"/>
        <v/>
      </c>
      <c r="AN42" t="str">
        <f t="shared" si="8"/>
        <v/>
      </c>
      <c r="AO42" t="str">
        <f t="shared" si="8"/>
        <v/>
      </c>
      <c r="AP42" t="str">
        <f t="shared" si="8"/>
        <v/>
      </c>
      <c r="AQ42" t="str">
        <f t="shared" si="8"/>
        <v/>
      </c>
    </row>
    <row r="43" spans="1:43" ht="24.75" customHeight="1" x14ac:dyDescent="0.2">
      <c r="A43" t="str">
        <f t="shared" ref="A43:AQ43" si="9">IF(A13="","",A13)</f>
        <v/>
      </c>
      <c r="B43" t="str">
        <f t="shared" si="9"/>
        <v/>
      </c>
      <c r="C43" t="str">
        <f t="shared" si="9"/>
        <v/>
      </c>
      <c r="F43" t="str">
        <f t="shared" si="9"/>
        <v/>
      </c>
      <c r="G43" t="str">
        <f t="shared" si="9"/>
        <v/>
      </c>
      <c r="H43" t="str">
        <f t="shared" si="9"/>
        <v/>
      </c>
      <c r="I43" t="str">
        <f t="shared" si="9"/>
        <v/>
      </c>
      <c r="J43" t="str">
        <f t="shared" si="9"/>
        <v/>
      </c>
      <c r="K43" t="str">
        <f t="shared" si="9"/>
        <v/>
      </c>
      <c r="L43" t="str">
        <f t="shared" si="9"/>
        <v/>
      </c>
      <c r="M43" t="str">
        <f t="shared" si="9"/>
        <v/>
      </c>
      <c r="N43" t="str">
        <f t="shared" si="9"/>
        <v/>
      </c>
      <c r="O43" t="str">
        <f t="shared" si="9"/>
        <v/>
      </c>
      <c r="P43" t="str">
        <f t="shared" si="9"/>
        <v/>
      </c>
      <c r="Q43" t="str">
        <f t="shared" si="9"/>
        <v/>
      </c>
      <c r="R43" t="str">
        <f t="shared" si="9"/>
        <v/>
      </c>
      <c r="S43" t="str">
        <f t="shared" si="9"/>
        <v/>
      </c>
      <c r="T43" t="str">
        <f t="shared" si="9"/>
        <v/>
      </c>
      <c r="U43" t="str">
        <f t="shared" si="9"/>
        <v/>
      </c>
      <c r="V43" t="str">
        <f t="shared" si="9"/>
        <v/>
      </c>
      <c r="W43" t="str">
        <f t="shared" si="9"/>
        <v/>
      </c>
      <c r="X43" t="str">
        <f t="shared" si="9"/>
        <v/>
      </c>
      <c r="Y43" t="str">
        <f t="shared" si="9"/>
        <v/>
      </c>
      <c r="Z43" t="str">
        <f t="shared" si="9"/>
        <v/>
      </c>
      <c r="AA43" t="str">
        <f t="shared" si="9"/>
        <v/>
      </c>
      <c r="AB43" t="str">
        <f t="shared" si="9"/>
        <v/>
      </c>
      <c r="AC43" t="str">
        <f t="shared" si="9"/>
        <v/>
      </c>
      <c r="AD43" t="str">
        <f t="shared" si="9"/>
        <v/>
      </c>
      <c r="AE43" t="str">
        <f t="shared" si="9"/>
        <v/>
      </c>
      <c r="AF43" t="str">
        <f t="shared" si="9"/>
        <v/>
      </c>
      <c r="AG43" t="str">
        <f t="shared" si="9"/>
        <v/>
      </c>
      <c r="AH43" t="str">
        <f t="shared" si="9"/>
        <v/>
      </c>
      <c r="AI43" t="str">
        <f t="shared" si="9"/>
        <v/>
      </c>
      <c r="AJ43" t="str">
        <f t="shared" si="9"/>
        <v/>
      </c>
      <c r="AK43" t="str">
        <f t="shared" si="9"/>
        <v/>
      </c>
      <c r="AL43" t="str">
        <f t="shared" si="9"/>
        <v/>
      </c>
      <c r="AM43" t="str">
        <f t="shared" si="9"/>
        <v/>
      </c>
      <c r="AN43" t="str">
        <f t="shared" si="9"/>
        <v/>
      </c>
      <c r="AO43" t="str">
        <f t="shared" si="9"/>
        <v/>
      </c>
      <c r="AP43" t="str">
        <f t="shared" si="9"/>
        <v/>
      </c>
      <c r="AQ43" t="str">
        <f t="shared" si="9"/>
        <v/>
      </c>
    </row>
    <row r="44" spans="1:43" ht="24.75" customHeight="1" x14ac:dyDescent="0.2">
      <c r="A44" t="str">
        <f t="shared" ref="A44:I44" si="10">IF(A14="","",A14)</f>
        <v/>
      </c>
      <c r="B44" t="str">
        <f t="shared" si="10"/>
        <v/>
      </c>
      <c r="C44" t="str">
        <f t="shared" si="10"/>
        <v>(6)</v>
      </c>
      <c r="F44" t="str">
        <f t="shared" si="10"/>
        <v>(</v>
      </c>
      <c r="G44" s="66" t="str">
        <f t="shared" si="10"/>
        <v>－</v>
      </c>
      <c r="H44" s="66"/>
      <c r="I44" s="62">
        <f t="shared" ca="1" si="10"/>
        <v>13</v>
      </c>
      <c r="J44" s="62"/>
      <c r="K44" t="str">
        <f>IF(K14="","",K14)</f>
        <v>)</v>
      </c>
      <c r="L44" s="66" t="str">
        <f>IF(L14="","",L14)</f>
        <v>＋</v>
      </c>
      <c r="M44" s="66"/>
      <c r="N44" s="66">
        <f ca="1">IF(N14="","",N14)</f>
        <v>26</v>
      </c>
      <c r="O44" s="66"/>
      <c r="P44" s="82" t="s">
        <v>93</v>
      </c>
      <c r="Q44" s="82"/>
      <c r="R44" s="56">
        <f ca="1">-I44+N44</f>
        <v>13</v>
      </c>
      <c r="S44" s="56"/>
      <c r="T44" s="56"/>
      <c r="U44" t="str">
        <f t="shared" ref="U44:AQ44" si="11">IF(U14="","",U14)</f>
        <v/>
      </c>
      <c r="V44" t="str">
        <f t="shared" si="11"/>
        <v/>
      </c>
      <c r="W44" t="str">
        <f t="shared" si="11"/>
        <v/>
      </c>
      <c r="X44" t="str">
        <f t="shared" si="11"/>
        <v/>
      </c>
      <c r="Y44" t="str">
        <f t="shared" si="11"/>
        <v/>
      </c>
      <c r="Z44" t="str">
        <f t="shared" si="11"/>
        <v/>
      </c>
      <c r="AA44" t="str">
        <f t="shared" si="11"/>
        <v/>
      </c>
      <c r="AB44" t="str">
        <f t="shared" si="11"/>
        <v/>
      </c>
      <c r="AC44" t="str">
        <f t="shared" si="11"/>
        <v/>
      </c>
      <c r="AD44" t="str">
        <f t="shared" si="11"/>
        <v/>
      </c>
      <c r="AE44" t="str">
        <f t="shared" si="11"/>
        <v/>
      </c>
      <c r="AF44" t="str">
        <f t="shared" si="11"/>
        <v/>
      </c>
      <c r="AG44" t="str">
        <f t="shared" si="11"/>
        <v/>
      </c>
      <c r="AH44" t="str">
        <f t="shared" si="11"/>
        <v/>
      </c>
      <c r="AI44" t="str">
        <f t="shared" si="11"/>
        <v/>
      </c>
      <c r="AJ44" t="str">
        <f t="shared" si="11"/>
        <v/>
      </c>
      <c r="AK44" t="str">
        <f t="shared" si="11"/>
        <v/>
      </c>
      <c r="AL44" t="str">
        <f t="shared" si="11"/>
        <v/>
      </c>
      <c r="AM44" t="str">
        <f t="shared" si="11"/>
        <v/>
      </c>
      <c r="AN44" t="str">
        <f t="shared" si="11"/>
        <v/>
      </c>
      <c r="AO44" t="str">
        <f t="shared" si="11"/>
        <v/>
      </c>
      <c r="AP44" t="str">
        <f t="shared" si="11"/>
        <v/>
      </c>
      <c r="AQ44" t="str">
        <f t="shared" si="11"/>
        <v/>
      </c>
    </row>
    <row r="45" spans="1:43" ht="24.75" customHeight="1" x14ac:dyDescent="0.2">
      <c r="A45" t="str">
        <f t="shared" ref="A45:AQ45" si="12">IF(A15="","",A15)</f>
        <v/>
      </c>
      <c r="B45" t="str">
        <f t="shared" si="12"/>
        <v/>
      </c>
      <c r="C45" t="str">
        <f t="shared" si="12"/>
        <v/>
      </c>
      <c r="F45" t="str">
        <f t="shared" si="12"/>
        <v/>
      </c>
      <c r="G45" t="str">
        <f t="shared" si="12"/>
        <v/>
      </c>
      <c r="H45" t="str">
        <f t="shared" si="12"/>
        <v/>
      </c>
      <c r="I45" t="str">
        <f t="shared" si="12"/>
        <v/>
      </c>
      <c r="J45" t="str">
        <f t="shared" si="12"/>
        <v/>
      </c>
      <c r="K45" t="str">
        <f t="shared" si="12"/>
        <v/>
      </c>
      <c r="L45" t="str">
        <f t="shared" si="12"/>
        <v/>
      </c>
      <c r="M45" t="str">
        <f t="shared" si="12"/>
        <v/>
      </c>
      <c r="N45" t="str">
        <f t="shared" si="12"/>
        <v/>
      </c>
      <c r="O45" t="str">
        <f t="shared" si="12"/>
        <v/>
      </c>
      <c r="P45" t="str">
        <f t="shared" si="12"/>
        <v/>
      </c>
      <c r="Q45" t="str">
        <f t="shared" si="12"/>
        <v/>
      </c>
      <c r="R45" t="str">
        <f t="shared" si="12"/>
        <v/>
      </c>
      <c r="S45" t="str">
        <f t="shared" si="12"/>
        <v/>
      </c>
      <c r="T45" t="str">
        <f t="shared" si="12"/>
        <v/>
      </c>
      <c r="U45" t="str">
        <f t="shared" si="12"/>
        <v/>
      </c>
      <c r="V45" t="str">
        <f t="shared" si="12"/>
        <v/>
      </c>
      <c r="W45" t="str">
        <f t="shared" si="12"/>
        <v/>
      </c>
      <c r="X45" t="str">
        <f t="shared" si="12"/>
        <v/>
      </c>
      <c r="Y45" t="str">
        <f t="shared" si="12"/>
        <v/>
      </c>
      <c r="Z45" t="str">
        <f t="shared" si="12"/>
        <v/>
      </c>
      <c r="AA45" t="str">
        <f t="shared" si="12"/>
        <v/>
      </c>
      <c r="AB45" t="str">
        <f t="shared" si="12"/>
        <v/>
      </c>
      <c r="AC45" t="str">
        <f t="shared" si="12"/>
        <v/>
      </c>
      <c r="AD45" t="str">
        <f t="shared" si="12"/>
        <v/>
      </c>
      <c r="AE45" t="str">
        <f t="shared" si="12"/>
        <v/>
      </c>
      <c r="AF45" t="str">
        <f t="shared" si="12"/>
        <v/>
      </c>
      <c r="AG45" t="str">
        <f t="shared" si="12"/>
        <v/>
      </c>
      <c r="AH45" t="str">
        <f t="shared" si="12"/>
        <v/>
      </c>
      <c r="AI45" t="str">
        <f t="shared" si="12"/>
        <v/>
      </c>
      <c r="AJ45" t="str">
        <f t="shared" si="12"/>
        <v/>
      </c>
      <c r="AK45" t="str">
        <f t="shared" si="12"/>
        <v/>
      </c>
      <c r="AL45" t="str">
        <f t="shared" si="12"/>
        <v/>
      </c>
      <c r="AM45" t="str">
        <f t="shared" si="12"/>
        <v/>
      </c>
      <c r="AN45" t="str">
        <f t="shared" si="12"/>
        <v/>
      </c>
      <c r="AO45" t="str">
        <f t="shared" si="12"/>
        <v/>
      </c>
      <c r="AP45" t="str">
        <f t="shared" si="12"/>
        <v/>
      </c>
      <c r="AQ45" t="str">
        <f t="shared" si="12"/>
        <v/>
      </c>
    </row>
    <row r="46" spans="1:43" ht="24.75" customHeight="1" x14ac:dyDescent="0.2">
      <c r="A46" t="str">
        <f t="shared" ref="A46:AQ46" si="13">IF(A16="","",A16)</f>
        <v/>
      </c>
      <c r="B46" t="str">
        <f t="shared" si="13"/>
        <v/>
      </c>
      <c r="C46" t="str">
        <f t="shared" si="13"/>
        <v/>
      </c>
      <c r="F46" t="str">
        <f t="shared" si="13"/>
        <v/>
      </c>
      <c r="G46" t="str">
        <f t="shared" si="13"/>
        <v/>
      </c>
      <c r="H46" t="str">
        <f t="shared" si="13"/>
        <v/>
      </c>
      <c r="I46" t="str">
        <f t="shared" si="13"/>
        <v/>
      </c>
      <c r="J46" t="str">
        <f t="shared" si="13"/>
        <v/>
      </c>
      <c r="K46" t="str">
        <f t="shared" si="13"/>
        <v/>
      </c>
      <c r="L46" t="str">
        <f t="shared" si="13"/>
        <v/>
      </c>
      <c r="M46" t="str">
        <f t="shared" si="13"/>
        <v/>
      </c>
      <c r="N46" t="str">
        <f t="shared" si="13"/>
        <v/>
      </c>
      <c r="O46" t="str">
        <f t="shared" si="13"/>
        <v/>
      </c>
      <c r="P46" t="str">
        <f t="shared" si="13"/>
        <v/>
      </c>
      <c r="Q46" t="str">
        <f t="shared" si="13"/>
        <v/>
      </c>
      <c r="R46" t="str">
        <f t="shared" si="13"/>
        <v/>
      </c>
      <c r="S46" t="str">
        <f t="shared" si="13"/>
        <v/>
      </c>
      <c r="T46" t="str">
        <f t="shared" si="13"/>
        <v/>
      </c>
      <c r="U46" t="str">
        <f t="shared" si="13"/>
        <v/>
      </c>
      <c r="V46" t="str">
        <f t="shared" si="13"/>
        <v/>
      </c>
      <c r="W46" t="str">
        <f t="shared" si="13"/>
        <v/>
      </c>
      <c r="X46" t="str">
        <f t="shared" si="13"/>
        <v/>
      </c>
      <c r="Y46" t="str">
        <f t="shared" si="13"/>
        <v/>
      </c>
      <c r="Z46" t="str">
        <f t="shared" si="13"/>
        <v/>
      </c>
      <c r="AA46" t="str">
        <f t="shared" si="13"/>
        <v/>
      </c>
      <c r="AB46" t="str">
        <f t="shared" si="13"/>
        <v/>
      </c>
      <c r="AC46" t="str">
        <f t="shared" si="13"/>
        <v/>
      </c>
      <c r="AD46" t="str">
        <f t="shared" si="13"/>
        <v/>
      </c>
      <c r="AE46" t="str">
        <f t="shared" si="13"/>
        <v/>
      </c>
      <c r="AF46" t="str">
        <f t="shared" si="13"/>
        <v/>
      </c>
      <c r="AG46" t="str">
        <f t="shared" si="13"/>
        <v/>
      </c>
      <c r="AH46" t="str">
        <f t="shared" si="13"/>
        <v/>
      </c>
      <c r="AI46" t="str">
        <f t="shared" si="13"/>
        <v/>
      </c>
      <c r="AJ46" t="str">
        <f t="shared" si="13"/>
        <v/>
      </c>
      <c r="AK46" t="str">
        <f t="shared" si="13"/>
        <v/>
      </c>
      <c r="AL46" t="str">
        <f t="shared" si="13"/>
        <v/>
      </c>
      <c r="AM46" t="str">
        <f t="shared" si="13"/>
        <v/>
      </c>
      <c r="AN46" t="str">
        <f t="shared" si="13"/>
        <v/>
      </c>
      <c r="AO46" t="str">
        <f t="shared" si="13"/>
        <v/>
      </c>
      <c r="AP46" t="str">
        <f t="shared" si="13"/>
        <v/>
      </c>
      <c r="AQ46" t="str">
        <f t="shared" si="13"/>
        <v/>
      </c>
    </row>
    <row r="47" spans="1:43" ht="24.75" customHeight="1" x14ac:dyDescent="0.2">
      <c r="A47" t="str">
        <f>IF(A17="","",A17)</f>
        <v>２．</v>
      </c>
      <c r="D47" t="str">
        <f>IF(D17="","",D17)</f>
        <v>次の計算をしなさい。</v>
      </c>
    </row>
    <row r="48" spans="1:43" ht="25" customHeight="1" x14ac:dyDescent="0.2">
      <c r="A48" t="str">
        <f t="shared" ref="A48:AQ54" si="14">IF(A18="","",A18)</f>
        <v/>
      </c>
      <c r="B48" t="str">
        <f t="shared" si="14"/>
        <v/>
      </c>
      <c r="C48" s="1" t="str">
        <f t="shared" si="14"/>
        <v>(1)</v>
      </c>
      <c r="F48" s="66">
        <f t="shared" ca="1" si="14"/>
        <v>3</v>
      </c>
      <c r="G48" s="66" t="str">
        <f t="shared" si="14"/>
        <v/>
      </c>
      <c r="H48" s="66" t="str">
        <f t="shared" si="14"/>
        <v>＋</v>
      </c>
      <c r="I48" s="66" t="str">
        <f t="shared" si="14"/>
        <v/>
      </c>
      <c r="J48" t="str">
        <f t="shared" si="14"/>
        <v>(</v>
      </c>
      <c r="K48" s="61" t="str">
        <f t="shared" si="14"/>
        <v>－</v>
      </c>
      <c r="L48" s="61" t="str">
        <f t="shared" si="14"/>
        <v/>
      </c>
      <c r="M48" s="62">
        <f t="shared" ca="1" si="14"/>
        <v>6</v>
      </c>
      <c r="N48" s="62" t="str">
        <f t="shared" si="14"/>
        <v/>
      </c>
      <c r="O48" t="str">
        <f t="shared" si="14"/>
        <v>)</v>
      </c>
      <c r="P48" s="66" t="s">
        <v>93</v>
      </c>
      <c r="Q48" s="66"/>
      <c r="R48" s="56">
        <f ca="1">F48</f>
        <v>3</v>
      </c>
      <c r="S48" s="56"/>
      <c r="T48" s="56" t="s">
        <v>17</v>
      </c>
      <c r="U48" s="56"/>
      <c r="V48" s="56">
        <f ca="1">M48</f>
        <v>6</v>
      </c>
      <c r="W48" s="56"/>
      <c r="X48" s="56" t="s">
        <v>93</v>
      </c>
      <c r="Y48" s="56"/>
      <c r="Z48" s="56">
        <f ca="1">R48-V48</f>
        <v>-3</v>
      </c>
      <c r="AA48" s="56"/>
      <c r="AB48" s="56"/>
      <c r="AC48" t="str">
        <f t="shared" si="14"/>
        <v/>
      </c>
      <c r="AD48" t="str">
        <f t="shared" si="14"/>
        <v/>
      </c>
      <c r="AE48" t="str">
        <f t="shared" si="14"/>
        <v/>
      </c>
      <c r="AF48" t="str">
        <f t="shared" si="14"/>
        <v/>
      </c>
      <c r="AG48" t="str">
        <f t="shared" si="14"/>
        <v/>
      </c>
      <c r="AH48" t="str">
        <f t="shared" si="14"/>
        <v/>
      </c>
      <c r="AI48" t="str">
        <f t="shared" si="14"/>
        <v/>
      </c>
      <c r="AJ48" t="str">
        <f t="shared" si="14"/>
        <v/>
      </c>
      <c r="AK48" t="str">
        <f t="shared" si="14"/>
        <v/>
      </c>
      <c r="AL48" t="str">
        <f t="shared" si="14"/>
        <v/>
      </c>
      <c r="AM48" t="str">
        <f t="shared" si="14"/>
        <v/>
      </c>
      <c r="AN48" t="str">
        <f t="shared" si="14"/>
        <v/>
      </c>
      <c r="AO48" t="str">
        <f t="shared" si="14"/>
        <v/>
      </c>
      <c r="AP48" t="str">
        <f t="shared" si="14"/>
        <v/>
      </c>
      <c r="AQ48" t="str">
        <f t="shared" si="14"/>
        <v/>
      </c>
    </row>
    <row r="49" spans="1:43" ht="25" customHeight="1" x14ac:dyDescent="0.2"/>
    <row r="50" spans="1:43" ht="25" customHeight="1" x14ac:dyDescent="0.2">
      <c r="A50" t="str">
        <f t="shared" si="14"/>
        <v/>
      </c>
      <c r="B50" t="str">
        <f t="shared" si="14"/>
        <v/>
      </c>
      <c r="C50" s="1" t="str">
        <f t="shared" si="14"/>
        <v>(2)</v>
      </c>
      <c r="F50" s="66">
        <f t="shared" si="14"/>
        <v>0</v>
      </c>
      <c r="G50" s="66" t="str">
        <f t="shared" si="14"/>
        <v/>
      </c>
      <c r="H50" s="66" t="str">
        <f t="shared" si="14"/>
        <v>＋</v>
      </c>
      <c r="I50" s="66" t="str">
        <f t="shared" si="14"/>
        <v/>
      </c>
      <c r="J50" t="str">
        <f t="shared" si="14"/>
        <v>(</v>
      </c>
      <c r="K50" s="61" t="str">
        <f t="shared" si="14"/>
        <v>－</v>
      </c>
      <c r="L50" s="61" t="str">
        <f t="shared" si="14"/>
        <v/>
      </c>
      <c r="M50" s="62">
        <f t="shared" ca="1" si="14"/>
        <v>3</v>
      </c>
      <c r="N50" s="62" t="str">
        <f t="shared" si="14"/>
        <v/>
      </c>
      <c r="O50" t="str">
        <f t="shared" si="14"/>
        <v>)</v>
      </c>
      <c r="P50" s="66" t="s">
        <v>93</v>
      </c>
      <c r="Q50" s="66"/>
      <c r="R50" s="56">
        <f>F50</f>
        <v>0</v>
      </c>
      <c r="S50" s="56"/>
      <c r="T50" s="56" t="s">
        <v>17</v>
      </c>
      <c r="U50" s="56"/>
      <c r="V50" s="56">
        <f ca="1">M50</f>
        <v>3</v>
      </c>
      <c r="W50" s="56"/>
      <c r="X50" s="56" t="s">
        <v>93</v>
      </c>
      <c r="Y50" s="56"/>
      <c r="Z50" s="56">
        <f ca="1">R50-V50</f>
        <v>-3</v>
      </c>
      <c r="AA50" s="56"/>
      <c r="AB50" s="56"/>
      <c r="AC50" t="str">
        <f t="shared" si="14"/>
        <v/>
      </c>
      <c r="AD50" t="str">
        <f t="shared" si="14"/>
        <v/>
      </c>
      <c r="AE50" t="str">
        <f t="shared" si="14"/>
        <v/>
      </c>
      <c r="AF50" t="str">
        <f t="shared" si="14"/>
        <v/>
      </c>
      <c r="AG50" t="str">
        <f t="shared" si="14"/>
        <v/>
      </c>
      <c r="AH50" t="str">
        <f t="shared" si="14"/>
        <v/>
      </c>
      <c r="AI50" t="str">
        <f t="shared" si="14"/>
        <v/>
      </c>
      <c r="AJ50" t="str">
        <f t="shared" si="14"/>
        <v/>
      </c>
      <c r="AK50" t="str">
        <f t="shared" si="14"/>
        <v/>
      </c>
      <c r="AL50" t="str">
        <f t="shared" si="14"/>
        <v/>
      </c>
      <c r="AM50" t="str">
        <f t="shared" si="14"/>
        <v/>
      </c>
      <c r="AN50" t="str">
        <f t="shared" si="14"/>
        <v/>
      </c>
      <c r="AO50" t="str">
        <f t="shared" si="14"/>
        <v/>
      </c>
      <c r="AP50" t="str">
        <f t="shared" si="14"/>
        <v/>
      </c>
      <c r="AQ50" t="str">
        <f t="shared" si="14"/>
        <v/>
      </c>
    </row>
    <row r="51" spans="1:43" ht="25" customHeight="1" x14ac:dyDescent="0.2">
      <c r="A51" t="str">
        <f t="shared" si="14"/>
        <v/>
      </c>
      <c r="B51" t="str">
        <f t="shared" si="14"/>
        <v/>
      </c>
      <c r="C51" t="str">
        <f t="shared" si="14"/>
        <v/>
      </c>
      <c r="F51" t="str">
        <f t="shared" si="14"/>
        <v/>
      </c>
      <c r="G51" t="str">
        <f t="shared" si="14"/>
        <v/>
      </c>
      <c r="H51" t="str">
        <f t="shared" si="14"/>
        <v/>
      </c>
      <c r="I51" t="str">
        <f t="shared" si="14"/>
        <v/>
      </c>
      <c r="J51" t="str">
        <f t="shared" si="14"/>
        <v/>
      </c>
      <c r="K51" t="str">
        <f t="shared" si="14"/>
        <v/>
      </c>
      <c r="L51" t="str">
        <f t="shared" si="14"/>
        <v/>
      </c>
      <c r="M51" t="str">
        <f t="shared" si="14"/>
        <v/>
      </c>
      <c r="N51" t="str">
        <f t="shared" si="14"/>
        <v/>
      </c>
      <c r="O51" t="str">
        <f t="shared" si="14"/>
        <v/>
      </c>
      <c r="P51" t="str">
        <f t="shared" si="14"/>
        <v/>
      </c>
      <c r="Q51" t="str">
        <f t="shared" si="14"/>
        <v/>
      </c>
      <c r="R51" t="str">
        <f t="shared" si="14"/>
        <v/>
      </c>
      <c r="S51" t="str">
        <f t="shared" si="14"/>
        <v/>
      </c>
      <c r="T51" t="str">
        <f t="shared" si="14"/>
        <v/>
      </c>
      <c r="U51" t="str">
        <f t="shared" si="14"/>
        <v/>
      </c>
      <c r="V51" t="str">
        <f t="shared" si="14"/>
        <v/>
      </c>
      <c r="W51" t="str">
        <f t="shared" si="14"/>
        <v/>
      </c>
      <c r="X51" t="str">
        <f t="shared" si="14"/>
        <v/>
      </c>
      <c r="Y51" t="str">
        <f t="shared" si="14"/>
        <v/>
      </c>
      <c r="Z51" t="str">
        <f t="shared" si="14"/>
        <v/>
      </c>
      <c r="AA51" t="str">
        <f t="shared" si="14"/>
        <v/>
      </c>
      <c r="AB51" t="str">
        <f t="shared" si="14"/>
        <v/>
      </c>
      <c r="AC51" t="str">
        <f t="shared" si="14"/>
        <v/>
      </c>
      <c r="AD51" t="str">
        <f t="shared" si="14"/>
        <v/>
      </c>
      <c r="AE51" t="str">
        <f t="shared" si="14"/>
        <v/>
      </c>
      <c r="AF51" t="str">
        <f t="shared" si="14"/>
        <v/>
      </c>
      <c r="AG51" t="str">
        <f t="shared" si="14"/>
        <v/>
      </c>
      <c r="AH51" t="str">
        <f t="shared" si="14"/>
        <v/>
      </c>
      <c r="AI51" t="str">
        <f t="shared" si="14"/>
        <v/>
      </c>
      <c r="AJ51" t="str">
        <f t="shared" si="14"/>
        <v/>
      </c>
      <c r="AK51" t="str">
        <f t="shared" si="14"/>
        <v/>
      </c>
      <c r="AL51" t="str">
        <f t="shared" si="14"/>
        <v/>
      </c>
      <c r="AM51" t="str">
        <f t="shared" si="14"/>
        <v/>
      </c>
      <c r="AN51" t="str">
        <f t="shared" si="14"/>
        <v/>
      </c>
      <c r="AO51" t="str">
        <f t="shared" si="14"/>
        <v/>
      </c>
      <c r="AP51" t="str">
        <f t="shared" si="14"/>
        <v/>
      </c>
      <c r="AQ51" t="str">
        <f t="shared" si="14"/>
        <v/>
      </c>
    </row>
    <row r="52" spans="1:43" ht="25" customHeight="1" x14ac:dyDescent="0.2">
      <c r="A52" t="str">
        <f t="shared" si="14"/>
        <v/>
      </c>
      <c r="B52" t="str">
        <f t="shared" si="14"/>
        <v/>
      </c>
      <c r="C52" s="1" t="str">
        <f t="shared" si="14"/>
        <v>(3)</v>
      </c>
      <c r="F52" t="str">
        <f t="shared" si="14"/>
        <v>(</v>
      </c>
      <c r="G52" s="61" t="str">
        <f t="shared" si="14"/>
        <v>－</v>
      </c>
      <c r="H52" s="61" t="str">
        <f t="shared" si="14"/>
        <v/>
      </c>
      <c r="I52" s="62">
        <f t="shared" ca="1" si="14"/>
        <v>9</v>
      </c>
      <c r="J52" s="62" t="str">
        <f t="shared" si="14"/>
        <v/>
      </c>
      <c r="K52" t="str">
        <f t="shared" si="14"/>
        <v>)</v>
      </c>
      <c r="L52" s="66" t="str">
        <f t="shared" si="14"/>
        <v>＋</v>
      </c>
      <c r="M52" s="66" t="str">
        <f t="shared" si="14"/>
        <v/>
      </c>
      <c r="N52" t="str">
        <f t="shared" si="14"/>
        <v>(</v>
      </c>
      <c r="O52" s="61" t="str">
        <f t="shared" si="14"/>
        <v>－</v>
      </c>
      <c r="P52" s="61" t="str">
        <f t="shared" si="14"/>
        <v/>
      </c>
      <c r="Q52" s="62">
        <f t="shared" ca="1" si="14"/>
        <v>5</v>
      </c>
      <c r="R52" s="62" t="str">
        <f t="shared" si="14"/>
        <v/>
      </c>
      <c r="S52" t="str">
        <f t="shared" si="14"/>
        <v>)</v>
      </c>
      <c r="T52" s="66" t="s">
        <v>93</v>
      </c>
      <c r="U52" s="66"/>
      <c r="V52" s="56" t="s">
        <v>17</v>
      </c>
      <c r="W52" s="56"/>
      <c r="X52" s="56">
        <f ca="1">I52</f>
        <v>9</v>
      </c>
      <c r="Y52" s="56"/>
      <c r="Z52" s="56" t="s">
        <v>17</v>
      </c>
      <c r="AA52" s="56"/>
      <c r="AB52" s="56">
        <f ca="1">Q52</f>
        <v>5</v>
      </c>
      <c r="AC52" s="56"/>
      <c r="AD52" s="56" t="s">
        <v>93</v>
      </c>
      <c r="AE52" s="56"/>
      <c r="AF52" s="56">
        <f ca="1">-X52-AB52</f>
        <v>-14</v>
      </c>
      <c r="AG52" s="56"/>
      <c r="AH52" s="56"/>
      <c r="AI52" t="str">
        <f t="shared" si="14"/>
        <v/>
      </c>
      <c r="AJ52" t="str">
        <f t="shared" si="14"/>
        <v/>
      </c>
      <c r="AK52" t="str">
        <f t="shared" si="14"/>
        <v/>
      </c>
      <c r="AL52" t="str">
        <f t="shared" si="14"/>
        <v/>
      </c>
      <c r="AM52" t="str">
        <f t="shared" si="14"/>
        <v/>
      </c>
      <c r="AN52" t="str">
        <f t="shared" si="14"/>
        <v/>
      </c>
      <c r="AO52" t="str">
        <f t="shared" si="14"/>
        <v/>
      </c>
      <c r="AP52" t="str">
        <f t="shared" si="14"/>
        <v/>
      </c>
      <c r="AQ52" t="str">
        <f t="shared" si="14"/>
        <v/>
      </c>
    </row>
    <row r="53" spans="1:43" ht="25" customHeight="1" x14ac:dyDescent="0.2">
      <c r="A53" t="str">
        <f t="shared" si="14"/>
        <v/>
      </c>
      <c r="B53" t="str">
        <f t="shared" si="14"/>
        <v/>
      </c>
      <c r="C53" t="str">
        <f t="shared" si="14"/>
        <v/>
      </c>
      <c r="F53" t="str">
        <f t="shared" si="14"/>
        <v/>
      </c>
      <c r="G53" t="str">
        <f t="shared" si="14"/>
        <v/>
      </c>
      <c r="H53" t="str">
        <f t="shared" si="14"/>
        <v/>
      </c>
      <c r="I53" t="str">
        <f t="shared" si="14"/>
        <v/>
      </c>
      <c r="J53" t="str">
        <f t="shared" si="14"/>
        <v/>
      </c>
      <c r="K53" t="str">
        <f t="shared" si="14"/>
        <v/>
      </c>
      <c r="L53" t="str">
        <f t="shared" si="14"/>
        <v/>
      </c>
      <c r="M53" t="str">
        <f t="shared" si="14"/>
        <v/>
      </c>
      <c r="N53" t="str">
        <f t="shared" si="14"/>
        <v/>
      </c>
      <c r="O53" t="str">
        <f t="shared" si="14"/>
        <v/>
      </c>
      <c r="P53" t="str">
        <f t="shared" si="14"/>
        <v/>
      </c>
      <c r="Q53" t="str">
        <f t="shared" si="14"/>
        <v/>
      </c>
      <c r="R53" t="str">
        <f t="shared" si="14"/>
        <v/>
      </c>
      <c r="S53" t="str">
        <f t="shared" si="14"/>
        <v/>
      </c>
      <c r="T53" t="str">
        <f t="shared" si="14"/>
        <v/>
      </c>
      <c r="U53" t="str">
        <f t="shared" si="14"/>
        <v/>
      </c>
      <c r="V53" t="str">
        <f t="shared" si="14"/>
        <v/>
      </c>
      <c r="W53" t="str">
        <f t="shared" si="14"/>
        <v/>
      </c>
      <c r="X53" t="str">
        <f t="shared" si="14"/>
        <v/>
      </c>
      <c r="Y53" t="str">
        <f t="shared" si="14"/>
        <v/>
      </c>
      <c r="Z53" t="str">
        <f t="shared" si="14"/>
        <v/>
      </c>
      <c r="AA53" t="str">
        <f t="shared" si="14"/>
        <v/>
      </c>
      <c r="AB53" t="str">
        <f t="shared" si="14"/>
        <v/>
      </c>
      <c r="AC53" t="str">
        <f t="shared" si="14"/>
        <v/>
      </c>
      <c r="AD53" t="str">
        <f t="shared" si="14"/>
        <v/>
      </c>
      <c r="AE53" t="str">
        <f t="shared" si="14"/>
        <v/>
      </c>
      <c r="AF53" t="str">
        <f t="shared" si="14"/>
        <v/>
      </c>
      <c r="AG53" t="str">
        <f t="shared" si="14"/>
        <v/>
      </c>
      <c r="AH53" t="str">
        <f t="shared" si="14"/>
        <v/>
      </c>
      <c r="AI53" t="str">
        <f t="shared" si="14"/>
        <v/>
      </c>
      <c r="AJ53" t="str">
        <f t="shared" si="14"/>
        <v/>
      </c>
      <c r="AK53" t="str">
        <f t="shared" si="14"/>
        <v/>
      </c>
      <c r="AL53" t="str">
        <f t="shared" si="14"/>
        <v/>
      </c>
      <c r="AM53" t="str">
        <f t="shared" si="14"/>
        <v/>
      </c>
      <c r="AN53" t="str">
        <f t="shared" si="14"/>
        <v/>
      </c>
      <c r="AO53" t="str">
        <f t="shared" si="14"/>
        <v/>
      </c>
      <c r="AP53" t="str">
        <f t="shared" si="14"/>
        <v/>
      </c>
      <c r="AQ53" t="str">
        <f t="shared" si="14"/>
        <v/>
      </c>
    </row>
    <row r="54" spans="1:43" ht="25" customHeight="1" x14ac:dyDescent="0.2">
      <c r="A54" t="str">
        <f t="shared" si="14"/>
        <v/>
      </c>
      <c r="B54" t="str">
        <f t="shared" si="14"/>
        <v/>
      </c>
      <c r="C54" s="1" t="str">
        <f t="shared" si="14"/>
        <v>(4)</v>
      </c>
      <c r="F54" s="66">
        <f t="shared" ca="1" si="14"/>
        <v>1</v>
      </c>
      <c r="G54" s="66" t="str">
        <f t="shared" si="14"/>
        <v/>
      </c>
      <c r="H54" s="66" t="str">
        <f t="shared" si="14"/>
        <v>＋</v>
      </c>
      <c r="I54" s="66" t="str">
        <f t="shared" si="14"/>
        <v/>
      </c>
      <c r="J54" t="str">
        <f t="shared" si="14"/>
        <v>(</v>
      </c>
      <c r="K54" s="61" t="str">
        <f t="shared" si="14"/>
        <v>－</v>
      </c>
      <c r="L54" s="61" t="str">
        <f t="shared" si="14"/>
        <v/>
      </c>
      <c r="M54" s="62">
        <f t="shared" ca="1" si="14"/>
        <v>1</v>
      </c>
      <c r="N54" s="62" t="str">
        <f t="shared" si="14"/>
        <v/>
      </c>
      <c r="O54" t="str">
        <f t="shared" si="14"/>
        <v>)</v>
      </c>
      <c r="P54" s="66" t="s">
        <v>93</v>
      </c>
      <c r="Q54" s="66"/>
      <c r="R54" s="56">
        <f ca="1">F54</f>
        <v>1</v>
      </c>
      <c r="S54" s="56"/>
      <c r="T54" s="56" t="s">
        <v>17</v>
      </c>
      <c r="U54" s="56"/>
      <c r="V54" s="56">
        <f ca="1">M54</f>
        <v>1</v>
      </c>
      <c r="W54" s="56"/>
      <c r="X54" s="56" t="s">
        <v>93</v>
      </c>
      <c r="Y54" s="56"/>
      <c r="Z54" s="56">
        <f ca="1">R54-V54</f>
        <v>0</v>
      </c>
      <c r="AA54" s="56"/>
      <c r="AB54" s="56"/>
      <c r="AC54" t="str">
        <f t="shared" si="14"/>
        <v/>
      </c>
      <c r="AD54" t="str">
        <f t="shared" si="14"/>
        <v/>
      </c>
      <c r="AE54" t="str">
        <f t="shared" si="14"/>
        <v/>
      </c>
      <c r="AF54" t="str">
        <f t="shared" si="14"/>
        <v/>
      </c>
      <c r="AG54" t="str">
        <f t="shared" si="14"/>
        <v/>
      </c>
      <c r="AH54" t="str">
        <f t="shared" si="14"/>
        <v/>
      </c>
      <c r="AI54" t="str">
        <f t="shared" si="14"/>
        <v/>
      </c>
      <c r="AJ54" t="str">
        <f t="shared" si="14"/>
        <v/>
      </c>
      <c r="AK54" t="str">
        <f t="shared" si="14"/>
        <v/>
      </c>
      <c r="AL54" t="str">
        <f t="shared" si="14"/>
        <v/>
      </c>
      <c r="AM54" t="str">
        <f t="shared" si="14"/>
        <v/>
      </c>
      <c r="AN54" t="str">
        <f t="shared" si="14"/>
        <v/>
      </c>
      <c r="AO54" t="str">
        <f t="shared" si="14"/>
        <v/>
      </c>
      <c r="AP54" t="str">
        <f t="shared" si="14"/>
        <v/>
      </c>
      <c r="AQ54" t="str">
        <f t="shared" si="14"/>
        <v/>
      </c>
    </row>
    <row r="55" spans="1:43" ht="25" customHeight="1" x14ac:dyDescent="0.2"/>
    <row r="56" spans="1:43" ht="25" customHeight="1" x14ac:dyDescent="0.2">
      <c r="A56" t="str">
        <f t="shared" ref="A56:AQ58" si="15">IF(A26="","",A26)</f>
        <v/>
      </c>
      <c r="B56" t="str">
        <f t="shared" si="15"/>
        <v/>
      </c>
      <c r="C56" s="1" t="str">
        <f t="shared" si="15"/>
        <v>(5)</v>
      </c>
      <c r="F56" s="66">
        <f t="shared" ca="1" si="15"/>
        <v>0</v>
      </c>
      <c r="G56" s="66" t="str">
        <f t="shared" si="15"/>
        <v/>
      </c>
      <c r="H56" s="66" t="str">
        <f t="shared" si="15"/>
        <v>＋</v>
      </c>
      <c r="I56" s="66" t="str">
        <f t="shared" si="15"/>
        <v/>
      </c>
      <c r="J56" t="str">
        <f t="shared" si="15"/>
        <v>(</v>
      </c>
      <c r="K56" s="61" t="str">
        <f t="shared" si="15"/>
        <v>－</v>
      </c>
      <c r="L56" s="61" t="str">
        <f t="shared" si="15"/>
        <v/>
      </c>
      <c r="M56" s="62">
        <f t="shared" ca="1" si="15"/>
        <v>14</v>
      </c>
      <c r="N56" s="62" t="str">
        <f t="shared" si="15"/>
        <v/>
      </c>
      <c r="O56" t="str">
        <f t="shared" si="15"/>
        <v>)</v>
      </c>
      <c r="P56" s="66" t="s">
        <v>93</v>
      </c>
      <c r="Q56" s="66"/>
      <c r="R56" s="56">
        <f ca="1">F56</f>
        <v>0</v>
      </c>
      <c r="S56" s="56"/>
      <c r="T56" s="56" t="s">
        <v>17</v>
      </c>
      <c r="U56" s="56"/>
      <c r="V56" s="56">
        <f ca="1">M56</f>
        <v>14</v>
      </c>
      <c r="W56" s="56"/>
      <c r="X56" s="56" t="s">
        <v>93</v>
      </c>
      <c r="Y56" s="56"/>
      <c r="Z56" s="56">
        <f ca="1">R56-V56</f>
        <v>-14</v>
      </c>
      <c r="AA56" s="56"/>
      <c r="AB56" s="56"/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</row>
    <row r="57" spans="1:43" ht="25" customHeight="1" x14ac:dyDescent="0.2">
      <c r="A57" t="str">
        <f t="shared" si="15"/>
        <v/>
      </c>
      <c r="B57" t="str">
        <f t="shared" si="15"/>
        <v/>
      </c>
      <c r="C57" t="str">
        <f t="shared" si="15"/>
        <v/>
      </c>
      <c r="F57" t="str">
        <f t="shared" si="15"/>
        <v/>
      </c>
      <c r="G57" t="str">
        <f t="shared" si="15"/>
        <v/>
      </c>
      <c r="H57" t="str">
        <f t="shared" si="15"/>
        <v/>
      </c>
      <c r="I57" t="str">
        <f t="shared" si="15"/>
        <v/>
      </c>
      <c r="J57" t="str">
        <f t="shared" si="15"/>
        <v/>
      </c>
      <c r="K57" t="str">
        <f t="shared" si="15"/>
        <v/>
      </c>
      <c r="L57" t="str">
        <f t="shared" si="15"/>
        <v/>
      </c>
      <c r="M57" t="str">
        <f t="shared" si="15"/>
        <v/>
      </c>
      <c r="N57" t="str">
        <f t="shared" si="15"/>
        <v/>
      </c>
      <c r="O57" t="str">
        <f t="shared" si="15"/>
        <v/>
      </c>
      <c r="P57" t="str">
        <f t="shared" si="15"/>
        <v/>
      </c>
      <c r="Q57" t="str">
        <f t="shared" si="15"/>
        <v/>
      </c>
      <c r="R57" t="str">
        <f t="shared" si="15"/>
        <v/>
      </c>
      <c r="S57" t="str">
        <f t="shared" si="15"/>
        <v/>
      </c>
      <c r="T57" t="str">
        <f t="shared" si="15"/>
        <v/>
      </c>
      <c r="U57" t="str">
        <f t="shared" si="15"/>
        <v/>
      </c>
      <c r="V57" t="str">
        <f t="shared" si="15"/>
        <v/>
      </c>
      <c r="W57" t="str">
        <f t="shared" si="15"/>
        <v/>
      </c>
      <c r="X57" t="str">
        <f t="shared" si="15"/>
        <v/>
      </c>
      <c r="Y57" t="str">
        <f t="shared" si="15"/>
        <v/>
      </c>
      <c r="Z57" t="str">
        <f t="shared" si="15"/>
        <v/>
      </c>
      <c r="AA57" t="str">
        <f t="shared" si="15"/>
        <v/>
      </c>
      <c r="AB57" t="str">
        <f t="shared" si="15"/>
        <v/>
      </c>
      <c r="AC57" t="str">
        <f t="shared" si="15"/>
        <v/>
      </c>
      <c r="AD57" t="str">
        <f t="shared" si="15"/>
        <v/>
      </c>
      <c r="AE57" t="str">
        <f t="shared" si="15"/>
        <v/>
      </c>
      <c r="AF57" t="str">
        <f t="shared" si="15"/>
        <v/>
      </c>
      <c r="AG57" t="str">
        <f t="shared" si="15"/>
        <v/>
      </c>
      <c r="AH57" t="str">
        <f t="shared" si="15"/>
        <v/>
      </c>
      <c r="AI57" t="str">
        <f t="shared" si="15"/>
        <v/>
      </c>
      <c r="AJ57" t="str">
        <f t="shared" si="15"/>
        <v/>
      </c>
      <c r="AK57" t="str">
        <f t="shared" si="15"/>
        <v/>
      </c>
      <c r="AL57" t="str">
        <f t="shared" si="15"/>
        <v/>
      </c>
      <c r="AM57" t="str">
        <f t="shared" si="15"/>
        <v/>
      </c>
      <c r="AN57" t="str">
        <f t="shared" si="15"/>
        <v/>
      </c>
      <c r="AO57" t="str">
        <f t="shared" si="15"/>
        <v/>
      </c>
      <c r="AP57" t="str">
        <f t="shared" si="15"/>
        <v/>
      </c>
      <c r="AQ57" t="str">
        <f t="shared" si="15"/>
        <v/>
      </c>
    </row>
    <row r="58" spans="1:43" ht="25" customHeight="1" x14ac:dyDescent="0.2">
      <c r="A58" t="str">
        <f t="shared" si="15"/>
        <v/>
      </c>
      <c r="B58" t="str">
        <f t="shared" si="15"/>
        <v/>
      </c>
      <c r="C58" s="1" t="str">
        <f t="shared" si="15"/>
        <v>(6)</v>
      </c>
      <c r="F58" t="str">
        <f t="shared" si="15"/>
        <v>(</v>
      </c>
      <c r="G58" s="61" t="str">
        <f t="shared" si="15"/>
        <v>－</v>
      </c>
      <c r="H58" s="61" t="str">
        <f t="shared" si="15"/>
        <v/>
      </c>
      <c r="I58" s="62">
        <f t="shared" ca="1" si="15"/>
        <v>29</v>
      </c>
      <c r="J58" s="62" t="str">
        <f t="shared" si="15"/>
        <v/>
      </c>
      <c r="K58" t="str">
        <f t="shared" si="15"/>
        <v>)</v>
      </c>
      <c r="L58" t="str">
        <f t="shared" si="15"/>
        <v>＋</v>
      </c>
      <c r="M58" t="str">
        <f t="shared" si="15"/>
        <v/>
      </c>
      <c r="N58" t="str">
        <f t="shared" si="15"/>
        <v>(</v>
      </c>
      <c r="O58" s="61" t="str">
        <f t="shared" si="15"/>
        <v>－</v>
      </c>
      <c r="P58" s="61" t="str">
        <f t="shared" si="15"/>
        <v/>
      </c>
      <c r="Q58" s="62">
        <f t="shared" ca="1" si="15"/>
        <v>3</v>
      </c>
      <c r="R58" s="62" t="str">
        <f t="shared" si="15"/>
        <v/>
      </c>
      <c r="S58" t="str">
        <f t="shared" si="15"/>
        <v>)</v>
      </c>
      <c r="T58" s="66" t="s">
        <v>93</v>
      </c>
      <c r="U58" s="66"/>
      <c r="V58" s="56" t="s">
        <v>17</v>
      </c>
      <c r="W58" s="56"/>
      <c r="X58" s="56">
        <f ca="1">I58</f>
        <v>29</v>
      </c>
      <c r="Y58" s="56"/>
      <c r="Z58" s="56" t="s">
        <v>17</v>
      </c>
      <c r="AA58" s="56"/>
      <c r="AB58" s="56">
        <f ca="1">Q58</f>
        <v>3</v>
      </c>
      <c r="AC58" s="56"/>
      <c r="AD58" s="56" t="s">
        <v>93</v>
      </c>
      <c r="AE58" s="56"/>
      <c r="AF58" s="56">
        <f ca="1">-X58-AB58</f>
        <v>-32</v>
      </c>
      <c r="AG58" s="56"/>
      <c r="AH58" s="56"/>
      <c r="AI58" t="str">
        <f t="shared" si="15"/>
        <v/>
      </c>
      <c r="AJ58" t="str">
        <f t="shared" si="15"/>
        <v/>
      </c>
      <c r="AK58" t="str">
        <f t="shared" si="15"/>
        <v/>
      </c>
      <c r="AL58" t="str">
        <f t="shared" si="15"/>
        <v/>
      </c>
      <c r="AM58" t="str">
        <f t="shared" si="15"/>
        <v/>
      </c>
      <c r="AN58" t="str">
        <f t="shared" si="15"/>
        <v/>
      </c>
      <c r="AO58" t="str">
        <f t="shared" si="15"/>
        <v/>
      </c>
      <c r="AP58" t="str">
        <f t="shared" si="15"/>
        <v/>
      </c>
      <c r="AQ58" t="str">
        <f t="shared" si="15"/>
        <v/>
      </c>
    </row>
    <row r="59" spans="1:43" ht="24.75" customHeight="1" x14ac:dyDescent="0.2">
      <c r="A59" t="str">
        <f t="shared" ref="A59:AQ59" si="16">IF(A29="","",A29)</f>
        <v/>
      </c>
      <c r="B59" t="str">
        <f t="shared" si="16"/>
        <v/>
      </c>
      <c r="C59" t="str">
        <f t="shared" si="16"/>
        <v/>
      </c>
      <c r="F59" t="str">
        <f t="shared" si="16"/>
        <v/>
      </c>
      <c r="G59" t="str">
        <f t="shared" si="16"/>
        <v/>
      </c>
      <c r="H59" t="str">
        <f t="shared" si="16"/>
        <v/>
      </c>
      <c r="I59" t="str">
        <f t="shared" si="16"/>
        <v/>
      </c>
      <c r="J59" t="str">
        <f t="shared" si="16"/>
        <v/>
      </c>
      <c r="K59" t="str">
        <f t="shared" si="16"/>
        <v/>
      </c>
      <c r="L59" t="str">
        <f t="shared" si="16"/>
        <v/>
      </c>
      <c r="M59" t="str">
        <f t="shared" si="16"/>
        <v/>
      </c>
      <c r="N59" t="str">
        <f t="shared" si="16"/>
        <v/>
      </c>
      <c r="O59" t="str">
        <f t="shared" si="16"/>
        <v/>
      </c>
      <c r="P59" t="str">
        <f t="shared" si="16"/>
        <v/>
      </c>
      <c r="Q59" t="str">
        <f t="shared" si="16"/>
        <v/>
      </c>
      <c r="R59" t="str">
        <f t="shared" si="16"/>
        <v/>
      </c>
      <c r="S59" t="str">
        <f t="shared" si="16"/>
        <v/>
      </c>
      <c r="T59" t="str">
        <f t="shared" si="16"/>
        <v/>
      </c>
      <c r="U59" t="str">
        <f t="shared" si="16"/>
        <v/>
      </c>
      <c r="V59" t="str">
        <f t="shared" si="16"/>
        <v/>
      </c>
      <c r="W59" t="str">
        <f t="shared" si="16"/>
        <v/>
      </c>
      <c r="X59" t="str">
        <f t="shared" si="16"/>
        <v/>
      </c>
      <c r="Y59" t="str">
        <f t="shared" si="16"/>
        <v/>
      </c>
      <c r="Z59" t="str">
        <f t="shared" si="16"/>
        <v/>
      </c>
      <c r="AA59" t="str">
        <f t="shared" si="16"/>
        <v/>
      </c>
      <c r="AB59" t="str">
        <f t="shared" si="16"/>
        <v/>
      </c>
      <c r="AC59" t="str">
        <f t="shared" si="16"/>
        <v/>
      </c>
      <c r="AD59" t="str">
        <f t="shared" si="16"/>
        <v/>
      </c>
      <c r="AE59" t="str">
        <f t="shared" si="16"/>
        <v/>
      </c>
      <c r="AF59" t="str">
        <f t="shared" si="16"/>
        <v/>
      </c>
      <c r="AG59" t="str">
        <f t="shared" si="16"/>
        <v/>
      </c>
      <c r="AH59" t="str">
        <f t="shared" si="16"/>
        <v/>
      </c>
      <c r="AI59" t="str">
        <f t="shared" si="16"/>
        <v/>
      </c>
      <c r="AJ59" t="str">
        <f t="shared" si="16"/>
        <v/>
      </c>
      <c r="AK59" t="str">
        <f t="shared" si="16"/>
        <v/>
      </c>
      <c r="AL59" t="str">
        <f t="shared" si="16"/>
        <v/>
      </c>
      <c r="AM59" t="str">
        <f t="shared" si="16"/>
        <v/>
      </c>
      <c r="AN59" t="str">
        <f t="shared" si="16"/>
        <v/>
      </c>
      <c r="AO59" t="str">
        <f t="shared" si="16"/>
        <v/>
      </c>
      <c r="AP59" t="str">
        <f t="shared" si="16"/>
        <v/>
      </c>
      <c r="AQ59" t="str">
        <f t="shared" si="16"/>
        <v/>
      </c>
    </row>
    <row r="60" spans="1:43" ht="24.75" customHeight="1" x14ac:dyDescent="0.2">
      <c r="A60" t="str">
        <f t="shared" ref="A60:AQ60" si="17">IF(A30="","",A30)</f>
        <v/>
      </c>
      <c r="B60" t="str">
        <f t="shared" si="17"/>
        <v/>
      </c>
      <c r="C60" t="str">
        <f t="shared" si="17"/>
        <v/>
      </c>
      <c r="F60" t="str">
        <f t="shared" si="17"/>
        <v/>
      </c>
      <c r="G60" t="str">
        <f t="shared" si="17"/>
        <v/>
      </c>
      <c r="H60" t="str">
        <f t="shared" si="17"/>
        <v/>
      </c>
      <c r="I60" t="str">
        <f t="shared" si="17"/>
        <v/>
      </c>
      <c r="J60" t="str">
        <f t="shared" si="17"/>
        <v/>
      </c>
      <c r="K60" t="str">
        <f t="shared" si="17"/>
        <v/>
      </c>
      <c r="L60" t="str">
        <f t="shared" si="17"/>
        <v/>
      </c>
      <c r="M60" t="str">
        <f t="shared" si="17"/>
        <v/>
      </c>
      <c r="N60" t="str">
        <f t="shared" si="17"/>
        <v/>
      </c>
      <c r="O60" t="str">
        <f t="shared" si="17"/>
        <v/>
      </c>
      <c r="P60" t="str">
        <f t="shared" si="17"/>
        <v/>
      </c>
      <c r="Q60" t="str">
        <f t="shared" si="17"/>
        <v/>
      </c>
      <c r="R60" t="str">
        <f t="shared" si="17"/>
        <v/>
      </c>
      <c r="S60" t="str">
        <f t="shared" si="17"/>
        <v/>
      </c>
      <c r="T60" t="str">
        <f t="shared" si="17"/>
        <v/>
      </c>
      <c r="U60" t="str">
        <f t="shared" si="17"/>
        <v/>
      </c>
      <c r="V60" t="str">
        <f t="shared" si="17"/>
        <v/>
      </c>
      <c r="W60" t="str">
        <f t="shared" si="17"/>
        <v/>
      </c>
      <c r="X60" t="str">
        <f t="shared" si="17"/>
        <v/>
      </c>
      <c r="Y60" t="str">
        <f t="shared" si="17"/>
        <v/>
      </c>
      <c r="Z60" t="str">
        <f t="shared" si="17"/>
        <v/>
      </c>
      <c r="AA60" t="str">
        <f t="shared" si="17"/>
        <v/>
      </c>
      <c r="AB60" t="str">
        <f t="shared" si="17"/>
        <v/>
      </c>
      <c r="AC60" t="str">
        <f t="shared" si="17"/>
        <v/>
      </c>
      <c r="AD60" t="str">
        <f t="shared" si="17"/>
        <v/>
      </c>
      <c r="AE60" t="str">
        <f t="shared" si="17"/>
        <v/>
      </c>
      <c r="AF60" t="str">
        <f t="shared" si="17"/>
        <v/>
      </c>
      <c r="AG60" t="str">
        <f t="shared" si="17"/>
        <v/>
      </c>
      <c r="AH60" t="str">
        <f t="shared" si="17"/>
        <v/>
      </c>
      <c r="AI60" t="str">
        <f t="shared" si="17"/>
        <v/>
      </c>
      <c r="AJ60" t="str">
        <f t="shared" si="17"/>
        <v/>
      </c>
      <c r="AK60" t="str">
        <f t="shared" si="17"/>
        <v/>
      </c>
      <c r="AL60" t="str">
        <f t="shared" si="17"/>
        <v/>
      </c>
      <c r="AM60" t="str">
        <f t="shared" si="17"/>
        <v/>
      </c>
      <c r="AN60" t="str">
        <f t="shared" si="17"/>
        <v/>
      </c>
      <c r="AO60" t="str">
        <f t="shared" si="17"/>
        <v/>
      </c>
      <c r="AP60" t="str">
        <f t="shared" si="17"/>
        <v/>
      </c>
      <c r="AQ60" t="str">
        <f t="shared" si="17"/>
        <v/>
      </c>
    </row>
    <row r="61" spans="1:43" ht="20.149999999999999" customHeight="1" x14ac:dyDescent="0.2"/>
    <row r="62" spans="1:43" ht="20.149999999999999" customHeight="1" x14ac:dyDescent="0.2"/>
    <row r="63" spans="1:43" ht="20.149999999999999" customHeight="1" x14ac:dyDescent="0.2"/>
    <row r="64" spans="1:43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</sheetData>
  <mergeCells count="150">
    <mergeCell ref="AF58:AH58"/>
    <mergeCell ref="Z56:AB56"/>
    <mergeCell ref="O58:P58"/>
    <mergeCell ref="Q58:R58"/>
    <mergeCell ref="T58:U58"/>
    <mergeCell ref="V58:W58"/>
    <mergeCell ref="X58:Y58"/>
    <mergeCell ref="Z58:AA58"/>
    <mergeCell ref="AB58:AC58"/>
    <mergeCell ref="F56:G56"/>
    <mergeCell ref="H56:I56"/>
    <mergeCell ref="K56:L56"/>
    <mergeCell ref="M56:N56"/>
    <mergeCell ref="R56:S56"/>
    <mergeCell ref="T56:U56"/>
    <mergeCell ref="V56:W56"/>
    <mergeCell ref="X56:Y56"/>
    <mergeCell ref="AD58:AE58"/>
    <mergeCell ref="G58:H58"/>
    <mergeCell ref="I58:J58"/>
    <mergeCell ref="V52:W52"/>
    <mergeCell ref="X52:Y52"/>
    <mergeCell ref="Z52:AA52"/>
    <mergeCell ref="AB52:AC52"/>
    <mergeCell ref="AD52:AE52"/>
    <mergeCell ref="AF52:AH52"/>
    <mergeCell ref="F54:G54"/>
    <mergeCell ref="H54:I54"/>
    <mergeCell ref="K54:L54"/>
    <mergeCell ref="M54:N54"/>
    <mergeCell ref="R54:S54"/>
    <mergeCell ref="T54:U54"/>
    <mergeCell ref="V54:W54"/>
    <mergeCell ref="X54:Y54"/>
    <mergeCell ref="Z54:AB54"/>
    <mergeCell ref="Z48:AB48"/>
    <mergeCell ref="K50:L50"/>
    <mergeCell ref="M50:N50"/>
    <mergeCell ref="P50:Q50"/>
    <mergeCell ref="R50:S50"/>
    <mergeCell ref="T50:U50"/>
    <mergeCell ref="V50:W50"/>
    <mergeCell ref="X50:Y50"/>
    <mergeCell ref="Z50:AB50"/>
    <mergeCell ref="M48:N48"/>
    <mergeCell ref="AO1:AP1"/>
    <mergeCell ref="N12:O12"/>
    <mergeCell ref="N10:O10"/>
    <mergeCell ref="L12:M12"/>
    <mergeCell ref="T48:U48"/>
    <mergeCell ref="V48:W48"/>
    <mergeCell ref="G22:H22"/>
    <mergeCell ref="I22:J22"/>
    <mergeCell ref="L22:M22"/>
    <mergeCell ref="Q28:R28"/>
    <mergeCell ref="O22:P22"/>
    <mergeCell ref="Q22:R22"/>
    <mergeCell ref="F24:G24"/>
    <mergeCell ref="H24:I24"/>
    <mergeCell ref="X48:Y48"/>
    <mergeCell ref="F26:G26"/>
    <mergeCell ref="H26:I26"/>
    <mergeCell ref="K26:L26"/>
    <mergeCell ref="M26:N26"/>
    <mergeCell ref="I28:J28"/>
    <mergeCell ref="O28:P28"/>
    <mergeCell ref="G28:H28"/>
    <mergeCell ref="P48:Q48"/>
    <mergeCell ref="R48:S48"/>
    <mergeCell ref="N4:O4"/>
    <mergeCell ref="I6:J6"/>
    <mergeCell ref="L6:M6"/>
    <mergeCell ref="N6:O6"/>
    <mergeCell ref="I8:J8"/>
    <mergeCell ref="N8:O8"/>
    <mergeCell ref="L10:M10"/>
    <mergeCell ref="K24:L24"/>
    <mergeCell ref="M24:N24"/>
    <mergeCell ref="L8:M8"/>
    <mergeCell ref="I10:J10"/>
    <mergeCell ref="N14:P14"/>
    <mergeCell ref="H20:I20"/>
    <mergeCell ref="I12:J12"/>
    <mergeCell ref="I14:J14"/>
    <mergeCell ref="H18:I18"/>
    <mergeCell ref="M18:N18"/>
    <mergeCell ref="K20:L20"/>
    <mergeCell ref="M20:N20"/>
    <mergeCell ref="G4:H4"/>
    <mergeCell ref="G6:H6"/>
    <mergeCell ref="G8:H8"/>
    <mergeCell ref="G10:H10"/>
    <mergeCell ref="G12:H12"/>
    <mergeCell ref="AO31:AP31"/>
    <mergeCell ref="L36:M36"/>
    <mergeCell ref="N36:O36"/>
    <mergeCell ref="L34:M34"/>
    <mergeCell ref="N34:O34"/>
    <mergeCell ref="L38:M38"/>
    <mergeCell ref="G38:H38"/>
    <mergeCell ref="N38:O38"/>
    <mergeCell ref="I34:J34"/>
    <mergeCell ref="I36:J36"/>
    <mergeCell ref="I38:J38"/>
    <mergeCell ref="G14:H14"/>
    <mergeCell ref="F18:G18"/>
    <mergeCell ref="F20:G20"/>
    <mergeCell ref="K18:L18"/>
    <mergeCell ref="L14:M14"/>
    <mergeCell ref="I4:J4"/>
    <mergeCell ref="L4:M4"/>
    <mergeCell ref="G34:H34"/>
    <mergeCell ref="G36:H36"/>
    <mergeCell ref="I44:J44"/>
    <mergeCell ref="L52:M52"/>
    <mergeCell ref="N40:O40"/>
    <mergeCell ref="G52:H52"/>
    <mergeCell ref="I52:J52"/>
    <mergeCell ref="K48:L48"/>
    <mergeCell ref="H50:I50"/>
    <mergeCell ref="F50:G50"/>
    <mergeCell ref="F48:G48"/>
    <mergeCell ref="H48:I48"/>
    <mergeCell ref="G42:H42"/>
    <mergeCell ref="L44:M44"/>
    <mergeCell ref="N42:O42"/>
    <mergeCell ref="N44:O44"/>
    <mergeCell ref="G40:H40"/>
    <mergeCell ref="L40:M40"/>
    <mergeCell ref="I40:J40"/>
    <mergeCell ref="I42:J42"/>
    <mergeCell ref="L42:M42"/>
    <mergeCell ref="G44:H44"/>
    <mergeCell ref="P40:Q40"/>
    <mergeCell ref="R40:T40"/>
    <mergeCell ref="P42:Q42"/>
    <mergeCell ref="P54:Q54"/>
    <mergeCell ref="P56:Q56"/>
    <mergeCell ref="P34:Q34"/>
    <mergeCell ref="R34:T34"/>
    <mergeCell ref="P36:Q36"/>
    <mergeCell ref="R36:T36"/>
    <mergeCell ref="P38:Q38"/>
    <mergeCell ref="R38:T38"/>
    <mergeCell ref="R42:T42"/>
    <mergeCell ref="P44:Q44"/>
    <mergeCell ref="R44:T44"/>
    <mergeCell ref="O52:P52"/>
    <mergeCell ref="Q52:R52"/>
    <mergeCell ref="T52:U52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Q86"/>
  <sheetViews>
    <sheetView workbookViewId="0"/>
  </sheetViews>
  <sheetFormatPr defaultRowHeight="14" x14ac:dyDescent="0.2"/>
  <cols>
    <col min="1" max="43" width="1.75" customWidth="1"/>
  </cols>
  <sheetData>
    <row r="1" spans="1:42" ht="23.5" x14ac:dyDescent="0.2">
      <c r="D1" s="3" t="s">
        <v>217</v>
      </c>
      <c r="AM1" s="2" t="s">
        <v>73</v>
      </c>
      <c r="AN1" s="2"/>
      <c r="AO1" s="68"/>
      <c r="AP1" s="68"/>
    </row>
    <row r="2" spans="1:42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5" customHeight="1" x14ac:dyDescent="0.2">
      <c r="A3" s="1" t="s">
        <v>23</v>
      </c>
      <c r="D3" t="s">
        <v>84</v>
      </c>
    </row>
    <row r="4" spans="1:42" ht="25" customHeight="1" x14ac:dyDescent="0.2">
      <c r="A4" s="1"/>
      <c r="B4" s="1"/>
      <c r="C4" s="1" t="s">
        <v>3</v>
      </c>
      <c r="D4" s="1"/>
      <c r="E4" s="1"/>
      <c r="F4" s="66">
        <f ca="1">INT(RAND()*10)</f>
        <v>5</v>
      </c>
      <c r="G4" s="66"/>
      <c r="H4" s="66" t="s">
        <v>17</v>
      </c>
      <c r="I4" s="66"/>
      <c r="J4" s="66">
        <f ca="1">INT(RAND()*(10-F4)+F4)</f>
        <v>8</v>
      </c>
      <c r="K4" s="66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42" ht="2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42" ht="25" customHeight="1" x14ac:dyDescent="0.2">
      <c r="A6" s="1"/>
      <c r="B6" s="1"/>
      <c r="C6" s="1" t="s">
        <v>6</v>
      </c>
      <c r="D6" s="1"/>
      <c r="E6" s="1"/>
      <c r="F6" s="66">
        <f ca="1">INT(RAND()*10)</f>
        <v>4</v>
      </c>
      <c r="G6" s="66"/>
      <c r="H6" s="66" t="s">
        <v>17</v>
      </c>
      <c r="I6" s="66"/>
      <c r="J6" s="66">
        <f ca="1">INT(RAND()*(10-F6)+F6)</f>
        <v>6</v>
      </c>
      <c r="K6" s="66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42" ht="2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42" ht="25" customHeight="1" x14ac:dyDescent="0.2">
      <c r="A8" s="1"/>
      <c r="B8" s="1"/>
      <c r="C8" s="1" t="s">
        <v>8</v>
      </c>
      <c r="D8" s="1"/>
      <c r="E8" s="1"/>
      <c r="F8" s="66">
        <v>0</v>
      </c>
      <c r="G8" s="66"/>
      <c r="H8" s="66" t="s">
        <v>17</v>
      </c>
      <c r="I8" s="66"/>
      <c r="J8" s="66">
        <f ca="1">INT(RAND()*(10-F8)+F8)</f>
        <v>7</v>
      </c>
      <c r="K8" s="66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42" ht="2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42" ht="25" customHeight="1" x14ac:dyDescent="0.2">
      <c r="A10" s="1"/>
      <c r="B10" s="1"/>
      <c r="C10" s="1" t="s">
        <v>9</v>
      </c>
      <c r="D10" s="1"/>
      <c r="E10" s="1"/>
      <c r="F10" t="s">
        <v>86</v>
      </c>
      <c r="G10" s="61" t="s">
        <v>17</v>
      </c>
      <c r="H10" s="61"/>
      <c r="I10" s="62">
        <f ca="1">INT(RAND()*9+1)</f>
        <v>2</v>
      </c>
      <c r="J10" s="62"/>
      <c r="K10" t="s">
        <v>87</v>
      </c>
      <c r="L10" s="66" t="s">
        <v>17</v>
      </c>
      <c r="M10" s="66"/>
      <c r="N10" s="66">
        <f ca="1">INT(RAND()*9+1)</f>
        <v>7</v>
      </c>
      <c r="O10" s="66"/>
      <c r="P10" s="1"/>
      <c r="Q10" s="1"/>
      <c r="R10" s="1"/>
      <c r="S10" s="1"/>
      <c r="T10" s="1"/>
      <c r="U10" s="1"/>
      <c r="V10" s="1"/>
      <c r="W10" s="1"/>
      <c r="X10" s="1"/>
    </row>
    <row r="11" spans="1:42" ht="2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42" ht="25" customHeight="1" x14ac:dyDescent="0.2">
      <c r="A12" s="1"/>
      <c r="B12" s="1"/>
      <c r="C12" s="1" t="s">
        <v>13</v>
      </c>
      <c r="D12" s="1"/>
      <c r="E12" s="1"/>
      <c r="F12" t="s">
        <v>86</v>
      </c>
      <c r="G12" s="61" t="s">
        <v>17</v>
      </c>
      <c r="H12" s="61"/>
      <c r="I12" s="62">
        <f ca="1">INT(RAND()*9+1)</f>
        <v>2</v>
      </c>
      <c r="J12" s="62"/>
      <c r="K12" t="s">
        <v>87</v>
      </c>
      <c r="L12" s="66" t="s">
        <v>17</v>
      </c>
      <c r="M12" s="66"/>
      <c r="N12" s="66">
        <f ca="1">INT(RAND()*9+1)</f>
        <v>1</v>
      </c>
      <c r="O12" s="66"/>
      <c r="P12" s="1"/>
      <c r="Q12" s="1"/>
      <c r="R12" s="1"/>
      <c r="S12" s="1"/>
      <c r="T12" s="1"/>
      <c r="U12" s="1"/>
      <c r="V12" s="1"/>
      <c r="W12" s="1"/>
      <c r="X12" s="1"/>
    </row>
    <row r="13" spans="1:42" ht="2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42" ht="24.75" customHeight="1" x14ac:dyDescent="0.2">
      <c r="A14" s="1"/>
      <c r="B14" s="1"/>
      <c r="C14" s="1" t="s">
        <v>14</v>
      </c>
      <c r="D14" s="1"/>
      <c r="E14" s="1"/>
      <c r="F14" t="s">
        <v>86</v>
      </c>
      <c r="G14" s="61" t="s">
        <v>17</v>
      </c>
      <c r="H14" s="61"/>
      <c r="I14" s="62">
        <f ca="1">INT(RAND()*20+10)</f>
        <v>25</v>
      </c>
      <c r="J14" s="62"/>
      <c r="K14" s="62"/>
      <c r="L14" t="s">
        <v>87</v>
      </c>
      <c r="M14" s="66" t="s">
        <v>17</v>
      </c>
      <c r="N14" s="66"/>
      <c r="O14" s="66">
        <f ca="1">INT(RAND()*9+1)</f>
        <v>7</v>
      </c>
      <c r="P14" s="66"/>
      <c r="Q14" s="1"/>
      <c r="R14" s="1"/>
      <c r="S14" s="1"/>
      <c r="T14" s="1"/>
      <c r="U14" s="1"/>
      <c r="V14" s="1"/>
      <c r="W14" s="1"/>
      <c r="X14" s="1"/>
    </row>
    <row r="15" spans="1:42" ht="25" customHeight="1" x14ac:dyDescent="0.2"/>
    <row r="16" spans="1:42" ht="25" customHeight="1" x14ac:dyDescent="0.2"/>
    <row r="17" spans="1:42" ht="25" customHeight="1" x14ac:dyDescent="0.2">
      <c r="A17" s="1" t="s">
        <v>37</v>
      </c>
      <c r="D17" t="s">
        <v>84</v>
      </c>
    </row>
    <row r="18" spans="1:42" ht="25" customHeight="1" x14ac:dyDescent="0.2">
      <c r="C18" s="1" t="s">
        <v>3</v>
      </c>
      <c r="F18" s="66">
        <f ca="1">INT(RAND()*10)</f>
        <v>9</v>
      </c>
      <c r="G18" s="66"/>
      <c r="H18" s="66" t="s">
        <v>17</v>
      </c>
      <c r="I18" s="66"/>
      <c r="J18" t="s">
        <v>95</v>
      </c>
      <c r="K18" s="61" t="s">
        <v>18</v>
      </c>
      <c r="L18" s="61"/>
      <c r="M18" s="62">
        <f ca="1">INT(RAND()*9+1)</f>
        <v>6</v>
      </c>
      <c r="N18" s="62"/>
      <c r="O18" t="s">
        <v>92</v>
      </c>
    </row>
    <row r="19" spans="1:42" ht="25" customHeight="1" x14ac:dyDescent="0.2"/>
    <row r="20" spans="1:42" ht="25" customHeight="1" x14ac:dyDescent="0.2">
      <c r="C20" s="1" t="s">
        <v>29</v>
      </c>
      <c r="F20" t="s">
        <v>95</v>
      </c>
      <c r="G20" s="61" t="s">
        <v>18</v>
      </c>
      <c r="H20" s="61"/>
      <c r="I20" s="62">
        <f ca="1">INT(RAND()*9+1)</f>
        <v>7</v>
      </c>
      <c r="J20" s="62"/>
      <c r="K20" t="s">
        <v>92</v>
      </c>
      <c r="L20" s="66" t="s">
        <v>17</v>
      </c>
      <c r="M20" s="66"/>
      <c r="N20" t="s">
        <v>95</v>
      </c>
      <c r="O20" s="61" t="s">
        <v>18</v>
      </c>
      <c r="P20" s="61"/>
      <c r="Q20" s="62">
        <f ca="1">INT(RAND()*9+1)</f>
        <v>4</v>
      </c>
      <c r="R20" s="62"/>
      <c r="S20" t="s">
        <v>92</v>
      </c>
    </row>
    <row r="21" spans="1:42" ht="25" customHeight="1" x14ac:dyDescent="0.2"/>
    <row r="22" spans="1:42" ht="25" customHeight="1" x14ac:dyDescent="0.2">
      <c r="C22" s="1" t="s">
        <v>33</v>
      </c>
      <c r="F22" s="66">
        <v>0</v>
      </c>
      <c r="G22" s="66"/>
      <c r="H22" s="66" t="s">
        <v>17</v>
      </c>
      <c r="I22" s="66"/>
      <c r="J22" t="s">
        <v>95</v>
      </c>
      <c r="K22" s="61" t="s">
        <v>18</v>
      </c>
      <c r="L22" s="61"/>
      <c r="M22" s="62">
        <f ca="1">INT(RAND()*9+1)</f>
        <v>3</v>
      </c>
      <c r="N22" s="62"/>
      <c r="O22" t="s">
        <v>92</v>
      </c>
    </row>
    <row r="23" spans="1:42" ht="25" customHeight="1" x14ac:dyDescent="0.2"/>
    <row r="24" spans="1:42" ht="25" customHeight="1" x14ac:dyDescent="0.2">
      <c r="C24" s="1" t="s">
        <v>75</v>
      </c>
      <c r="F24" t="s">
        <v>95</v>
      </c>
      <c r="G24" s="61" t="s">
        <v>18</v>
      </c>
      <c r="H24" s="61"/>
      <c r="I24" s="62">
        <f ca="1">INT(RAND()*9+1)</f>
        <v>4</v>
      </c>
      <c r="J24" s="62"/>
      <c r="K24" t="s">
        <v>92</v>
      </c>
      <c r="L24" s="66" t="s">
        <v>17</v>
      </c>
      <c r="M24" s="66"/>
      <c r="N24" t="s">
        <v>95</v>
      </c>
      <c r="O24" s="61" t="s">
        <v>18</v>
      </c>
      <c r="P24" s="61"/>
      <c r="Q24" s="62">
        <f ca="1">I24</f>
        <v>4</v>
      </c>
      <c r="R24" s="62"/>
      <c r="S24" t="s">
        <v>92</v>
      </c>
    </row>
    <row r="25" spans="1:42" ht="25" customHeight="1" x14ac:dyDescent="0.2"/>
    <row r="26" spans="1:42" ht="25" customHeight="1" x14ac:dyDescent="0.2">
      <c r="C26" s="1" t="s">
        <v>13</v>
      </c>
      <c r="F26" s="66">
        <f ca="1">INT(RAND()*10+10)</f>
        <v>13</v>
      </c>
      <c r="G26" s="66"/>
      <c r="H26" s="66"/>
      <c r="I26" s="66" t="s">
        <v>17</v>
      </c>
      <c r="J26" s="66"/>
      <c r="K26" t="s">
        <v>95</v>
      </c>
      <c r="L26" s="61" t="s">
        <v>18</v>
      </c>
      <c r="M26" s="61"/>
      <c r="N26" s="62">
        <f ca="1">INT(RAND()*10+10)</f>
        <v>15</v>
      </c>
      <c r="O26" s="62"/>
      <c r="P26" t="s">
        <v>92</v>
      </c>
    </row>
    <row r="27" spans="1:42" ht="25" customHeight="1" x14ac:dyDescent="0.2"/>
    <row r="28" spans="1:42" ht="25" customHeight="1" x14ac:dyDescent="0.2">
      <c r="C28" s="1" t="s">
        <v>14</v>
      </c>
      <c r="F28" t="s">
        <v>95</v>
      </c>
      <c r="G28" s="61" t="s">
        <v>18</v>
      </c>
      <c r="H28" s="61"/>
      <c r="I28" s="62">
        <f ca="1">INT(RAND()*9+1)</f>
        <v>4</v>
      </c>
      <c r="J28" s="62"/>
      <c r="K28" t="s">
        <v>92</v>
      </c>
      <c r="L28" s="66" t="s">
        <v>17</v>
      </c>
      <c r="M28" s="66"/>
      <c r="N28" t="s">
        <v>95</v>
      </c>
      <c r="O28" s="61" t="s">
        <v>18</v>
      </c>
      <c r="P28" s="61"/>
      <c r="Q28" s="62">
        <f ca="1">INT(RAND()*10+10)</f>
        <v>13</v>
      </c>
      <c r="R28" s="62"/>
      <c r="S28" t="s">
        <v>92</v>
      </c>
    </row>
    <row r="29" spans="1:42" ht="25" customHeight="1" x14ac:dyDescent="0.2"/>
    <row r="30" spans="1:42" ht="25" customHeight="1" x14ac:dyDescent="0.2"/>
    <row r="31" spans="1:42" ht="23.5" x14ac:dyDescent="0.2">
      <c r="D31" s="3" t="str">
        <f>IF(D1="","",D1)</f>
        <v>正の数・負の数の減法</v>
      </c>
      <c r="AM31" s="2" t="str">
        <f>IF(AM1="","",AM1)</f>
        <v>№</v>
      </c>
      <c r="AN31" s="2"/>
      <c r="AO31" s="68" t="str">
        <f>IF(AO1="","",AO1)</f>
        <v/>
      </c>
      <c r="AP31" s="68" t="str">
        <f>IF(AP1="","",AP1)</f>
        <v/>
      </c>
    </row>
    <row r="32" spans="1:42" ht="23.5" x14ac:dyDescent="0.2">
      <c r="E32" s="5" t="s">
        <v>167</v>
      </c>
      <c r="Q32" s="17" t="str">
        <f>IF(Q2="","",Q2)</f>
        <v>名前</v>
      </c>
      <c r="R32" s="2"/>
      <c r="S32" s="2"/>
      <c r="T32" s="2"/>
      <c r="U32" s="4"/>
      <c r="V32" s="4" t="str">
        <f>IF(V2="","",V2)</f>
        <v/>
      </c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43" ht="25" customHeight="1" x14ac:dyDescent="0.2">
      <c r="A33" t="str">
        <f>IF(A3="","",A3)</f>
        <v>１．</v>
      </c>
      <c r="D33" t="str">
        <f>IF(D3="","",D3)</f>
        <v>次の計算をしなさい。</v>
      </c>
    </row>
    <row r="34" spans="1:43" ht="24.75" customHeight="1" x14ac:dyDescent="0.2">
      <c r="A34" t="str">
        <f t="shared" ref="A34:AQ40" si="0">IF(A4="","",A4)</f>
        <v/>
      </c>
      <c r="B34" t="str">
        <f t="shared" si="0"/>
        <v/>
      </c>
      <c r="C34" t="str">
        <f t="shared" si="0"/>
        <v>(1)</v>
      </c>
      <c r="F34" s="66">
        <f t="shared" ca="1" si="0"/>
        <v>5</v>
      </c>
      <c r="G34" s="66"/>
      <c r="H34" s="66" t="str">
        <f t="shared" si="0"/>
        <v>－</v>
      </c>
      <c r="I34" s="66"/>
      <c r="J34" s="66">
        <f t="shared" ca="1" si="0"/>
        <v>8</v>
      </c>
      <c r="K34" s="66"/>
      <c r="L34" s="82" t="s">
        <v>93</v>
      </c>
      <c r="M34" s="82"/>
      <c r="N34" s="56">
        <f ca="1">F34-J34</f>
        <v>-3</v>
      </c>
      <c r="O34" s="56"/>
      <c r="P34" s="56"/>
      <c r="Q34" t="str">
        <f t="shared" si="0"/>
        <v/>
      </c>
      <c r="R34" t="str">
        <f t="shared" si="0"/>
        <v/>
      </c>
      <c r="S34" t="str">
        <f t="shared" si="0"/>
        <v/>
      </c>
      <c r="T34" t="str">
        <f t="shared" si="0"/>
        <v/>
      </c>
      <c r="U34" t="str">
        <f t="shared" si="0"/>
        <v/>
      </c>
      <c r="V34" t="str">
        <f t="shared" si="0"/>
        <v/>
      </c>
      <c r="W34" t="str">
        <f t="shared" si="0"/>
        <v/>
      </c>
      <c r="X34" t="str">
        <f t="shared" si="0"/>
        <v/>
      </c>
      <c r="Y34" t="str">
        <f t="shared" si="0"/>
        <v/>
      </c>
      <c r="Z34" t="str">
        <f t="shared" si="0"/>
        <v/>
      </c>
      <c r="AA34" t="str">
        <f t="shared" si="0"/>
        <v/>
      </c>
      <c r="AB34" t="str">
        <f t="shared" si="0"/>
        <v/>
      </c>
      <c r="AC34" t="str">
        <f t="shared" si="0"/>
        <v/>
      </c>
      <c r="AD34" t="str">
        <f t="shared" si="0"/>
        <v/>
      </c>
      <c r="AE34" t="str">
        <f t="shared" si="0"/>
        <v/>
      </c>
      <c r="AF34" t="str">
        <f t="shared" si="0"/>
        <v/>
      </c>
      <c r="AG34" t="str">
        <f t="shared" si="0"/>
        <v/>
      </c>
      <c r="AH34" t="str">
        <f t="shared" si="0"/>
        <v/>
      </c>
      <c r="AI34" t="str">
        <f t="shared" si="0"/>
        <v/>
      </c>
      <c r="AJ34" t="str">
        <f t="shared" si="0"/>
        <v/>
      </c>
      <c r="AK34" t="str">
        <f t="shared" si="0"/>
        <v/>
      </c>
      <c r="AL34" t="str">
        <f t="shared" si="0"/>
        <v/>
      </c>
      <c r="AM34" t="str">
        <f t="shared" si="0"/>
        <v/>
      </c>
      <c r="AN34" t="str">
        <f t="shared" si="0"/>
        <v/>
      </c>
      <c r="AO34" t="str">
        <f t="shared" si="0"/>
        <v/>
      </c>
      <c r="AP34" t="str">
        <f t="shared" si="0"/>
        <v/>
      </c>
      <c r="AQ34" t="str">
        <f t="shared" si="0"/>
        <v/>
      </c>
    </row>
    <row r="35" spans="1:43" ht="24.75" customHeight="1" x14ac:dyDescent="0.2"/>
    <row r="36" spans="1:43" ht="24.75" customHeight="1" x14ac:dyDescent="0.2">
      <c r="A36" t="str">
        <f t="shared" si="0"/>
        <v/>
      </c>
      <c r="B36" t="str">
        <f t="shared" si="0"/>
        <v/>
      </c>
      <c r="C36" t="str">
        <f t="shared" si="0"/>
        <v>(2)</v>
      </c>
      <c r="F36" s="66">
        <f t="shared" ca="1" si="0"/>
        <v>4</v>
      </c>
      <c r="G36" s="66" t="str">
        <f t="shared" si="0"/>
        <v/>
      </c>
      <c r="H36" s="66" t="str">
        <f t="shared" si="0"/>
        <v>－</v>
      </c>
      <c r="I36" s="66" t="str">
        <f t="shared" si="0"/>
        <v/>
      </c>
      <c r="J36" s="66">
        <f t="shared" ca="1" si="0"/>
        <v>6</v>
      </c>
      <c r="K36" s="66" t="str">
        <f t="shared" si="0"/>
        <v/>
      </c>
      <c r="L36" s="82" t="s">
        <v>93</v>
      </c>
      <c r="M36" s="82"/>
      <c r="N36" s="56">
        <f ca="1">F36-J36</f>
        <v>-2</v>
      </c>
      <c r="O36" s="56"/>
      <c r="P36" s="56"/>
      <c r="Q36" t="str">
        <f t="shared" si="0"/>
        <v/>
      </c>
      <c r="R36" t="str">
        <f t="shared" si="0"/>
        <v/>
      </c>
      <c r="S36" t="str">
        <f t="shared" si="0"/>
        <v/>
      </c>
      <c r="T36" t="str">
        <f t="shared" si="0"/>
        <v/>
      </c>
      <c r="U36" t="str">
        <f t="shared" si="0"/>
        <v/>
      </c>
      <c r="V36" t="str">
        <f t="shared" si="0"/>
        <v/>
      </c>
      <c r="W36" t="str">
        <f t="shared" si="0"/>
        <v/>
      </c>
      <c r="X36" t="str">
        <f t="shared" si="0"/>
        <v/>
      </c>
      <c r="Y36" t="str">
        <f t="shared" si="0"/>
        <v/>
      </c>
      <c r="Z36" t="str">
        <f t="shared" si="0"/>
        <v/>
      </c>
      <c r="AA36" t="str">
        <f t="shared" si="0"/>
        <v/>
      </c>
      <c r="AB36" t="str">
        <f t="shared" si="0"/>
        <v/>
      </c>
      <c r="AC36" t="str">
        <f t="shared" si="0"/>
        <v/>
      </c>
      <c r="AD36" t="str">
        <f t="shared" si="0"/>
        <v/>
      </c>
      <c r="AE36" t="str">
        <f t="shared" si="0"/>
        <v/>
      </c>
      <c r="AF36" t="str">
        <f t="shared" si="0"/>
        <v/>
      </c>
      <c r="AG36" t="str">
        <f t="shared" si="0"/>
        <v/>
      </c>
      <c r="AH36" t="str">
        <f t="shared" si="0"/>
        <v/>
      </c>
      <c r="AI36" t="str">
        <f t="shared" si="0"/>
        <v/>
      </c>
      <c r="AJ36" t="str">
        <f t="shared" si="0"/>
        <v/>
      </c>
      <c r="AK36" t="str">
        <f t="shared" si="0"/>
        <v/>
      </c>
      <c r="AL36" t="str">
        <f t="shared" si="0"/>
        <v/>
      </c>
      <c r="AM36" t="str">
        <f t="shared" si="0"/>
        <v/>
      </c>
      <c r="AN36" t="str">
        <f t="shared" si="0"/>
        <v/>
      </c>
      <c r="AO36" t="str">
        <f t="shared" si="0"/>
        <v/>
      </c>
      <c r="AP36" t="str">
        <f t="shared" si="0"/>
        <v/>
      </c>
      <c r="AQ36" t="str">
        <f t="shared" si="0"/>
        <v/>
      </c>
    </row>
    <row r="37" spans="1:43" ht="24.75" customHeight="1" x14ac:dyDescent="0.2"/>
    <row r="38" spans="1:43" ht="24.75" customHeight="1" x14ac:dyDescent="0.2">
      <c r="A38" t="str">
        <f t="shared" si="0"/>
        <v/>
      </c>
      <c r="B38" t="str">
        <f t="shared" si="0"/>
        <v/>
      </c>
      <c r="C38" t="str">
        <f t="shared" si="0"/>
        <v>(3)</v>
      </c>
      <c r="F38" s="66">
        <f t="shared" si="0"/>
        <v>0</v>
      </c>
      <c r="G38" s="66" t="str">
        <f t="shared" si="0"/>
        <v/>
      </c>
      <c r="H38" s="66" t="str">
        <f t="shared" si="0"/>
        <v>－</v>
      </c>
      <c r="I38" s="66" t="str">
        <f t="shared" si="0"/>
        <v/>
      </c>
      <c r="J38" s="66">
        <f t="shared" ca="1" si="0"/>
        <v>7</v>
      </c>
      <c r="K38" s="66" t="str">
        <f t="shared" si="0"/>
        <v/>
      </c>
      <c r="L38" s="82" t="s">
        <v>93</v>
      </c>
      <c r="M38" s="82"/>
      <c r="N38" s="56">
        <f ca="1">F38-J38</f>
        <v>-7</v>
      </c>
      <c r="O38" s="56"/>
      <c r="P38" s="56"/>
      <c r="Q38" t="str">
        <f t="shared" si="0"/>
        <v/>
      </c>
      <c r="R38" t="str">
        <f t="shared" si="0"/>
        <v/>
      </c>
      <c r="S38" t="str">
        <f t="shared" si="0"/>
        <v/>
      </c>
      <c r="T38" t="str">
        <f t="shared" si="0"/>
        <v/>
      </c>
      <c r="U38" t="str">
        <f t="shared" si="0"/>
        <v/>
      </c>
      <c r="V38" t="str">
        <f t="shared" si="0"/>
        <v/>
      </c>
      <c r="W38" t="str">
        <f t="shared" si="0"/>
        <v/>
      </c>
      <c r="X38" t="str">
        <f t="shared" si="0"/>
        <v/>
      </c>
      <c r="Y38" t="str">
        <f t="shared" si="0"/>
        <v/>
      </c>
      <c r="Z38" t="str">
        <f t="shared" si="0"/>
        <v/>
      </c>
      <c r="AA38" t="str">
        <f t="shared" si="0"/>
        <v/>
      </c>
      <c r="AB38" t="str">
        <f t="shared" si="0"/>
        <v/>
      </c>
      <c r="AC38" t="str">
        <f t="shared" si="0"/>
        <v/>
      </c>
      <c r="AD38" t="str">
        <f t="shared" si="0"/>
        <v/>
      </c>
      <c r="AE38" t="str">
        <f t="shared" si="0"/>
        <v/>
      </c>
      <c r="AF38" t="str">
        <f t="shared" si="0"/>
        <v/>
      </c>
      <c r="AG38" t="str">
        <f t="shared" si="0"/>
        <v/>
      </c>
      <c r="AH38" t="str">
        <f t="shared" si="0"/>
        <v/>
      </c>
      <c r="AI38" t="str">
        <f t="shared" si="0"/>
        <v/>
      </c>
      <c r="AJ38" t="str">
        <f t="shared" si="0"/>
        <v/>
      </c>
      <c r="AK38" t="str">
        <f t="shared" si="0"/>
        <v/>
      </c>
      <c r="AL38" t="str">
        <f t="shared" si="0"/>
        <v/>
      </c>
      <c r="AM38" t="str">
        <f t="shared" si="0"/>
        <v/>
      </c>
      <c r="AN38" t="str">
        <f t="shared" si="0"/>
        <v/>
      </c>
      <c r="AO38" t="str">
        <f t="shared" si="0"/>
        <v/>
      </c>
      <c r="AP38" t="str">
        <f t="shared" si="0"/>
        <v/>
      </c>
      <c r="AQ38" t="str">
        <f t="shared" si="0"/>
        <v/>
      </c>
    </row>
    <row r="39" spans="1:43" ht="24.75" customHeight="1" x14ac:dyDescent="0.2">
      <c r="A39" t="str">
        <f t="shared" si="0"/>
        <v/>
      </c>
      <c r="B39" t="str">
        <f t="shared" si="0"/>
        <v/>
      </c>
      <c r="C39" t="str">
        <f t="shared" si="0"/>
        <v/>
      </c>
      <c r="F39" t="str">
        <f t="shared" si="0"/>
        <v/>
      </c>
      <c r="G39" t="str">
        <f t="shared" si="0"/>
        <v/>
      </c>
      <c r="H39" t="str">
        <f t="shared" si="0"/>
        <v/>
      </c>
      <c r="I39" t="str">
        <f t="shared" si="0"/>
        <v/>
      </c>
      <c r="J39" t="str">
        <f t="shared" si="0"/>
        <v/>
      </c>
      <c r="K39" t="str">
        <f t="shared" si="0"/>
        <v/>
      </c>
      <c r="L39" t="str">
        <f t="shared" si="0"/>
        <v/>
      </c>
      <c r="M39" t="str">
        <f t="shared" si="0"/>
        <v/>
      </c>
      <c r="N39" t="str">
        <f t="shared" si="0"/>
        <v/>
      </c>
      <c r="O39" t="str">
        <f t="shared" si="0"/>
        <v/>
      </c>
      <c r="P39" t="str">
        <f t="shared" si="0"/>
        <v/>
      </c>
      <c r="Q39" t="str">
        <f t="shared" si="0"/>
        <v/>
      </c>
      <c r="R39" t="str">
        <f t="shared" si="0"/>
        <v/>
      </c>
      <c r="S39" t="str">
        <f t="shared" si="0"/>
        <v/>
      </c>
      <c r="T39" t="str">
        <f t="shared" si="0"/>
        <v/>
      </c>
      <c r="U39" t="str">
        <f t="shared" si="0"/>
        <v/>
      </c>
      <c r="V39" t="str">
        <f t="shared" si="0"/>
        <v/>
      </c>
      <c r="W39" t="str">
        <f t="shared" si="0"/>
        <v/>
      </c>
      <c r="X39" t="str">
        <f t="shared" si="0"/>
        <v/>
      </c>
      <c r="Y39" t="str">
        <f t="shared" si="0"/>
        <v/>
      </c>
      <c r="Z39" t="str">
        <f t="shared" si="0"/>
        <v/>
      </c>
      <c r="AA39" t="str">
        <f t="shared" si="0"/>
        <v/>
      </c>
      <c r="AB39" t="str">
        <f t="shared" si="0"/>
        <v/>
      </c>
      <c r="AC39" t="str">
        <f t="shared" si="0"/>
        <v/>
      </c>
      <c r="AD39" t="str">
        <f t="shared" si="0"/>
        <v/>
      </c>
      <c r="AE39" t="str">
        <f t="shared" si="0"/>
        <v/>
      </c>
      <c r="AF39" t="str">
        <f t="shared" si="0"/>
        <v/>
      </c>
      <c r="AG39" t="str">
        <f t="shared" si="0"/>
        <v/>
      </c>
      <c r="AH39" t="str">
        <f t="shared" si="0"/>
        <v/>
      </c>
      <c r="AI39" t="str">
        <f t="shared" si="0"/>
        <v/>
      </c>
      <c r="AJ39" t="str">
        <f t="shared" si="0"/>
        <v/>
      </c>
      <c r="AK39" t="str">
        <f t="shared" si="0"/>
        <v/>
      </c>
      <c r="AL39" t="str">
        <f t="shared" si="0"/>
        <v/>
      </c>
      <c r="AM39" t="str">
        <f t="shared" si="0"/>
        <v/>
      </c>
      <c r="AN39" t="str">
        <f t="shared" si="0"/>
        <v/>
      </c>
      <c r="AO39" t="str">
        <f t="shared" si="0"/>
        <v/>
      </c>
      <c r="AP39" t="str">
        <f t="shared" si="0"/>
        <v/>
      </c>
      <c r="AQ39" t="str">
        <f t="shared" si="0"/>
        <v/>
      </c>
    </row>
    <row r="40" spans="1:43" ht="24.75" customHeight="1" x14ac:dyDescent="0.2">
      <c r="A40" t="str">
        <f t="shared" si="0"/>
        <v/>
      </c>
      <c r="B40" t="str">
        <f t="shared" si="0"/>
        <v/>
      </c>
      <c r="C40" t="str">
        <f t="shared" si="0"/>
        <v>(4)</v>
      </c>
      <c r="F40" t="str">
        <f t="shared" si="0"/>
        <v>(</v>
      </c>
      <c r="G40" s="66" t="str">
        <f t="shared" si="0"/>
        <v>－</v>
      </c>
      <c r="H40" s="66"/>
      <c r="I40" s="66">
        <f t="shared" ca="1" si="0"/>
        <v>2</v>
      </c>
      <c r="J40" s="66"/>
      <c r="K40" t="str">
        <f t="shared" si="0"/>
        <v>)</v>
      </c>
      <c r="L40" s="66" t="str">
        <f t="shared" si="0"/>
        <v>－</v>
      </c>
      <c r="M40" s="66"/>
      <c r="N40" s="66">
        <f t="shared" ca="1" si="0"/>
        <v>7</v>
      </c>
      <c r="O40" s="66"/>
      <c r="P40" s="82" t="s">
        <v>93</v>
      </c>
      <c r="Q40" s="82"/>
      <c r="R40" s="56">
        <f ca="1">-I40-N40</f>
        <v>-9</v>
      </c>
      <c r="S40" s="56"/>
      <c r="T40" s="56"/>
      <c r="U40" t="str">
        <f t="shared" si="0"/>
        <v/>
      </c>
      <c r="V40" t="str">
        <f t="shared" si="0"/>
        <v/>
      </c>
      <c r="W40" t="str">
        <f t="shared" si="0"/>
        <v/>
      </c>
      <c r="X40" t="str">
        <f t="shared" si="0"/>
        <v/>
      </c>
      <c r="Y40" t="str">
        <f t="shared" si="0"/>
        <v/>
      </c>
      <c r="Z40" t="str">
        <f t="shared" si="0"/>
        <v/>
      </c>
      <c r="AA40" t="str">
        <f t="shared" si="0"/>
        <v/>
      </c>
      <c r="AB40" t="str">
        <f t="shared" si="0"/>
        <v/>
      </c>
      <c r="AC40" t="str">
        <f t="shared" si="0"/>
        <v/>
      </c>
      <c r="AD40" t="str">
        <f t="shared" si="0"/>
        <v/>
      </c>
      <c r="AE40" t="str">
        <f t="shared" si="0"/>
        <v/>
      </c>
      <c r="AF40" t="str">
        <f t="shared" si="0"/>
        <v/>
      </c>
      <c r="AG40" t="str">
        <f t="shared" si="0"/>
        <v/>
      </c>
      <c r="AH40" t="str">
        <f t="shared" si="0"/>
        <v/>
      </c>
      <c r="AI40" t="str">
        <f t="shared" si="0"/>
        <v/>
      </c>
      <c r="AJ40" t="str">
        <f t="shared" si="0"/>
        <v/>
      </c>
      <c r="AK40" t="str">
        <f t="shared" si="0"/>
        <v/>
      </c>
      <c r="AL40" t="str">
        <f t="shared" si="0"/>
        <v/>
      </c>
      <c r="AM40" t="str">
        <f>IF(AM10="","",AM10)</f>
        <v/>
      </c>
      <c r="AN40" t="str">
        <f>IF(AN10="","",AN10)</f>
        <v/>
      </c>
      <c r="AO40" t="str">
        <f>IF(AO10="","",AO10)</f>
        <v/>
      </c>
      <c r="AP40" t="str">
        <f>IF(AP10="","",AP10)</f>
        <v/>
      </c>
      <c r="AQ40" t="str">
        <f>IF(AQ10="","",AQ10)</f>
        <v/>
      </c>
    </row>
    <row r="41" spans="1:43" ht="24.75" customHeight="1" x14ac:dyDescent="0.2"/>
    <row r="42" spans="1:43" ht="24.75" customHeight="1" x14ac:dyDescent="0.2">
      <c r="A42" t="str">
        <f>IF(A12="","",A12)</f>
        <v/>
      </c>
      <c r="B42" t="str">
        <f>IF(B12="","",B12)</f>
        <v/>
      </c>
      <c r="C42" t="str">
        <f>IF(C12="","",C12)</f>
        <v>(5)</v>
      </c>
      <c r="F42" t="str">
        <f>IF(F12="","",F12)</f>
        <v>(</v>
      </c>
      <c r="G42" s="66" t="str">
        <f>IF(G12="","",G12)</f>
        <v>－</v>
      </c>
      <c r="H42" s="66"/>
      <c r="I42" s="66">
        <f ca="1">IF(I12="","",I12)</f>
        <v>2</v>
      </c>
      <c r="J42" s="66"/>
      <c r="K42" t="str">
        <f>IF(K12="","",K12)</f>
        <v>)</v>
      </c>
      <c r="L42" s="66" t="str">
        <f>IF(L12="","",L12)</f>
        <v>－</v>
      </c>
      <c r="M42" s="66"/>
      <c r="N42" s="66">
        <f ca="1">IF(N12="","",N12)</f>
        <v>1</v>
      </c>
      <c r="O42" s="66"/>
      <c r="P42" s="82" t="s">
        <v>93</v>
      </c>
      <c r="Q42" s="82"/>
      <c r="R42" s="56">
        <f ca="1">-I42-N42</f>
        <v>-3</v>
      </c>
      <c r="S42" s="56"/>
      <c r="T42" s="56"/>
      <c r="U42" t="str">
        <f t="shared" ref="U42:AQ42" si="1">IF(U12="","",U12)</f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</row>
    <row r="43" spans="1:43" ht="24.75" customHeight="1" x14ac:dyDescent="0.2"/>
    <row r="44" spans="1:43" ht="24.75" customHeight="1" x14ac:dyDescent="0.2">
      <c r="A44" t="str">
        <f>IF(A14="","",A14)</f>
        <v/>
      </c>
      <c r="B44" t="str">
        <f>IF(B14="","",B14)</f>
        <v/>
      </c>
      <c r="C44" t="str">
        <f>IF(C14="","",C14)</f>
        <v>(6)</v>
      </c>
      <c r="F44" t="str">
        <f>IF(F14="","",F14)</f>
        <v>(</v>
      </c>
      <c r="G44" s="66" t="str">
        <f>IF(G14="","",G14)</f>
        <v>－</v>
      </c>
      <c r="H44" s="66"/>
      <c r="I44" s="66">
        <f ca="1">IF(I14="","",I14)</f>
        <v>25</v>
      </c>
      <c r="J44" s="66"/>
      <c r="K44" t="str">
        <f>IF(L14="","",L14)</f>
        <v>)</v>
      </c>
      <c r="L44" s="66" t="str">
        <f>IF(M14="","",M14)</f>
        <v>－</v>
      </c>
      <c r="M44" s="66"/>
      <c r="N44" s="66">
        <f ca="1">IF(O14="","",O14)</f>
        <v>7</v>
      </c>
      <c r="O44" s="66"/>
      <c r="P44" s="82" t="s">
        <v>93</v>
      </c>
      <c r="Q44" s="82"/>
      <c r="R44" s="56">
        <f ca="1">-I44-N44</f>
        <v>-32</v>
      </c>
      <c r="S44" s="56"/>
      <c r="T44" s="56"/>
    </row>
    <row r="45" spans="1:43" ht="25" customHeight="1" x14ac:dyDescent="0.2">
      <c r="A45" t="str">
        <f t="shared" ref="A45:AQ45" si="2">IF(A15="","",A15)</f>
        <v/>
      </c>
      <c r="B45" t="str">
        <f t="shared" si="2"/>
        <v/>
      </c>
      <c r="C45" t="str">
        <f t="shared" si="2"/>
        <v/>
      </c>
      <c r="F45" t="str">
        <f t="shared" si="2"/>
        <v/>
      </c>
      <c r="G45" t="str">
        <f t="shared" si="2"/>
        <v/>
      </c>
      <c r="H45" t="str">
        <f t="shared" si="2"/>
        <v/>
      </c>
      <c r="I45" t="str">
        <f t="shared" si="2"/>
        <v/>
      </c>
      <c r="J45" t="str">
        <f t="shared" si="2"/>
        <v/>
      </c>
      <c r="K45" t="str">
        <f t="shared" si="2"/>
        <v/>
      </c>
      <c r="L45" t="str">
        <f t="shared" si="2"/>
        <v/>
      </c>
      <c r="M45" t="str">
        <f t="shared" si="2"/>
        <v/>
      </c>
      <c r="N45" t="str">
        <f t="shared" si="2"/>
        <v/>
      </c>
      <c r="O45" t="str">
        <f t="shared" si="2"/>
        <v/>
      </c>
      <c r="P45" t="str">
        <f t="shared" si="2"/>
        <v/>
      </c>
      <c r="Q45" t="str">
        <f t="shared" si="2"/>
        <v/>
      </c>
      <c r="R45" t="str">
        <f t="shared" si="2"/>
        <v/>
      </c>
      <c r="S45" t="str">
        <f t="shared" si="2"/>
        <v/>
      </c>
      <c r="T45" t="str">
        <f t="shared" si="2"/>
        <v/>
      </c>
      <c r="U45" t="str">
        <f t="shared" si="2"/>
        <v/>
      </c>
      <c r="V45" t="str">
        <f t="shared" si="2"/>
        <v/>
      </c>
      <c r="W45" t="str">
        <f t="shared" si="2"/>
        <v/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</row>
    <row r="46" spans="1:43" ht="25" customHeight="1" x14ac:dyDescent="0.2">
      <c r="A46" t="str">
        <f t="shared" ref="A46:AQ46" si="3">IF(A16="","",A16)</f>
        <v/>
      </c>
      <c r="B46" t="str">
        <f t="shared" si="3"/>
        <v/>
      </c>
      <c r="C46" t="str">
        <f t="shared" si="3"/>
        <v/>
      </c>
      <c r="F46" t="str">
        <f t="shared" si="3"/>
        <v/>
      </c>
      <c r="G46" t="str">
        <f t="shared" si="3"/>
        <v/>
      </c>
      <c r="H46" t="str">
        <f t="shared" si="3"/>
        <v/>
      </c>
      <c r="I46" t="str">
        <f t="shared" si="3"/>
        <v/>
      </c>
      <c r="J46" t="str">
        <f t="shared" si="3"/>
        <v/>
      </c>
      <c r="K46" t="str">
        <f t="shared" si="3"/>
        <v/>
      </c>
      <c r="L46" t="str">
        <f t="shared" si="3"/>
        <v/>
      </c>
      <c r="M46" t="str">
        <f t="shared" si="3"/>
        <v/>
      </c>
      <c r="N46" t="str">
        <f t="shared" si="3"/>
        <v/>
      </c>
      <c r="O46" t="str">
        <f t="shared" si="3"/>
        <v/>
      </c>
      <c r="P46" t="str">
        <f t="shared" si="3"/>
        <v/>
      </c>
      <c r="Q46" t="str">
        <f t="shared" si="3"/>
        <v/>
      </c>
      <c r="R46" t="str">
        <f t="shared" si="3"/>
        <v/>
      </c>
      <c r="S46" t="str">
        <f t="shared" si="3"/>
        <v/>
      </c>
      <c r="T46" t="str">
        <f t="shared" si="3"/>
        <v/>
      </c>
      <c r="U46" t="str">
        <f t="shared" si="3"/>
        <v/>
      </c>
      <c r="V46" t="str">
        <f t="shared" si="3"/>
        <v/>
      </c>
      <c r="W46" t="str">
        <f t="shared" si="3"/>
        <v/>
      </c>
      <c r="X46" t="str">
        <f t="shared" si="3"/>
        <v/>
      </c>
      <c r="Y46" t="str">
        <f t="shared" si="3"/>
        <v/>
      </c>
      <c r="Z46" t="str">
        <f t="shared" si="3"/>
        <v/>
      </c>
      <c r="AA46" t="str">
        <f t="shared" si="3"/>
        <v/>
      </c>
      <c r="AB46" t="str">
        <f t="shared" si="3"/>
        <v/>
      </c>
      <c r="AC46" t="str">
        <f t="shared" si="3"/>
        <v/>
      </c>
      <c r="AD46" t="str">
        <f t="shared" si="3"/>
        <v/>
      </c>
      <c r="AE46" t="str">
        <f t="shared" si="3"/>
        <v/>
      </c>
      <c r="AF46" t="str">
        <f t="shared" si="3"/>
        <v/>
      </c>
      <c r="AG46" t="str">
        <f t="shared" si="3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</row>
    <row r="47" spans="1:43" ht="25" customHeight="1" x14ac:dyDescent="0.2">
      <c r="A47" s="1" t="str">
        <f>IF(A17="","",A17)</f>
        <v>２．</v>
      </c>
      <c r="D47" t="str">
        <f>IF(D17="","",D17)</f>
        <v>次の計算をしなさい。</v>
      </c>
    </row>
    <row r="48" spans="1:43" ht="25" customHeight="1" x14ac:dyDescent="0.2">
      <c r="A48" t="str">
        <f t="shared" ref="A48:AQ48" si="4">IF(A18="","",A18)</f>
        <v/>
      </c>
      <c r="B48" t="str">
        <f t="shared" si="4"/>
        <v/>
      </c>
      <c r="C48" s="1" t="str">
        <f t="shared" si="4"/>
        <v>(1)</v>
      </c>
      <c r="F48" s="66">
        <f t="shared" ca="1" si="4"/>
        <v>9</v>
      </c>
      <c r="G48" s="66" t="str">
        <f t="shared" si="4"/>
        <v/>
      </c>
      <c r="H48" s="66" t="str">
        <f t="shared" si="4"/>
        <v>－</v>
      </c>
      <c r="I48" s="66" t="str">
        <f t="shared" si="4"/>
        <v/>
      </c>
      <c r="J48" t="str">
        <f t="shared" si="4"/>
        <v>(</v>
      </c>
      <c r="K48" s="61" t="str">
        <f t="shared" si="4"/>
        <v>－</v>
      </c>
      <c r="L48" s="61" t="str">
        <f t="shared" si="4"/>
        <v/>
      </c>
      <c r="M48" s="62">
        <f t="shared" ca="1" si="4"/>
        <v>6</v>
      </c>
      <c r="N48" s="62" t="str">
        <f t="shared" si="4"/>
        <v/>
      </c>
      <c r="O48" t="str">
        <f t="shared" si="4"/>
        <v>)</v>
      </c>
      <c r="P48" s="66" t="s">
        <v>93</v>
      </c>
      <c r="Q48" s="66"/>
      <c r="R48" s="56">
        <f ca="1">F48</f>
        <v>9</v>
      </c>
      <c r="S48" s="56"/>
      <c r="T48" s="56" t="s">
        <v>20</v>
      </c>
      <c r="U48" s="56"/>
      <c r="V48" s="56">
        <f ca="1">M48</f>
        <v>6</v>
      </c>
      <c r="W48" s="56"/>
      <c r="X48" s="56" t="s">
        <v>168</v>
      </c>
      <c r="Y48" s="56"/>
      <c r="Z48" s="56">
        <f ca="1">R48+V48</f>
        <v>15</v>
      </c>
      <c r="AA48" s="56"/>
      <c r="AB48" s="56"/>
      <c r="AC48" t="str">
        <f t="shared" si="4"/>
        <v/>
      </c>
      <c r="AD48" t="str">
        <f t="shared" si="4"/>
        <v/>
      </c>
      <c r="AE48" t="str">
        <f t="shared" si="4"/>
        <v/>
      </c>
      <c r="AF48" t="str">
        <f t="shared" si="4"/>
        <v/>
      </c>
      <c r="AG48" t="str">
        <f t="shared" si="4"/>
        <v/>
      </c>
      <c r="AH48" t="str">
        <f t="shared" si="4"/>
        <v/>
      </c>
      <c r="AI48" t="str">
        <f t="shared" si="4"/>
        <v/>
      </c>
      <c r="AJ48" t="str">
        <f t="shared" si="4"/>
        <v/>
      </c>
      <c r="AK48" t="str">
        <f t="shared" si="4"/>
        <v/>
      </c>
      <c r="AL48" t="str">
        <f t="shared" si="4"/>
        <v/>
      </c>
      <c r="AM48" t="str">
        <f t="shared" si="4"/>
        <v/>
      </c>
      <c r="AN48" t="str">
        <f t="shared" si="4"/>
        <v/>
      </c>
      <c r="AO48" t="str">
        <f t="shared" si="4"/>
        <v/>
      </c>
      <c r="AP48" t="str">
        <f t="shared" si="4"/>
        <v/>
      </c>
      <c r="AQ48" t="str">
        <f t="shared" si="4"/>
        <v/>
      </c>
    </row>
    <row r="49" spans="1:43" ht="25" customHeight="1" x14ac:dyDescent="0.2">
      <c r="A49" t="str">
        <f t="shared" ref="A49:AQ49" si="5">IF(A19="","",A19)</f>
        <v/>
      </c>
      <c r="B49" t="str">
        <f t="shared" si="5"/>
        <v/>
      </c>
      <c r="C49" t="str">
        <f t="shared" si="5"/>
        <v/>
      </c>
      <c r="F49" t="str">
        <f t="shared" si="5"/>
        <v/>
      </c>
      <c r="G49" t="str">
        <f t="shared" si="5"/>
        <v/>
      </c>
      <c r="H49" t="str">
        <f t="shared" si="5"/>
        <v/>
      </c>
      <c r="I49" t="str">
        <f t="shared" si="5"/>
        <v/>
      </c>
      <c r="J49" t="str">
        <f t="shared" si="5"/>
        <v/>
      </c>
      <c r="K49" t="str">
        <f t="shared" si="5"/>
        <v/>
      </c>
      <c r="L49" t="str">
        <f t="shared" si="5"/>
        <v/>
      </c>
      <c r="M49" t="str">
        <f t="shared" si="5"/>
        <v/>
      </c>
      <c r="N49" t="str">
        <f t="shared" si="5"/>
        <v/>
      </c>
      <c r="O49" t="str">
        <f t="shared" si="5"/>
        <v/>
      </c>
      <c r="P49" t="str">
        <f t="shared" si="5"/>
        <v/>
      </c>
      <c r="Q49" t="str">
        <f t="shared" si="5"/>
        <v/>
      </c>
      <c r="R49" t="str">
        <f t="shared" si="5"/>
        <v/>
      </c>
      <c r="S49" t="str">
        <f t="shared" si="5"/>
        <v/>
      </c>
      <c r="T49" t="str">
        <f t="shared" si="5"/>
        <v/>
      </c>
      <c r="U49" t="str">
        <f t="shared" si="5"/>
        <v/>
      </c>
      <c r="V49" t="str">
        <f t="shared" si="5"/>
        <v/>
      </c>
      <c r="W49" t="str">
        <f t="shared" si="5"/>
        <v/>
      </c>
      <c r="X49" t="str">
        <f t="shared" si="5"/>
        <v/>
      </c>
      <c r="Y49" t="str">
        <f t="shared" si="5"/>
        <v/>
      </c>
      <c r="Z49" t="str">
        <f t="shared" si="5"/>
        <v/>
      </c>
      <c r="AA49" t="str">
        <f t="shared" si="5"/>
        <v/>
      </c>
      <c r="AB49" t="str">
        <f t="shared" si="5"/>
        <v/>
      </c>
      <c r="AC49" t="str">
        <f t="shared" si="5"/>
        <v/>
      </c>
      <c r="AD49" t="str">
        <f t="shared" si="5"/>
        <v/>
      </c>
      <c r="AE49" t="str">
        <f t="shared" si="5"/>
        <v/>
      </c>
      <c r="AF49" t="str">
        <f t="shared" si="5"/>
        <v/>
      </c>
      <c r="AG49" t="str">
        <f t="shared" si="5"/>
        <v/>
      </c>
      <c r="AH49" t="str">
        <f t="shared" si="5"/>
        <v/>
      </c>
      <c r="AI49" t="str">
        <f t="shared" si="5"/>
        <v/>
      </c>
      <c r="AJ49" t="str">
        <f t="shared" si="5"/>
        <v/>
      </c>
      <c r="AK49" t="str">
        <f t="shared" si="5"/>
        <v/>
      </c>
      <c r="AL49" t="str">
        <f t="shared" si="5"/>
        <v/>
      </c>
      <c r="AM49" t="str">
        <f t="shared" si="5"/>
        <v/>
      </c>
      <c r="AN49" t="str">
        <f t="shared" si="5"/>
        <v/>
      </c>
      <c r="AO49" t="str">
        <f t="shared" si="5"/>
        <v/>
      </c>
      <c r="AP49" t="str">
        <f t="shared" si="5"/>
        <v/>
      </c>
      <c r="AQ49" t="str">
        <f t="shared" si="5"/>
        <v/>
      </c>
    </row>
    <row r="50" spans="1:43" ht="25" customHeight="1" x14ac:dyDescent="0.2">
      <c r="A50" t="str">
        <f t="shared" ref="A50:AQ50" si="6">IF(A20="","",A20)</f>
        <v/>
      </c>
      <c r="B50" t="str">
        <f t="shared" si="6"/>
        <v/>
      </c>
      <c r="C50" s="1" t="str">
        <f t="shared" si="6"/>
        <v>(2)</v>
      </c>
      <c r="F50" t="str">
        <f t="shared" si="6"/>
        <v>(</v>
      </c>
      <c r="G50" s="61" t="str">
        <f t="shared" si="6"/>
        <v>－</v>
      </c>
      <c r="H50" s="61" t="str">
        <f t="shared" si="6"/>
        <v/>
      </c>
      <c r="I50" s="62">
        <f t="shared" ca="1" si="6"/>
        <v>7</v>
      </c>
      <c r="J50" s="62" t="str">
        <f t="shared" si="6"/>
        <v/>
      </c>
      <c r="K50" t="str">
        <f t="shared" si="6"/>
        <v>)</v>
      </c>
      <c r="L50" s="66" t="str">
        <f t="shared" si="6"/>
        <v>－</v>
      </c>
      <c r="M50" s="66" t="str">
        <f t="shared" si="6"/>
        <v/>
      </c>
      <c r="N50" t="str">
        <f t="shared" si="6"/>
        <v>(</v>
      </c>
      <c r="O50" s="61" t="str">
        <f t="shared" si="6"/>
        <v>－</v>
      </c>
      <c r="P50" s="61" t="str">
        <f t="shared" si="6"/>
        <v/>
      </c>
      <c r="Q50" s="62">
        <f t="shared" ca="1" si="6"/>
        <v>4</v>
      </c>
      <c r="R50" s="62" t="str">
        <f t="shared" si="6"/>
        <v/>
      </c>
      <c r="S50" t="str">
        <f t="shared" si="6"/>
        <v>)</v>
      </c>
      <c r="T50" s="82" t="s">
        <v>93</v>
      </c>
      <c r="U50" s="82"/>
      <c r="V50" s="56" t="s">
        <v>18</v>
      </c>
      <c r="W50" s="56"/>
      <c r="X50" s="56">
        <f ca="1">I50</f>
        <v>7</v>
      </c>
      <c r="Y50" s="56"/>
      <c r="Z50" s="56" t="s">
        <v>169</v>
      </c>
      <c r="AA50" s="56"/>
      <c r="AB50" s="56">
        <f ca="1">Q50</f>
        <v>4</v>
      </c>
      <c r="AC50" s="56"/>
      <c r="AD50" s="56" t="s">
        <v>168</v>
      </c>
      <c r="AE50" s="56"/>
      <c r="AF50" s="56">
        <f ca="1">-X50+AB50</f>
        <v>-3</v>
      </c>
      <c r="AG50" s="56"/>
      <c r="AH50" s="56"/>
      <c r="AI50" t="str">
        <f t="shared" si="6"/>
        <v/>
      </c>
      <c r="AJ50" t="str">
        <f t="shared" si="6"/>
        <v/>
      </c>
      <c r="AK50" t="str">
        <f t="shared" si="6"/>
        <v/>
      </c>
      <c r="AL50" t="str">
        <f t="shared" si="6"/>
        <v/>
      </c>
      <c r="AM50" t="str">
        <f t="shared" si="6"/>
        <v/>
      </c>
      <c r="AN50" t="str">
        <f t="shared" si="6"/>
        <v/>
      </c>
      <c r="AO50" t="str">
        <f t="shared" si="6"/>
        <v/>
      </c>
      <c r="AP50" t="str">
        <f t="shared" si="6"/>
        <v/>
      </c>
      <c r="AQ50" t="str">
        <f t="shared" si="6"/>
        <v/>
      </c>
    </row>
    <row r="51" spans="1:43" ht="25" customHeight="1" x14ac:dyDescent="0.2">
      <c r="A51" t="str">
        <f t="shared" ref="A51:AQ51" si="7">IF(A21="","",A21)</f>
        <v/>
      </c>
      <c r="B51" t="str">
        <f t="shared" si="7"/>
        <v/>
      </c>
      <c r="C51" t="str">
        <f t="shared" si="7"/>
        <v/>
      </c>
      <c r="F51" t="str">
        <f t="shared" si="7"/>
        <v/>
      </c>
      <c r="G51" t="str">
        <f t="shared" si="7"/>
        <v/>
      </c>
      <c r="H51" t="str">
        <f t="shared" si="7"/>
        <v/>
      </c>
      <c r="I51" t="str">
        <f t="shared" si="7"/>
        <v/>
      </c>
      <c r="J51" t="str">
        <f t="shared" si="7"/>
        <v/>
      </c>
      <c r="K51" t="str">
        <f t="shared" si="7"/>
        <v/>
      </c>
      <c r="L51" t="str">
        <f t="shared" si="7"/>
        <v/>
      </c>
      <c r="M51" t="str">
        <f t="shared" si="7"/>
        <v/>
      </c>
      <c r="N51" t="str">
        <f t="shared" si="7"/>
        <v/>
      </c>
      <c r="O51" t="str">
        <f t="shared" si="7"/>
        <v/>
      </c>
      <c r="P51" t="str">
        <f t="shared" si="7"/>
        <v/>
      </c>
      <c r="Q51" t="str">
        <f t="shared" si="7"/>
        <v/>
      </c>
      <c r="R51" t="str">
        <f t="shared" si="7"/>
        <v/>
      </c>
      <c r="S51" t="str">
        <f t="shared" si="7"/>
        <v/>
      </c>
      <c r="T51" t="str">
        <f t="shared" si="7"/>
        <v/>
      </c>
      <c r="U51" t="str">
        <f t="shared" si="7"/>
        <v/>
      </c>
      <c r="V51" t="str">
        <f t="shared" si="7"/>
        <v/>
      </c>
      <c r="W51" t="str">
        <f t="shared" si="7"/>
        <v/>
      </c>
      <c r="X51" t="str">
        <f t="shared" si="7"/>
        <v/>
      </c>
      <c r="Y51" t="str">
        <f t="shared" si="7"/>
        <v/>
      </c>
      <c r="Z51" t="str">
        <f t="shared" si="7"/>
        <v/>
      </c>
      <c r="AA51" t="str">
        <f t="shared" si="7"/>
        <v/>
      </c>
      <c r="AB51" t="str">
        <f t="shared" si="7"/>
        <v/>
      </c>
      <c r="AC51" t="str">
        <f t="shared" si="7"/>
        <v/>
      </c>
      <c r="AD51" t="str">
        <f t="shared" si="7"/>
        <v/>
      </c>
      <c r="AE51" t="str">
        <f t="shared" si="7"/>
        <v/>
      </c>
      <c r="AF51" t="str">
        <f t="shared" si="7"/>
        <v/>
      </c>
      <c r="AG51" t="str">
        <f t="shared" si="7"/>
        <v/>
      </c>
      <c r="AH51" t="str">
        <f t="shared" si="7"/>
        <v/>
      </c>
      <c r="AI51" t="str">
        <f t="shared" si="7"/>
        <v/>
      </c>
      <c r="AJ51" t="str">
        <f t="shared" si="7"/>
        <v/>
      </c>
      <c r="AK51" t="str">
        <f t="shared" si="7"/>
        <v/>
      </c>
      <c r="AL51" t="str">
        <f t="shared" si="7"/>
        <v/>
      </c>
      <c r="AM51" t="str">
        <f t="shared" si="7"/>
        <v/>
      </c>
      <c r="AN51" t="str">
        <f t="shared" si="7"/>
        <v/>
      </c>
      <c r="AO51" t="str">
        <f t="shared" si="7"/>
        <v/>
      </c>
      <c r="AP51" t="str">
        <f t="shared" si="7"/>
        <v/>
      </c>
      <c r="AQ51" t="str">
        <f t="shared" si="7"/>
        <v/>
      </c>
    </row>
    <row r="52" spans="1:43" ht="25" customHeight="1" x14ac:dyDescent="0.2">
      <c r="A52" t="str">
        <f t="shared" ref="A52:AQ52" si="8">IF(A22="","",A22)</f>
        <v/>
      </c>
      <c r="B52" t="str">
        <f t="shared" si="8"/>
        <v/>
      </c>
      <c r="C52" s="1" t="str">
        <f t="shared" si="8"/>
        <v>(3)</v>
      </c>
      <c r="F52" s="66">
        <f t="shared" si="8"/>
        <v>0</v>
      </c>
      <c r="G52" s="66" t="str">
        <f t="shared" si="8"/>
        <v/>
      </c>
      <c r="H52" s="66" t="str">
        <f t="shared" si="8"/>
        <v>－</v>
      </c>
      <c r="I52" s="66" t="str">
        <f t="shared" si="8"/>
        <v/>
      </c>
      <c r="J52" t="str">
        <f t="shared" si="8"/>
        <v>(</v>
      </c>
      <c r="K52" s="61" t="str">
        <f t="shared" si="8"/>
        <v>－</v>
      </c>
      <c r="L52" s="61" t="str">
        <f t="shared" si="8"/>
        <v/>
      </c>
      <c r="M52" s="62">
        <f t="shared" ca="1" si="8"/>
        <v>3</v>
      </c>
      <c r="N52" s="62" t="str">
        <f t="shared" si="8"/>
        <v/>
      </c>
      <c r="O52" t="str">
        <f t="shared" si="8"/>
        <v>)</v>
      </c>
      <c r="P52" s="66" t="s">
        <v>93</v>
      </c>
      <c r="Q52" s="66"/>
      <c r="R52" s="56">
        <f>F52</f>
        <v>0</v>
      </c>
      <c r="S52" s="56"/>
      <c r="T52" s="56" t="s">
        <v>20</v>
      </c>
      <c r="U52" s="56"/>
      <c r="V52" s="56">
        <f ca="1">M52</f>
        <v>3</v>
      </c>
      <c r="W52" s="56"/>
      <c r="X52" s="56" t="s">
        <v>168</v>
      </c>
      <c r="Y52" s="56"/>
      <c r="Z52" s="56">
        <f ca="1">R52+V52</f>
        <v>3</v>
      </c>
      <c r="AA52" s="56"/>
      <c r="AB52" s="56"/>
      <c r="AC52" t="str">
        <f t="shared" si="8"/>
        <v/>
      </c>
      <c r="AD52" t="str">
        <f t="shared" si="8"/>
        <v/>
      </c>
      <c r="AE52" t="str">
        <f t="shared" si="8"/>
        <v/>
      </c>
      <c r="AF52" t="str">
        <f t="shared" si="8"/>
        <v/>
      </c>
      <c r="AG52" t="str">
        <f t="shared" si="8"/>
        <v/>
      </c>
      <c r="AH52" t="str">
        <f t="shared" si="8"/>
        <v/>
      </c>
      <c r="AI52" t="str">
        <f t="shared" si="8"/>
        <v/>
      </c>
      <c r="AJ52" t="str">
        <f t="shared" si="8"/>
        <v/>
      </c>
      <c r="AK52" t="str">
        <f t="shared" si="8"/>
        <v/>
      </c>
      <c r="AL52" t="str">
        <f t="shared" si="8"/>
        <v/>
      </c>
      <c r="AM52" t="str">
        <f t="shared" si="8"/>
        <v/>
      </c>
      <c r="AN52" t="str">
        <f t="shared" si="8"/>
        <v/>
      </c>
      <c r="AO52" t="str">
        <f t="shared" si="8"/>
        <v/>
      </c>
      <c r="AP52" t="str">
        <f t="shared" si="8"/>
        <v/>
      </c>
      <c r="AQ52" t="str">
        <f t="shared" si="8"/>
        <v/>
      </c>
    </row>
    <row r="53" spans="1:43" ht="25" customHeight="1" x14ac:dyDescent="0.2">
      <c r="A53" t="str">
        <f t="shared" ref="A53:AQ53" si="9">IF(A23="","",A23)</f>
        <v/>
      </c>
      <c r="B53" t="str">
        <f t="shared" si="9"/>
        <v/>
      </c>
      <c r="C53" t="str">
        <f t="shared" si="9"/>
        <v/>
      </c>
      <c r="F53" t="str">
        <f t="shared" si="9"/>
        <v/>
      </c>
      <c r="G53" t="str">
        <f t="shared" si="9"/>
        <v/>
      </c>
      <c r="H53" t="str">
        <f t="shared" si="9"/>
        <v/>
      </c>
      <c r="I53" t="str">
        <f t="shared" si="9"/>
        <v/>
      </c>
      <c r="J53" t="str">
        <f t="shared" si="9"/>
        <v/>
      </c>
      <c r="K53" t="str">
        <f t="shared" si="9"/>
        <v/>
      </c>
      <c r="L53" t="str">
        <f t="shared" si="9"/>
        <v/>
      </c>
      <c r="M53" t="str">
        <f t="shared" si="9"/>
        <v/>
      </c>
      <c r="N53" t="str">
        <f t="shared" si="9"/>
        <v/>
      </c>
      <c r="O53" t="str">
        <f t="shared" si="9"/>
        <v/>
      </c>
      <c r="P53" t="str">
        <f t="shared" si="9"/>
        <v/>
      </c>
      <c r="Q53" t="str">
        <f t="shared" si="9"/>
        <v/>
      </c>
      <c r="R53" t="str">
        <f t="shared" si="9"/>
        <v/>
      </c>
      <c r="S53" t="str">
        <f t="shared" si="9"/>
        <v/>
      </c>
      <c r="T53" t="str">
        <f t="shared" si="9"/>
        <v/>
      </c>
      <c r="U53" t="str">
        <f t="shared" si="9"/>
        <v/>
      </c>
      <c r="V53" t="str">
        <f t="shared" si="9"/>
        <v/>
      </c>
      <c r="W53" t="str">
        <f t="shared" si="9"/>
        <v/>
      </c>
      <c r="X53" t="str">
        <f t="shared" si="9"/>
        <v/>
      </c>
      <c r="Y53" t="str">
        <f t="shared" si="9"/>
        <v/>
      </c>
      <c r="Z53" t="str">
        <f t="shared" si="9"/>
        <v/>
      </c>
      <c r="AA53" t="str">
        <f t="shared" si="9"/>
        <v/>
      </c>
      <c r="AB53" t="str">
        <f t="shared" si="9"/>
        <v/>
      </c>
      <c r="AC53" t="str">
        <f t="shared" si="9"/>
        <v/>
      </c>
      <c r="AD53" t="str">
        <f t="shared" si="9"/>
        <v/>
      </c>
      <c r="AE53" t="str">
        <f t="shared" si="9"/>
        <v/>
      </c>
      <c r="AF53" t="str">
        <f t="shared" si="9"/>
        <v/>
      </c>
      <c r="AG53" t="str">
        <f t="shared" si="9"/>
        <v/>
      </c>
      <c r="AH53" t="str">
        <f t="shared" si="9"/>
        <v/>
      </c>
      <c r="AI53" t="str">
        <f t="shared" si="9"/>
        <v/>
      </c>
      <c r="AJ53" t="str">
        <f t="shared" si="9"/>
        <v/>
      </c>
      <c r="AK53" t="str">
        <f t="shared" si="9"/>
        <v/>
      </c>
      <c r="AL53" t="str">
        <f t="shared" si="9"/>
        <v/>
      </c>
      <c r="AM53" t="str">
        <f t="shared" si="9"/>
        <v/>
      </c>
      <c r="AN53" t="str">
        <f t="shared" si="9"/>
        <v/>
      </c>
      <c r="AO53" t="str">
        <f t="shared" si="9"/>
        <v/>
      </c>
      <c r="AP53" t="str">
        <f t="shared" si="9"/>
        <v/>
      </c>
      <c r="AQ53" t="str">
        <f t="shared" si="9"/>
        <v/>
      </c>
    </row>
    <row r="54" spans="1:43" ht="25" customHeight="1" x14ac:dyDescent="0.2">
      <c r="A54" t="str">
        <f t="shared" ref="A54:AQ54" si="10">IF(A24="","",A24)</f>
        <v/>
      </c>
      <c r="B54" t="str">
        <f t="shared" si="10"/>
        <v/>
      </c>
      <c r="C54" s="1" t="str">
        <f t="shared" si="10"/>
        <v>(4)</v>
      </c>
      <c r="F54" t="str">
        <f t="shared" si="10"/>
        <v>(</v>
      </c>
      <c r="G54" s="61" t="str">
        <f t="shared" si="10"/>
        <v>－</v>
      </c>
      <c r="H54" s="61" t="str">
        <f t="shared" si="10"/>
        <v/>
      </c>
      <c r="I54" s="62">
        <f t="shared" ca="1" si="10"/>
        <v>4</v>
      </c>
      <c r="J54" s="62" t="str">
        <f t="shared" si="10"/>
        <v/>
      </c>
      <c r="K54" t="str">
        <f t="shared" si="10"/>
        <v>)</v>
      </c>
      <c r="L54" s="66" t="str">
        <f t="shared" si="10"/>
        <v>－</v>
      </c>
      <c r="M54" s="66" t="str">
        <f t="shared" si="10"/>
        <v/>
      </c>
      <c r="N54" t="str">
        <f t="shared" si="10"/>
        <v>(</v>
      </c>
      <c r="O54" s="61" t="str">
        <f t="shared" si="10"/>
        <v>－</v>
      </c>
      <c r="P54" s="61" t="str">
        <f t="shared" si="10"/>
        <v/>
      </c>
      <c r="Q54" s="62">
        <f t="shared" ca="1" si="10"/>
        <v>4</v>
      </c>
      <c r="R54" s="62" t="str">
        <f t="shared" si="10"/>
        <v/>
      </c>
      <c r="S54" t="str">
        <f t="shared" si="10"/>
        <v>)</v>
      </c>
      <c r="T54" s="82" t="s">
        <v>93</v>
      </c>
      <c r="U54" s="82"/>
      <c r="V54" s="56" t="s">
        <v>18</v>
      </c>
      <c r="W54" s="56"/>
      <c r="X54" s="56">
        <f ca="1">I54</f>
        <v>4</v>
      </c>
      <c r="Y54" s="56"/>
      <c r="Z54" s="56" t="s">
        <v>169</v>
      </c>
      <c r="AA54" s="56"/>
      <c r="AB54" s="56">
        <f ca="1">Q54</f>
        <v>4</v>
      </c>
      <c r="AC54" s="56"/>
      <c r="AD54" s="56" t="s">
        <v>168</v>
      </c>
      <c r="AE54" s="56"/>
      <c r="AF54" s="56">
        <f ca="1">-X54+AB54</f>
        <v>0</v>
      </c>
      <c r="AG54" s="56"/>
      <c r="AH54" s="56"/>
      <c r="AI54" t="str">
        <f t="shared" si="10"/>
        <v/>
      </c>
      <c r="AJ54" t="str">
        <f t="shared" si="10"/>
        <v/>
      </c>
      <c r="AK54" t="str">
        <f t="shared" si="10"/>
        <v/>
      </c>
      <c r="AL54" t="str">
        <f t="shared" si="10"/>
        <v/>
      </c>
      <c r="AM54" t="str">
        <f t="shared" si="10"/>
        <v/>
      </c>
      <c r="AN54" t="str">
        <f t="shared" si="10"/>
        <v/>
      </c>
      <c r="AO54" t="str">
        <f t="shared" si="10"/>
        <v/>
      </c>
      <c r="AP54" t="str">
        <f t="shared" si="10"/>
        <v/>
      </c>
      <c r="AQ54" t="str">
        <f t="shared" si="10"/>
        <v/>
      </c>
    </row>
    <row r="55" spans="1:43" ht="25" customHeight="1" x14ac:dyDescent="0.2">
      <c r="A55" t="str">
        <f t="shared" ref="A55:AQ55" si="11">IF(A25="","",A25)</f>
        <v/>
      </c>
      <c r="B55" t="str">
        <f t="shared" si="11"/>
        <v/>
      </c>
      <c r="C55" t="str">
        <f t="shared" si="11"/>
        <v/>
      </c>
      <c r="F55" t="str">
        <f t="shared" si="11"/>
        <v/>
      </c>
      <c r="G55" t="str">
        <f t="shared" si="11"/>
        <v/>
      </c>
      <c r="H55" t="str">
        <f t="shared" si="11"/>
        <v/>
      </c>
      <c r="I55" t="str">
        <f t="shared" si="11"/>
        <v/>
      </c>
      <c r="J55" t="str">
        <f t="shared" si="11"/>
        <v/>
      </c>
      <c r="K55" t="str">
        <f t="shared" si="11"/>
        <v/>
      </c>
      <c r="L55" t="str">
        <f t="shared" si="11"/>
        <v/>
      </c>
      <c r="M55" t="str">
        <f t="shared" si="11"/>
        <v/>
      </c>
      <c r="N55" t="str">
        <f t="shared" si="11"/>
        <v/>
      </c>
      <c r="O55" t="str">
        <f t="shared" si="11"/>
        <v/>
      </c>
      <c r="P55" t="str">
        <f t="shared" si="11"/>
        <v/>
      </c>
      <c r="Q55" t="str">
        <f t="shared" si="11"/>
        <v/>
      </c>
      <c r="R55" t="str">
        <f t="shared" si="11"/>
        <v/>
      </c>
      <c r="S55" t="str">
        <f t="shared" si="11"/>
        <v/>
      </c>
      <c r="T55" t="str">
        <f t="shared" si="11"/>
        <v/>
      </c>
      <c r="U55" t="str">
        <f t="shared" si="11"/>
        <v/>
      </c>
      <c r="V55" t="str">
        <f t="shared" si="11"/>
        <v/>
      </c>
      <c r="W55" t="str">
        <f t="shared" si="11"/>
        <v/>
      </c>
      <c r="X55" t="str">
        <f t="shared" si="11"/>
        <v/>
      </c>
      <c r="Y55" t="str">
        <f t="shared" si="11"/>
        <v/>
      </c>
      <c r="Z55" t="str">
        <f t="shared" si="11"/>
        <v/>
      </c>
      <c r="AA55" t="str">
        <f t="shared" si="11"/>
        <v/>
      </c>
      <c r="AB55" t="str">
        <f t="shared" si="11"/>
        <v/>
      </c>
      <c r="AC55" t="str">
        <f t="shared" si="11"/>
        <v/>
      </c>
      <c r="AD55" t="str">
        <f t="shared" si="11"/>
        <v/>
      </c>
      <c r="AE55" t="str">
        <f t="shared" si="11"/>
        <v/>
      </c>
      <c r="AF55" t="str">
        <f t="shared" si="11"/>
        <v/>
      </c>
      <c r="AG55" t="str">
        <f t="shared" si="11"/>
        <v/>
      </c>
      <c r="AH55" t="str">
        <f t="shared" si="11"/>
        <v/>
      </c>
      <c r="AI55" t="str">
        <f t="shared" si="11"/>
        <v/>
      </c>
      <c r="AJ55" t="str">
        <f t="shared" si="11"/>
        <v/>
      </c>
      <c r="AK55" t="str">
        <f t="shared" si="11"/>
        <v/>
      </c>
      <c r="AL55" t="str">
        <f t="shared" si="11"/>
        <v/>
      </c>
      <c r="AM55" t="str">
        <f t="shared" si="11"/>
        <v/>
      </c>
      <c r="AN55" t="str">
        <f t="shared" si="11"/>
        <v/>
      </c>
      <c r="AO55" t="str">
        <f t="shared" si="11"/>
        <v/>
      </c>
      <c r="AP55" t="str">
        <f t="shared" si="11"/>
        <v/>
      </c>
      <c r="AQ55" t="str">
        <f t="shared" si="11"/>
        <v/>
      </c>
    </row>
    <row r="56" spans="1:43" ht="25" customHeight="1" x14ac:dyDescent="0.2">
      <c r="A56" t="str">
        <f t="shared" ref="A56:AQ56" si="12">IF(A26="","",A26)</f>
        <v/>
      </c>
      <c r="B56" t="str">
        <f t="shared" si="12"/>
        <v/>
      </c>
      <c r="C56" s="1" t="str">
        <f t="shared" si="12"/>
        <v>(5)</v>
      </c>
      <c r="F56" s="66">
        <f t="shared" ca="1" si="12"/>
        <v>13</v>
      </c>
      <c r="G56" s="66" t="str">
        <f t="shared" si="12"/>
        <v/>
      </c>
      <c r="H56" s="66" t="str">
        <f t="shared" si="12"/>
        <v/>
      </c>
      <c r="I56" s="66" t="str">
        <f t="shared" si="12"/>
        <v>－</v>
      </c>
      <c r="J56" s="66" t="str">
        <f t="shared" si="12"/>
        <v/>
      </c>
      <c r="K56" t="str">
        <f t="shared" si="12"/>
        <v>(</v>
      </c>
      <c r="L56" s="61" t="str">
        <f t="shared" si="12"/>
        <v>－</v>
      </c>
      <c r="M56" s="61" t="str">
        <f t="shared" si="12"/>
        <v/>
      </c>
      <c r="N56" s="62">
        <f t="shared" ca="1" si="12"/>
        <v>15</v>
      </c>
      <c r="O56" s="62" t="str">
        <f t="shared" si="12"/>
        <v/>
      </c>
      <c r="P56" t="str">
        <f t="shared" si="12"/>
        <v>)</v>
      </c>
      <c r="Q56" s="66" t="s">
        <v>93</v>
      </c>
      <c r="R56" s="66"/>
      <c r="S56" s="56">
        <f ca="1">F56</f>
        <v>13</v>
      </c>
      <c r="T56" s="56"/>
      <c r="U56" s="56" t="s">
        <v>20</v>
      </c>
      <c r="V56" s="56"/>
      <c r="W56" s="56">
        <f ca="1">N56</f>
        <v>15</v>
      </c>
      <c r="X56" s="56"/>
      <c r="Y56" s="56" t="s">
        <v>168</v>
      </c>
      <c r="Z56" s="56"/>
      <c r="AA56" s="56">
        <f ca="1">S56+W56</f>
        <v>28</v>
      </c>
      <c r="AB56" s="56"/>
      <c r="AC56" s="56"/>
      <c r="AD56" t="str">
        <f t="shared" si="12"/>
        <v/>
      </c>
      <c r="AE56" t="str">
        <f t="shared" si="12"/>
        <v/>
      </c>
      <c r="AF56" t="str">
        <f t="shared" si="12"/>
        <v/>
      </c>
      <c r="AG56" t="str">
        <f t="shared" si="12"/>
        <v/>
      </c>
      <c r="AH56" t="str">
        <f t="shared" si="12"/>
        <v/>
      </c>
      <c r="AI56" t="str">
        <f t="shared" si="12"/>
        <v/>
      </c>
      <c r="AJ56" t="str">
        <f t="shared" si="12"/>
        <v/>
      </c>
      <c r="AK56" t="str">
        <f t="shared" si="12"/>
        <v/>
      </c>
      <c r="AL56" t="str">
        <f t="shared" si="12"/>
        <v/>
      </c>
      <c r="AM56" t="str">
        <f t="shared" si="12"/>
        <v/>
      </c>
      <c r="AN56" t="str">
        <f t="shared" si="12"/>
        <v/>
      </c>
      <c r="AO56" t="str">
        <f t="shared" si="12"/>
        <v/>
      </c>
      <c r="AP56" t="str">
        <f t="shared" si="12"/>
        <v/>
      </c>
      <c r="AQ56" t="str">
        <f t="shared" si="12"/>
        <v/>
      </c>
    </row>
    <row r="57" spans="1:43" ht="25" customHeight="1" x14ac:dyDescent="0.2">
      <c r="A57" t="str">
        <f t="shared" ref="A57:AQ57" si="13">IF(A27="","",A27)</f>
        <v/>
      </c>
      <c r="B57" t="str">
        <f t="shared" si="13"/>
        <v/>
      </c>
      <c r="C57" t="str">
        <f t="shared" si="13"/>
        <v/>
      </c>
      <c r="F57" t="str">
        <f t="shared" si="13"/>
        <v/>
      </c>
      <c r="G57" t="str">
        <f t="shared" si="13"/>
        <v/>
      </c>
      <c r="H57" t="str">
        <f t="shared" si="13"/>
        <v/>
      </c>
      <c r="I57" t="str">
        <f t="shared" si="13"/>
        <v/>
      </c>
      <c r="J57" t="str">
        <f t="shared" si="13"/>
        <v/>
      </c>
      <c r="K57" t="str">
        <f t="shared" si="13"/>
        <v/>
      </c>
      <c r="L57" t="str">
        <f t="shared" si="13"/>
        <v/>
      </c>
      <c r="M57" t="str">
        <f t="shared" si="13"/>
        <v/>
      </c>
      <c r="N57" t="str">
        <f t="shared" si="13"/>
        <v/>
      </c>
      <c r="O57" t="str">
        <f t="shared" si="13"/>
        <v/>
      </c>
      <c r="P57" t="str">
        <f t="shared" si="13"/>
        <v/>
      </c>
      <c r="Q57" t="str">
        <f t="shared" si="13"/>
        <v/>
      </c>
      <c r="R57" t="str">
        <f t="shared" si="13"/>
        <v/>
      </c>
      <c r="S57" t="str">
        <f t="shared" si="13"/>
        <v/>
      </c>
      <c r="T57" t="str">
        <f t="shared" si="13"/>
        <v/>
      </c>
      <c r="U57" t="str">
        <f t="shared" si="13"/>
        <v/>
      </c>
      <c r="V57" t="str">
        <f t="shared" si="13"/>
        <v/>
      </c>
      <c r="W57" t="str">
        <f t="shared" si="13"/>
        <v/>
      </c>
      <c r="X57" t="str">
        <f t="shared" si="13"/>
        <v/>
      </c>
      <c r="Y57" t="str">
        <f t="shared" si="13"/>
        <v/>
      </c>
      <c r="Z57" t="str">
        <f t="shared" si="13"/>
        <v/>
      </c>
      <c r="AA57" t="str">
        <f t="shared" si="13"/>
        <v/>
      </c>
      <c r="AB57" t="str">
        <f t="shared" si="13"/>
        <v/>
      </c>
      <c r="AC57" t="str">
        <f t="shared" si="13"/>
        <v/>
      </c>
      <c r="AD57" t="str">
        <f t="shared" si="13"/>
        <v/>
      </c>
      <c r="AE57" t="str">
        <f t="shared" si="13"/>
        <v/>
      </c>
      <c r="AF57" t="str">
        <f t="shared" si="13"/>
        <v/>
      </c>
      <c r="AG57" t="str">
        <f t="shared" si="13"/>
        <v/>
      </c>
      <c r="AH57" t="str">
        <f t="shared" si="13"/>
        <v/>
      </c>
      <c r="AI57" t="str">
        <f t="shared" si="13"/>
        <v/>
      </c>
      <c r="AJ57" t="str">
        <f t="shared" si="13"/>
        <v/>
      </c>
      <c r="AK57" t="str">
        <f t="shared" si="13"/>
        <v/>
      </c>
      <c r="AL57" t="str">
        <f t="shared" si="13"/>
        <v/>
      </c>
      <c r="AM57" t="str">
        <f t="shared" si="13"/>
        <v/>
      </c>
      <c r="AN57" t="str">
        <f t="shared" si="13"/>
        <v/>
      </c>
      <c r="AO57" t="str">
        <f t="shared" si="13"/>
        <v/>
      </c>
      <c r="AP57" t="str">
        <f t="shared" si="13"/>
        <v/>
      </c>
      <c r="AQ57" t="str">
        <f t="shared" si="13"/>
        <v/>
      </c>
    </row>
    <row r="58" spans="1:43" ht="25" customHeight="1" x14ac:dyDescent="0.2">
      <c r="A58" t="str">
        <f t="shared" ref="A58:AQ58" si="14">IF(A28="","",A28)</f>
        <v/>
      </c>
      <c r="B58" t="str">
        <f t="shared" si="14"/>
        <v/>
      </c>
      <c r="C58" s="1" t="str">
        <f t="shared" si="14"/>
        <v>(6)</v>
      </c>
      <c r="F58" t="str">
        <f t="shared" si="14"/>
        <v>(</v>
      </c>
      <c r="G58" s="61" t="str">
        <f t="shared" si="14"/>
        <v>－</v>
      </c>
      <c r="H58" s="61" t="str">
        <f t="shared" si="14"/>
        <v/>
      </c>
      <c r="I58" s="62">
        <f t="shared" ca="1" si="14"/>
        <v>4</v>
      </c>
      <c r="J58" s="62" t="str">
        <f t="shared" si="14"/>
        <v/>
      </c>
      <c r="K58" t="str">
        <f t="shared" si="14"/>
        <v>)</v>
      </c>
      <c r="L58" s="66" t="str">
        <f t="shared" si="14"/>
        <v>－</v>
      </c>
      <c r="M58" s="66" t="str">
        <f t="shared" si="14"/>
        <v/>
      </c>
      <c r="N58" t="str">
        <f t="shared" si="14"/>
        <v>(</v>
      </c>
      <c r="O58" s="61" t="str">
        <f t="shared" si="14"/>
        <v>－</v>
      </c>
      <c r="P58" s="61" t="str">
        <f t="shared" si="14"/>
        <v/>
      </c>
      <c r="Q58" s="62">
        <f t="shared" ca="1" si="14"/>
        <v>13</v>
      </c>
      <c r="R58" s="62" t="str">
        <f t="shared" si="14"/>
        <v/>
      </c>
      <c r="S58" t="str">
        <f t="shared" si="14"/>
        <v>)</v>
      </c>
      <c r="T58" s="82" t="s">
        <v>93</v>
      </c>
      <c r="U58" s="82"/>
      <c r="V58" s="56" t="s">
        <v>18</v>
      </c>
      <c r="W58" s="56"/>
      <c r="X58" s="56">
        <f ca="1">I58</f>
        <v>4</v>
      </c>
      <c r="Y58" s="56"/>
      <c r="Z58" s="56" t="s">
        <v>169</v>
      </c>
      <c r="AA58" s="56"/>
      <c r="AB58" s="56">
        <f ca="1">Q58</f>
        <v>13</v>
      </c>
      <c r="AC58" s="56"/>
      <c r="AD58" s="56" t="s">
        <v>168</v>
      </c>
      <c r="AE58" s="56"/>
      <c r="AF58" s="56">
        <f ca="1">-X58+AB58</f>
        <v>9</v>
      </c>
      <c r="AG58" s="56"/>
      <c r="AH58" s="56"/>
      <c r="AI58" t="str">
        <f t="shared" si="14"/>
        <v/>
      </c>
      <c r="AJ58" t="str">
        <f t="shared" si="14"/>
        <v/>
      </c>
      <c r="AK58" t="str">
        <f t="shared" si="14"/>
        <v/>
      </c>
      <c r="AL58" t="str">
        <f t="shared" si="14"/>
        <v/>
      </c>
      <c r="AM58" t="str">
        <f t="shared" si="14"/>
        <v/>
      </c>
      <c r="AN58" t="str">
        <f t="shared" si="14"/>
        <v/>
      </c>
      <c r="AO58" t="str">
        <f t="shared" si="14"/>
        <v/>
      </c>
      <c r="AP58" t="str">
        <f t="shared" si="14"/>
        <v/>
      </c>
      <c r="AQ58" t="str">
        <f t="shared" si="14"/>
        <v/>
      </c>
    </row>
    <row r="59" spans="1:43" ht="25" customHeight="1" x14ac:dyDescent="0.2">
      <c r="A59" t="str">
        <f t="shared" ref="A59:AQ59" si="15">IF(A29="","",A29)</f>
        <v/>
      </c>
      <c r="B59" t="str">
        <f t="shared" si="15"/>
        <v/>
      </c>
      <c r="C59" t="str">
        <f t="shared" si="15"/>
        <v/>
      </c>
      <c r="F59" t="str">
        <f t="shared" si="15"/>
        <v/>
      </c>
      <c r="G59" t="str">
        <f t="shared" si="15"/>
        <v/>
      </c>
      <c r="H59" t="str">
        <f t="shared" si="15"/>
        <v/>
      </c>
      <c r="I59" t="str">
        <f t="shared" si="15"/>
        <v/>
      </c>
      <c r="J59" t="str">
        <f t="shared" si="15"/>
        <v/>
      </c>
      <c r="K59" t="str">
        <f t="shared" si="15"/>
        <v/>
      </c>
      <c r="L59" t="str">
        <f t="shared" si="15"/>
        <v/>
      </c>
      <c r="M59" t="str">
        <f t="shared" si="15"/>
        <v/>
      </c>
      <c r="N59" t="str">
        <f t="shared" si="15"/>
        <v/>
      </c>
      <c r="O59" t="str">
        <f t="shared" si="15"/>
        <v/>
      </c>
      <c r="P59" t="str">
        <f t="shared" si="15"/>
        <v/>
      </c>
      <c r="Q59" t="str">
        <f t="shared" si="15"/>
        <v/>
      </c>
      <c r="R59" t="str">
        <f t="shared" si="15"/>
        <v/>
      </c>
      <c r="S59" t="str">
        <f t="shared" si="15"/>
        <v/>
      </c>
      <c r="T59" t="str">
        <f t="shared" si="15"/>
        <v/>
      </c>
      <c r="U59" t="str">
        <f t="shared" si="15"/>
        <v/>
      </c>
      <c r="V59" t="str">
        <f t="shared" si="15"/>
        <v/>
      </c>
      <c r="W59" t="str">
        <f t="shared" si="15"/>
        <v/>
      </c>
      <c r="X59" t="str">
        <f t="shared" si="15"/>
        <v/>
      </c>
      <c r="Y59" t="str">
        <f t="shared" si="15"/>
        <v/>
      </c>
      <c r="Z59" t="str">
        <f t="shared" si="15"/>
        <v/>
      </c>
      <c r="AA59" t="str">
        <f t="shared" si="15"/>
        <v/>
      </c>
      <c r="AB59" t="str">
        <f t="shared" si="15"/>
        <v/>
      </c>
      <c r="AC59" t="str">
        <f t="shared" si="15"/>
        <v/>
      </c>
      <c r="AD59" t="str">
        <f t="shared" si="15"/>
        <v/>
      </c>
      <c r="AE59" t="str">
        <f t="shared" si="15"/>
        <v/>
      </c>
      <c r="AF59" t="str">
        <f t="shared" si="15"/>
        <v/>
      </c>
      <c r="AG59" t="str">
        <f t="shared" si="15"/>
        <v/>
      </c>
      <c r="AH59" t="str">
        <f t="shared" si="15"/>
        <v/>
      </c>
      <c r="AI59" t="str">
        <f t="shared" si="15"/>
        <v/>
      </c>
      <c r="AJ59" t="str">
        <f t="shared" si="15"/>
        <v/>
      </c>
      <c r="AK59" t="str">
        <f t="shared" si="15"/>
        <v/>
      </c>
      <c r="AL59" t="str">
        <f t="shared" si="15"/>
        <v/>
      </c>
      <c r="AM59" t="str">
        <f t="shared" si="15"/>
        <v/>
      </c>
      <c r="AN59" t="str">
        <f t="shared" si="15"/>
        <v/>
      </c>
      <c r="AO59" t="str">
        <f t="shared" si="15"/>
        <v/>
      </c>
      <c r="AP59" t="str">
        <f t="shared" si="15"/>
        <v/>
      </c>
      <c r="AQ59" t="str">
        <f t="shared" si="15"/>
        <v/>
      </c>
    </row>
    <row r="60" spans="1:43" ht="20.149999999999999" customHeight="1" x14ac:dyDescent="0.2"/>
    <row r="61" spans="1:43" ht="20.149999999999999" customHeight="1" x14ac:dyDescent="0.2"/>
    <row r="62" spans="1:43" ht="20.149999999999999" customHeight="1" x14ac:dyDescent="0.2"/>
    <row r="63" spans="1:43" ht="20.149999999999999" customHeight="1" x14ac:dyDescent="0.2"/>
    <row r="64" spans="1:43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</sheetData>
  <mergeCells count="149">
    <mergeCell ref="G10:H10"/>
    <mergeCell ref="I10:J10"/>
    <mergeCell ref="F4:G4"/>
    <mergeCell ref="H4:I4"/>
    <mergeCell ref="L44:M44"/>
    <mergeCell ref="N44:O44"/>
    <mergeCell ref="I44:J44"/>
    <mergeCell ref="L34:M34"/>
    <mergeCell ref="N34:P34"/>
    <mergeCell ref="J36:K36"/>
    <mergeCell ref="L36:M36"/>
    <mergeCell ref="N36:P36"/>
    <mergeCell ref="L26:M26"/>
    <mergeCell ref="H36:I36"/>
    <mergeCell ref="G42:H42"/>
    <mergeCell ref="I42:J42"/>
    <mergeCell ref="L42:M42"/>
    <mergeCell ref="I40:J40"/>
    <mergeCell ref="J38:K38"/>
    <mergeCell ref="AD58:AE58"/>
    <mergeCell ref="AF58:AH58"/>
    <mergeCell ref="V58:W58"/>
    <mergeCell ref="X58:Y58"/>
    <mergeCell ref="Z58:AA58"/>
    <mergeCell ref="AB58:AC58"/>
    <mergeCell ref="AD50:AE50"/>
    <mergeCell ref="AF50:AH50"/>
    <mergeCell ref="T54:U54"/>
    <mergeCell ref="W56:X56"/>
    <mergeCell ref="Y56:Z56"/>
    <mergeCell ref="AA56:AC56"/>
    <mergeCell ref="V54:W54"/>
    <mergeCell ref="X54:Y54"/>
    <mergeCell ref="Z54:AA54"/>
    <mergeCell ref="AB54:AC54"/>
    <mergeCell ref="AD54:AE54"/>
    <mergeCell ref="AF54:AH54"/>
    <mergeCell ref="X48:Y48"/>
    <mergeCell ref="Z48:AB48"/>
    <mergeCell ref="R52:S52"/>
    <mergeCell ref="T52:U52"/>
    <mergeCell ref="V52:W52"/>
    <mergeCell ref="X52:Y52"/>
    <mergeCell ref="Z52:AB52"/>
    <mergeCell ref="R48:S48"/>
    <mergeCell ref="T48:U48"/>
    <mergeCell ref="V50:W50"/>
    <mergeCell ref="X50:Y50"/>
    <mergeCell ref="Z50:AA50"/>
    <mergeCell ref="AB50:AC50"/>
    <mergeCell ref="I14:K14"/>
    <mergeCell ref="M14:N14"/>
    <mergeCell ref="I28:J28"/>
    <mergeCell ref="R40:T40"/>
    <mergeCell ref="Q20:R20"/>
    <mergeCell ref="O28:P28"/>
    <mergeCell ref="Q28:R28"/>
    <mergeCell ref="AO1:AP1"/>
    <mergeCell ref="AO31:AP31"/>
    <mergeCell ref="Q24:R24"/>
    <mergeCell ref="P40:Q40"/>
    <mergeCell ref="N10:O10"/>
    <mergeCell ref="N12:O12"/>
    <mergeCell ref="N38:P38"/>
    <mergeCell ref="O14:P14"/>
    <mergeCell ref="J4:K4"/>
    <mergeCell ref="J6:K6"/>
    <mergeCell ref="J8:K8"/>
    <mergeCell ref="H34:I34"/>
    <mergeCell ref="G28:H28"/>
    <mergeCell ref="L28:M28"/>
    <mergeCell ref="L20:M20"/>
    <mergeCell ref="O20:P20"/>
    <mergeCell ref="O24:P24"/>
    <mergeCell ref="N26:O26"/>
    <mergeCell ref="K22:L22"/>
    <mergeCell ref="M22:N22"/>
    <mergeCell ref="F38:G38"/>
    <mergeCell ref="H38:I38"/>
    <mergeCell ref="J34:K34"/>
    <mergeCell ref="H6:I6"/>
    <mergeCell ref="G14:H14"/>
    <mergeCell ref="K18:L18"/>
    <mergeCell ref="M18:N18"/>
    <mergeCell ref="L10:M10"/>
    <mergeCell ref="G12:H12"/>
    <mergeCell ref="I12:J12"/>
    <mergeCell ref="L12:M12"/>
    <mergeCell ref="F8:G8"/>
    <mergeCell ref="H8:I8"/>
    <mergeCell ref="F6:G6"/>
    <mergeCell ref="F22:G22"/>
    <mergeCell ref="H22:I22"/>
    <mergeCell ref="F18:G18"/>
    <mergeCell ref="H18:I18"/>
    <mergeCell ref="G20:H20"/>
    <mergeCell ref="I20:J20"/>
    <mergeCell ref="L24:M24"/>
    <mergeCell ref="G24:H24"/>
    <mergeCell ref="I24:J24"/>
    <mergeCell ref="F34:G34"/>
    <mergeCell ref="F26:H26"/>
    <mergeCell ref="I26:J26"/>
    <mergeCell ref="M48:N48"/>
    <mergeCell ref="P42:Q42"/>
    <mergeCell ref="P48:Q48"/>
    <mergeCell ref="N42:O42"/>
    <mergeCell ref="N40:O40"/>
    <mergeCell ref="L56:M56"/>
    <mergeCell ref="N56:O56"/>
    <mergeCell ref="F56:H56"/>
    <mergeCell ref="I56:J56"/>
    <mergeCell ref="M52:N52"/>
    <mergeCell ref="G44:H44"/>
    <mergeCell ref="F52:G52"/>
    <mergeCell ref="H52:I52"/>
    <mergeCell ref="K52:L52"/>
    <mergeCell ref="L40:M40"/>
    <mergeCell ref="L50:M50"/>
    <mergeCell ref="F48:G48"/>
    <mergeCell ref="H48:I48"/>
    <mergeCell ref="K48:L48"/>
    <mergeCell ref="F36:G36"/>
    <mergeCell ref="L38:M38"/>
    <mergeCell ref="G40:H40"/>
    <mergeCell ref="R42:T42"/>
    <mergeCell ref="Q58:R58"/>
    <mergeCell ref="O54:P54"/>
    <mergeCell ref="T50:U50"/>
    <mergeCell ref="Q50:R50"/>
    <mergeCell ref="S56:T56"/>
    <mergeCell ref="O50:P50"/>
    <mergeCell ref="Q54:R54"/>
    <mergeCell ref="P52:Q52"/>
    <mergeCell ref="Q56:R56"/>
    <mergeCell ref="U56:V56"/>
    <mergeCell ref="T58:U58"/>
    <mergeCell ref="V48:W48"/>
    <mergeCell ref="P44:Q44"/>
    <mergeCell ref="R44:T44"/>
    <mergeCell ref="G58:H58"/>
    <mergeCell ref="I58:J58"/>
    <mergeCell ref="L58:M58"/>
    <mergeCell ref="O58:P58"/>
    <mergeCell ref="G54:H54"/>
    <mergeCell ref="I54:J54"/>
    <mergeCell ref="L54:M54"/>
    <mergeCell ref="G50:H50"/>
    <mergeCell ref="I50:J50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W90"/>
  <sheetViews>
    <sheetView workbookViewId="0"/>
  </sheetViews>
  <sheetFormatPr defaultRowHeight="14" x14ac:dyDescent="0.2"/>
  <cols>
    <col min="1" max="43" width="1.75" customWidth="1"/>
    <col min="44" max="47" width="9" style="12"/>
    <col min="48" max="48" width="9" style="22"/>
  </cols>
  <sheetData>
    <row r="1" spans="1:49" ht="23.5" x14ac:dyDescent="0.2">
      <c r="D1" s="3" t="s">
        <v>215</v>
      </c>
      <c r="AM1" s="2" t="s">
        <v>97</v>
      </c>
      <c r="AN1" s="2"/>
      <c r="AO1" s="68"/>
      <c r="AP1" s="68"/>
      <c r="AS1" s="22"/>
      <c r="AT1"/>
      <c r="AU1"/>
      <c r="AV1"/>
    </row>
    <row r="2" spans="1:49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S2" s="22"/>
      <c r="AT2"/>
      <c r="AU2"/>
      <c r="AV2"/>
    </row>
    <row r="3" spans="1:49" ht="20.149999999999999" customHeight="1" x14ac:dyDescent="0.2">
      <c r="A3" s="1" t="s">
        <v>23</v>
      </c>
      <c r="D3" t="s">
        <v>84</v>
      </c>
    </row>
    <row r="4" spans="1:49" ht="20.149999999999999" customHeight="1" x14ac:dyDescent="0.2">
      <c r="C4" s="1" t="s">
        <v>85</v>
      </c>
      <c r="F4" t="s">
        <v>86</v>
      </c>
      <c r="G4" s="61" t="s">
        <v>88</v>
      </c>
      <c r="H4" s="61"/>
      <c r="I4" s="62">
        <f ca="1">INT(RAND()*40+10)</f>
        <v>13</v>
      </c>
      <c r="J4" s="62"/>
      <c r="K4" t="s">
        <v>87</v>
      </c>
      <c r="L4" s="66" t="s">
        <v>88</v>
      </c>
      <c r="M4" s="66"/>
      <c r="N4" t="s">
        <v>86</v>
      </c>
      <c r="O4" s="61" t="s">
        <v>90</v>
      </c>
      <c r="P4" s="61"/>
      <c r="Q4" s="62">
        <f ca="1">INT(RAND()*40+10)</f>
        <v>40</v>
      </c>
      <c r="R4" s="62"/>
      <c r="S4" t="s">
        <v>87</v>
      </c>
      <c r="AW4" s="12"/>
    </row>
    <row r="5" spans="1:49" ht="20.149999999999999" customHeight="1" x14ac:dyDescent="0.2"/>
    <row r="6" spans="1:49" ht="20.149999999999999" customHeight="1" x14ac:dyDescent="0.2">
      <c r="C6" s="1" t="s">
        <v>6</v>
      </c>
      <c r="F6" t="s">
        <v>86</v>
      </c>
      <c r="G6" s="61" t="s">
        <v>18</v>
      </c>
      <c r="H6" s="61"/>
      <c r="I6" s="66">
        <f ca="1">INT(RAND()*40+10)</f>
        <v>39</v>
      </c>
      <c r="J6" s="66"/>
      <c r="K6" t="s">
        <v>87</v>
      </c>
      <c r="L6" s="66" t="s">
        <v>88</v>
      </c>
      <c r="M6" s="66"/>
      <c r="N6" t="s">
        <v>86</v>
      </c>
      <c r="O6" s="61" t="s">
        <v>20</v>
      </c>
      <c r="P6" s="61"/>
      <c r="Q6" s="66">
        <f ca="1">INT(RAND()*40+10)</f>
        <v>15</v>
      </c>
      <c r="R6" s="66"/>
      <c r="S6" t="s">
        <v>87</v>
      </c>
      <c r="AW6" s="12"/>
    </row>
    <row r="7" spans="1:49" ht="20.149999999999999" customHeight="1" x14ac:dyDescent="0.2"/>
    <row r="8" spans="1:49" ht="20.149999999999999" customHeight="1" x14ac:dyDescent="0.2">
      <c r="C8" s="1" t="s">
        <v>99</v>
      </c>
      <c r="F8" t="s">
        <v>86</v>
      </c>
      <c r="G8" s="61" t="s">
        <v>90</v>
      </c>
      <c r="H8" s="61"/>
      <c r="I8" s="66">
        <f ca="1">INT(RAND()*40+10)</f>
        <v>32</v>
      </c>
      <c r="J8" s="66"/>
      <c r="K8" t="s">
        <v>87</v>
      </c>
      <c r="L8" s="66" t="s">
        <v>88</v>
      </c>
      <c r="M8" s="66"/>
      <c r="N8" t="s">
        <v>86</v>
      </c>
      <c r="O8" s="61" t="s">
        <v>90</v>
      </c>
      <c r="P8" s="61"/>
      <c r="Q8" s="66">
        <f ca="1">INT(RAND()*40+10)</f>
        <v>45</v>
      </c>
      <c r="R8" s="66"/>
      <c r="S8" t="s">
        <v>87</v>
      </c>
      <c r="AW8" s="12"/>
    </row>
    <row r="9" spans="1:49" ht="20.149999999999999" customHeight="1" x14ac:dyDescent="0.2"/>
    <row r="10" spans="1:49" ht="20.149999999999999" customHeight="1" x14ac:dyDescent="0.2">
      <c r="C10" s="1" t="s">
        <v>75</v>
      </c>
      <c r="F10" t="s">
        <v>86</v>
      </c>
      <c r="G10" s="61" t="s">
        <v>90</v>
      </c>
      <c r="H10" s="61"/>
      <c r="I10" s="66">
        <f ca="1">INT(RAND()*40+10)</f>
        <v>47</v>
      </c>
      <c r="J10" s="66"/>
      <c r="K10" t="s">
        <v>87</v>
      </c>
      <c r="L10" s="66" t="s">
        <v>88</v>
      </c>
      <c r="M10" s="66"/>
      <c r="N10" t="s">
        <v>86</v>
      </c>
      <c r="O10" s="61" t="s">
        <v>90</v>
      </c>
      <c r="P10" s="61"/>
      <c r="Q10" s="66">
        <f ca="1">INT(RAND()*40+10)</f>
        <v>25</v>
      </c>
      <c r="R10" s="66"/>
      <c r="S10" t="s">
        <v>87</v>
      </c>
      <c r="AW10" s="12"/>
    </row>
    <row r="11" spans="1:49" ht="20.149999999999999" customHeight="1" x14ac:dyDescent="0.2"/>
    <row r="12" spans="1:49" ht="20.149999999999999" customHeight="1" x14ac:dyDescent="0.2">
      <c r="C12" s="1" t="s">
        <v>100</v>
      </c>
      <c r="F12" s="66">
        <v>0</v>
      </c>
      <c r="G12" s="66"/>
      <c r="H12" s="66" t="s">
        <v>88</v>
      </c>
      <c r="I12" s="66"/>
      <c r="J12" t="s">
        <v>86</v>
      </c>
      <c r="K12" s="61" t="s">
        <v>90</v>
      </c>
      <c r="L12" s="61"/>
      <c r="M12" s="66">
        <f ca="1">INT(RAND()*40+10)</f>
        <v>27</v>
      </c>
      <c r="N12" s="66"/>
      <c r="O12" t="s">
        <v>87</v>
      </c>
    </row>
    <row r="13" spans="1:49" ht="20.149999999999999" customHeight="1" x14ac:dyDescent="0.2"/>
    <row r="14" spans="1:49" ht="20.149999999999999" customHeight="1" x14ac:dyDescent="0.2">
      <c r="C14" s="1" t="s">
        <v>89</v>
      </c>
      <c r="F14" t="s">
        <v>86</v>
      </c>
      <c r="G14" s="61" t="s">
        <v>90</v>
      </c>
      <c r="H14" s="61"/>
      <c r="I14" s="66">
        <f ca="1">INT(RAND()*40+10)</f>
        <v>30</v>
      </c>
      <c r="J14" s="66"/>
      <c r="K14" t="s">
        <v>87</v>
      </c>
      <c r="L14" s="66" t="s">
        <v>88</v>
      </c>
      <c r="M14" s="66"/>
      <c r="N14" t="s">
        <v>86</v>
      </c>
      <c r="O14" s="61" t="s">
        <v>88</v>
      </c>
      <c r="P14" s="61"/>
      <c r="Q14" s="66">
        <f ca="1">INT(RAND()*40+10)</f>
        <v>10</v>
      </c>
      <c r="R14" s="66"/>
      <c r="S14" t="s">
        <v>87</v>
      </c>
      <c r="AW14" s="12"/>
    </row>
    <row r="15" spans="1:49" ht="20.149999999999999" customHeight="1" x14ac:dyDescent="0.2"/>
    <row r="16" spans="1:49" ht="20.149999999999999" customHeight="1" x14ac:dyDescent="0.2"/>
    <row r="17" spans="1:49" ht="20.149999999999999" customHeight="1" x14ac:dyDescent="0.2">
      <c r="A17" s="1" t="s">
        <v>37</v>
      </c>
      <c r="D17" t="s">
        <v>84</v>
      </c>
    </row>
    <row r="18" spans="1:49" ht="20.149999999999999" customHeight="1" x14ac:dyDescent="0.2">
      <c r="C18" s="1" t="s">
        <v>3</v>
      </c>
      <c r="F18" t="s">
        <v>86</v>
      </c>
      <c r="G18" s="87" t="s">
        <v>90</v>
      </c>
      <c r="H18" s="87"/>
      <c r="I18" s="88">
        <f ca="1">INT(RAND()*90+10)/10</f>
        <v>9.6999999999999993</v>
      </c>
      <c r="J18" s="88"/>
      <c r="K18" s="88"/>
      <c r="L18" t="s">
        <v>87</v>
      </c>
      <c r="M18" s="66" t="s">
        <v>88</v>
      </c>
      <c r="N18" s="66"/>
      <c r="O18" s="67">
        <f ca="1">INT(RAND()*90+10)/10</f>
        <v>5.4</v>
      </c>
      <c r="P18" s="67"/>
      <c r="Q18" s="67"/>
      <c r="R18" s="19"/>
    </row>
    <row r="19" spans="1:49" ht="20.149999999999999" customHeight="1" x14ac:dyDescent="0.2"/>
    <row r="20" spans="1:49" ht="20.149999999999999" customHeight="1" x14ac:dyDescent="0.2">
      <c r="C20" s="1" t="s">
        <v>29</v>
      </c>
      <c r="F20" s="66" t="s">
        <v>86</v>
      </c>
      <c r="G20" s="66" t="s">
        <v>90</v>
      </c>
      <c r="H20" s="66"/>
      <c r="I20" s="64">
        <f ca="1">AR20/GCD(AR21,AR20)</f>
        <v>4</v>
      </c>
      <c r="J20" s="64"/>
      <c r="K20" s="66" t="s">
        <v>87</v>
      </c>
      <c r="L20" s="66" t="s">
        <v>88</v>
      </c>
      <c r="M20" s="66"/>
      <c r="N20" s="66" t="s">
        <v>86</v>
      </c>
      <c r="O20" s="66" t="s">
        <v>90</v>
      </c>
      <c r="P20" s="66"/>
      <c r="Q20" s="64">
        <f ca="1">AS20/GCD(AS21,AS20)</f>
        <v>3</v>
      </c>
      <c r="R20" s="64"/>
      <c r="S20" s="66" t="s">
        <v>87</v>
      </c>
      <c r="AR20" s="12">
        <f ca="1">INT(RAND()*(AR21-1)+1)</f>
        <v>4</v>
      </c>
      <c r="AS20" s="12">
        <f ca="1">INT(RAND()*(AS21-1)+1)</f>
        <v>3</v>
      </c>
      <c r="AV20"/>
    </row>
    <row r="21" spans="1:49" ht="20.149999999999999" customHeight="1" x14ac:dyDescent="0.2">
      <c r="F21" s="66"/>
      <c r="G21" s="66"/>
      <c r="H21" s="66"/>
      <c r="I21" s="66">
        <f ca="1">AR21/GCD(AR21,AR20)</f>
        <v>7</v>
      </c>
      <c r="J21" s="66"/>
      <c r="K21" s="66"/>
      <c r="L21" s="66"/>
      <c r="M21" s="66"/>
      <c r="N21" s="66"/>
      <c r="O21" s="66"/>
      <c r="P21" s="66"/>
      <c r="Q21" s="66">
        <f ca="1">AS21/GCD(AS21,AS20)</f>
        <v>8</v>
      </c>
      <c r="R21" s="66"/>
      <c r="S21" s="66"/>
      <c r="AR21" s="12">
        <f ca="1">INT(RAND()*8+2)</f>
        <v>7</v>
      </c>
      <c r="AS21" s="12">
        <f ca="1">INT(RAND()*8+2)</f>
        <v>8</v>
      </c>
      <c r="AV21"/>
    </row>
    <row r="22" spans="1:49" ht="20.149999999999999" customHeight="1" x14ac:dyDescent="0.2"/>
    <row r="23" spans="1:49" ht="20.149999999999999" customHeight="1" x14ac:dyDescent="0.2"/>
    <row r="24" spans="1:49" ht="20.149999999999999" customHeight="1" x14ac:dyDescent="0.2">
      <c r="A24" s="1" t="s">
        <v>76</v>
      </c>
      <c r="D24" t="s">
        <v>84</v>
      </c>
    </row>
    <row r="25" spans="1:49" ht="20.149999999999999" customHeight="1" x14ac:dyDescent="0.2">
      <c r="C25" s="1" t="s">
        <v>85</v>
      </c>
      <c r="F25" s="61" t="s">
        <v>90</v>
      </c>
      <c r="G25" s="61"/>
      <c r="H25" s="66">
        <f ca="1">INT(RAND()*9+1)</f>
        <v>9</v>
      </c>
      <c r="I25" s="66"/>
      <c r="J25" s="66" t="s">
        <v>88</v>
      </c>
      <c r="K25" s="66"/>
      <c r="L25" s="66">
        <f ca="1">INT(RAND()*9+1)</f>
        <v>7</v>
      </c>
      <c r="M25" s="66"/>
    </row>
    <row r="26" spans="1:49" ht="20.149999999999999" customHeight="1" x14ac:dyDescent="0.2"/>
    <row r="27" spans="1:49" ht="20.149999999999999" customHeight="1" x14ac:dyDescent="0.2">
      <c r="C27" s="1" t="s">
        <v>6</v>
      </c>
      <c r="F27" s="61" t="s">
        <v>90</v>
      </c>
      <c r="G27" s="61"/>
      <c r="H27" s="66">
        <f ca="1">INT(RAND()*20+10)</f>
        <v>17</v>
      </c>
      <c r="I27" s="66"/>
      <c r="J27" s="66" t="s">
        <v>90</v>
      </c>
      <c r="K27" s="66"/>
      <c r="L27" t="s">
        <v>86</v>
      </c>
      <c r="M27" s="61" t="s">
        <v>90</v>
      </c>
      <c r="N27" s="61"/>
      <c r="O27" s="66">
        <f ca="1">INT(RAND()*9+1)</f>
        <v>3</v>
      </c>
      <c r="P27" s="66"/>
      <c r="Q27" t="s">
        <v>87</v>
      </c>
      <c r="AW27" s="12"/>
    </row>
    <row r="28" spans="1:49" ht="20.149999999999999" customHeight="1" x14ac:dyDescent="0.2"/>
    <row r="29" spans="1:49" ht="20.149999999999999" customHeight="1" x14ac:dyDescent="0.2"/>
    <row r="30" spans="1:49" ht="20.149999999999999" customHeight="1" x14ac:dyDescent="0.2">
      <c r="A30" s="1" t="s">
        <v>162</v>
      </c>
      <c r="D30" t="s">
        <v>98</v>
      </c>
    </row>
    <row r="31" spans="1:49" ht="20.149999999999999" customHeight="1" x14ac:dyDescent="0.2">
      <c r="C31" s="1" t="s">
        <v>3</v>
      </c>
      <c r="F31" s="66">
        <f ca="1">INT(RAND()*9+1)</f>
        <v>9</v>
      </c>
      <c r="G31" s="66"/>
      <c r="H31" s="66" t="s">
        <v>90</v>
      </c>
      <c r="I31" s="66"/>
      <c r="J31" s="66">
        <f ca="1">INT(RAND()*9+1)</f>
        <v>3</v>
      </c>
      <c r="K31" s="66"/>
    </row>
    <row r="32" spans="1:49" ht="20.149999999999999" customHeight="1" x14ac:dyDescent="0.2"/>
    <row r="33" spans="1:49" ht="20.149999999999999" customHeight="1" x14ac:dyDescent="0.2">
      <c r="C33" s="1" t="s">
        <v>6</v>
      </c>
      <c r="F33" t="s">
        <v>86</v>
      </c>
      <c r="G33" s="61" t="s">
        <v>90</v>
      </c>
      <c r="H33" s="61"/>
      <c r="I33" s="62">
        <f ca="1">INT(RAND()*9+1)</f>
        <v>4</v>
      </c>
      <c r="J33" s="62"/>
      <c r="K33" t="s">
        <v>87</v>
      </c>
      <c r="L33" s="66" t="s">
        <v>90</v>
      </c>
      <c r="M33" s="66"/>
      <c r="N33" t="s">
        <v>86</v>
      </c>
      <c r="O33" s="61" t="s">
        <v>90</v>
      </c>
      <c r="P33" s="61"/>
      <c r="Q33" s="62">
        <f ca="1">INT(RAND()*9+1)</f>
        <v>8</v>
      </c>
      <c r="R33" s="62"/>
      <c r="S33" t="s">
        <v>87</v>
      </c>
      <c r="AW33" s="12"/>
    </row>
    <row r="34" spans="1:49" ht="20.149999999999999" customHeight="1" x14ac:dyDescent="0.2"/>
    <row r="35" spans="1:49" ht="20.149999999999999" customHeight="1" x14ac:dyDescent="0.2">
      <c r="C35" s="1" t="s">
        <v>99</v>
      </c>
      <c r="F35" t="s">
        <v>86</v>
      </c>
      <c r="G35" s="61" t="s">
        <v>90</v>
      </c>
      <c r="H35" s="61"/>
      <c r="I35" s="62">
        <f ca="1">INT(RAND()*9+1)</f>
        <v>2</v>
      </c>
      <c r="J35" s="62"/>
      <c r="K35" t="s">
        <v>87</v>
      </c>
      <c r="L35" s="66" t="s">
        <v>90</v>
      </c>
      <c r="M35" s="66"/>
      <c r="N35" s="66">
        <f ca="1">INT(RAND()*10+10)</f>
        <v>17</v>
      </c>
      <c r="O35" s="66"/>
    </row>
    <row r="36" spans="1:49" ht="20.149999999999999" customHeight="1" x14ac:dyDescent="0.2">
      <c r="C36" s="1"/>
      <c r="G36" s="26"/>
      <c r="H36" s="26"/>
      <c r="I36" s="8"/>
      <c r="J36" s="8"/>
      <c r="L36" s="6"/>
      <c r="M36" s="6"/>
      <c r="N36" s="6"/>
      <c r="O36" s="6"/>
    </row>
    <row r="37" spans="1:49" ht="20.149999999999999" customHeight="1" x14ac:dyDescent="0.2"/>
    <row r="38" spans="1:49" ht="23.5" x14ac:dyDescent="0.2">
      <c r="D38" s="3" t="str">
        <f>IF(D1="","",D1)</f>
        <v>正の数・負の数の加法，減法</v>
      </c>
      <c r="AM38" s="2" t="str">
        <f>IF(AM1="","",AM1)</f>
        <v>№</v>
      </c>
      <c r="AN38" s="2"/>
      <c r="AO38" s="68" t="str">
        <f>IF(AO1="","",AO1)</f>
        <v/>
      </c>
      <c r="AP38" s="68" t="str">
        <f>IF(AP1="","",AP1)</f>
        <v/>
      </c>
      <c r="AS38" s="22"/>
      <c r="AT38"/>
      <c r="AU38"/>
      <c r="AV38"/>
    </row>
    <row r="39" spans="1:49" ht="23.5" x14ac:dyDescent="0.2">
      <c r="E39" s="5" t="s">
        <v>167</v>
      </c>
      <c r="Q39" s="17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S39" s="22"/>
      <c r="AT39"/>
      <c r="AU39"/>
      <c r="AV39"/>
    </row>
    <row r="40" spans="1:49" ht="20.149999999999999" customHeight="1" x14ac:dyDescent="0.2">
      <c r="A40" s="1" t="str">
        <f>IF(A3="","",A3)</f>
        <v>１．</v>
      </c>
      <c r="D40" t="str">
        <f>IF(D3="","",D3)</f>
        <v>次の計算をしなさい。</v>
      </c>
    </row>
    <row r="41" spans="1:49" ht="20.149999999999999" customHeight="1" x14ac:dyDescent="0.2">
      <c r="A41" t="str">
        <f t="shared" ref="A41:AQ41" si="0">IF(A4="","",A4)</f>
        <v/>
      </c>
      <c r="B41" t="str">
        <f t="shared" si="0"/>
        <v/>
      </c>
      <c r="C41" s="1" t="str">
        <f t="shared" si="0"/>
        <v>(1)</v>
      </c>
      <c r="F41" t="str">
        <f t="shared" si="0"/>
        <v>(</v>
      </c>
      <c r="G41" s="61" t="str">
        <f t="shared" si="0"/>
        <v>＋</v>
      </c>
      <c r="H41" s="61" t="str">
        <f t="shared" si="0"/>
        <v/>
      </c>
      <c r="I41" s="62">
        <f t="shared" ca="1" si="0"/>
        <v>13</v>
      </c>
      <c r="J41" s="62" t="str">
        <f t="shared" si="0"/>
        <v/>
      </c>
      <c r="K41" t="str">
        <f t="shared" si="0"/>
        <v>)</v>
      </c>
      <c r="L41" s="66" t="str">
        <f t="shared" si="0"/>
        <v>＋</v>
      </c>
      <c r="M41" s="66" t="str">
        <f t="shared" si="0"/>
        <v/>
      </c>
      <c r="N41" t="str">
        <f t="shared" si="0"/>
        <v>(</v>
      </c>
      <c r="O41" s="61" t="str">
        <f t="shared" si="0"/>
        <v>－</v>
      </c>
      <c r="P41" s="61" t="str">
        <f t="shared" si="0"/>
        <v/>
      </c>
      <c r="Q41" s="62">
        <f t="shared" ca="1" si="0"/>
        <v>40</v>
      </c>
      <c r="R41" s="62" t="str">
        <f t="shared" si="0"/>
        <v/>
      </c>
      <c r="S41" t="str">
        <f t="shared" si="0"/>
        <v>)</v>
      </c>
      <c r="T41" s="82" t="s">
        <v>102</v>
      </c>
      <c r="U41" s="82"/>
      <c r="V41" s="56">
        <f ca="1">I41-Q41</f>
        <v>-27</v>
      </c>
      <c r="W41" s="56"/>
      <c r="X41" s="56"/>
      <c r="Y41" s="56"/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</row>
    <row r="42" spans="1:49" ht="20.149999999999999" customHeight="1" x14ac:dyDescent="0.2">
      <c r="A42" t="str">
        <f t="shared" ref="A42:AQ42" si="1">IF(A5="","",A5)</f>
        <v/>
      </c>
      <c r="B42" t="str">
        <f t="shared" si="1"/>
        <v/>
      </c>
      <c r="C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</row>
    <row r="43" spans="1:49" ht="20.149999999999999" customHeight="1" x14ac:dyDescent="0.2">
      <c r="A43" t="str">
        <f t="shared" ref="A43:AQ43" si="2">IF(A6="","",A6)</f>
        <v/>
      </c>
      <c r="B43" t="str">
        <f t="shared" si="2"/>
        <v/>
      </c>
      <c r="C43" s="1" t="str">
        <f t="shared" si="2"/>
        <v>(2)</v>
      </c>
      <c r="F43" t="str">
        <f t="shared" si="2"/>
        <v>(</v>
      </c>
      <c r="G43" s="61" t="str">
        <f t="shared" si="2"/>
        <v>－</v>
      </c>
      <c r="H43" s="61" t="str">
        <f t="shared" si="2"/>
        <v/>
      </c>
      <c r="I43" s="66">
        <f t="shared" ca="1" si="2"/>
        <v>39</v>
      </c>
      <c r="J43" s="66" t="str">
        <f t="shared" si="2"/>
        <v/>
      </c>
      <c r="K43" t="str">
        <f t="shared" si="2"/>
        <v>)</v>
      </c>
      <c r="L43" s="66" t="str">
        <f t="shared" si="2"/>
        <v>＋</v>
      </c>
      <c r="M43" s="66" t="str">
        <f t="shared" si="2"/>
        <v/>
      </c>
      <c r="N43" t="str">
        <f t="shared" si="2"/>
        <v>(</v>
      </c>
      <c r="O43" s="61" t="str">
        <f t="shared" si="2"/>
        <v>＋</v>
      </c>
      <c r="P43" s="61" t="str">
        <f t="shared" si="2"/>
        <v/>
      </c>
      <c r="Q43" s="66">
        <f t="shared" ca="1" si="2"/>
        <v>15</v>
      </c>
      <c r="R43" s="66" t="str">
        <f t="shared" si="2"/>
        <v/>
      </c>
      <c r="S43" t="str">
        <f t="shared" si="2"/>
        <v>)</v>
      </c>
      <c r="T43" s="82" t="s">
        <v>102</v>
      </c>
      <c r="U43" s="82"/>
      <c r="V43" s="56">
        <f ca="1">-I43+Q43</f>
        <v>-24</v>
      </c>
      <c r="W43" s="56"/>
      <c r="X43" s="56"/>
      <c r="Y43" s="56"/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</row>
    <row r="44" spans="1:49" ht="20.149999999999999" customHeight="1" x14ac:dyDescent="0.2">
      <c r="A44" t="str">
        <f t="shared" ref="A44:AQ44" si="3">IF(A7="","",A7)</f>
        <v/>
      </c>
      <c r="B44" t="str">
        <f t="shared" si="3"/>
        <v/>
      </c>
      <c r="C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</row>
    <row r="45" spans="1:49" ht="20.149999999999999" customHeight="1" x14ac:dyDescent="0.2">
      <c r="A45" t="str">
        <f t="shared" ref="A45:AQ45" si="4">IF(A8="","",A8)</f>
        <v/>
      </c>
      <c r="B45" t="str">
        <f t="shared" si="4"/>
        <v/>
      </c>
      <c r="C45" s="1" t="str">
        <f t="shared" si="4"/>
        <v>(3)</v>
      </c>
      <c r="F45" t="str">
        <f t="shared" si="4"/>
        <v>(</v>
      </c>
      <c r="G45" s="61" t="str">
        <f t="shared" si="4"/>
        <v>－</v>
      </c>
      <c r="H45" s="61" t="str">
        <f t="shared" si="4"/>
        <v/>
      </c>
      <c r="I45" s="66">
        <f t="shared" ca="1" si="4"/>
        <v>32</v>
      </c>
      <c r="J45" s="66" t="str">
        <f t="shared" si="4"/>
        <v/>
      </c>
      <c r="K45" t="str">
        <f t="shared" si="4"/>
        <v>)</v>
      </c>
      <c r="L45" s="66" t="str">
        <f t="shared" si="4"/>
        <v>＋</v>
      </c>
      <c r="M45" s="66" t="str">
        <f t="shared" si="4"/>
        <v/>
      </c>
      <c r="N45" t="str">
        <f t="shared" si="4"/>
        <v>(</v>
      </c>
      <c r="O45" s="61" t="str">
        <f t="shared" si="4"/>
        <v>－</v>
      </c>
      <c r="P45" s="61" t="str">
        <f t="shared" si="4"/>
        <v/>
      </c>
      <c r="Q45" s="66">
        <f t="shared" ca="1" si="4"/>
        <v>45</v>
      </c>
      <c r="R45" s="66" t="str">
        <f t="shared" si="4"/>
        <v/>
      </c>
      <c r="S45" t="str">
        <f t="shared" si="4"/>
        <v>)</v>
      </c>
      <c r="T45" s="82" t="s">
        <v>102</v>
      </c>
      <c r="U45" s="82"/>
      <c r="V45" s="56">
        <f ca="1">-I45-Q45</f>
        <v>-77</v>
      </c>
      <c r="W45" s="56"/>
      <c r="X45" s="56"/>
      <c r="Y45" s="56"/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</row>
    <row r="46" spans="1:49" ht="20.149999999999999" customHeight="1" x14ac:dyDescent="0.2">
      <c r="A46" t="str">
        <f t="shared" ref="A46:AQ46" si="5">IF(A9="","",A9)</f>
        <v/>
      </c>
      <c r="B46" t="str">
        <f t="shared" si="5"/>
        <v/>
      </c>
      <c r="C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</row>
    <row r="47" spans="1:49" ht="20.149999999999999" customHeight="1" x14ac:dyDescent="0.2">
      <c r="A47" t="str">
        <f t="shared" ref="A47:AQ47" si="6">IF(A10="","",A10)</f>
        <v/>
      </c>
      <c r="B47" t="str">
        <f t="shared" si="6"/>
        <v/>
      </c>
      <c r="C47" s="1" t="str">
        <f t="shared" si="6"/>
        <v>(4)</v>
      </c>
      <c r="F47" t="str">
        <f t="shared" si="6"/>
        <v>(</v>
      </c>
      <c r="G47" s="61" t="str">
        <f t="shared" si="6"/>
        <v>－</v>
      </c>
      <c r="H47" s="61" t="str">
        <f t="shared" si="6"/>
        <v/>
      </c>
      <c r="I47" s="66">
        <f t="shared" ca="1" si="6"/>
        <v>47</v>
      </c>
      <c r="J47" s="66" t="str">
        <f t="shared" si="6"/>
        <v/>
      </c>
      <c r="K47" t="str">
        <f t="shared" si="6"/>
        <v>)</v>
      </c>
      <c r="L47" s="66" t="str">
        <f t="shared" si="6"/>
        <v>＋</v>
      </c>
      <c r="M47" s="66" t="str">
        <f t="shared" si="6"/>
        <v/>
      </c>
      <c r="N47" t="str">
        <f t="shared" si="6"/>
        <v>(</v>
      </c>
      <c r="O47" s="61" t="str">
        <f t="shared" si="6"/>
        <v>－</v>
      </c>
      <c r="P47" s="61" t="str">
        <f t="shared" si="6"/>
        <v/>
      </c>
      <c r="Q47" s="66">
        <f t="shared" ca="1" si="6"/>
        <v>25</v>
      </c>
      <c r="R47" s="66" t="str">
        <f t="shared" si="6"/>
        <v/>
      </c>
      <c r="S47" t="str">
        <f t="shared" si="6"/>
        <v>)</v>
      </c>
      <c r="T47" s="82" t="s">
        <v>102</v>
      </c>
      <c r="U47" s="82"/>
      <c r="V47" s="56">
        <f ca="1">-I47-Q47</f>
        <v>-72</v>
      </c>
      <c r="W47" s="56"/>
      <c r="X47" s="56"/>
      <c r="Y47" s="56"/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</row>
    <row r="48" spans="1:49" ht="20.149999999999999" customHeight="1" x14ac:dyDescent="0.2">
      <c r="A48" t="str">
        <f t="shared" ref="A48:AQ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</row>
    <row r="49" spans="1:47" ht="20.149999999999999" customHeight="1" x14ac:dyDescent="0.2">
      <c r="A49" t="str">
        <f t="shared" ref="A49:AQ49" si="8">IF(A12="","",A12)</f>
        <v/>
      </c>
      <c r="B49" t="str">
        <f t="shared" si="8"/>
        <v/>
      </c>
      <c r="C49" s="1" t="str">
        <f t="shared" si="8"/>
        <v>(5)</v>
      </c>
      <c r="F49" s="66">
        <f t="shared" si="8"/>
        <v>0</v>
      </c>
      <c r="G49" s="66" t="str">
        <f t="shared" si="8"/>
        <v/>
      </c>
      <c r="H49" s="66" t="str">
        <f t="shared" si="8"/>
        <v>＋</v>
      </c>
      <c r="I49" s="66" t="str">
        <f t="shared" si="8"/>
        <v/>
      </c>
      <c r="J49" t="str">
        <f t="shared" si="8"/>
        <v>(</v>
      </c>
      <c r="K49" s="61" t="str">
        <f t="shared" si="8"/>
        <v>－</v>
      </c>
      <c r="L49" s="61" t="str">
        <f t="shared" si="8"/>
        <v/>
      </c>
      <c r="M49" s="66">
        <f t="shared" ca="1" si="8"/>
        <v>27</v>
      </c>
      <c r="N49" s="66" t="str">
        <f t="shared" si="8"/>
        <v/>
      </c>
      <c r="O49" t="str">
        <f t="shared" si="8"/>
        <v>)</v>
      </c>
      <c r="P49" s="82" t="s">
        <v>102</v>
      </c>
      <c r="Q49" s="82"/>
      <c r="R49" s="56">
        <f ca="1">F49-M49</f>
        <v>-27</v>
      </c>
      <c r="S49" s="56"/>
      <c r="T49" s="56"/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</row>
    <row r="50" spans="1:47" ht="20.149999999999999" customHeight="1" x14ac:dyDescent="0.2">
      <c r="A50" t="str">
        <f t="shared" ref="A50:AQ50" si="9">IF(A13="","",A13)</f>
        <v/>
      </c>
      <c r="B50" t="str">
        <f t="shared" si="9"/>
        <v/>
      </c>
      <c r="C50" t="str">
        <f t="shared" si="9"/>
        <v/>
      </c>
      <c r="F50" t="str">
        <f t="shared" si="9"/>
        <v/>
      </c>
      <c r="G50" t="str">
        <f t="shared" si="9"/>
        <v/>
      </c>
      <c r="H50" t="str">
        <f t="shared" si="9"/>
        <v/>
      </c>
      <c r="I50" t="str">
        <f t="shared" si="9"/>
        <v/>
      </c>
      <c r="J50" t="str">
        <f t="shared" si="9"/>
        <v/>
      </c>
      <c r="K50" t="str">
        <f t="shared" si="9"/>
        <v/>
      </c>
      <c r="L50" t="str">
        <f t="shared" si="9"/>
        <v/>
      </c>
      <c r="M50" t="str">
        <f t="shared" si="9"/>
        <v/>
      </c>
      <c r="N50" t="str">
        <f t="shared" si="9"/>
        <v/>
      </c>
      <c r="O50" t="str">
        <f t="shared" si="9"/>
        <v/>
      </c>
      <c r="P50" t="str">
        <f t="shared" si="9"/>
        <v/>
      </c>
      <c r="Q50" t="str">
        <f t="shared" si="9"/>
        <v/>
      </c>
      <c r="R50" t="str">
        <f t="shared" si="9"/>
        <v/>
      </c>
      <c r="S50" t="str">
        <f t="shared" si="9"/>
        <v/>
      </c>
      <c r="T50" t="str">
        <f t="shared" si="9"/>
        <v/>
      </c>
      <c r="U50" t="str">
        <f t="shared" si="9"/>
        <v/>
      </c>
      <c r="V50" t="str">
        <f t="shared" si="9"/>
        <v/>
      </c>
      <c r="W50" t="str">
        <f t="shared" si="9"/>
        <v/>
      </c>
      <c r="X50" t="str">
        <f t="shared" si="9"/>
        <v/>
      </c>
      <c r="Y50" t="str">
        <f t="shared" si="9"/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</row>
    <row r="51" spans="1:47" ht="20.149999999999999" customHeight="1" x14ac:dyDescent="0.2">
      <c r="A51" t="str">
        <f t="shared" ref="A51:AQ51" si="10">IF(A14="","",A14)</f>
        <v/>
      </c>
      <c r="B51" t="str">
        <f t="shared" si="10"/>
        <v/>
      </c>
      <c r="C51" s="1" t="str">
        <f t="shared" si="10"/>
        <v>(6)</v>
      </c>
      <c r="F51" t="str">
        <f t="shared" si="10"/>
        <v>(</v>
      </c>
      <c r="G51" s="61" t="str">
        <f t="shared" si="10"/>
        <v>－</v>
      </c>
      <c r="H51" s="61" t="str">
        <f t="shared" si="10"/>
        <v/>
      </c>
      <c r="I51" s="66">
        <f t="shared" ca="1" si="10"/>
        <v>30</v>
      </c>
      <c r="J51" s="66" t="str">
        <f t="shared" si="10"/>
        <v/>
      </c>
      <c r="K51" t="str">
        <f t="shared" si="10"/>
        <v>)</v>
      </c>
      <c r="L51" s="66" t="str">
        <f t="shared" si="10"/>
        <v>＋</v>
      </c>
      <c r="M51" s="66" t="str">
        <f t="shared" si="10"/>
        <v/>
      </c>
      <c r="N51" t="str">
        <f t="shared" si="10"/>
        <v>(</v>
      </c>
      <c r="O51" s="61" t="str">
        <f t="shared" si="10"/>
        <v>＋</v>
      </c>
      <c r="P51" s="61" t="str">
        <f t="shared" si="10"/>
        <v/>
      </c>
      <c r="Q51" s="66">
        <f t="shared" ca="1" si="10"/>
        <v>10</v>
      </c>
      <c r="R51" s="66" t="str">
        <f t="shared" si="10"/>
        <v/>
      </c>
      <c r="S51" t="str">
        <f t="shared" si="10"/>
        <v>)</v>
      </c>
      <c r="T51" s="82" t="s">
        <v>102</v>
      </c>
      <c r="U51" s="82"/>
      <c r="V51" s="56">
        <f ca="1">-I51+Q51</f>
        <v>-20</v>
      </c>
      <c r="W51" s="56"/>
      <c r="X51" s="56"/>
      <c r="Y51" t="str">
        <f t="shared" si="10"/>
        <v/>
      </c>
      <c r="Z51" t="str">
        <f t="shared" si="10"/>
        <v/>
      </c>
      <c r="AA51" t="str">
        <f t="shared" si="10"/>
        <v/>
      </c>
      <c r="AB51" t="str">
        <f t="shared" si="10"/>
        <v/>
      </c>
      <c r="AC51" t="str">
        <f t="shared" si="10"/>
        <v/>
      </c>
      <c r="AD51" t="str">
        <f t="shared" si="10"/>
        <v/>
      </c>
      <c r="AE51" t="str">
        <f t="shared" si="10"/>
        <v/>
      </c>
      <c r="AF51" t="str">
        <f t="shared" si="10"/>
        <v/>
      </c>
      <c r="AG51" t="str">
        <f t="shared" si="10"/>
        <v/>
      </c>
      <c r="AH51" t="str">
        <f t="shared" si="10"/>
        <v/>
      </c>
      <c r="AI51" t="str">
        <f t="shared" si="10"/>
        <v/>
      </c>
      <c r="AJ51" t="str">
        <f t="shared" si="10"/>
        <v/>
      </c>
      <c r="AK51" t="str">
        <f t="shared" si="10"/>
        <v/>
      </c>
      <c r="AL5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</row>
    <row r="52" spans="1:47" ht="20.149999999999999" customHeight="1" x14ac:dyDescent="0.2">
      <c r="A52" t="str">
        <f t="shared" ref="A52:AQ52" si="11">IF(A15="","",A15)</f>
        <v/>
      </c>
      <c r="B52" t="str">
        <f t="shared" si="11"/>
        <v/>
      </c>
      <c r="C52" t="str">
        <f t="shared" si="11"/>
        <v/>
      </c>
      <c r="F52" t="str">
        <f t="shared" si="11"/>
        <v/>
      </c>
      <c r="G52" t="str">
        <f t="shared" si="11"/>
        <v/>
      </c>
      <c r="H52" t="str">
        <f t="shared" si="11"/>
        <v/>
      </c>
      <c r="I52" t="str">
        <f t="shared" si="11"/>
        <v/>
      </c>
      <c r="J52" t="str">
        <f t="shared" si="11"/>
        <v/>
      </c>
      <c r="K52" t="str">
        <f t="shared" si="11"/>
        <v/>
      </c>
      <c r="L52" t="str">
        <f t="shared" si="11"/>
        <v/>
      </c>
      <c r="M52" t="str">
        <f t="shared" si="11"/>
        <v/>
      </c>
      <c r="N52" t="str">
        <f t="shared" si="11"/>
        <v/>
      </c>
      <c r="O52" t="str">
        <f t="shared" si="11"/>
        <v/>
      </c>
      <c r="P52" t="str">
        <f t="shared" si="11"/>
        <v/>
      </c>
      <c r="Q52" t="str">
        <f t="shared" si="11"/>
        <v/>
      </c>
      <c r="R52" t="str">
        <f t="shared" si="11"/>
        <v/>
      </c>
      <c r="S52" t="str">
        <f t="shared" si="11"/>
        <v/>
      </c>
      <c r="T52" t="str">
        <f t="shared" si="11"/>
        <v/>
      </c>
      <c r="U52" t="str">
        <f t="shared" si="11"/>
        <v/>
      </c>
      <c r="V52" t="str">
        <f t="shared" si="11"/>
        <v/>
      </c>
      <c r="W52" t="str">
        <f t="shared" si="11"/>
        <v/>
      </c>
      <c r="X52" t="str">
        <f t="shared" si="11"/>
        <v/>
      </c>
      <c r="Y52" t="str">
        <f t="shared" si="11"/>
        <v/>
      </c>
      <c r="Z52" t="str">
        <f t="shared" si="11"/>
        <v/>
      </c>
      <c r="AA52" t="str">
        <f t="shared" si="11"/>
        <v/>
      </c>
      <c r="AB52" t="str">
        <f t="shared" si="11"/>
        <v/>
      </c>
      <c r="AC52" t="str">
        <f t="shared" si="11"/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</row>
    <row r="53" spans="1:47" ht="20.149999999999999" customHeight="1" x14ac:dyDescent="0.2">
      <c r="A53" t="str">
        <f t="shared" ref="A53:AQ53" si="12">IF(A16="","",A16)</f>
        <v/>
      </c>
      <c r="B53" t="str">
        <f t="shared" si="12"/>
        <v/>
      </c>
      <c r="C53" t="str">
        <f t="shared" si="12"/>
        <v/>
      </c>
      <c r="F53" t="str">
        <f t="shared" si="12"/>
        <v/>
      </c>
      <c r="G53" t="str">
        <f t="shared" si="12"/>
        <v/>
      </c>
      <c r="H53" t="str">
        <f t="shared" si="12"/>
        <v/>
      </c>
      <c r="I53" t="str">
        <f t="shared" si="12"/>
        <v/>
      </c>
      <c r="J53" t="str">
        <f t="shared" si="12"/>
        <v/>
      </c>
      <c r="K53" t="str">
        <f t="shared" si="12"/>
        <v/>
      </c>
      <c r="L53" t="str">
        <f t="shared" si="12"/>
        <v/>
      </c>
      <c r="M53" t="str">
        <f t="shared" si="12"/>
        <v/>
      </c>
      <c r="N53" t="str">
        <f t="shared" si="12"/>
        <v/>
      </c>
      <c r="O53" t="str">
        <f t="shared" si="12"/>
        <v/>
      </c>
      <c r="P53" t="str">
        <f t="shared" si="12"/>
        <v/>
      </c>
      <c r="Q53" t="str">
        <f t="shared" si="12"/>
        <v/>
      </c>
      <c r="R53" t="str">
        <f t="shared" si="12"/>
        <v/>
      </c>
      <c r="S53" t="str">
        <f t="shared" si="12"/>
        <v/>
      </c>
      <c r="T53" t="str">
        <f t="shared" si="12"/>
        <v/>
      </c>
      <c r="U53" t="str">
        <f t="shared" si="12"/>
        <v/>
      </c>
      <c r="V53" t="str">
        <f t="shared" si="12"/>
        <v/>
      </c>
      <c r="W53" t="str">
        <f t="shared" si="12"/>
        <v/>
      </c>
      <c r="X53" t="str">
        <f t="shared" si="12"/>
        <v/>
      </c>
      <c r="Y53" t="str">
        <f t="shared" si="12"/>
        <v/>
      </c>
      <c r="Z53" t="str">
        <f t="shared" si="12"/>
        <v/>
      </c>
      <c r="AA53" t="str">
        <f t="shared" si="12"/>
        <v/>
      </c>
      <c r="AB53" t="str">
        <f t="shared" si="12"/>
        <v/>
      </c>
      <c r="AC53" t="str">
        <f t="shared" si="12"/>
        <v/>
      </c>
      <c r="AD53" t="str">
        <f t="shared" si="12"/>
        <v/>
      </c>
      <c r="AE53" t="str">
        <f t="shared" si="12"/>
        <v/>
      </c>
      <c r="AF53" t="str">
        <f t="shared" si="12"/>
        <v/>
      </c>
      <c r="AG53" t="str">
        <f t="shared" si="12"/>
        <v/>
      </c>
      <c r="AH53" t="str">
        <f t="shared" si="12"/>
        <v/>
      </c>
      <c r="AI53" t="str">
        <f t="shared" si="12"/>
        <v/>
      </c>
      <c r="AJ53" t="str">
        <f t="shared" si="12"/>
        <v/>
      </c>
      <c r="AK53" t="str">
        <f t="shared" si="12"/>
        <v/>
      </c>
      <c r="AL53" t="str">
        <f t="shared" si="12"/>
        <v/>
      </c>
      <c r="AM53" t="str">
        <f t="shared" si="12"/>
        <v/>
      </c>
      <c r="AN53" t="str">
        <f t="shared" si="12"/>
        <v/>
      </c>
      <c r="AO53" t="str">
        <f t="shared" si="12"/>
        <v/>
      </c>
      <c r="AP53" t="str">
        <f t="shared" si="12"/>
        <v/>
      </c>
      <c r="AQ53" t="str">
        <f t="shared" si="12"/>
        <v/>
      </c>
    </row>
    <row r="54" spans="1:47" ht="20.149999999999999" customHeight="1" x14ac:dyDescent="0.2">
      <c r="A54" s="1" t="str">
        <f>IF(A17="","",A17)</f>
        <v>２．</v>
      </c>
      <c r="D54" t="str">
        <f>IF(D17="","",D17)</f>
        <v>次の計算をしなさい。</v>
      </c>
    </row>
    <row r="55" spans="1:47" ht="20.149999999999999" customHeight="1" x14ac:dyDescent="0.2">
      <c r="A55" t="str">
        <f t="shared" ref="A55:AQ55" si="13">IF(A18="","",A18)</f>
        <v/>
      </c>
      <c r="B55" t="str">
        <f t="shared" si="13"/>
        <v/>
      </c>
      <c r="C55" s="1" t="str">
        <f t="shared" si="13"/>
        <v>(1)</v>
      </c>
      <c r="F55" t="str">
        <f t="shared" si="13"/>
        <v>(</v>
      </c>
      <c r="G55" s="87" t="str">
        <f t="shared" si="13"/>
        <v>－</v>
      </c>
      <c r="H55" s="87" t="str">
        <f t="shared" si="13"/>
        <v/>
      </c>
      <c r="I55" s="88">
        <f t="shared" ca="1" si="13"/>
        <v>9.6999999999999993</v>
      </c>
      <c r="J55" s="88" t="str">
        <f t="shared" si="13"/>
        <v/>
      </c>
      <c r="K55" s="88" t="str">
        <f t="shared" si="13"/>
        <v/>
      </c>
      <c r="L55" t="str">
        <f t="shared" si="13"/>
        <v>)</v>
      </c>
      <c r="M55" s="66" t="str">
        <f t="shared" si="13"/>
        <v>＋</v>
      </c>
      <c r="N55" s="66" t="str">
        <f t="shared" si="13"/>
        <v/>
      </c>
      <c r="O55" s="67">
        <f t="shared" ca="1" si="13"/>
        <v>5.4</v>
      </c>
      <c r="P55" s="67" t="str">
        <f t="shared" si="13"/>
        <v/>
      </c>
      <c r="Q55" s="67" t="str">
        <f t="shared" si="13"/>
        <v/>
      </c>
      <c r="R55" s="86" t="s">
        <v>102</v>
      </c>
      <c r="S55" s="86"/>
      <c r="T55" s="85">
        <f ca="1">-I55+O55</f>
        <v>-4.2999999999999989</v>
      </c>
      <c r="U55" s="85"/>
      <c r="V55" s="85"/>
      <c r="W55" s="85"/>
      <c r="X55" t="str">
        <f t="shared" si="13"/>
        <v/>
      </c>
      <c r="Y55" t="str">
        <f t="shared" si="13"/>
        <v/>
      </c>
      <c r="Z55" t="str">
        <f t="shared" si="13"/>
        <v/>
      </c>
      <c r="AA55" t="str">
        <f t="shared" si="13"/>
        <v/>
      </c>
      <c r="AB55" t="str">
        <f t="shared" si="13"/>
        <v/>
      </c>
      <c r="AC55" t="str">
        <f t="shared" si="13"/>
        <v/>
      </c>
      <c r="AD55" t="str">
        <f t="shared" si="13"/>
        <v/>
      </c>
      <c r="AE55" t="str">
        <f t="shared" si="13"/>
        <v/>
      </c>
      <c r="AF55" t="str">
        <f t="shared" si="13"/>
        <v/>
      </c>
      <c r="AG55" t="str">
        <f t="shared" si="13"/>
        <v/>
      </c>
      <c r="AH55" t="str">
        <f t="shared" si="13"/>
        <v/>
      </c>
      <c r="AI55" t="str">
        <f t="shared" si="13"/>
        <v/>
      </c>
      <c r="AJ55" t="str">
        <f t="shared" si="13"/>
        <v/>
      </c>
      <c r="AK55" t="str">
        <f t="shared" si="13"/>
        <v/>
      </c>
      <c r="AL55" t="str">
        <f t="shared" si="13"/>
        <v/>
      </c>
      <c r="AM55" t="str">
        <f t="shared" si="13"/>
        <v/>
      </c>
      <c r="AN55" t="str">
        <f t="shared" si="13"/>
        <v/>
      </c>
      <c r="AO55" t="str">
        <f t="shared" si="13"/>
        <v/>
      </c>
      <c r="AP55" t="str">
        <f t="shared" si="13"/>
        <v/>
      </c>
      <c r="AQ55" t="str">
        <f t="shared" si="13"/>
        <v/>
      </c>
      <c r="AR55" s="12" t="str">
        <f>IF(AS18="","",AS18)</f>
        <v/>
      </c>
    </row>
    <row r="56" spans="1:47" ht="20.149999999999999" customHeight="1" x14ac:dyDescent="0.2">
      <c r="A56" t="str">
        <f t="shared" ref="A56:AQ56" si="14">IF(A19="","",A19)</f>
        <v/>
      </c>
      <c r="B56" t="str">
        <f t="shared" si="14"/>
        <v/>
      </c>
      <c r="C56" t="str">
        <f t="shared" si="14"/>
        <v/>
      </c>
      <c r="F56" t="str">
        <f t="shared" si="14"/>
        <v/>
      </c>
      <c r="G56" t="str">
        <f t="shared" si="14"/>
        <v/>
      </c>
      <c r="H56" t="str">
        <f t="shared" si="14"/>
        <v/>
      </c>
      <c r="I56" t="str">
        <f t="shared" si="14"/>
        <v/>
      </c>
      <c r="J56" t="str">
        <f t="shared" si="14"/>
        <v/>
      </c>
      <c r="K56" t="str">
        <f t="shared" si="14"/>
        <v/>
      </c>
      <c r="L56" t="str">
        <f t="shared" si="14"/>
        <v/>
      </c>
      <c r="M56" t="str">
        <f t="shared" si="14"/>
        <v/>
      </c>
      <c r="N56" t="str">
        <f t="shared" si="14"/>
        <v/>
      </c>
      <c r="O56" t="str">
        <f t="shared" si="14"/>
        <v/>
      </c>
      <c r="P56" t="str">
        <f t="shared" si="14"/>
        <v/>
      </c>
      <c r="Q56" t="str">
        <f t="shared" si="14"/>
        <v/>
      </c>
      <c r="R56" t="str">
        <f t="shared" si="14"/>
        <v/>
      </c>
      <c r="S56" t="str">
        <f t="shared" si="14"/>
        <v/>
      </c>
      <c r="T56" t="str">
        <f t="shared" si="14"/>
        <v/>
      </c>
      <c r="U56" t="str">
        <f t="shared" si="14"/>
        <v/>
      </c>
      <c r="V56" t="str">
        <f t="shared" si="14"/>
        <v/>
      </c>
      <c r="W56" t="str">
        <f t="shared" si="14"/>
        <v/>
      </c>
      <c r="X56" t="str">
        <f t="shared" si="14"/>
        <v/>
      </c>
      <c r="Y56" t="str">
        <f t="shared" si="14"/>
        <v/>
      </c>
      <c r="Z56" t="str">
        <f t="shared" si="14"/>
        <v/>
      </c>
      <c r="AA56" t="str">
        <f t="shared" si="14"/>
        <v/>
      </c>
      <c r="AB56" t="str">
        <f t="shared" si="14"/>
        <v/>
      </c>
      <c r="AC56" t="str">
        <f t="shared" si="14"/>
        <v/>
      </c>
      <c r="AD56" t="str">
        <f t="shared" si="14"/>
        <v/>
      </c>
      <c r="AE56" t="str">
        <f t="shared" si="14"/>
        <v/>
      </c>
      <c r="AF56" t="str">
        <f t="shared" si="14"/>
        <v/>
      </c>
      <c r="AG56" t="str">
        <f t="shared" si="14"/>
        <v/>
      </c>
      <c r="AH56" t="str">
        <f t="shared" si="14"/>
        <v/>
      </c>
      <c r="AI56" t="str">
        <f t="shared" si="14"/>
        <v/>
      </c>
      <c r="AJ56" t="str">
        <f t="shared" si="14"/>
        <v/>
      </c>
      <c r="AK56" t="str">
        <f t="shared" si="14"/>
        <v/>
      </c>
      <c r="AL56" t="str">
        <f t="shared" si="14"/>
        <v/>
      </c>
      <c r="AM56" t="str">
        <f t="shared" si="14"/>
        <v/>
      </c>
      <c r="AN56" t="str">
        <f t="shared" si="14"/>
        <v/>
      </c>
      <c r="AO56" t="str">
        <f t="shared" si="14"/>
        <v/>
      </c>
      <c r="AP56" t="str">
        <f t="shared" si="14"/>
        <v/>
      </c>
      <c r="AQ56" t="str">
        <f t="shared" si="14"/>
        <v/>
      </c>
    </row>
    <row r="57" spans="1:47" ht="20.149999999999999" customHeight="1" x14ac:dyDescent="0.2">
      <c r="A57" t="str">
        <f t="shared" ref="A57:AQ57" si="15">IF(A20="","",A20)</f>
        <v/>
      </c>
      <c r="B57" t="str">
        <f t="shared" si="15"/>
        <v/>
      </c>
      <c r="C57" s="1" t="str">
        <f t="shared" si="15"/>
        <v>(2)</v>
      </c>
      <c r="F57" s="66" t="str">
        <f t="shared" si="15"/>
        <v>(</v>
      </c>
      <c r="G57" s="66" t="str">
        <f t="shared" si="15"/>
        <v>－</v>
      </c>
      <c r="H57" s="66" t="str">
        <f t="shared" si="15"/>
        <v/>
      </c>
      <c r="I57" s="64">
        <f t="shared" ca="1" si="15"/>
        <v>4</v>
      </c>
      <c r="J57" s="64" t="str">
        <f t="shared" si="15"/>
        <v/>
      </c>
      <c r="K57" s="66" t="str">
        <f t="shared" si="15"/>
        <v>)</v>
      </c>
      <c r="L57" s="66" t="str">
        <f t="shared" si="15"/>
        <v>＋</v>
      </c>
      <c r="M57" s="66" t="str">
        <f t="shared" si="15"/>
        <v/>
      </c>
      <c r="N57" s="66" t="str">
        <f t="shared" si="15"/>
        <v>(</v>
      </c>
      <c r="O57" s="66" t="str">
        <f t="shared" si="15"/>
        <v>－</v>
      </c>
      <c r="P57" s="66" t="str">
        <f t="shared" si="15"/>
        <v/>
      </c>
      <c r="Q57" s="64">
        <f t="shared" ca="1" si="15"/>
        <v>3</v>
      </c>
      <c r="R57" s="64" t="str">
        <f t="shared" si="15"/>
        <v/>
      </c>
      <c r="S57" s="66" t="str">
        <f t="shared" si="15"/>
        <v>)</v>
      </c>
      <c r="T57" s="82" t="s">
        <v>102</v>
      </c>
      <c r="U57" s="66"/>
      <c r="V57" s="56" t="s">
        <v>90</v>
      </c>
      <c r="W57" s="56"/>
      <c r="X57" s="59">
        <f ca="1">-AT57/GCD(AT58,-AT57)</f>
        <v>53</v>
      </c>
      <c r="Y57" s="59"/>
      <c r="Z57" s="59"/>
      <c r="AA57" s="56" t="str">
        <f ca="1">IF(AU57="","","＝")</f>
        <v/>
      </c>
      <c r="AB57" s="56"/>
      <c r="AC57" s="56" t="str">
        <f ca="1">IF(AU57="","",AU57)</f>
        <v/>
      </c>
      <c r="AD57" s="56"/>
      <c r="AE57" t="str">
        <f t="shared" si="15"/>
        <v/>
      </c>
      <c r="AF57" t="str">
        <f t="shared" si="15"/>
        <v/>
      </c>
      <c r="AG57" t="str">
        <f t="shared" si="15"/>
        <v/>
      </c>
      <c r="AH57" t="str">
        <f t="shared" si="15"/>
        <v/>
      </c>
      <c r="AI57" t="str">
        <f t="shared" si="15"/>
        <v/>
      </c>
      <c r="AJ57" t="str">
        <f t="shared" si="15"/>
        <v/>
      </c>
      <c r="AK57" t="str">
        <f t="shared" si="15"/>
        <v/>
      </c>
      <c r="AL57" t="str">
        <f t="shared" si="15"/>
        <v/>
      </c>
      <c r="AM57" t="str">
        <f t="shared" si="15"/>
        <v/>
      </c>
      <c r="AN57" t="str">
        <f t="shared" si="15"/>
        <v/>
      </c>
      <c r="AO57" t="str">
        <f t="shared" si="15"/>
        <v/>
      </c>
      <c r="AP57" t="str">
        <f t="shared" si="15"/>
        <v/>
      </c>
      <c r="AQ57" t="str">
        <f t="shared" si="15"/>
        <v/>
      </c>
      <c r="AR57" s="12">
        <f ca="1">-I57*(AR58/I58)</f>
        <v>-32</v>
      </c>
      <c r="AS57" s="12">
        <f ca="1">-Q57*(AS58/Q58)</f>
        <v>-21</v>
      </c>
      <c r="AT57" s="12">
        <f ca="1">AR57+AS57</f>
        <v>-53</v>
      </c>
      <c r="AU57" s="12" t="str">
        <f ca="1">IF(AT57/AT58=INT(AT57/AT58),AT57/AT58,"")</f>
        <v/>
      </c>
    </row>
    <row r="58" spans="1:47" ht="20.149999999999999" customHeight="1" x14ac:dyDescent="0.2">
      <c r="A58" t="str">
        <f t="shared" ref="A58:AQ58" si="16">IF(A21="","",A21)</f>
        <v/>
      </c>
      <c r="B58" t="str">
        <f t="shared" si="16"/>
        <v/>
      </c>
      <c r="C58" t="str">
        <f t="shared" si="16"/>
        <v/>
      </c>
      <c r="F58" s="66" t="str">
        <f t="shared" si="16"/>
        <v/>
      </c>
      <c r="G58" s="66" t="str">
        <f t="shared" si="16"/>
        <v/>
      </c>
      <c r="H58" s="66" t="str">
        <f t="shared" si="16"/>
        <v/>
      </c>
      <c r="I58" s="66">
        <f t="shared" ca="1" si="16"/>
        <v>7</v>
      </c>
      <c r="J58" s="66" t="str">
        <f t="shared" si="16"/>
        <v/>
      </c>
      <c r="K58" s="66" t="str">
        <f t="shared" si="16"/>
        <v/>
      </c>
      <c r="L58" s="66" t="str">
        <f t="shared" si="16"/>
        <v/>
      </c>
      <c r="M58" s="66" t="str">
        <f t="shared" si="16"/>
        <v/>
      </c>
      <c r="N58" s="66" t="str">
        <f t="shared" si="16"/>
        <v/>
      </c>
      <c r="O58" s="66" t="str">
        <f t="shared" si="16"/>
        <v/>
      </c>
      <c r="P58" s="66" t="str">
        <f t="shared" si="16"/>
        <v/>
      </c>
      <c r="Q58" s="66">
        <f t="shared" ca="1" si="16"/>
        <v>8</v>
      </c>
      <c r="R58" s="66" t="str">
        <f t="shared" si="16"/>
        <v/>
      </c>
      <c r="S58" s="66" t="str">
        <f t="shared" si="16"/>
        <v/>
      </c>
      <c r="T58" s="66"/>
      <c r="U58" s="66"/>
      <c r="V58" s="56"/>
      <c r="W58" s="56"/>
      <c r="X58" s="56">
        <f ca="1">AT58/GCD(-AT57,AT58)</f>
        <v>56</v>
      </c>
      <c r="Y58" s="56"/>
      <c r="Z58" s="56"/>
      <c r="AA58" s="56"/>
      <c r="AB58" s="56"/>
      <c r="AC58" s="56"/>
      <c r="AD58" s="56"/>
      <c r="AE58" t="str">
        <f t="shared" si="16"/>
        <v/>
      </c>
      <c r="AF58" t="str">
        <f t="shared" si="16"/>
        <v/>
      </c>
      <c r="AG58" t="str">
        <f t="shared" si="16"/>
        <v/>
      </c>
      <c r="AH58" t="str">
        <f t="shared" si="16"/>
        <v/>
      </c>
      <c r="AI58" t="str">
        <f t="shared" si="16"/>
        <v/>
      </c>
      <c r="AJ58" t="str">
        <f t="shared" si="16"/>
        <v/>
      </c>
      <c r="AK58" t="str">
        <f t="shared" si="16"/>
        <v/>
      </c>
      <c r="AL58" t="str">
        <f t="shared" si="16"/>
        <v/>
      </c>
      <c r="AM58" t="str">
        <f t="shared" si="16"/>
        <v/>
      </c>
      <c r="AN58" t="str">
        <f t="shared" si="16"/>
        <v/>
      </c>
      <c r="AO58" t="str">
        <f t="shared" si="16"/>
        <v/>
      </c>
      <c r="AP58" t="str">
        <f t="shared" si="16"/>
        <v/>
      </c>
      <c r="AQ58" t="str">
        <f t="shared" si="16"/>
        <v/>
      </c>
      <c r="AR58" s="12">
        <f ca="1">LCM(I58,Q58)</f>
        <v>56</v>
      </c>
      <c r="AS58" s="12">
        <f ca="1">LCM(I58,Q58)</f>
        <v>56</v>
      </c>
      <c r="AT58" s="12">
        <f ca="1">LCM(I58,Q58)</f>
        <v>56</v>
      </c>
    </row>
    <row r="59" spans="1:47" ht="20.149999999999999" customHeight="1" x14ac:dyDescent="0.2">
      <c r="A59" t="str">
        <f t="shared" ref="A59:AQ59" si="17">IF(A22="","",A22)</f>
        <v/>
      </c>
      <c r="B59" t="str">
        <f t="shared" si="17"/>
        <v/>
      </c>
      <c r="C59" t="str">
        <f t="shared" si="17"/>
        <v/>
      </c>
      <c r="F59" t="str">
        <f t="shared" si="17"/>
        <v/>
      </c>
      <c r="G59" t="str">
        <f t="shared" si="17"/>
        <v/>
      </c>
      <c r="H59" t="str">
        <f t="shared" si="17"/>
        <v/>
      </c>
      <c r="I59" t="str">
        <f t="shared" si="17"/>
        <v/>
      </c>
      <c r="J59" t="str">
        <f t="shared" si="17"/>
        <v/>
      </c>
      <c r="K59" t="str">
        <f t="shared" si="17"/>
        <v/>
      </c>
      <c r="L59" t="str">
        <f t="shared" si="17"/>
        <v/>
      </c>
      <c r="M59" t="str">
        <f t="shared" si="17"/>
        <v/>
      </c>
      <c r="N59" t="str">
        <f t="shared" si="17"/>
        <v/>
      </c>
      <c r="O59" t="str">
        <f t="shared" si="17"/>
        <v/>
      </c>
      <c r="P59" t="str">
        <f t="shared" si="17"/>
        <v/>
      </c>
      <c r="Q59" t="str">
        <f t="shared" si="17"/>
        <v/>
      </c>
      <c r="R59" t="str">
        <f t="shared" si="17"/>
        <v/>
      </c>
      <c r="S59" t="str">
        <f t="shared" si="17"/>
        <v/>
      </c>
      <c r="T59" t="str">
        <f t="shared" si="17"/>
        <v/>
      </c>
      <c r="U59" t="str">
        <f t="shared" si="17"/>
        <v/>
      </c>
      <c r="V59" t="str">
        <f t="shared" si="17"/>
        <v/>
      </c>
      <c r="W59" t="str">
        <f t="shared" si="17"/>
        <v/>
      </c>
      <c r="X59" t="str">
        <f t="shared" si="17"/>
        <v/>
      </c>
      <c r="Y59" t="str">
        <f t="shared" si="17"/>
        <v/>
      </c>
      <c r="Z59" t="str">
        <f t="shared" si="17"/>
        <v/>
      </c>
      <c r="AA59" t="str">
        <f t="shared" si="17"/>
        <v/>
      </c>
      <c r="AB59" t="str">
        <f t="shared" si="17"/>
        <v/>
      </c>
      <c r="AC59" t="str">
        <f t="shared" si="17"/>
        <v/>
      </c>
      <c r="AD59" t="str">
        <f t="shared" si="17"/>
        <v/>
      </c>
      <c r="AE59" t="str">
        <f t="shared" si="17"/>
        <v/>
      </c>
      <c r="AF59" t="str">
        <f t="shared" si="17"/>
        <v/>
      </c>
      <c r="AG59" t="str">
        <f t="shared" si="17"/>
        <v/>
      </c>
      <c r="AH59" t="str">
        <f t="shared" si="17"/>
        <v/>
      </c>
      <c r="AI59" t="str">
        <f t="shared" si="17"/>
        <v/>
      </c>
      <c r="AJ59" t="str">
        <f t="shared" si="17"/>
        <v/>
      </c>
      <c r="AK59" t="str">
        <f t="shared" si="17"/>
        <v/>
      </c>
      <c r="AL59" t="str">
        <f t="shared" si="17"/>
        <v/>
      </c>
      <c r="AM59" t="str">
        <f t="shared" si="17"/>
        <v/>
      </c>
      <c r="AN59" t="str">
        <f t="shared" si="17"/>
        <v/>
      </c>
      <c r="AO59" t="str">
        <f t="shared" si="17"/>
        <v/>
      </c>
      <c r="AP59" t="str">
        <f t="shared" si="17"/>
        <v/>
      </c>
      <c r="AQ59" t="str">
        <f t="shared" si="17"/>
        <v/>
      </c>
    </row>
    <row r="60" spans="1:47" ht="20.149999999999999" customHeight="1" x14ac:dyDescent="0.2">
      <c r="A60" t="str">
        <f t="shared" ref="A60:AQ60" si="18">IF(A23="","",A23)</f>
        <v/>
      </c>
      <c r="B60" t="str">
        <f t="shared" si="18"/>
        <v/>
      </c>
      <c r="C60" t="str">
        <f t="shared" si="18"/>
        <v/>
      </c>
      <c r="F60" t="str">
        <f t="shared" si="18"/>
        <v/>
      </c>
      <c r="G60" t="str">
        <f t="shared" si="18"/>
        <v/>
      </c>
      <c r="H60" t="str">
        <f t="shared" si="18"/>
        <v/>
      </c>
      <c r="I60" t="str">
        <f t="shared" si="18"/>
        <v/>
      </c>
      <c r="J60" t="str">
        <f t="shared" si="18"/>
        <v/>
      </c>
      <c r="K60" t="str">
        <f t="shared" si="18"/>
        <v/>
      </c>
      <c r="L60" t="str">
        <f t="shared" si="18"/>
        <v/>
      </c>
      <c r="M60" t="str">
        <f t="shared" si="18"/>
        <v/>
      </c>
      <c r="N60" t="str">
        <f t="shared" si="18"/>
        <v/>
      </c>
      <c r="O60" t="str">
        <f t="shared" si="18"/>
        <v/>
      </c>
      <c r="P60" t="str">
        <f t="shared" si="18"/>
        <v/>
      </c>
      <c r="Q60" t="str">
        <f t="shared" si="18"/>
        <v/>
      </c>
      <c r="R60" t="str">
        <f t="shared" si="18"/>
        <v/>
      </c>
      <c r="S60" t="str">
        <f t="shared" si="18"/>
        <v/>
      </c>
      <c r="T60" t="str">
        <f t="shared" si="18"/>
        <v/>
      </c>
      <c r="U60" t="str">
        <f t="shared" si="18"/>
        <v/>
      </c>
      <c r="V60" t="str">
        <f t="shared" si="18"/>
        <v/>
      </c>
      <c r="W60" t="str">
        <f t="shared" si="18"/>
        <v/>
      </c>
      <c r="X60" t="str">
        <f t="shared" si="18"/>
        <v/>
      </c>
      <c r="Y60" t="str">
        <f t="shared" si="18"/>
        <v/>
      </c>
      <c r="Z60" t="str">
        <f t="shared" si="18"/>
        <v/>
      </c>
      <c r="AA60" t="str">
        <f t="shared" si="18"/>
        <v/>
      </c>
      <c r="AB60" t="str">
        <f t="shared" si="18"/>
        <v/>
      </c>
      <c r="AC60" t="str">
        <f t="shared" si="18"/>
        <v/>
      </c>
      <c r="AD60" t="str">
        <f t="shared" si="18"/>
        <v/>
      </c>
      <c r="AE60" t="str">
        <f t="shared" si="18"/>
        <v/>
      </c>
      <c r="AF60" t="str">
        <f t="shared" si="18"/>
        <v/>
      </c>
      <c r="AG60" t="str">
        <f t="shared" si="18"/>
        <v/>
      </c>
      <c r="AH60" t="str">
        <f t="shared" si="18"/>
        <v/>
      </c>
      <c r="AI60" t="str">
        <f t="shared" si="18"/>
        <v/>
      </c>
      <c r="AJ60" t="str">
        <f t="shared" si="18"/>
        <v/>
      </c>
      <c r="AK60" t="str">
        <f t="shared" si="18"/>
        <v/>
      </c>
      <c r="AL60" t="str">
        <f t="shared" si="18"/>
        <v/>
      </c>
      <c r="AM60" t="str">
        <f t="shared" si="18"/>
        <v/>
      </c>
      <c r="AN60" t="str">
        <f t="shared" si="18"/>
        <v/>
      </c>
      <c r="AO60" t="str">
        <f t="shared" si="18"/>
        <v/>
      </c>
      <c r="AP60" t="str">
        <f t="shared" si="18"/>
        <v/>
      </c>
      <c r="AQ60" t="str">
        <f t="shared" si="18"/>
        <v/>
      </c>
    </row>
    <row r="61" spans="1:47" ht="20.149999999999999" customHeight="1" x14ac:dyDescent="0.2">
      <c r="A61" s="1" t="str">
        <f>IF(A24="","",A24)</f>
        <v>３．</v>
      </c>
      <c r="D61" t="str">
        <f>IF(D24="","",D24)</f>
        <v>次の計算をしなさい。</v>
      </c>
    </row>
    <row r="62" spans="1:47" ht="20.149999999999999" customHeight="1" x14ac:dyDescent="0.2">
      <c r="A62" t="str">
        <f t="shared" ref="A62:AQ62" si="19">IF(A25="","",A25)</f>
        <v/>
      </c>
      <c r="B62" t="str">
        <f t="shared" si="19"/>
        <v/>
      </c>
      <c r="C62" s="1" t="str">
        <f t="shared" si="19"/>
        <v>(1)</v>
      </c>
      <c r="F62" s="61" t="str">
        <f t="shared" si="19"/>
        <v>－</v>
      </c>
      <c r="G62" s="61" t="str">
        <f t="shared" si="19"/>
        <v/>
      </c>
      <c r="H62" s="66">
        <f t="shared" ca="1" si="19"/>
        <v>9</v>
      </c>
      <c r="I62" s="66" t="str">
        <f t="shared" si="19"/>
        <v/>
      </c>
      <c r="J62" s="66" t="str">
        <f t="shared" si="19"/>
        <v>＋</v>
      </c>
      <c r="K62" s="66" t="str">
        <f t="shared" si="19"/>
        <v/>
      </c>
      <c r="L62" s="66">
        <f t="shared" ca="1" si="19"/>
        <v>7</v>
      </c>
      <c r="M62" s="66" t="str">
        <f t="shared" si="19"/>
        <v/>
      </c>
      <c r="N62" s="82" t="s">
        <v>113</v>
      </c>
      <c r="O62" s="82"/>
      <c r="P62" s="56">
        <f ca="1">-H62+L62</f>
        <v>-2</v>
      </c>
      <c r="Q62" s="56"/>
      <c r="R62" s="56"/>
      <c r="S62" t="str">
        <f t="shared" si="19"/>
        <v/>
      </c>
      <c r="T62" t="str">
        <f t="shared" si="19"/>
        <v/>
      </c>
      <c r="U62" t="str">
        <f t="shared" si="19"/>
        <v/>
      </c>
      <c r="V62" t="str">
        <f t="shared" si="19"/>
        <v/>
      </c>
      <c r="W62" t="str">
        <f t="shared" si="19"/>
        <v/>
      </c>
      <c r="X62" t="str">
        <f t="shared" si="19"/>
        <v/>
      </c>
      <c r="Y62" t="str">
        <f t="shared" si="19"/>
        <v/>
      </c>
      <c r="Z62" t="str">
        <f t="shared" si="19"/>
        <v/>
      </c>
      <c r="AA62" t="str">
        <f t="shared" si="19"/>
        <v/>
      </c>
      <c r="AB62" t="str">
        <f t="shared" si="19"/>
        <v/>
      </c>
      <c r="AC62" t="str">
        <f t="shared" si="19"/>
        <v/>
      </c>
      <c r="AD62" t="str">
        <f t="shared" si="19"/>
        <v/>
      </c>
      <c r="AE62" t="str">
        <f t="shared" si="19"/>
        <v/>
      </c>
      <c r="AF62" t="str">
        <f t="shared" si="19"/>
        <v/>
      </c>
      <c r="AG62" t="str">
        <f t="shared" si="19"/>
        <v/>
      </c>
      <c r="AH62" t="str">
        <f t="shared" si="19"/>
        <v/>
      </c>
      <c r="AI62" t="str">
        <f t="shared" si="19"/>
        <v/>
      </c>
      <c r="AJ62" t="str">
        <f t="shared" si="19"/>
        <v/>
      </c>
      <c r="AK62" t="str">
        <f t="shared" si="19"/>
        <v/>
      </c>
      <c r="AL62" t="str">
        <f t="shared" si="19"/>
        <v/>
      </c>
      <c r="AM62" t="str">
        <f t="shared" si="19"/>
        <v/>
      </c>
      <c r="AN62" t="str">
        <f t="shared" si="19"/>
        <v/>
      </c>
      <c r="AO62" t="str">
        <f t="shared" si="19"/>
        <v/>
      </c>
      <c r="AP62" t="str">
        <f t="shared" si="19"/>
        <v/>
      </c>
      <c r="AQ62" t="str">
        <f t="shared" si="19"/>
        <v/>
      </c>
    </row>
    <row r="63" spans="1:47" ht="20.149999999999999" customHeight="1" x14ac:dyDescent="0.2">
      <c r="A63" t="str">
        <f t="shared" ref="A63:AQ63" si="20">IF(A26="","",A26)</f>
        <v/>
      </c>
      <c r="B63" t="str">
        <f t="shared" si="20"/>
        <v/>
      </c>
      <c r="C63" t="str">
        <f t="shared" si="20"/>
        <v/>
      </c>
      <c r="F63" t="str">
        <f t="shared" si="20"/>
        <v/>
      </c>
      <c r="G63" t="str">
        <f t="shared" si="20"/>
        <v/>
      </c>
      <c r="H63" t="str">
        <f t="shared" si="20"/>
        <v/>
      </c>
      <c r="I63" t="str">
        <f t="shared" si="20"/>
        <v/>
      </c>
      <c r="J63" t="str">
        <f t="shared" si="20"/>
        <v/>
      </c>
      <c r="K63" t="str">
        <f t="shared" si="20"/>
        <v/>
      </c>
      <c r="L63" t="str">
        <f t="shared" si="20"/>
        <v/>
      </c>
      <c r="M63" t="str">
        <f t="shared" si="20"/>
        <v/>
      </c>
      <c r="N63" t="str">
        <f t="shared" si="20"/>
        <v/>
      </c>
      <c r="O63" t="str">
        <f t="shared" si="20"/>
        <v/>
      </c>
      <c r="P63" t="str">
        <f t="shared" si="20"/>
        <v/>
      </c>
      <c r="Q63" t="str">
        <f t="shared" si="20"/>
        <v/>
      </c>
      <c r="R63" t="str">
        <f t="shared" si="20"/>
        <v/>
      </c>
      <c r="S63" t="str">
        <f t="shared" si="20"/>
        <v/>
      </c>
      <c r="T63" t="str">
        <f t="shared" si="20"/>
        <v/>
      </c>
      <c r="U63" t="str">
        <f t="shared" si="20"/>
        <v/>
      </c>
      <c r="V63" t="str">
        <f t="shared" si="20"/>
        <v/>
      </c>
      <c r="W63" t="str">
        <f t="shared" si="20"/>
        <v/>
      </c>
      <c r="X63" t="str">
        <f t="shared" si="20"/>
        <v/>
      </c>
      <c r="Y63" t="str">
        <f t="shared" si="20"/>
        <v/>
      </c>
      <c r="Z63" t="str">
        <f t="shared" si="20"/>
        <v/>
      </c>
      <c r="AA63" t="str">
        <f t="shared" si="20"/>
        <v/>
      </c>
      <c r="AB63" t="str">
        <f t="shared" si="20"/>
        <v/>
      </c>
      <c r="AC63" t="str">
        <f t="shared" si="20"/>
        <v/>
      </c>
      <c r="AD63" t="str">
        <f t="shared" si="20"/>
        <v/>
      </c>
      <c r="AE63" t="str">
        <f t="shared" si="20"/>
        <v/>
      </c>
      <c r="AF63" t="str">
        <f t="shared" si="20"/>
        <v/>
      </c>
      <c r="AG63" t="str">
        <f t="shared" si="20"/>
        <v/>
      </c>
      <c r="AH63" t="str">
        <f t="shared" si="20"/>
        <v/>
      </c>
      <c r="AI63" t="str">
        <f t="shared" si="20"/>
        <v/>
      </c>
      <c r="AJ63" t="str">
        <f t="shared" si="20"/>
        <v/>
      </c>
      <c r="AK63" t="str">
        <f t="shared" si="20"/>
        <v/>
      </c>
      <c r="AL63" t="str">
        <f t="shared" si="20"/>
        <v/>
      </c>
      <c r="AM63" t="str">
        <f t="shared" si="20"/>
        <v/>
      </c>
      <c r="AN63" t="str">
        <f t="shared" si="20"/>
        <v/>
      </c>
      <c r="AO63" t="str">
        <f t="shared" si="20"/>
        <v/>
      </c>
      <c r="AP63" t="str">
        <f t="shared" si="20"/>
        <v/>
      </c>
      <c r="AQ63" t="str">
        <f t="shared" si="20"/>
        <v/>
      </c>
    </row>
    <row r="64" spans="1:47" ht="20.149999999999999" customHeight="1" x14ac:dyDescent="0.2">
      <c r="A64" t="str">
        <f t="shared" ref="A64:AQ64" si="21">IF(A27="","",A27)</f>
        <v/>
      </c>
      <c r="B64" t="str">
        <f t="shared" si="21"/>
        <v/>
      </c>
      <c r="C64" s="1" t="str">
        <f t="shared" si="21"/>
        <v>(2)</v>
      </c>
      <c r="F64" s="61" t="str">
        <f t="shared" si="21"/>
        <v>－</v>
      </c>
      <c r="G64" s="61" t="str">
        <f t="shared" si="21"/>
        <v/>
      </c>
      <c r="H64" s="66">
        <f t="shared" ca="1" si="21"/>
        <v>17</v>
      </c>
      <c r="I64" s="66" t="str">
        <f t="shared" si="21"/>
        <v/>
      </c>
      <c r="J64" s="66" t="str">
        <f t="shared" si="21"/>
        <v>－</v>
      </c>
      <c r="K64" s="66" t="str">
        <f t="shared" si="21"/>
        <v/>
      </c>
      <c r="L64" t="str">
        <f t="shared" si="21"/>
        <v>(</v>
      </c>
      <c r="M64" s="61" t="str">
        <f t="shared" si="21"/>
        <v>－</v>
      </c>
      <c r="N64" s="61" t="str">
        <f t="shared" si="21"/>
        <v/>
      </c>
      <c r="O64" s="66">
        <f t="shared" ca="1" si="21"/>
        <v>3</v>
      </c>
      <c r="P64" s="66" t="str">
        <f t="shared" si="21"/>
        <v/>
      </c>
      <c r="Q64" t="str">
        <f t="shared" si="21"/>
        <v>)</v>
      </c>
      <c r="R64" s="82" t="s">
        <v>113</v>
      </c>
      <c r="S64" s="82"/>
      <c r="T64" s="56">
        <f ca="1">-H64+O64</f>
        <v>-14</v>
      </c>
      <c r="U64" s="56"/>
      <c r="V64" s="56"/>
      <c r="W64" t="str">
        <f t="shared" si="21"/>
        <v/>
      </c>
      <c r="X64" t="str">
        <f t="shared" si="21"/>
        <v/>
      </c>
      <c r="Y64" t="str">
        <f t="shared" si="21"/>
        <v/>
      </c>
      <c r="Z64" t="str">
        <f t="shared" si="21"/>
        <v/>
      </c>
      <c r="AA64" t="str">
        <f t="shared" si="21"/>
        <v/>
      </c>
      <c r="AB64" t="str">
        <f t="shared" si="21"/>
        <v/>
      </c>
      <c r="AC64" t="str">
        <f t="shared" si="21"/>
        <v/>
      </c>
      <c r="AD64" t="str">
        <f t="shared" si="21"/>
        <v/>
      </c>
      <c r="AE64" t="str">
        <f t="shared" si="21"/>
        <v/>
      </c>
      <c r="AF64" t="str">
        <f t="shared" si="21"/>
        <v/>
      </c>
      <c r="AG64" t="str">
        <f t="shared" si="21"/>
        <v/>
      </c>
      <c r="AH64" t="str">
        <f t="shared" si="21"/>
        <v/>
      </c>
      <c r="AI64" t="str">
        <f t="shared" si="21"/>
        <v/>
      </c>
      <c r="AJ64" t="str">
        <f t="shared" si="21"/>
        <v/>
      </c>
      <c r="AK64" t="str">
        <f t="shared" si="21"/>
        <v/>
      </c>
      <c r="AL64" t="str">
        <f t="shared" si="21"/>
        <v/>
      </c>
      <c r="AM64" t="str">
        <f t="shared" si="21"/>
        <v/>
      </c>
      <c r="AN64" t="str">
        <f t="shared" si="21"/>
        <v/>
      </c>
      <c r="AO64" t="str">
        <f t="shared" si="21"/>
        <v/>
      </c>
      <c r="AP64" t="str">
        <f t="shared" si="21"/>
        <v/>
      </c>
      <c r="AQ64" t="str">
        <f t="shared" si="21"/>
        <v/>
      </c>
    </row>
    <row r="65" spans="1:43" ht="20.149999999999999" customHeight="1" x14ac:dyDescent="0.2">
      <c r="A65" t="str">
        <f t="shared" ref="A65:AQ65" si="22">IF(A28="","",A28)</f>
        <v/>
      </c>
      <c r="B65" t="str">
        <f t="shared" si="22"/>
        <v/>
      </c>
      <c r="C65" t="str">
        <f t="shared" si="22"/>
        <v/>
      </c>
      <c r="D65" t="str">
        <f t="shared" si="22"/>
        <v/>
      </c>
      <c r="E65" t="str">
        <f t="shared" si="22"/>
        <v/>
      </c>
      <c r="F65" t="str">
        <f t="shared" si="22"/>
        <v/>
      </c>
      <c r="G65" t="str">
        <f t="shared" si="22"/>
        <v/>
      </c>
      <c r="H65" t="str">
        <f t="shared" si="22"/>
        <v/>
      </c>
      <c r="I65" t="str">
        <f t="shared" si="22"/>
        <v/>
      </c>
      <c r="J65" t="str">
        <f t="shared" si="22"/>
        <v/>
      </c>
      <c r="K65" t="str">
        <f t="shared" si="22"/>
        <v/>
      </c>
      <c r="L65" t="str">
        <f t="shared" si="22"/>
        <v/>
      </c>
      <c r="M65" t="str">
        <f t="shared" si="22"/>
        <v/>
      </c>
      <c r="N65" t="str">
        <f t="shared" si="22"/>
        <v/>
      </c>
      <c r="O65" t="str">
        <f t="shared" si="22"/>
        <v/>
      </c>
      <c r="P65" t="str">
        <f t="shared" si="22"/>
        <v/>
      </c>
      <c r="Q65" t="str">
        <f t="shared" si="22"/>
        <v/>
      </c>
      <c r="R65" t="str">
        <f t="shared" si="22"/>
        <v/>
      </c>
      <c r="S65" t="str">
        <f t="shared" si="22"/>
        <v/>
      </c>
      <c r="T65" t="str">
        <f t="shared" si="22"/>
        <v/>
      </c>
      <c r="U65" t="str">
        <f t="shared" si="22"/>
        <v/>
      </c>
      <c r="V65" t="str">
        <f t="shared" si="22"/>
        <v/>
      </c>
      <c r="W65" t="str">
        <f t="shared" si="22"/>
        <v/>
      </c>
      <c r="X65" t="str">
        <f t="shared" si="22"/>
        <v/>
      </c>
      <c r="Y65" t="str">
        <f t="shared" si="22"/>
        <v/>
      </c>
      <c r="Z65" t="str">
        <f t="shared" si="22"/>
        <v/>
      </c>
      <c r="AA65" t="str">
        <f t="shared" si="22"/>
        <v/>
      </c>
      <c r="AB65" t="str">
        <f t="shared" si="22"/>
        <v/>
      </c>
      <c r="AC65" t="str">
        <f t="shared" si="22"/>
        <v/>
      </c>
      <c r="AD65" t="str">
        <f t="shared" si="22"/>
        <v/>
      </c>
      <c r="AE65" t="str">
        <f t="shared" si="22"/>
        <v/>
      </c>
      <c r="AF65" t="str">
        <f t="shared" si="22"/>
        <v/>
      </c>
      <c r="AG65" t="str">
        <f t="shared" si="22"/>
        <v/>
      </c>
      <c r="AH65" t="str">
        <f t="shared" si="22"/>
        <v/>
      </c>
      <c r="AI65" t="str">
        <f t="shared" si="22"/>
        <v/>
      </c>
      <c r="AJ65" t="str">
        <f t="shared" si="22"/>
        <v/>
      </c>
      <c r="AK65" t="str">
        <f t="shared" si="22"/>
        <v/>
      </c>
      <c r="AL65" t="str">
        <f t="shared" si="22"/>
        <v/>
      </c>
      <c r="AM65" t="str">
        <f t="shared" si="22"/>
        <v/>
      </c>
      <c r="AN65" t="str">
        <f t="shared" si="22"/>
        <v/>
      </c>
      <c r="AO65" t="str">
        <f t="shared" si="22"/>
        <v/>
      </c>
      <c r="AP65" t="str">
        <f t="shared" si="22"/>
        <v/>
      </c>
      <c r="AQ65" t="str">
        <f t="shared" si="22"/>
        <v/>
      </c>
    </row>
    <row r="66" spans="1:43" ht="20.149999999999999" customHeight="1" x14ac:dyDescent="0.2"/>
    <row r="67" spans="1:43" ht="20.149999999999999" customHeight="1" x14ac:dyDescent="0.2">
      <c r="A67" t="str">
        <f t="shared" ref="A67:A72" si="23">IF(A30="","",A30)</f>
        <v>４．</v>
      </c>
      <c r="D67" t="str">
        <f>IF(D30="","",D30)</f>
        <v>次の減法を加法になおしなさい。</v>
      </c>
    </row>
    <row r="68" spans="1:43" ht="20.149999999999999" customHeight="1" x14ac:dyDescent="0.2">
      <c r="A68" t="str">
        <f t="shared" si="23"/>
        <v/>
      </c>
      <c r="B68" t="str">
        <f t="shared" ref="B68:C72" si="24">IF(B31="","",B31)</f>
        <v/>
      </c>
      <c r="C68" s="1" t="str">
        <f t="shared" si="24"/>
        <v>(1)</v>
      </c>
      <c r="F68" s="66">
        <f t="shared" ref="F68:K72" ca="1" si="25">IF(F31="","",F31)</f>
        <v>9</v>
      </c>
      <c r="G68" s="66" t="str">
        <f t="shared" si="25"/>
        <v/>
      </c>
      <c r="H68" s="66" t="str">
        <f t="shared" si="25"/>
        <v>－</v>
      </c>
      <c r="I68" s="66" t="str">
        <f t="shared" si="25"/>
        <v/>
      </c>
      <c r="J68" s="66">
        <f t="shared" ca="1" si="25"/>
        <v>3</v>
      </c>
      <c r="K68" s="66" t="str">
        <f t="shared" si="25"/>
        <v/>
      </c>
      <c r="L68" s="82" t="s">
        <v>133</v>
      </c>
      <c r="M68" s="82"/>
      <c r="N68" s="56">
        <f ca="1">F68</f>
        <v>9</v>
      </c>
      <c r="O68" s="56"/>
      <c r="P68" s="56" t="s">
        <v>169</v>
      </c>
      <c r="Q68" s="56"/>
      <c r="R68" s="10" t="s">
        <v>170</v>
      </c>
      <c r="S68" s="56" t="s">
        <v>96</v>
      </c>
      <c r="T68" s="56"/>
      <c r="U68" s="56">
        <f ca="1">J68</f>
        <v>3</v>
      </c>
      <c r="V68" s="56"/>
      <c r="W68" s="10" t="s">
        <v>171</v>
      </c>
      <c r="X68" t="str">
        <f t="shared" ref="X68:AQ68" si="26">IF(X31="","",X31)</f>
        <v/>
      </c>
      <c r="Y68" t="str">
        <f t="shared" si="26"/>
        <v/>
      </c>
      <c r="Z68" t="str">
        <f t="shared" si="26"/>
        <v/>
      </c>
      <c r="AA68" t="str">
        <f t="shared" si="26"/>
        <v/>
      </c>
      <c r="AB68" t="str">
        <f t="shared" si="26"/>
        <v/>
      </c>
      <c r="AC68" t="str">
        <f t="shared" si="26"/>
        <v/>
      </c>
      <c r="AD68" t="str">
        <f t="shared" si="26"/>
        <v/>
      </c>
      <c r="AE68" t="str">
        <f t="shared" si="26"/>
        <v/>
      </c>
      <c r="AF68" t="str">
        <f t="shared" si="26"/>
        <v/>
      </c>
      <c r="AG68" t="str">
        <f t="shared" si="26"/>
        <v/>
      </c>
      <c r="AH68" t="str">
        <f t="shared" si="26"/>
        <v/>
      </c>
      <c r="AI68" t="str">
        <f t="shared" si="26"/>
        <v/>
      </c>
      <c r="AJ68" t="str">
        <f t="shared" si="26"/>
        <v/>
      </c>
      <c r="AK68" t="str">
        <f t="shared" si="26"/>
        <v/>
      </c>
      <c r="AL68" t="str">
        <f t="shared" si="26"/>
        <v/>
      </c>
      <c r="AM68" t="str">
        <f t="shared" si="26"/>
        <v/>
      </c>
      <c r="AN68" t="str">
        <f t="shared" si="26"/>
        <v/>
      </c>
      <c r="AO68" t="str">
        <f t="shared" si="26"/>
        <v/>
      </c>
      <c r="AP68" t="str">
        <f t="shared" si="26"/>
        <v/>
      </c>
      <c r="AQ68" t="str">
        <f t="shared" si="26"/>
        <v/>
      </c>
    </row>
    <row r="69" spans="1:43" ht="20.149999999999999" customHeight="1" x14ac:dyDescent="0.2">
      <c r="A69" t="str">
        <f t="shared" si="23"/>
        <v/>
      </c>
      <c r="B69" t="str">
        <f t="shared" si="24"/>
        <v/>
      </c>
      <c r="C69" t="str">
        <f t="shared" si="24"/>
        <v/>
      </c>
      <c r="F69" t="str">
        <f t="shared" si="25"/>
        <v/>
      </c>
      <c r="G69" t="str">
        <f t="shared" si="25"/>
        <v/>
      </c>
      <c r="H69" t="str">
        <f t="shared" si="25"/>
        <v/>
      </c>
      <c r="I69" t="str">
        <f t="shared" si="25"/>
        <v/>
      </c>
      <c r="J69" t="str">
        <f t="shared" si="25"/>
        <v/>
      </c>
      <c r="K69" t="str">
        <f t="shared" si="25"/>
        <v/>
      </c>
      <c r="L69" t="str">
        <f t="shared" ref="L69:W69" si="27">IF(L32="","",L32)</f>
        <v/>
      </c>
      <c r="M69" t="str">
        <f t="shared" si="27"/>
        <v/>
      </c>
      <c r="N69" t="str">
        <f t="shared" si="27"/>
        <v/>
      </c>
      <c r="O69" t="str">
        <f t="shared" si="27"/>
        <v/>
      </c>
      <c r="P69" t="str">
        <f t="shared" si="27"/>
        <v/>
      </c>
      <c r="Q69" t="str">
        <f t="shared" si="27"/>
        <v/>
      </c>
      <c r="R69" t="str">
        <f t="shared" si="27"/>
        <v/>
      </c>
      <c r="S69" t="str">
        <f t="shared" si="27"/>
        <v/>
      </c>
      <c r="T69" t="str">
        <f t="shared" si="27"/>
        <v/>
      </c>
      <c r="U69" t="str">
        <f t="shared" si="27"/>
        <v/>
      </c>
      <c r="V69" t="str">
        <f t="shared" si="27"/>
        <v/>
      </c>
      <c r="W69" t="str">
        <f t="shared" si="27"/>
        <v/>
      </c>
      <c r="X69" t="str">
        <f t="shared" ref="X69:AQ69" si="28">IF(X32="","",X32)</f>
        <v/>
      </c>
      <c r="Y69" t="str">
        <f t="shared" si="28"/>
        <v/>
      </c>
      <c r="Z69" t="str">
        <f t="shared" si="28"/>
        <v/>
      </c>
      <c r="AA69" t="str">
        <f t="shared" si="28"/>
        <v/>
      </c>
      <c r="AB69" t="str">
        <f t="shared" si="28"/>
        <v/>
      </c>
      <c r="AC69" t="str">
        <f t="shared" si="28"/>
        <v/>
      </c>
      <c r="AD69" t="str">
        <f t="shared" si="28"/>
        <v/>
      </c>
      <c r="AE69" t="str">
        <f t="shared" si="28"/>
        <v/>
      </c>
      <c r="AF69" t="str">
        <f t="shared" si="28"/>
        <v/>
      </c>
      <c r="AG69" t="str">
        <f t="shared" si="28"/>
        <v/>
      </c>
      <c r="AH69" t="str">
        <f t="shared" si="28"/>
        <v/>
      </c>
      <c r="AI69" t="str">
        <f t="shared" si="28"/>
        <v/>
      </c>
      <c r="AJ69" t="str">
        <f t="shared" si="28"/>
        <v/>
      </c>
      <c r="AK69" t="str">
        <f t="shared" si="28"/>
        <v/>
      </c>
      <c r="AL69" t="str">
        <f t="shared" si="28"/>
        <v/>
      </c>
      <c r="AM69" t="str">
        <f t="shared" si="28"/>
        <v/>
      </c>
      <c r="AN69" t="str">
        <f t="shared" si="28"/>
        <v/>
      </c>
      <c r="AO69" t="str">
        <f t="shared" si="28"/>
        <v/>
      </c>
      <c r="AP69" t="str">
        <f t="shared" si="28"/>
        <v/>
      </c>
      <c r="AQ69" t="str">
        <f t="shared" si="28"/>
        <v/>
      </c>
    </row>
    <row r="70" spans="1:43" ht="20.149999999999999" customHeight="1" x14ac:dyDescent="0.2">
      <c r="A70" t="str">
        <f t="shared" si="23"/>
        <v/>
      </c>
      <c r="B70" t="str">
        <f t="shared" si="24"/>
        <v/>
      </c>
      <c r="C70" s="1" t="str">
        <f t="shared" si="24"/>
        <v>(2)</v>
      </c>
      <c r="F70" t="str">
        <f t="shared" si="25"/>
        <v>(</v>
      </c>
      <c r="G70" s="61" t="str">
        <f t="shared" si="25"/>
        <v>－</v>
      </c>
      <c r="H70" s="61" t="str">
        <f t="shared" si="25"/>
        <v/>
      </c>
      <c r="I70" s="62">
        <f t="shared" ca="1" si="25"/>
        <v>4</v>
      </c>
      <c r="J70" s="62" t="str">
        <f t="shared" si="25"/>
        <v/>
      </c>
      <c r="K70" t="str">
        <f t="shared" si="25"/>
        <v>)</v>
      </c>
      <c r="L70" s="66" t="str">
        <f t="shared" ref="L70:S71" si="29">IF(L33="","",L33)</f>
        <v>－</v>
      </c>
      <c r="M70" s="66" t="str">
        <f t="shared" si="29"/>
        <v/>
      </c>
      <c r="N70" t="str">
        <f t="shared" si="29"/>
        <v>(</v>
      </c>
      <c r="O70" s="61" t="str">
        <f t="shared" si="29"/>
        <v>－</v>
      </c>
      <c r="P70" s="61" t="str">
        <f t="shared" si="29"/>
        <v/>
      </c>
      <c r="Q70" s="62">
        <f t="shared" ca="1" si="29"/>
        <v>8</v>
      </c>
      <c r="R70" s="62" t="str">
        <f t="shared" si="29"/>
        <v/>
      </c>
      <c r="S70" t="str">
        <f t="shared" si="29"/>
        <v>)</v>
      </c>
      <c r="T70" s="82" t="s">
        <v>94</v>
      </c>
      <c r="U70" s="82"/>
      <c r="V70" s="10" t="s">
        <v>173</v>
      </c>
      <c r="W70" s="57" t="s">
        <v>17</v>
      </c>
      <c r="X70" s="57"/>
      <c r="Y70" s="54">
        <f ca="1">I70</f>
        <v>4</v>
      </c>
      <c r="Z70" s="54" t="str">
        <f>IF(Z33="","",Z33)</f>
        <v/>
      </c>
      <c r="AA70" s="10" t="s">
        <v>172</v>
      </c>
      <c r="AB70" s="56" t="s">
        <v>19</v>
      </c>
      <c r="AC70" s="56" t="str">
        <f>IF(AC33="","",AC33)</f>
        <v/>
      </c>
      <c r="AD70" s="56">
        <f ca="1">Q70</f>
        <v>8</v>
      </c>
      <c r="AE70" s="56"/>
      <c r="AF70" t="str">
        <f t="shared" ref="AF70:AQ70" si="30">IF(AF33="","",AF33)</f>
        <v/>
      </c>
      <c r="AG70" t="str">
        <f t="shared" si="30"/>
        <v/>
      </c>
      <c r="AH70" t="str">
        <f t="shared" si="30"/>
        <v/>
      </c>
      <c r="AI70" t="str">
        <f t="shared" si="30"/>
        <v/>
      </c>
      <c r="AJ70" t="str">
        <f t="shared" si="30"/>
        <v/>
      </c>
      <c r="AK70" t="str">
        <f t="shared" si="30"/>
        <v/>
      </c>
      <c r="AL70" t="str">
        <f t="shared" si="30"/>
        <v/>
      </c>
      <c r="AM70" t="str">
        <f t="shared" si="30"/>
        <v/>
      </c>
      <c r="AN70" t="str">
        <f t="shared" si="30"/>
        <v/>
      </c>
      <c r="AO70" t="str">
        <f t="shared" si="30"/>
        <v/>
      </c>
      <c r="AP70" t="str">
        <f t="shared" si="30"/>
        <v/>
      </c>
      <c r="AQ70" t="str">
        <f t="shared" si="30"/>
        <v/>
      </c>
    </row>
    <row r="71" spans="1:43" ht="20.149999999999999" customHeight="1" x14ac:dyDescent="0.2">
      <c r="A71" t="str">
        <f t="shared" si="23"/>
        <v/>
      </c>
      <c r="B71" t="str">
        <f t="shared" si="24"/>
        <v/>
      </c>
      <c r="C71" t="str">
        <f t="shared" si="24"/>
        <v/>
      </c>
      <c r="F71" t="str">
        <f t="shared" si="25"/>
        <v/>
      </c>
      <c r="G71" t="str">
        <f t="shared" si="25"/>
        <v/>
      </c>
      <c r="H71" t="str">
        <f t="shared" si="25"/>
        <v/>
      </c>
      <c r="I71" t="str">
        <f t="shared" si="25"/>
        <v/>
      </c>
      <c r="J71" t="str">
        <f t="shared" si="25"/>
        <v/>
      </c>
      <c r="K71" t="str">
        <f t="shared" si="25"/>
        <v/>
      </c>
      <c r="L71" t="str">
        <f t="shared" si="29"/>
        <v/>
      </c>
      <c r="M71" t="str">
        <f t="shared" si="29"/>
        <v/>
      </c>
      <c r="N71" t="str">
        <f t="shared" si="29"/>
        <v/>
      </c>
      <c r="O71" t="str">
        <f t="shared" si="29"/>
        <v/>
      </c>
      <c r="P71" t="str">
        <f t="shared" si="29"/>
        <v/>
      </c>
      <c r="Q71" t="str">
        <f t="shared" si="29"/>
        <v/>
      </c>
      <c r="R71" t="str">
        <f t="shared" si="29"/>
        <v/>
      </c>
      <c r="S71" t="str">
        <f t="shared" si="29"/>
        <v/>
      </c>
      <c r="T71" t="str">
        <f t="shared" ref="T71:Y71" si="31">IF(T34="","",T34)</f>
        <v/>
      </c>
      <c r="U71" t="str">
        <f t="shared" si="31"/>
        <v/>
      </c>
      <c r="V71" t="str">
        <f t="shared" si="31"/>
        <v/>
      </c>
      <c r="W71" t="str">
        <f t="shared" si="31"/>
        <v/>
      </c>
      <c r="X71" t="str">
        <f t="shared" si="31"/>
        <v/>
      </c>
      <c r="Y71" t="str">
        <f t="shared" si="31"/>
        <v/>
      </c>
      <c r="Z71" t="str">
        <f>IF(Z34="","",Z34)</f>
        <v/>
      </c>
      <c r="AA71" t="str">
        <f>IF(AA34="","",AA34)</f>
        <v/>
      </c>
      <c r="AB71" t="str">
        <f>IF(AB34="","",AB34)</f>
        <v/>
      </c>
      <c r="AC71" t="str">
        <f>IF(AC34="","",AC34)</f>
        <v/>
      </c>
      <c r="AD71" t="str">
        <f>IF(AD34="","",AD34)</f>
        <v/>
      </c>
      <c r="AE71" t="str">
        <f>IF(AE34="","",AE34)</f>
        <v/>
      </c>
      <c r="AF71" t="str">
        <f t="shared" ref="AF71:AQ71" si="32">IF(AF34="","",AF34)</f>
        <v/>
      </c>
      <c r="AG71" t="str">
        <f t="shared" si="32"/>
        <v/>
      </c>
      <c r="AH71" t="str">
        <f t="shared" si="32"/>
        <v/>
      </c>
      <c r="AI71" t="str">
        <f t="shared" si="32"/>
        <v/>
      </c>
      <c r="AJ71" t="str">
        <f t="shared" si="32"/>
        <v/>
      </c>
      <c r="AK71" t="str">
        <f t="shared" si="32"/>
        <v/>
      </c>
      <c r="AL71" t="str">
        <f t="shared" si="32"/>
        <v/>
      </c>
      <c r="AM71" t="str">
        <f t="shared" si="32"/>
        <v/>
      </c>
      <c r="AN71" t="str">
        <f t="shared" si="32"/>
        <v/>
      </c>
      <c r="AO71" t="str">
        <f t="shared" si="32"/>
        <v/>
      </c>
      <c r="AP71" t="str">
        <f t="shared" si="32"/>
        <v/>
      </c>
      <c r="AQ71" t="str">
        <f t="shared" si="32"/>
        <v/>
      </c>
    </row>
    <row r="72" spans="1:43" ht="20.149999999999999" customHeight="1" x14ac:dyDescent="0.2">
      <c r="A72" t="str">
        <f t="shared" si="23"/>
        <v/>
      </c>
      <c r="B72" t="str">
        <f t="shared" si="24"/>
        <v/>
      </c>
      <c r="C72" s="1" t="str">
        <f t="shared" si="24"/>
        <v>(3)</v>
      </c>
      <c r="F72" t="str">
        <f t="shared" si="25"/>
        <v>(</v>
      </c>
      <c r="G72" s="61" t="str">
        <f t="shared" si="25"/>
        <v>－</v>
      </c>
      <c r="H72" s="61" t="str">
        <f t="shared" si="25"/>
        <v/>
      </c>
      <c r="I72" s="62">
        <f t="shared" ca="1" si="25"/>
        <v>2</v>
      </c>
      <c r="J72" s="62" t="str">
        <f t="shared" si="25"/>
        <v/>
      </c>
      <c r="K72" t="str">
        <f t="shared" si="25"/>
        <v>)</v>
      </c>
      <c r="L72" s="66" t="str">
        <f>IF(L35="","",L35)</f>
        <v>－</v>
      </c>
      <c r="M72" s="66" t="str">
        <f>IF(M35="","",M35)</f>
        <v/>
      </c>
      <c r="N72" s="66">
        <f ca="1">IF(N35="","",N35)</f>
        <v>17</v>
      </c>
      <c r="O72" s="66" t="str">
        <f>IF(O35="","",O35)</f>
        <v/>
      </c>
      <c r="P72" s="82" t="s">
        <v>102</v>
      </c>
      <c r="Q72" s="82"/>
      <c r="R72" s="10" t="s">
        <v>170</v>
      </c>
      <c r="S72" s="57" t="s">
        <v>96</v>
      </c>
      <c r="T72" s="57"/>
      <c r="U72" s="54">
        <f ca="1">I72</f>
        <v>2</v>
      </c>
      <c r="V72" s="54" t="str">
        <f>IF(V35="","",V35)</f>
        <v/>
      </c>
      <c r="W72" s="10" t="s">
        <v>171</v>
      </c>
      <c r="X72" s="56" t="s">
        <v>169</v>
      </c>
      <c r="Y72" s="56" t="str">
        <f>IF(Y35="","",Y35)</f>
        <v/>
      </c>
      <c r="Z72" s="10" t="s">
        <v>170</v>
      </c>
      <c r="AA72" s="57" t="s">
        <v>96</v>
      </c>
      <c r="AB72" s="57" t="str">
        <f>IF(AB35="","",AB35)</f>
        <v/>
      </c>
      <c r="AC72" s="54">
        <f ca="1">N72</f>
        <v>17</v>
      </c>
      <c r="AD72" s="54" t="str">
        <f>IF(AD35="","",AD35)</f>
        <v/>
      </c>
      <c r="AE72" s="10" t="s">
        <v>171</v>
      </c>
      <c r="AF72" t="str">
        <f t="shared" ref="AF72:AQ72" si="33">IF(AF35="","",AF35)</f>
        <v/>
      </c>
      <c r="AG72" t="str">
        <f t="shared" si="33"/>
        <v/>
      </c>
      <c r="AH72" t="str">
        <f t="shared" si="33"/>
        <v/>
      </c>
      <c r="AI72" t="str">
        <f t="shared" si="33"/>
        <v/>
      </c>
      <c r="AJ72" t="str">
        <f t="shared" si="33"/>
        <v/>
      </c>
      <c r="AK72" t="str">
        <f t="shared" si="33"/>
        <v/>
      </c>
      <c r="AL72" t="str">
        <f t="shared" si="33"/>
        <v/>
      </c>
      <c r="AM72" t="str">
        <f t="shared" si="33"/>
        <v/>
      </c>
      <c r="AN72" t="str">
        <f t="shared" si="33"/>
        <v/>
      </c>
      <c r="AO72" t="str">
        <f t="shared" si="33"/>
        <v/>
      </c>
      <c r="AP72" t="str">
        <f t="shared" si="33"/>
        <v/>
      </c>
      <c r="AQ72" t="str">
        <f t="shared" si="33"/>
        <v/>
      </c>
    </row>
    <row r="73" spans="1:43" ht="20.149999999999999" customHeight="1" x14ac:dyDescent="0.2">
      <c r="A73" t="str">
        <f>IF(A37="","",A37)</f>
        <v/>
      </c>
      <c r="B73" t="str">
        <f>IF(B37="","",B37)</f>
        <v/>
      </c>
      <c r="C73" t="str">
        <f>IF(C37="","",C37)</f>
        <v/>
      </c>
      <c r="F73" t="str">
        <f t="shared" ref="F73:K73" si="34">IF(F37="","",F37)</f>
        <v/>
      </c>
      <c r="G73" t="str">
        <f t="shared" si="34"/>
        <v/>
      </c>
      <c r="H73" t="str">
        <f t="shared" si="34"/>
        <v/>
      </c>
      <c r="I73" t="str">
        <f t="shared" si="34"/>
        <v/>
      </c>
      <c r="J73" t="str">
        <f t="shared" si="34"/>
        <v/>
      </c>
      <c r="K73" t="str">
        <f t="shared" si="34"/>
        <v/>
      </c>
      <c r="L73" t="str">
        <f>IF(L37="","",L37)</f>
        <v/>
      </c>
      <c r="M73" t="str">
        <f>IF(M37="","",M37)</f>
        <v/>
      </c>
      <c r="N73" t="str">
        <f>IF(N37="","",N37)</f>
        <v/>
      </c>
      <c r="O73" t="str">
        <f>IF(O37="","",O37)</f>
        <v/>
      </c>
      <c r="P73" t="str">
        <f t="shared" ref="P73:U73" si="35">IF(P37="","",P37)</f>
        <v/>
      </c>
      <c r="Q73" t="str">
        <f t="shared" si="35"/>
        <v/>
      </c>
      <c r="R73" t="str">
        <f t="shared" si="35"/>
        <v/>
      </c>
      <c r="S73" t="str">
        <f t="shared" si="35"/>
        <v/>
      </c>
      <c r="T73" t="str">
        <f t="shared" si="35"/>
        <v/>
      </c>
      <c r="U73" t="str">
        <f t="shared" si="35"/>
        <v/>
      </c>
      <c r="V73" t="str">
        <f t="shared" ref="V73:AE73" si="36">IF(V37="","",V37)</f>
        <v/>
      </c>
      <c r="W73" t="str">
        <f t="shared" si="36"/>
        <v/>
      </c>
      <c r="X73" t="str">
        <f t="shared" si="36"/>
        <v/>
      </c>
      <c r="Y73" t="str">
        <f t="shared" si="36"/>
        <v/>
      </c>
      <c r="Z73" t="str">
        <f t="shared" si="36"/>
        <v/>
      </c>
      <c r="AA73" t="str">
        <f t="shared" si="36"/>
        <v/>
      </c>
      <c r="AB73" t="str">
        <f t="shared" si="36"/>
        <v/>
      </c>
      <c r="AC73" t="str">
        <f t="shared" si="36"/>
        <v/>
      </c>
      <c r="AD73" t="str">
        <f t="shared" si="36"/>
        <v/>
      </c>
      <c r="AE73" t="str">
        <f t="shared" si="36"/>
        <v/>
      </c>
      <c r="AF73" t="str">
        <f t="shared" ref="AF73:AQ73" si="37">IF(AF37="","",AF37)</f>
        <v/>
      </c>
      <c r="AG73" t="str">
        <f t="shared" si="37"/>
        <v/>
      </c>
      <c r="AH73" t="str">
        <f t="shared" si="37"/>
        <v/>
      </c>
      <c r="AI73" t="str">
        <f t="shared" si="37"/>
        <v/>
      </c>
      <c r="AJ73" t="str">
        <f t="shared" si="37"/>
        <v/>
      </c>
      <c r="AK73" t="str">
        <f t="shared" si="37"/>
        <v/>
      </c>
      <c r="AL73" t="str">
        <f t="shared" si="37"/>
        <v/>
      </c>
      <c r="AM73" t="str">
        <f t="shared" si="37"/>
        <v/>
      </c>
      <c r="AN73" t="str">
        <f t="shared" si="37"/>
        <v/>
      </c>
      <c r="AO73" t="str">
        <f t="shared" si="37"/>
        <v/>
      </c>
      <c r="AP73" t="str">
        <f t="shared" si="37"/>
        <v/>
      </c>
      <c r="AQ73" t="str">
        <f t="shared" si="37"/>
        <v/>
      </c>
    </row>
    <row r="74" spans="1:43" ht="20.149999999999999" customHeight="1" x14ac:dyDescent="0.2"/>
    <row r="75" spans="1:43" ht="20.149999999999999" customHeight="1" x14ac:dyDescent="0.2"/>
    <row r="76" spans="1:43" ht="20.149999999999999" customHeight="1" x14ac:dyDescent="0.2"/>
    <row r="77" spans="1:43" ht="20.149999999999999" customHeight="1" x14ac:dyDescent="0.2"/>
    <row r="78" spans="1:43" ht="20.149999999999999" customHeight="1" x14ac:dyDescent="0.2"/>
    <row r="79" spans="1:43" ht="20.149999999999999" customHeight="1" x14ac:dyDescent="0.2"/>
    <row r="80" spans="1:43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</sheetData>
  <mergeCells count="172">
    <mergeCell ref="Y70:Z70"/>
    <mergeCell ref="AB70:AC70"/>
    <mergeCell ref="AD70:AE70"/>
    <mergeCell ref="AC72:AD72"/>
    <mergeCell ref="S72:T72"/>
    <mergeCell ref="U72:V72"/>
    <mergeCell ref="X72:Y72"/>
    <mergeCell ref="AA72:AB72"/>
    <mergeCell ref="S68:T68"/>
    <mergeCell ref="U68:V68"/>
    <mergeCell ref="T70:U70"/>
    <mergeCell ref="P72:Q72"/>
    <mergeCell ref="Q70:R70"/>
    <mergeCell ref="N72:O72"/>
    <mergeCell ref="O70:P70"/>
    <mergeCell ref="L68:M68"/>
    <mergeCell ref="W70:X70"/>
    <mergeCell ref="G18:H18"/>
    <mergeCell ref="I18:K18"/>
    <mergeCell ref="O18:Q18"/>
    <mergeCell ref="G20:H21"/>
    <mergeCell ref="O20:P21"/>
    <mergeCell ref="Q20:R20"/>
    <mergeCell ref="Q21:R21"/>
    <mergeCell ref="K20:K21"/>
    <mergeCell ref="M18:N18"/>
    <mergeCell ref="G10:H10"/>
    <mergeCell ref="O10:P10"/>
    <mergeCell ref="K12:L12"/>
    <mergeCell ref="G14:H14"/>
    <mergeCell ref="O14:P14"/>
    <mergeCell ref="F12:G12"/>
    <mergeCell ref="H12:I12"/>
    <mergeCell ref="M12:N12"/>
    <mergeCell ref="I14:J14"/>
    <mergeCell ref="L14:M14"/>
    <mergeCell ref="AO1:AP1"/>
    <mergeCell ref="AO38:AP38"/>
    <mergeCell ref="F31:G31"/>
    <mergeCell ref="H31:I31"/>
    <mergeCell ref="J31:K31"/>
    <mergeCell ref="L33:M33"/>
    <mergeCell ref="L35:M35"/>
    <mergeCell ref="N35:O35"/>
    <mergeCell ref="I4:J4"/>
    <mergeCell ref="L4:M4"/>
    <mergeCell ref="G33:H33"/>
    <mergeCell ref="I33:J33"/>
    <mergeCell ref="O33:P33"/>
    <mergeCell ref="Q33:R33"/>
    <mergeCell ref="G35:H35"/>
    <mergeCell ref="I35:J35"/>
    <mergeCell ref="G4:H4"/>
    <mergeCell ref="O4:P4"/>
    <mergeCell ref="G6:H6"/>
    <mergeCell ref="O6:P6"/>
    <mergeCell ref="G8:H8"/>
    <mergeCell ref="O8:P8"/>
    <mergeCell ref="I8:J8"/>
    <mergeCell ref="L8:M8"/>
    <mergeCell ref="Q8:R8"/>
    <mergeCell ref="M27:N27"/>
    <mergeCell ref="L25:M25"/>
    <mergeCell ref="L20:M21"/>
    <mergeCell ref="Q14:R14"/>
    <mergeCell ref="I10:J10"/>
    <mergeCell ref="L10:M10"/>
    <mergeCell ref="Q10:R10"/>
    <mergeCell ref="Q4:R4"/>
    <mergeCell ref="I6:J6"/>
    <mergeCell ref="L6:M6"/>
    <mergeCell ref="Q6:R6"/>
    <mergeCell ref="V41:Y41"/>
    <mergeCell ref="V43:Y43"/>
    <mergeCell ref="V45:Y45"/>
    <mergeCell ref="V47:Y47"/>
    <mergeCell ref="T41:U41"/>
    <mergeCell ref="T43:U43"/>
    <mergeCell ref="T45:U45"/>
    <mergeCell ref="S20:S21"/>
    <mergeCell ref="N20:N21"/>
    <mergeCell ref="O27:P27"/>
    <mergeCell ref="Q43:R43"/>
    <mergeCell ref="O43:P43"/>
    <mergeCell ref="O41:P41"/>
    <mergeCell ref="Q41:R41"/>
    <mergeCell ref="Q45:R45"/>
    <mergeCell ref="O45:P45"/>
    <mergeCell ref="P68:Q68"/>
    <mergeCell ref="G55:H55"/>
    <mergeCell ref="I55:K55"/>
    <mergeCell ref="F20:F21"/>
    <mergeCell ref="I20:J20"/>
    <mergeCell ref="I21:J21"/>
    <mergeCell ref="F25:G25"/>
    <mergeCell ref="H25:I25"/>
    <mergeCell ref="L47:M47"/>
    <mergeCell ref="F27:G27"/>
    <mergeCell ref="H27:I27"/>
    <mergeCell ref="J25:K25"/>
    <mergeCell ref="J27:K27"/>
    <mergeCell ref="G43:H43"/>
    <mergeCell ref="I43:J43"/>
    <mergeCell ref="L43:M43"/>
    <mergeCell ref="G41:H41"/>
    <mergeCell ref="I41:J41"/>
    <mergeCell ref="L41:M41"/>
    <mergeCell ref="G45:H45"/>
    <mergeCell ref="I45:J45"/>
    <mergeCell ref="L45:M45"/>
    <mergeCell ref="G47:H47"/>
    <mergeCell ref="I47:J47"/>
    <mergeCell ref="G72:H72"/>
    <mergeCell ref="I72:J72"/>
    <mergeCell ref="L72:M72"/>
    <mergeCell ref="G70:H70"/>
    <mergeCell ref="I70:J70"/>
    <mergeCell ref="L70:M70"/>
    <mergeCell ref="F62:G62"/>
    <mergeCell ref="H62:I62"/>
    <mergeCell ref="J62:K62"/>
    <mergeCell ref="L62:M62"/>
    <mergeCell ref="F64:G64"/>
    <mergeCell ref="H64:I64"/>
    <mergeCell ref="J64:K64"/>
    <mergeCell ref="M64:N64"/>
    <mergeCell ref="N68:O68"/>
    <mergeCell ref="J68:K68"/>
    <mergeCell ref="F68:G68"/>
    <mergeCell ref="H68:I68"/>
    <mergeCell ref="G51:H51"/>
    <mergeCell ref="I51:J51"/>
    <mergeCell ref="L51:M51"/>
    <mergeCell ref="G57:H58"/>
    <mergeCell ref="I57:J57"/>
    <mergeCell ref="I58:J58"/>
    <mergeCell ref="K57:K58"/>
    <mergeCell ref="L57:M58"/>
    <mergeCell ref="H49:I49"/>
    <mergeCell ref="F49:G49"/>
    <mergeCell ref="F57:F58"/>
    <mergeCell ref="K49:L49"/>
    <mergeCell ref="V51:X51"/>
    <mergeCell ref="T55:W55"/>
    <mergeCell ref="X58:Z58"/>
    <mergeCell ref="X57:Z57"/>
    <mergeCell ref="Q57:R57"/>
    <mergeCell ref="S57:S58"/>
    <mergeCell ref="Q47:R47"/>
    <mergeCell ref="M49:N49"/>
    <mergeCell ref="Q51:R51"/>
    <mergeCell ref="M55:N55"/>
    <mergeCell ref="O55:Q55"/>
    <mergeCell ref="O47:P47"/>
    <mergeCell ref="T47:U47"/>
    <mergeCell ref="R55:S55"/>
    <mergeCell ref="R49:T49"/>
    <mergeCell ref="T51:U51"/>
    <mergeCell ref="N57:N58"/>
    <mergeCell ref="P49:Q49"/>
    <mergeCell ref="O51:P51"/>
    <mergeCell ref="O57:P58"/>
    <mergeCell ref="AA57:AB58"/>
    <mergeCell ref="AC57:AD58"/>
    <mergeCell ref="N62:O62"/>
    <mergeCell ref="P62:R62"/>
    <mergeCell ref="Q58:R58"/>
    <mergeCell ref="V57:W58"/>
    <mergeCell ref="T57:U58"/>
    <mergeCell ref="R64:S64"/>
    <mergeCell ref="T64:V64"/>
    <mergeCell ref="O64:P64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Q81"/>
  <sheetViews>
    <sheetView workbookViewId="0"/>
  </sheetViews>
  <sheetFormatPr defaultRowHeight="14" x14ac:dyDescent="0.2"/>
  <cols>
    <col min="1" max="43" width="1.75" customWidth="1"/>
  </cols>
  <sheetData>
    <row r="1" spans="1:42" ht="23.5" x14ac:dyDescent="0.2">
      <c r="D1" s="3" t="s">
        <v>221</v>
      </c>
      <c r="AM1" s="2" t="s">
        <v>0</v>
      </c>
      <c r="AN1" s="2"/>
      <c r="AO1" s="68"/>
      <c r="AP1" s="68"/>
    </row>
    <row r="2" spans="1:42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8" customHeight="1" x14ac:dyDescent="0.2">
      <c r="A3" s="1" t="s">
        <v>83</v>
      </c>
      <c r="D3" t="s">
        <v>105</v>
      </c>
      <c r="Q3" s="18"/>
      <c r="R3" s="18"/>
    </row>
    <row r="4" spans="1:42" ht="28" customHeight="1" x14ac:dyDescent="0.2">
      <c r="C4" s="1" t="s">
        <v>3</v>
      </c>
      <c r="F4" s="66" t="str">
        <f ca="1">IF((-1)^INT(RAND()*10)&lt;0,"－","")</f>
        <v>－</v>
      </c>
      <c r="G4" s="66"/>
      <c r="H4" s="66">
        <f ca="1">INT(RAND()*9+1)</f>
        <v>9</v>
      </c>
      <c r="I4" s="66"/>
      <c r="J4" s="66" t="str">
        <f ca="1">IF((-1)^INT(RAND()*10)&lt;0,"－","＋")</f>
        <v>＋</v>
      </c>
      <c r="K4" s="66"/>
      <c r="L4" s="66">
        <f ca="1">INT(RAND()*9+1)</f>
        <v>9</v>
      </c>
      <c r="M4" s="66"/>
      <c r="N4" s="66" t="str">
        <f ca="1">IF((-1)^INT(RAND()*10)&lt;0,"－","＋")</f>
        <v>－</v>
      </c>
      <c r="O4" s="66"/>
      <c r="P4" s="66">
        <f ca="1">INT(RAND()*9+1)</f>
        <v>1</v>
      </c>
      <c r="Q4" s="66"/>
      <c r="R4" s="66" t="str">
        <f ca="1">IF((-1)^INT(RAND()*10)&lt;0,"－","＋")</f>
        <v>＋</v>
      </c>
      <c r="S4" s="66"/>
      <c r="T4" s="66">
        <f ca="1">INT(RAND()*9+1)</f>
        <v>1</v>
      </c>
      <c r="U4" s="66"/>
    </row>
    <row r="5" spans="1:42" ht="28" customHeight="1" x14ac:dyDescent="0.2"/>
    <row r="6" spans="1:42" ht="28" customHeight="1" x14ac:dyDescent="0.2"/>
    <row r="7" spans="1:42" ht="28" customHeight="1" x14ac:dyDescent="0.2">
      <c r="C7" s="1" t="s">
        <v>29</v>
      </c>
      <c r="F7" s="66" t="str">
        <f ca="1">IF((-1)^INT(RAND()*10)&lt;0,"－","")</f>
        <v>－</v>
      </c>
      <c r="G7" s="66"/>
      <c r="H7" s="66">
        <f ca="1">INT(RAND()*9+1)</f>
        <v>6</v>
      </c>
      <c r="I7" s="66"/>
      <c r="J7" s="66" t="str">
        <f ca="1">IF((-1)^INT(RAND()*10)&lt;0,"－","＋")</f>
        <v>＋</v>
      </c>
      <c r="K7" s="66"/>
      <c r="L7" s="66">
        <f ca="1">INT(RAND()*9+1)</f>
        <v>9</v>
      </c>
      <c r="M7" s="66"/>
      <c r="N7" s="66" t="str">
        <f ca="1">IF((-1)^INT(RAND()*10)&lt;0,"－","＋")</f>
        <v>＋</v>
      </c>
      <c r="O7" s="66"/>
      <c r="P7" s="66">
        <f ca="1">INT(RAND()*9+1)</f>
        <v>2</v>
      </c>
      <c r="Q7" s="66"/>
      <c r="R7" s="66" t="str">
        <f ca="1">IF((-1)^INT(RAND()*10)&lt;0,"－","＋")</f>
        <v>－</v>
      </c>
      <c r="S7" s="66"/>
      <c r="T7" s="66">
        <f ca="1">INT(RAND()*9+1)</f>
        <v>6</v>
      </c>
      <c r="U7" s="66"/>
    </row>
    <row r="8" spans="1:42" ht="28" customHeight="1" x14ac:dyDescent="0.2"/>
    <row r="9" spans="1:42" ht="28" customHeight="1" x14ac:dyDescent="0.2"/>
    <row r="10" spans="1:42" ht="28" customHeight="1" x14ac:dyDescent="0.2"/>
    <row r="11" spans="1:42" ht="28" customHeight="1" x14ac:dyDescent="0.2">
      <c r="A11" s="1" t="s">
        <v>37</v>
      </c>
      <c r="D11" t="s">
        <v>84</v>
      </c>
    </row>
    <row r="12" spans="1:42" ht="28" customHeight="1" x14ac:dyDescent="0.2">
      <c r="C12" s="1" t="s">
        <v>3</v>
      </c>
      <c r="F12">
        <f ca="1">INT(RAND()*9+1)</f>
        <v>6</v>
      </c>
      <c r="G12" s="82" t="s">
        <v>90</v>
      </c>
      <c r="H12" s="82"/>
      <c r="I12" s="66">
        <f ca="1">INT(RAND()*19+1)</f>
        <v>9</v>
      </c>
      <c r="J12" s="66"/>
      <c r="K12" s="82" t="s">
        <v>90</v>
      </c>
      <c r="L12" s="82"/>
      <c r="M12" s="66">
        <f ca="1">INT(RAND()*19+1)</f>
        <v>3</v>
      </c>
      <c r="N12" s="66"/>
    </row>
    <row r="13" spans="1:42" ht="28" customHeight="1" x14ac:dyDescent="0.2"/>
    <row r="14" spans="1:42" ht="28" customHeight="1" x14ac:dyDescent="0.2">
      <c r="C14" s="1" t="s">
        <v>29</v>
      </c>
      <c r="F14">
        <f ca="1">INT(RAND()*9+1)</f>
        <v>9</v>
      </c>
      <c r="G14" s="82" t="s">
        <v>90</v>
      </c>
      <c r="H14" s="82"/>
      <c r="I14" s="66">
        <f ca="1">INT(RAND()*19+1)</f>
        <v>15</v>
      </c>
      <c r="J14" s="66"/>
      <c r="K14" s="82" t="s">
        <v>90</v>
      </c>
      <c r="L14" s="82"/>
      <c r="M14" s="66">
        <f ca="1">INT(RAND()*19+1)</f>
        <v>15</v>
      </c>
      <c r="N14" s="66"/>
    </row>
    <row r="15" spans="1:42" ht="28" customHeight="1" x14ac:dyDescent="0.2"/>
    <row r="16" spans="1:42" ht="28" customHeight="1" x14ac:dyDescent="0.2">
      <c r="C16" s="1" t="s">
        <v>33</v>
      </c>
      <c r="F16" s="82" t="s">
        <v>90</v>
      </c>
      <c r="G16" s="82"/>
      <c r="H16" s="62">
        <f ca="1">INT(RAND()*19+1)</f>
        <v>16</v>
      </c>
      <c r="I16" s="62"/>
      <c r="J16" s="82" t="s">
        <v>88</v>
      </c>
      <c r="K16" s="82"/>
      <c r="L16" s="66">
        <f ca="1">INT(RAND()*19+1)</f>
        <v>10</v>
      </c>
      <c r="M16" s="66"/>
      <c r="N16" s="82" t="s">
        <v>90</v>
      </c>
      <c r="O16" s="82"/>
      <c r="P16" s="1" t="s">
        <v>103</v>
      </c>
      <c r="R16" s="66" t="s">
        <v>90</v>
      </c>
      <c r="S16" s="66"/>
      <c r="T16" s="62">
        <f ca="1">INT(RAND()*19+1)</f>
        <v>5</v>
      </c>
      <c r="U16" s="62"/>
      <c r="V16" t="s">
        <v>101</v>
      </c>
    </row>
    <row r="17" spans="1:43" ht="28" customHeight="1" x14ac:dyDescent="0.2"/>
    <row r="18" spans="1:43" ht="28" customHeight="1" x14ac:dyDescent="0.2">
      <c r="C18" s="1" t="s">
        <v>75</v>
      </c>
      <c r="F18" s="82" t="s">
        <v>90</v>
      </c>
      <c r="G18" s="82"/>
      <c r="H18" s="62">
        <f ca="1">INT(RAND()*19+1)</f>
        <v>12</v>
      </c>
      <c r="I18" s="62"/>
      <c r="J18" s="82" t="s">
        <v>88</v>
      </c>
      <c r="K18" s="82"/>
      <c r="L18" s="66">
        <f ca="1">INT(RAND()*19+1)</f>
        <v>5</v>
      </c>
      <c r="M18" s="66"/>
      <c r="N18" s="82" t="s">
        <v>90</v>
      </c>
      <c r="O18" s="82"/>
      <c r="P18" s="1" t="s">
        <v>103</v>
      </c>
      <c r="R18" s="66" t="s">
        <v>90</v>
      </c>
      <c r="S18" s="66"/>
      <c r="T18" s="62">
        <f ca="1">INT(RAND()*19+1)</f>
        <v>1</v>
      </c>
      <c r="U18" s="62"/>
      <c r="V18" t="s">
        <v>101</v>
      </c>
    </row>
    <row r="19" spans="1:43" ht="28" customHeight="1" x14ac:dyDescent="0.2"/>
    <row r="20" spans="1:43" ht="28" customHeight="1" x14ac:dyDescent="0.2">
      <c r="C20" s="1" t="s">
        <v>13</v>
      </c>
      <c r="F20" s="66">
        <f ca="1">INT(RAND()*19+1)</f>
        <v>5</v>
      </c>
      <c r="G20" s="66"/>
      <c r="H20" s="82" t="s">
        <v>90</v>
      </c>
      <c r="I20" s="82"/>
      <c r="J20" s="66">
        <f ca="1">INT(RAND()*19+1)</f>
        <v>10</v>
      </c>
      <c r="K20" s="66"/>
      <c r="L20" s="82" t="s">
        <v>88</v>
      </c>
      <c r="M20" s="82"/>
      <c r="N20" s="66">
        <f ca="1">INT(RAND()*19+1)</f>
        <v>17</v>
      </c>
      <c r="O20" s="66"/>
      <c r="P20" s="82" t="s">
        <v>90</v>
      </c>
      <c r="Q20" s="82"/>
      <c r="R20" s="66">
        <f ca="1">INT(RAND()*19+1)</f>
        <v>7</v>
      </c>
      <c r="S20" s="66"/>
    </row>
    <row r="21" spans="1:43" ht="28" customHeight="1" x14ac:dyDescent="0.2"/>
    <row r="22" spans="1:43" ht="28" customHeight="1" x14ac:dyDescent="0.2">
      <c r="C22" s="1" t="s">
        <v>14</v>
      </c>
      <c r="F22" s="66">
        <f ca="1">INT(RAND()*19+1)</f>
        <v>8</v>
      </c>
      <c r="G22" s="66"/>
      <c r="H22" s="82" t="s">
        <v>90</v>
      </c>
      <c r="I22" s="82"/>
      <c r="J22" s="66">
        <f ca="1">INT(RAND()*19+1)</f>
        <v>6</v>
      </c>
      <c r="K22" s="66"/>
      <c r="L22" s="82" t="s">
        <v>88</v>
      </c>
      <c r="M22" s="82"/>
      <c r="N22" s="66">
        <f ca="1">INT(RAND()*19+1)</f>
        <v>4</v>
      </c>
      <c r="O22" s="66"/>
      <c r="P22" s="82" t="s">
        <v>90</v>
      </c>
      <c r="Q22" s="82"/>
      <c r="R22" s="66">
        <f ca="1">INT(RAND()*19+1)</f>
        <v>3</v>
      </c>
      <c r="S22" s="66"/>
    </row>
    <row r="23" spans="1:43" ht="28" customHeight="1" x14ac:dyDescent="0.2"/>
    <row r="24" spans="1:43" ht="28" customHeight="1" x14ac:dyDescent="0.2">
      <c r="C24" s="1" t="s">
        <v>104</v>
      </c>
      <c r="F24" s="82" t="s">
        <v>90</v>
      </c>
      <c r="G24" s="82"/>
      <c r="H24" s="66">
        <f ca="1">INT(RAND()*19+1)</f>
        <v>1</v>
      </c>
      <c r="I24" s="66"/>
      <c r="J24" s="82" t="s">
        <v>90</v>
      </c>
      <c r="K24" s="82"/>
      <c r="L24" s="66">
        <f ca="1">INT(RAND()*19+1)</f>
        <v>16</v>
      </c>
      <c r="M24" s="66"/>
      <c r="N24" s="82" t="s">
        <v>20</v>
      </c>
      <c r="O24" s="82"/>
      <c r="P24" s="1" t="s">
        <v>103</v>
      </c>
      <c r="R24" s="66" t="s">
        <v>90</v>
      </c>
      <c r="S24" s="66"/>
      <c r="T24" s="62">
        <f ca="1">INT(RAND()*19+1)</f>
        <v>17</v>
      </c>
      <c r="U24" s="62"/>
      <c r="V24" t="s">
        <v>101</v>
      </c>
      <c r="X24" s="82" t="s">
        <v>90</v>
      </c>
      <c r="Y24" s="82"/>
      <c r="Z24" s="1" t="s">
        <v>103</v>
      </c>
      <c r="AB24" s="66" t="s">
        <v>90</v>
      </c>
      <c r="AC24" s="66"/>
      <c r="AD24" s="62">
        <f ca="1">INT(RAND()*19+1)</f>
        <v>5</v>
      </c>
      <c r="AE24" s="62"/>
      <c r="AF24" t="s">
        <v>101</v>
      </c>
    </row>
    <row r="25" spans="1:43" ht="28" customHeight="1" x14ac:dyDescent="0.2"/>
    <row r="26" spans="1:43" ht="28" customHeight="1" x14ac:dyDescent="0.2">
      <c r="C26" s="1" t="s">
        <v>15</v>
      </c>
      <c r="F26" s="82" t="s">
        <v>90</v>
      </c>
      <c r="G26" s="82"/>
      <c r="H26" s="66">
        <f ca="1">INT(RAND()*19+1)</f>
        <v>14</v>
      </c>
      <c r="I26" s="66"/>
      <c r="J26" s="82" t="s">
        <v>90</v>
      </c>
      <c r="K26" s="82"/>
      <c r="L26" s="66">
        <f ca="1">INT(RAND()*19+1)</f>
        <v>10</v>
      </c>
      <c r="M26" s="66"/>
      <c r="N26" s="82" t="s">
        <v>20</v>
      </c>
      <c r="O26" s="82"/>
      <c r="P26" s="1" t="s">
        <v>103</v>
      </c>
      <c r="R26" s="66" t="s">
        <v>90</v>
      </c>
      <c r="S26" s="66"/>
      <c r="T26" s="62">
        <f ca="1">INT(RAND()*19+1)</f>
        <v>7</v>
      </c>
      <c r="U26" s="62"/>
      <c r="V26" t="s">
        <v>101</v>
      </c>
      <c r="X26" s="82" t="s">
        <v>90</v>
      </c>
      <c r="Y26" s="82"/>
      <c r="Z26" s="1" t="s">
        <v>103</v>
      </c>
      <c r="AB26" s="66" t="s">
        <v>90</v>
      </c>
      <c r="AC26" s="66"/>
      <c r="AD26" s="62">
        <f ca="1">INT(RAND()*19+1)</f>
        <v>8</v>
      </c>
      <c r="AE26" s="62"/>
      <c r="AF26" t="s">
        <v>101</v>
      </c>
    </row>
    <row r="27" spans="1:43" ht="28" customHeight="1" x14ac:dyDescent="0.2"/>
    <row r="28" spans="1:43" ht="23.5" x14ac:dyDescent="0.2">
      <c r="D28" s="3" t="str">
        <f>IF(D1="","",D1)</f>
        <v>加法と減法の混じった計算①</v>
      </c>
      <c r="AM28" s="2" t="str">
        <f>IF(AM1="","",AM1)</f>
        <v>№</v>
      </c>
      <c r="AN28" s="2"/>
      <c r="AO28" s="68" t="str">
        <f>IF(AO1="","",AO1)</f>
        <v/>
      </c>
      <c r="AP28" s="68" t="str">
        <f>IF(AP1="","",AP1)</f>
        <v/>
      </c>
    </row>
    <row r="29" spans="1:43" ht="23.5" x14ac:dyDescent="0.2">
      <c r="E29" s="5" t="s">
        <v>167</v>
      </c>
      <c r="Q29" s="17" t="str">
        <f>IF(Q2="","",Q2)</f>
        <v>名前</v>
      </c>
      <c r="R29" s="2"/>
      <c r="S29" s="2"/>
      <c r="T29" s="2"/>
      <c r="U29" s="2"/>
      <c r="V29" s="4" t="str">
        <f>IF(V2="","",V2)</f>
        <v/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43" ht="28" customHeight="1" x14ac:dyDescent="0.2">
      <c r="A30" t="str">
        <f>IF(A3="","",A3)</f>
        <v>１．</v>
      </c>
      <c r="D30" t="str">
        <f>IF(D3="","",D3)</f>
        <v>次の式の正の項，負の項をいいなさい。</v>
      </c>
    </row>
    <row r="31" spans="1:43" ht="28" customHeight="1" x14ac:dyDescent="0.2">
      <c r="A31" t="str">
        <f>IF(A4="","",A4)</f>
        <v/>
      </c>
      <c r="B31" t="str">
        <f>IF(B4="","",B4)</f>
        <v/>
      </c>
      <c r="C31" t="str">
        <f>IF(C4="","",C4)</f>
        <v>(1)</v>
      </c>
      <c r="F31" s="66" t="str">
        <f t="shared" ref="F31:AQ31" ca="1" si="0">IF(F4="","",F4)</f>
        <v>－</v>
      </c>
      <c r="G31" s="66" t="str">
        <f t="shared" si="0"/>
        <v/>
      </c>
      <c r="H31" s="66">
        <f t="shared" ca="1" si="0"/>
        <v>9</v>
      </c>
      <c r="I31" s="66" t="str">
        <f t="shared" si="0"/>
        <v/>
      </c>
      <c r="J31" s="66" t="str">
        <f t="shared" ca="1" si="0"/>
        <v>＋</v>
      </c>
      <c r="K31" s="66" t="str">
        <f t="shared" si="0"/>
        <v/>
      </c>
      <c r="L31" s="66">
        <f t="shared" ca="1" si="0"/>
        <v>9</v>
      </c>
      <c r="M31" s="66" t="str">
        <f t="shared" si="0"/>
        <v/>
      </c>
      <c r="N31" s="66" t="str">
        <f t="shared" ca="1" si="0"/>
        <v>－</v>
      </c>
      <c r="O31" s="66" t="str">
        <f t="shared" si="0"/>
        <v/>
      </c>
      <c r="P31" s="66">
        <f t="shared" ca="1" si="0"/>
        <v>1</v>
      </c>
      <c r="Q31" s="66" t="str">
        <f t="shared" si="0"/>
        <v/>
      </c>
      <c r="R31" s="66" t="str">
        <f t="shared" ca="1" si="0"/>
        <v>＋</v>
      </c>
      <c r="S31" s="66" t="str">
        <f t="shared" si="0"/>
        <v/>
      </c>
      <c r="T31" s="66">
        <f t="shared" ca="1" si="0"/>
        <v>1</v>
      </c>
      <c r="U31" s="66" t="str">
        <f t="shared" si="0"/>
        <v/>
      </c>
      <c r="V31" t="str">
        <f t="shared" si="0"/>
        <v/>
      </c>
      <c r="W31" t="str">
        <f t="shared" si="0"/>
        <v/>
      </c>
      <c r="X31" t="str">
        <f t="shared" si="0"/>
        <v/>
      </c>
      <c r="Y31" t="str">
        <f t="shared" si="0"/>
        <v/>
      </c>
      <c r="Z31" t="str">
        <f t="shared" si="0"/>
        <v/>
      </c>
      <c r="AA31" t="str">
        <f t="shared" si="0"/>
        <v/>
      </c>
      <c r="AB31" t="str">
        <f t="shared" si="0"/>
        <v/>
      </c>
      <c r="AC31" t="str">
        <f t="shared" si="0"/>
        <v/>
      </c>
      <c r="AD31" t="str">
        <f t="shared" si="0"/>
        <v/>
      </c>
      <c r="AE31" t="str">
        <f t="shared" si="0"/>
        <v/>
      </c>
      <c r="AF31" t="str">
        <f t="shared" si="0"/>
        <v/>
      </c>
      <c r="AG31" t="str">
        <f t="shared" si="0"/>
        <v/>
      </c>
      <c r="AH31" t="str">
        <f t="shared" si="0"/>
        <v/>
      </c>
      <c r="AI31" t="str">
        <f t="shared" si="0"/>
        <v/>
      </c>
      <c r="AJ31" t="str">
        <f t="shared" si="0"/>
        <v/>
      </c>
      <c r="AK31" t="str">
        <f t="shared" si="0"/>
        <v/>
      </c>
      <c r="AL31" t="str">
        <f t="shared" si="0"/>
        <v/>
      </c>
      <c r="AM31" t="str">
        <f t="shared" si="0"/>
        <v/>
      </c>
      <c r="AN31" t="str">
        <f t="shared" si="0"/>
        <v/>
      </c>
      <c r="AO31" t="str">
        <f t="shared" si="0"/>
        <v/>
      </c>
      <c r="AP31" t="str">
        <f t="shared" si="0"/>
        <v/>
      </c>
      <c r="AQ31" t="str">
        <f t="shared" si="0"/>
        <v/>
      </c>
    </row>
    <row r="32" spans="1:43" ht="28" customHeight="1" x14ac:dyDescent="0.2">
      <c r="A32" s="10" t="s">
        <v>106</v>
      </c>
      <c r="F32" s="10"/>
      <c r="G32" s="10"/>
      <c r="H32" s="54" t="str">
        <f ca="1">IF(F31="－","",H31)</f>
        <v/>
      </c>
      <c r="I32" s="54"/>
      <c r="J32" s="10" t="str">
        <f ca="1">IF(H32="","",",")</f>
        <v/>
      </c>
      <c r="K32" s="10" t="str">
        <f ca="1">IF(J31="＋","","")</f>
        <v/>
      </c>
      <c r="L32" s="54">
        <f ca="1">IF(J31="＋",L31,"")</f>
        <v>9</v>
      </c>
      <c r="M32" s="54"/>
      <c r="N32" s="10" t="str">
        <f ca="1">IF(L32="","",",")</f>
        <v>,</v>
      </c>
      <c r="O32" s="10" t="str">
        <f ca="1">IF(N31="＋","","")</f>
        <v/>
      </c>
      <c r="P32" s="54" t="str">
        <f ca="1">IF(N31="＋",P31,"")</f>
        <v/>
      </c>
      <c r="Q32" s="54"/>
      <c r="R32" s="10" t="str">
        <f ca="1">IF(P32="","",",")</f>
        <v/>
      </c>
      <c r="S32" s="10" t="str">
        <f ca="1">IF(R31="＋","","")</f>
        <v/>
      </c>
      <c r="T32" s="54">
        <f ca="1">IF(R31="＋",T31,"")</f>
        <v>1</v>
      </c>
      <c r="U32" s="54"/>
    </row>
    <row r="33" spans="1:43" ht="28" customHeight="1" x14ac:dyDescent="0.2">
      <c r="A33" s="10" t="s">
        <v>107</v>
      </c>
      <c r="G33" s="10" t="str">
        <f ca="1">IF(F31="－","-","")</f>
        <v>-</v>
      </c>
      <c r="H33" s="54">
        <f ca="1">IF(F31="－",H31,"")</f>
        <v>9</v>
      </c>
      <c r="I33" s="54"/>
      <c r="J33" s="10" t="str">
        <f ca="1">IF(H33="","",",")</f>
        <v>,</v>
      </c>
      <c r="K33" s="10" t="str">
        <f ca="1">IF(J31="－","-","")</f>
        <v/>
      </c>
      <c r="L33" s="54" t="str">
        <f ca="1">IF(J31="－",L31,"")</f>
        <v/>
      </c>
      <c r="M33" s="54"/>
      <c r="N33" s="10" t="str">
        <f ca="1">IF(L33="","",",")</f>
        <v/>
      </c>
      <c r="O33" s="10" t="str">
        <f ca="1">IF(N31="－","-","")</f>
        <v>-</v>
      </c>
      <c r="P33" s="54">
        <f ca="1">IF(N31="－",P31,"")</f>
        <v>1</v>
      </c>
      <c r="Q33" s="54"/>
      <c r="R33" s="10" t="str">
        <f ca="1">IF(P33="","",",")</f>
        <v>,</v>
      </c>
      <c r="S33" s="10" t="str">
        <f ca="1">IF(R31="－","-","")</f>
        <v/>
      </c>
      <c r="T33" s="54" t="str">
        <f ca="1">IF(R31="－",T31,"")</f>
        <v/>
      </c>
      <c r="U33" s="54"/>
      <c r="V33" s="10"/>
      <c r="W33" t="str">
        <f t="shared" ref="F33:AQ34" si="1">IF(W6="","",W6)</f>
        <v/>
      </c>
      <c r="X33" t="str">
        <f t="shared" si="1"/>
        <v/>
      </c>
      <c r="Y33" t="str">
        <f t="shared" si="1"/>
        <v/>
      </c>
      <c r="Z33" t="str">
        <f t="shared" si="1"/>
        <v/>
      </c>
      <c r="AA33" t="str">
        <f t="shared" si="1"/>
        <v/>
      </c>
      <c r="AB33" t="str">
        <f t="shared" si="1"/>
        <v/>
      </c>
      <c r="AC33" t="str">
        <f t="shared" si="1"/>
        <v/>
      </c>
      <c r="AD33" t="str">
        <f t="shared" si="1"/>
        <v/>
      </c>
      <c r="AE33" t="str">
        <f t="shared" si="1"/>
        <v/>
      </c>
      <c r="AF33" t="str">
        <f t="shared" si="1"/>
        <v/>
      </c>
      <c r="AG33" t="str">
        <f t="shared" si="1"/>
        <v/>
      </c>
      <c r="AH33" t="str">
        <f t="shared" si="1"/>
        <v/>
      </c>
      <c r="AI33" t="str">
        <f t="shared" si="1"/>
        <v/>
      </c>
      <c r="AJ33" t="str">
        <f t="shared" si="1"/>
        <v/>
      </c>
      <c r="AK33" t="str">
        <f t="shared" si="1"/>
        <v/>
      </c>
      <c r="AL33" t="str">
        <f t="shared" si="1"/>
        <v/>
      </c>
      <c r="AM33" t="str">
        <f t="shared" si="1"/>
        <v/>
      </c>
      <c r="AN33" t="str">
        <f t="shared" si="1"/>
        <v/>
      </c>
      <c r="AO33" t="str">
        <f t="shared" si="1"/>
        <v/>
      </c>
      <c r="AP33" t="str">
        <f t="shared" si="1"/>
        <v/>
      </c>
      <c r="AQ33" t="str">
        <f t="shared" si="1"/>
        <v/>
      </c>
    </row>
    <row r="34" spans="1:43" ht="28" customHeight="1" x14ac:dyDescent="0.2">
      <c r="A34" t="str">
        <f>IF(A7="","",A7)</f>
        <v/>
      </c>
      <c r="B34" t="str">
        <f>IF(B7="","",B7)</f>
        <v/>
      </c>
      <c r="C34" t="str">
        <f>IF(C7="","",C7)</f>
        <v>(2)</v>
      </c>
      <c r="F34" s="66" t="str">
        <f t="shared" ca="1" si="1"/>
        <v>－</v>
      </c>
      <c r="G34" s="66" t="str">
        <f t="shared" si="1"/>
        <v/>
      </c>
      <c r="H34" s="66">
        <f t="shared" ca="1" si="1"/>
        <v>6</v>
      </c>
      <c r="I34" s="66" t="str">
        <f t="shared" si="1"/>
        <v/>
      </c>
      <c r="J34" s="66" t="str">
        <f t="shared" ca="1" si="1"/>
        <v>＋</v>
      </c>
      <c r="K34" s="66" t="str">
        <f t="shared" si="1"/>
        <v/>
      </c>
      <c r="L34" s="66">
        <f t="shared" ca="1" si="1"/>
        <v>9</v>
      </c>
      <c r="M34" s="66" t="str">
        <f t="shared" si="1"/>
        <v/>
      </c>
      <c r="N34" s="66" t="str">
        <f t="shared" ca="1" si="1"/>
        <v>＋</v>
      </c>
      <c r="O34" s="66" t="str">
        <f t="shared" si="1"/>
        <v/>
      </c>
      <c r="P34" s="66">
        <f t="shared" ca="1" si="1"/>
        <v>2</v>
      </c>
      <c r="Q34" s="66" t="str">
        <f t="shared" si="1"/>
        <v/>
      </c>
      <c r="R34" s="66" t="str">
        <f t="shared" ca="1" si="1"/>
        <v>－</v>
      </c>
      <c r="S34" s="66" t="str">
        <f t="shared" si="1"/>
        <v/>
      </c>
      <c r="T34" s="66">
        <f t="shared" ca="1" si="1"/>
        <v>6</v>
      </c>
      <c r="U34" s="66" t="str">
        <f t="shared" si="1"/>
        <v/>
      </c>
      <c r="V34" t="str">
        <f t="shared" si="1"/>
        <v/>
      </c>
      <c r="W34" t="str">
        <f t="shared" si="1"/>
        <v/>
      </c>
      <c r="X34" t="str">
        <f t="shared" si="1"/>
        <v/>
      </c>
      <c r="Y34" t="str">
        <f t="shared" si="1"/>
        <v/>
      </c>
      <c r="Z34" t="str">
        <f t="shared" si="1"/>
        <v/>
      </c>
      <c r="AA34" t="str">
        <f t="shared" si="1"/>
        <v/>
      </c>
      <c r="AB34" t="str">
        <f t="shared" si="1"/>
        <v/>
      </c>
      <c r="AC34" t="str">
        <f t="shared" si="1"/>
        <v/>
      </c>
      <c r="AD34" t="str">
        <f t="shared" si="1"/>
        <v/>
      </c>
      <c r="AE34" t="str">
        <f t="shared" si="1"/>
        <v/>
      </c>
      <c r="AF34" t="str">
        <f t="shared" si="1"/>
        <v/>
      </c>
      <c r="AG34" t="str">
        <f t="shared" si="1"/>
        <v/>
      </c>
      <c r="AH34" t="str">
        <f t="shared" si="1"/>
        <v/>
      </c>
      <c r="AI34" t="str">
        <f t="shared" si="1"/>
        <v/>
      </c>
      <c r="AJ34" t="str">
        <f t="shared" si="1"/>
        <v/>
      </c>
      <c r="AK34" t="str">
        <f t="shared" si="1"/>
        <v/>
      </c>
      <c r="AL34" t="str">
        <f t="shared" si="1"/>
        <v/>
      </c>
      <c r="AM34" t="str">
        <f t="shared" si="1"/>
        <v/>
      </c>
      <c r="AN34" t="str">
        <f t="shared" si="1"/>
        <v/>
      </c>
      <c r="AO34" t="str">
        <f t="shared" si="1"/>
        <v/>
      </c>
      <c r="AP34" t="str">
        <f t="shared" si="1"/>
        <v/>
      </c>
      <c r="AQ34" t="str">
        <f t="shared" si="1"/>
        <v/>
      </c>
    </row>
    <row r="35" spans="1:43" ht="28" customHeight="1" x14ac:dyDescent="0.2">
      <c r="A35" s="10" t="s">
        <v>106</v>
      </c>
      <c r="F35" s="10"/>
      <c r="G35" s="10"/>
      <c r="H35" s="54" t="str">
        <f ca="1">IF(F34="－","",H34)</f>
        <v/>
      </c>
      <c r="I35" s="54"/>
      <c r="J35" s="10" t="str">
        <f ca="1">IF(H35="","",",")</f>
        <v/>
      </c>
      <c r="K35" s="10" t="str">
        <f ca="1">IF(J34="＋","","")</f>
        <v/>
      </c>
      <c r="L35" s="54">
        <f ca="1">IF(J34="＋",L34,"")</f>
        <v>9</v>
      </c>
      <c r="M35" s="54"/>
      <c r="N35" s="10" t="str">
        <f ca="1">IF(L35="","",",")</f>
        <v>,</v>
      </c>
      <c r="O35" s="10" t="str">
        <f ca="1">IF(N34="＋","","")</f>
        <v/>
      </c>
      <c r="P35" s="54">
        <f ca="1">IF(N34="＋",P34,"")</f>
        <v>2</v>
      </c>
      <c r="Q35" s="54"/>
      <c r="R35" s="10" t="str">
        <f ca="1">IF(P35="","",",")</f>
        <v>,</v>
      </c>
      <c r="S35" s="10" t="str">
        <f ca="1">IF(R34="＋","","")</f>
        <v/>
      </c>
      <c r="T35" s="54" t="str">
        <f ca="1">IF(R34="＋",T34,"")</f>
        <v/>
      </c>
      <c r="U35" s="54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t="str">
        <f t="shared" ref="AJ35:AQ35" si="2">IF(AJ8="","",AJ8)</f>
        <v/>
      </c>
      <c r="AK35" t="str">
        <f t="shared" si="2"/>
        <v/>
      </c>
      <c r="AL35" t="str">
        <f t="shared" si="2"/>
        <v/>
      </c>
      <c r="AM35" t="str">
        <f t="shared" si="2"/>
        <v/>
      </c>
      <c r="AN35" t="str">
        <f t="shared" si="2"/>
        <v/>
      </c>
      <c r="AO35" t="str">
        <f t="shared" si="2"/>
        <v/>
      </c>
      <c r="AP35" t="str">
        <f t="shared" si="2"/>
        <v/>
      </c>
      <c r="AQ35" t="str">
        <f t="shared" si="2"/>
        <v/>
      </c>
    </row>
    <row r="36" spans="1:43" ht="28" customHeight="1" x14ac:dyDescent="0.2">
      <c r="A36" s="10" t="s">
        <v>107</v>
      </c>
      <c r="G36" s="10" t="str">
        <f ca="1">IF(F34="－","-","")</f>
        <v>-</v>
      </c>
      <c r="H36" s="54">
        <f ca="1">IF(F34="－",H34,"")</f>
        <v>6</v>
      </c>
      <c r="I36" s="54"/>
      <c r="J36" s="10" t="str">
        <f ca="1">IF(H36="","",",")</f>
        <v>,</v>
      </c>
      <c r="K36" s="10" t="str">
        <f ca="1">IF(J34="－","-","")</f>
        <v/>
      </c>
      <c r="L36" s="54" t="str">
        <f ca="1">IF(J34="－",L34,"")</f>
        <v/>
      </c>
      <c r="M36" s="54"/>
      <c r="N36" s="10" t="str">
        <f ca="1">IF(L36="","",",")</f>
        <v/>
      </c>
      <c r="O36" s="10" t="str">
        <f ca="1">IF(N34="－","-","")</f>
        <v/>
      </c>
      <c r="P36" s="54" t="str">
        <f ca="1">IF(N34="－",P34,"")</f>
        <v/>
      </c>
      <c r="Q36" s="54"/>
      <c r="R36" s="10" t="str">
        <f ca="1">IF(P36="","",",")</f>
        <v/>
      </c>
      <c r="S36" s="10" t="str">
        <f ca="1">IF(R34="－","-","")</f>
        <v>-</v>
      </c>
      <c r="T36" s="54">
        <f ca="1">IF(R34="－",T34,"")</f>
        <v>6</v>
      </c>
      <c r="U36" s="54"/>
      <c r="V36" t="str">
        <f t="shared" ref="V36:AQ36" si="3">IF(V9="","",V9)</f>
        <v/>
      </c>
      <c r="W36" t="str">
        <f t="shared" si="3"/>
        <v/>
      </c>
      <c r="X36" t="str">
        <f t="shared" si="3"/>
        <v/>
      </c>
      <c r="Y36" t="str">
        <f t="shared" si="3"/>
        <v/>
      </c>
      <c r="Z36" t="str">
        <f t="shared" si="3"/>
        <v/>
      </c>
      <c r="AA36" t="str">
        <f t="shared" si="3"/>
        <v/>
      </c>
      <c r="AB36" t="str">
        <f t="shared" si="3"/>
        <v/>
      </c>
      <c r="AC36" t="str">
        <f t="shared" si="3"/>
        <v/>
      </c>
      <c r="AD36" t="str">
        <f t="shared" si="3"/>
        <v/>
      </c>
      <c r="AE36" t="str">
        <f t="shared" si="3"/>
        <v/>
      </c>
      <c r="AF36" t="str">
        <f t="shared" si="3"/>
        <v/>
      </c>
      <c r="AG36" t="str">
        <f t="shared" si="3"/>
        <v/>
      </c>
      <c r="AH36" t="str">
        <f t="shared" si="3"/>
        <v/>
      </c>
      <c r="AI36" t="str">
        <f t="shared" si="3"/>
        <v/>
      </c>
      <c r="AJ36" t="str">
        <f t="shared" si="3"/>
        <v/>
      </c>
      <c r="AK36" t="str">
        <f t="shared" si="3"/>
        <v/>
      </c>
      <c r="AL36" t="str">
        <f t="shared" si="3"/>
        <v/>
      </c>
      <c r="AM36" t="str">
        <f t="shared" si="3"/>
        <v/>
      </c>
      <c r="AN36" t="str">
        <f t="shared" si="3"/>
        <v/>
      </c>
      <c r="AO36" t="str">
        <f t="shared" si="3"/>
        <v/>
      </c>
      <c r="AP36" t="str">
        <f t="shared" si="3"/>
        <v/>
      </c>
      <c r="AQ36" t="str">
        <f t="shared" si="3"/>
        <v/>
      </c>
    </row>
    <row r="37" spans="1:43" ht="28" customHeight="1" x14ac:dyDescent="0.2">
      <c r="A37" t="str">
        <f t="shared" ref="A37:AQ37" si="4">IF(A10="","",A10)</f>
        <v/>
      </c>
      <c r="B37" t="str">
        <f t="shared" si="4"/>
        <v/>
      </c>
      <c r="C37" t="str">
        <f t="shared" si="4"/>
        <v/>
      </c>
      <c r="F37" t="str">
        <f t="shared" si="4"/>
        <v/>
      </c>
      <c r="G37" t="str">
        <f t="shared" si="4"/>
        <v/>
      </c>
      <c r="H37" t="str">
        <f t="shared" si="4"/>
        <v/>
      </c>
      <c r="I37" t="str">
        <f t="shared" si="4"/>
        <v/>
      </c>
      <c r="J37" t="str">
        <f t="shared" si="4"/>
        <v/>
      </c>
      <c r="K37" t="str">
        <f t="shared" si="4"/>
        <v/>
      </c>
      <c r="L37" t="str">
        <f t="shared" si="4"/>
        <v/>
      </c>
      <c r="M37" t="str">
        <f t="shared" si="4"/>
        <v/>
      </c>
      <c r="N37" t="str">
        <f t="shared" si="4"/>
        <v/>
      </c>
      <c r="O37" t="str">
        <f t="shared" si="4"/>
        <v/>
      </c>
      <c r="P37" t="str">
        <f t="shared" si="4"/>
        <v/>
      </c>
      <c r="Q37" t="str">
        <f t="shared" si="4"/>
        <v/>
      </c>
      <c r="R37" t="str">
        <f t="shared" si="4"/>
        <v/>
      </c>
      <c r="S37" t="str">
        <f t="shared" si="4"/>
        <v/>
      </c>
      <c r="T37" t="str">
        <f t="shared" si="4"/>
        <v/>
      </c>
      <c r="U37" t="str">
        <f t="shared" si="4"/>
        <v/>
      </c>
      <c r="V37" t="str">
        <f t="shared" si="4"/>
        <v/>
      </c>
      <c r="W37" t="str">
        <f t="shared" si="4"/>
        <v/>
      </c>
      <c r="X37" t="str">
        <f t="shared" si="4"/>
        <v/>
      </c>
      <c r="Y37" t="str">
        <f t="shared" si="4"/>
        <v/>
      </c>
      <c r="Z37" t="str">
        <f t="shared" si="4"/>
        <v/>
      </c>
      <c r="AA37" t="str">
        <f t="shared" si="4"/>
        <v/>
      </c>
      <c r="AB37" t="str">
        <f t="shared" si="4"/>
        <v/>
      </c>
      <c r="AC37" t="str">
        <f t="shared" si="4"/>
        <v/>
      </c>
      <c r="AD37" t="str">
        <f t="shared" si="4"/>
        <v/>
      </c>
      <c r="AE37" t="str">
        <f t="shared" si="4"/>
        <v/>
      </c>
      <c r="AF37" t="str">
        <f t="shared" si="4"/>
        <v/>
      </c>
      <c r="AG37" t="str">
        <f t="shared" si="4"/>
        <v/>
      </c>
      <c r="AH37" t="str">
        <f t="shared" si="4"/>
        <v/>
      </c>
      <c r="AI37" t="str">
        <f t="shared" si="4"/>
        <v/>
      </c>
      <c r="AJ37" t="str">
        <f t="shared" si="4"/>
        <v/>
      </c>
      <c r="AK37" t="str">
        <f t="shared" si="4"/>
        <v/>
      </c>
      <c r="AL37" t="str">
        <f t="shared" si="4"/>
        <v/>
      </c>
      <c r="AM37" t="str">
        <f t="shared" si="4"/>
        <v/>
      </c>
      <c r="AN37" t="str">
        <f t="shared" si="4"/>
        <v/>
      </c>
      <c r="AO37" t="str">
        <f t="shared" si="4"/>
        <v/>
      </c>
      <c r="AP37" t="str">
        <f t="shared" si="4"/>
        <v/>
      </c>
      <c r="AQ37" t="str">
        <f t="shared" si="4"/>
        <v/>
      </c>
    </row>
    <row r="38" spans="1:43" ht="28" customHeight="1" x14ac:dyDescent="0.2">
      <c r="A38" t="str">
        <f>IF(A11="","",A11)</f>
        <v>２．</v>
      </c>
      <c r="D38" t="str">
        <f>IF(D11="","",D11)</f>
        <v>次の計算をしなさい。</v>
      </c>
    </row>
    <row r="39" spans="1:43" ht="28" customHeight="1" x14ac:dyDescent="0.2">
      <c r="A39" t="str">
        <f t="shared" ref="A39:AQ39" si="5">IF(A12="","",A12)</f>
        <v/>
      </c>
      <c r="B39" t="str">
        <f t="shared" si="5"/>
        <v/>
      </c>
      <c r="C39" t="str">
        <f t="shared" si="5"/>
        <v>(1)</v>
      </c>
      <c r="F39">
        <f t="shared" ca="1" si="5"/>
        <v>6</v>
      </c>
      <c r="G39" s="66" t="str">
        <f t="shared" si="5"/>
        <v>－</v>
      </c>
      <c r="H39" s="66"/>
      <c r="I39" s="66">
        <f t="shared" ca="1" si="5"/>
        <v>9</v>
      </c>
      <c r="J39" s="66"/>
      <c r="K39" s="66" t="str">
        <f t="shared" si="5"/>
        <v>－</v>
      </c>
      <c r="L39" s="66"/>
      <c r="M39" s="66">
        <f t="shared" ca="1" si="5"/>
        <v>3</v>
      </c>
      <c r="N39" s="66"/>
      <c r="O39" s="82" t="s">
        <v>94</v>
      </c>
      <c r="P39" s="82"/>
      <c r="Q39" s="56">
        <f ca="1">F39-I39-M39</f>
        <v>-6</v>
      </c>
      <c r="R39" s="56"/>
      <c r="S39" s="56"/>
      <c r="T39" t="str">
        <f t="shared" si="5"/>
        <v/>
      </c>
      <c r="U39" t="str">
        <f t="shared" si="5"/>
        <v/>
      </c>
      <c r="V39" t="str">
        <f t="shared" si="5"/>
        <v/>
      </c>
      <c r="W39" t="str">
        <f t="shared" si="5"/>
        <v/>
      </c>
      <c r="X39" t="str">
        <f t="shared" si="5"/>
        <v/>
      </c>
      <c r="Y39" t="str">
        <f t="shared" si="5"/>
        <v/>
      </c>
      <c r="Z39" t="str">
        <f t="shared" si="5"/>
        <v/>
      </c>
      <c r="AA39" t="str">
        <f t="shared" si="5"/>
        <v/>
      </c>
      <c r="AB39" t="str">
        <f t="shared" si="5"/>
        <v/>
      </c>
      <c r="AC39" t="str">
        <f t="shared" si="5"/>
        <v/>
      </c>
      <c r="AD39" t="str">
        <f t="shared" si="5"/>
        <v/>
      </c>
      <c r="AE39" t="str">
        <f t="shared" si="5"/>
        <v/>
      </c>
      <c r="AF39" t="str">
        <f t="shared" si="5"/>
        <v/>
      </c>
      <c r="AG39" t="str">
        <f t="shared" si="5"/>
        <v/>
      </c>
      <c r="AH39" t="str">
        <f t="shared" si="5"/>
        <v/>
      </c>
      <c r="AI39" t="str">
        <f t="shared" si="5"/>
        <v/>
      </c>
      <c r="AJ39" t="str">
        <f t="shared" si="5"/>
        <v/>
      </c>
      <c r="AK39" t="str">
        <f t="shared" si="5"/>
        <v/>
      </c>
      <c r="AL39" t="str">
        <f t="shared" si="5"/>
        <v/>
      </c>
      <c r="AM39" t="str">
        <f t="shared" si="5"/>
        <v/>
      </c>
      <c r="AN39" t="str">
        <f t="shared" si="5"/>
        <v/>
      </c>
      <c r="AO39" t="str">
        <f t="shared" si="5"/>
        <v/>
      </c>
      <c r="AP39" t="str">
        <f t="shared" si="5"/>
        <v/>
      </c>
      <c r="AQ39" t="str">
        <f t="shared" si="5"/>
        <v/>
      </c>
    </row>
    <row r="40" spans="1:43" ht="28" customHeight="1" x14ac:dyDescent="0.2">
      <c r="A40" t="str">
        <f t="shared" ref="A40:AQ40" si="6">IF(A13="","",A13)</f>
        <v/>
      </c>
      <c r="B40" t="str">
        <f t="shared" si="6"/>
        <v/>
      </c>
      <c r="C40" t="str">
        <f t="shared" si="6"/>
        <v/>
      </c>
      <c r="F40" t="str">
        <f t="shared" si="6"/>
        <v/>
      </c>
      <c r="G40" t="str">
        <f t="shared" si="6"/>
        <v/>
      </c>
      <c r="H40" t="str">
        <f t="shared" si="6"/>
        <v/>
      </c>
      <c r="I40" t="str">
        <f t="shared" si="6"/>
        <v/>
      </c>
      <c r="J40" t="str">
        <f t="shared" si="6"/>
        <v/>
      </c>
      <c r="K40" t="str">
        <f t="shared" si="6"/>
        <v/>
      </c>
      <c r="L40" t="str">
        <f t="shared" si="6"/>
        <v/>
      </c>
      <c r="M40" t="str">
        <f t="shared" si="6"/>
        <v/>
      </c>
      <c r="N40" t="str">
        <f t="shared" si="6"/>
        <v/>
      </c>
      <c r="O40" t="str">
        <f t="shared" si="6"/>
        <v/>
      </c>
      <c r="P40" t="str">
        <f t="shared" si="6"/>
        <v/>
      </c>
      <c r="Q40" t="str">
        <f t="shared" si="6"/>
        <v/>
      </c>
      <c r="R40" t="str">
        <f t="shared" si="6"/>
        <v/>
      </c>
      <c r="S40" t="str">
        <f t="shared" si="6"/>
        <v/>
      </c>
      <c r="T40" t="str">
        <f t="shared" si="6"/>
        <v/>
      </c>
      <c r="U40" t="str">
        <f t="shared" si="6"/>
        <v/>
      </c>
      <c r="V40" t="str">
        <f t="shared" si="6"/>
        <v/>
      </c>
      <c r="W40" t="str">
        <f t="shared" si="6"/>
        <v/>
      </c>
      <c r="X40" t="str">
        <f t="shared" si="6"/>
        <v/>
      </c>
      <c r="Y40" t="str">
        <f t="shared" si="6"/>
        <v/>
      </c>
      <c r="Z40" t="str">
        <f t="shared" si="6"/>
        <v/>
      </c>
      <c r="AA40" t="str">
        <f t="shared" si="6"/>
        <v/>
      </c>
      <c r="AB40" t="str">
        <f t="shared" si="6"/>
        <v/>
      </c>
      <c r="AC40" t="str">
        <f t="shared" si="6"/>
        <v/>
      </c>
      <c r="AD40" t="str">
        <f t="shared" si="6"/>
        <v/>
      </c>
      <c r="AE40" t="str">
        <f t="shared" si="6"/>
        <v/>
      </c>
      <c r="AF40" t="str">
        <f t="shared" si="6"/>
        <v/>
      </c>
      <c r="AG40" t="str">
        <f t="shared" si="6"/>
        <v/>
      </c>
      <c r="AH40" t="str">
        <f t="shared" si="6"/>
        <v/>
      </c>
      <c r="AI40" t="str">
        <f t="shared" si="6"/>
        <v/>
      </c>
      <c r="AJ40" t="str">
        <f t="shared" si="6"/>
        <v/>
      </c>
      <c r="AK40" t="str">
        <f t="shared" si="6"/>
        <v/>
      </c>
      <c r="AL40" s="6" t="str">
        <f t="shared" si="6"/>
        <v/>
      </c>
      <c r="AM40" t="str">
        <f t="shared" si="6"/>
        <v/>
      </c>
      <c r="AN40" t="str">
        <f t="shared" si="6"/>
        <v/>
      </c>
      <c r="AO40" t="str">
        <f t="shared" si="6"/>
        <v/>
      </c>
      <c r="AP40" t="str">
        <f t="shared" si="6"/>
        <v/>
      </c>
      <c r="AQ40" t="str">
        <f t="shared" si="6"/>
        <v/>
      </c>
    </row>
    <row r="41" spans="1:43" ht="28" customHeight="1" x14ac:dyDescent="0.2">
      <c r="A41" t="str">
        <f t="shared" ref="A41:AQ41" si="7">IF(A14="","",A14)</f>
        <v/>
      </c>
      <c r="B41" t="str">
        <f t="shared" si="7"/>
        <v/>
      </c>
      <c r="C41" t="str">
        <f t="shared" si="7"/>
        <v>(2)</v>
      </c>
      <c r="F41">
        <f t="shared" ca="1" si="7"/>
        <v>9</v>
      </c>
      <c r="G41" s="66" t="str">
        <f t="shared" si="7"/>
        <v>－</v>
      </c>
      <c r="H41" s="66"/>
      <c r="I41" s="66">
        <f t="shared" ca="1" si="7"/>
        <v>15</v>
      </c>
      <c r="J41" s="66"/>
      <c r="K41" s="66" t="str">
        <f t="shared" si="7"/>
        <v>－</v>
      </c>
      <c r="L41" s="66"/>
      <c r="M41" s="66">
        <f t="shared" ca="1" si="7"/>
        <v>15</v>
      </c>
      <c r="N41" s="66"/>
      <c r="O41" s="82" t="s">
        <v>94</v>
      </c>
      <c r="P41" s="82"/>
      <c r="Q41" s="56">
        <f ca="1">F41-I41-M41</f>
        <v>-21</v>
      </c>
      <c r="R41" s="56"/>
      <c r="S41" s="56"/>
      <c r="T41" t="str">
        <f t="shared" si="7"/>
        <v/>
      </c>
      <c r="U41" t="str">
        <f t="shared" si="7"/>
        <v/>
      </c>
      <c r="V41" t="str">
        <f t="shared" si="7"/>
        <v/>
      </c>
      <c r="W41" t="str">
        <f t="shared" si="7"/>
        <v/>
      </c>
      <c r="X41" t="str">
        <f t="shared" si="7"/>
        <v/>
      </c>
      <c r="Y41" t="str">
        <f t="shared" si="7"/>
        <v/>
      </c>
      <c r="Z41" t="str">
        <f t="shared" si="7"/>
        <v/>
      </c>
      <c r="AA41" t="str">
        <f t="shared" si="7"/>
        <v/>
      </c>
      <c r="AB41" t="str">
        <f t="shared" si="7"/>
        <v/>
      </c>
      <c r="AC41" t="str">
        <f t="shared" si="7"/>
        <v/>
      </c>
      <c r="AD41" t="str">
        <f t="shared" si="7"/>
        <v/>
      </c>
      <c r="AE41" t="str">
        <f t="shared" si="7"/>
        <v/>
      </c>
      <c r="AF41" t="str">
        <f t="shared" si="7"/>
        <v/>
      </c>
      <c r="AG41" t="str">
        <f t="shared" si="7"/>
        <v/>
      </c>
      <c r="AH41" t="str">
        <f t="shared" si="7"/>
        <v/>
      </c>
      <c r="AI41" t="str">
        <f t="shared" si="7"/>
        <v/>
      </c>
      <c r="AJ41" t="str">
        <f t="shared" si="7"/>
        <v/>
      </c>
      <c r="AK41" t="str">
        <f t="shared" si="7"/>
        <v/>
      </c>
      <c r="AL41" t="str">
        <f t="shared" si="7"/>
        <v/>
      </c>
      <c r="AM41" t="str">
        <f t="shared" si="7"/>
        <v/>
      </c>
      <c r="AN41" t="str">
        <f t="shared" si="7"/>
        <v/>
      </c>
      <c r="AO41" t="str">
        <f t="shared" si="7"/>
        <v/>
      </c>
      <c r="AP41" t="str">
        <f t="shared" si="7"/>
        <v/>
      </c>
      <c r="AQ41" t="str">
        <f t="shared" si="7"/>
        <v/>
      </c>
    </row>
    <row r="42" spans="1:43" ht="28" customHeight="1" x14ac:dyDescent="0.2">
      <c r="A42" t="str">
        <f t="shared" ref="A42:AQ42" si="8">IF(A15="","",A15)</f>
        <v/>
      </c>
      <c r="B42" t="str">
        <f t="shared" si="8"/>
        <v/>
      </c>
      <c r="C42" t="str">
        <f t="shared" si="8"/>
        <v/>
      </c>
      <c r="F42" t="str">
        <f t="shared" si="8"/>
        <v/>
      </c>
      <c r="G42" t="str">
        <f t="shared" si="8"/>
        <v/>
      </c>
      <c r="H42" t="str">
        <f t="shared" si="8"/>
        <v/>
      </c>
      <c r="I42" t="str">
        <f t="shared" si="8"/>
        <v/>
      </c>
      <c r="J42" t="str">
        <f t="shared" si="8"/>
        <v/>
      </c>
      <c r="K42" t="str">
        <f t="shared" si="8"/>
        <v/>
      </c>
      <c r="L42" t="str">
        <f t="shared" si="8"/>
        <v/>
      </c>
      <c r="M42" t="str">
        <f t="shared" si="8"/>
        <v/>
      </c>
      <c r="N42" t="str">
        <f t="shared" si="8"/>
        <v/>
      </c>
      <c r="O42" t="str">
        <f t="shared" si="8"/>
        <v/>
      </c>
      <c r="P42" t="str">
        <f t="shared" si="8"/>
        <v/>
      </c>
      <c r="Q42" t="str">
        <f t="shared" si="8"/>
        <v/>
      </c>
      <c r="R42" t="str">
        <f t="shared" si="8"/>
        <v/>
      </c>
      <c r="S42" t="str">
        <f t="shared" si="8"/>
        <v/>
      </c>
      <c r="T42" t="str">
        <f t="shared" si="8"/>
        <v/>
      </c>
      <c r="U42" t="str">
        <f t="shared" si="8"/>
        <v/>
      </c>
      <c r="V42" t="str">
        <f t="shared" si="8"/>
        <v/>
      </c>
      <c r="W42" t="str">
        <f t="shared" si="8"/>
        <v/>
      </c>
      <c r="X42" t="str">
        <f t="shared" si="8"/>
        <v/>
      </c>
      <c r="Y42" t="str">
        <f t="shared" si="8"/>
        <v/>
      </c>
      <c r="Z42" t="str">
        <f t="shared" si="8"/>
        <v/>
      </c>
      <c r="AA42" t="str">
        <f t="shared" si="8"/>
        <v/>
      </c>
      <c r="AB42" t="str">
        <f t="shared" si="8"/>
        <v/>
      </c>
      <c r="AC42" t="str">
        <f t="shared" si="8"/>
        <v/>
      </c>
      <c r="AD42" t="str">
        <f t="shared" si="8"/>
        <v/>
      </c>
      <c r="AE42" t="str">
        <f t="shared" si="8"/>
        <v/>
      </c>
      <c r="AF42" t="str">
        <f t="shared" si="8"/>
        <v/>
      </c>
      <c r="AG42" t="str">
        <f t="shared" si="8"/>
        <v/>
      </c>
      <c r="AH42" t="str">
        <f t="shared" si="8"/>
        <v/>
      </c>
      <c r="AI42" t="str">
        <f t="shared" si="8"/>
        <v/>
      </c>
      <c r="AJ42" t="str">
        <f t="shared" si="8"/>
        <v/>
      </c>
      <c r="AK42" t="str">
        <f t="shared" si="8"/>
        <v/>
      </c>
      <c r="AL42" t="str">
        <f t="shared" si="8"/>
        <v/>
      </c>
      <c r="AM42" t="str">
        <f t="shared" si="8"/>
        <v/>
      </c>
      <c r="AN42" t="str">
        <f t="shared" si="8"/>
        <v/>
      </c>
      <c r="AO42" t="str">
        <f t="shared" si="8"/>
        <v/>
      </c>
      <c r="AP42" t="str">
        <f t="shared" si="8"/>
        <v/>
      </c>
      <c r="AQ42" t="str">
        <f t="shared" si="8"/>
        <v/>
      </c>
    </row>
    <row r="43" spans="1:43" ht="28" customHeight="1" x14ac:dyDescent="0.2">
      <c r="A43" t="str">
        <f t="shared" ref="A43:AQ43" si="9">IF(A16="","",A16)</f>
        <v/>
      </c>
      <c r="B43" t="str">
        <f t="shared" si="9"/>
        <v/>
      </c>
      <c r="C43" t="str">
        <f t="shared" si="9"/>
        <v>(3)</v>
      </c>
      <c r="F43" s="66" t="str">
        <f t="shared" si="9"/>
        <v>－</v>
      </c>
      <c r="G43" s="66"/>
      <c r="H43" s="66">
        <f t="shared" ca="1" si="9"/>
        <v>16</v>
      </c>
      <c r="I43" s="66"/>
      <c r="J43" s="66" t="str">
        <f t="shared" si="9"/>
        <v>＋</v>
      </c>
      <c r="K43" s="66"/>
      <c r="L43" s="66">
        <f t="shared" ca="1" si="9"/>
        <v>10</v>
      </c>
      <c r="M43" s="66"/>
      <c r="N43" s="66" t="str">
        <f t="shared" si="9"/>
        <v>－</v>
      </c>
      <c r="O43" s="66"/>
      <c r="P43" s="66" t="str">
        <f t="shared" si="9"/>
        <v>（</v>
      </c>
      <c r="Q43" s="66"/>
      <c r="R43" s="66" t="str">
        <f t="shared" si="9"/>
        <v>－</v>
      </c>
      <c r="S43" s="66"/>
      <c r="T43" s="66">
        <f t="shared" ca="1" si="9"/>
        <v>5</v>
      </c>
      <c r="U43" s="66"/>
      <c r="V43" t="str">
        <f t="shared" si="9"/>
        <v>）</v>
      </c>
      <c r="W43" s="82" t="s">
        <v>94</v>
      </c>
      <c r="X43" s="82"/>
      <c r="Y43" s="56">
        <f ca="1">H43*(-1)+L43+T43</f>
        <v>-1</v>
      </c>
      <c r="Z43" s="56"/>
      <c r="AA43" s="56"/>
      <c r="AB43" t="str">
        <f t="shared" si="9"/>
        <v/>
      </c>
      <c r="AC43" t="str">
        <f t="shared" si="9"/>
        <v/>
      </c>
      <c r="AD43" t="str">
        <f t="shared" si="9"/>
        <v/>
      </c>
      <c r="AE43" t="str">
        <f t="shared" si="9"/>
        <v/>
      </c>
      <c r="AF43" t="str">
        <f t="shared" si="9"/>
        <v/>
      </c>
      <c r="AG43" t="str">
        <f t="shared" si="9"/>
        <v/>
      </c>
      <c r="AH43" t="str">
        <f t="shared" si="9"/>
        <v/>
      </c>
      <c r="AI43" t="str">
        <f t="shared" si="9"/>
        <v/>
      </c>
      <c r="AJ43" t="str">
        <f t="shared" si="9"/>
        <v/>
      </c>
      <c r="AK43" t="str">
        <f t="shared" si="9"/>
        <v/>
      </c>
      <c r="AL43" t="str">
        <f t="shared" si="9"/>
        <v/>
      </c>
      <c r="AM43" t="str">
        <f t="shared" si="9"/>
        <v/>
      </c>
      <c r="AN43" t="str">
        <f t="shared" si="9"/>
        <v/>
      </c>
      <c r="AO43" t="str">
        <f t="shared" si="9"/>
        <v/>
      </c>
      <c r="AP43" t="str">
        <f t="shared" si="9"/>
        <v/>
      </c>
      <c r="AQ43" t="str">
        <f t="shared" si="9"/>
        <v/>
      </c>
    </row>
    <row r="44" spans="1:43" ht="28" customHeight="1" x14ac:dyDescent="0.2">
      <c r="A44" t="str">
        <f t="shared" ref="A44:AQ44" si="10">IF(A17="","",A17)</f>
        <v/>
      </c>
      <c r="B44" t="str">
        <f t="shared" si="10"/>
        <v/>
      </c>
      <c r="C44" t="str">
        <f t="shared" si="10"/>
        <v/>
      </c>
      <c r="F44" t="str">
        <f t="shared" si="10"/>
        <v/>
      </c>
      <c r="G44" t="str">
        <f t="shared" si="10"/>
        <v/>
      </c>
      <c r="H44" t="str">
        <f t="shared" si="10"/>
        <v/>
      </c>
      <c r="I44" t="str">
        <f t="shared" si="10"/>
        <v/>
      </c>
      <c r="J44" t="str">
        <f t="shared" si="10"/>
        <v/>
      </c>
      <c r="K44" t="str">
        <f t="shared" si="10"/>
        <v/>
      </c>
      <c r="L44" t="str">
        <f t="shared" si="10"/>
        <v/>
      </c>
      <c r="M44" t="str">
        <f t="shared" si="10"/>
        <v/>
      </c>
      <c r="N44" t="str">
        <f t="shared" si="10"/>
        <v/>
      </c>
      <c r="O44" t="str">
        <f t="shared" si="10"/>
        <v/>
      </c>
      <c r="P44" t="str">
        <f t="shared" si="10"/>
        <v/>
      </c>
      <c r="Q44" t="str">
        <f t="shared" si="10"/>
        <v/>
      </c>
      <c r="R44" t="str">
        <f t="shared" si="10"/>
        <v/>
      </c>
      <c r="S44" t="str">
        <f t="shared" si="10"/>
        <v/>
      </c>
      <c r="T44" t="str">
        <f t="shared" si="10"/>
        <v/>
      </c>
      <c r="U44" t="str">
        <f t="shared" si="10"/>
        <v/>
      </c>
      <c r="V44" t="str">
        <f t="shared" si="10"/>
        <v/>
      </c>
      <c r="W44" t="str">
        <f t="shared" si="10"/>
        <v/>
      </c>
      <c r="X44" t="str">
        <f t="shared" si="10"/>
        <v/>
      </c>
      <c r="Y44" t="str">
        <f t="shared" si="10"/>
        <v/>
      </c>
      <c r="Z44" t="str">
        <f t="shared" si="10"/>
        <v/>
      </c>
      <c r="AA44" t="str">
        <f t="shared" si="10"/>
        <v/>
      </c>
      <c r="AB44" t="str">
        <f t="shared" si="10"/>
        <v/>
      </c>
      <c r="AC44" t="str">
        <f t="shared" si="10"/>
        <v/>
      </c>
      <c r="AD44" t="str">
        <f t="shared" si="10"/>
        <v/>
      </c>
      <c r="AE44" t="str">
        <f t="shared" si="10"/>
        <v/>
      </c>
      <c r="AF44" t="str">
        <f t="shared" si="10"/>
        <v/>
      </c>
      <c r="AG44" t="str">
        <f t="shared" si="10"/>
        <v/>
      </c>
      <c r="AH44" t="str">
        <f t="shared" si="10"/>
        <v/>
      </c>
      <c r="AI44" t="str">
        <f t="shared" si="10"/>
        <v/>
      </c>
      <c r="AJ44" t="str">
        <f t="shared" si="10"/>
        <v/>
      </c>
      <c r="AK44" t="str">
        <f t="shared" si="10"/>
        <v/>
      </c>
      <c r="AL44" t="str">
        <f t="shared" si="10"/>
        <v/>
      </c>
      <c r="AM44" t="str">
        <f t="shared" si="10"/>
        <v/>
      </c>
      <c r="AN44" t="str">
        <f t="shared" si="10"/>
        <v/>
      </c>
      <c r="AO44" t="str">
        <f t="shared" si="10"/>
        <v/>
      </c>
      <c r="AP44" t="str">
        <f t="shared" si="10"/>
        <v/>
      </c>
      <c r="AQ44" t="str">
        <f t="shared" si="10"/>
        <v/>
      </c>
    </row>
    <row r="45" spans="1:43" ht="28" customHeight="1" x14ac:dyDescent="0.2">
      <c r="A45" t="str">
        <f t="shared" ref="A45:AQ45" si="11">IF(A18="","",A18)</f>
        <v/>
      </c>
      <c r="B45" t="str">
        <f t="shared" si="11"/>
        <v/>
      </c>
      <c r="C45" t="str">
        <f t="shared" si="11"/>
        <v>(4)</v>
      </c>
      <c r="F45" s="66" t="str">
        <f t="shared" si="11"/>
        <v>－</v>
      </c>
      <c r="G45" s="66"/>
      <c r="H45" s="66">
        <f t="shared" ca="1" si="11"/>
        <v>12</v>
      </c>
      <c r="I45" s="66"/>
      <c r="J45" s="66" t="str">
        <f t="shared" si="11"/>
        <v>＋</v>
      </c>
      <c r="K45" s="66"/>
      <c r="L45" s="66">
        <f t="shared" ca="1" si="11"/>
        <v>5</v>
      </c>
      <c r="M45" s="66"/>
      <c r="N45" s="66" t="str">
        <f t="shared" si="11"/>
        <v>－</v>
      </c>
      <c r="O45" s="66"/>
      <c r="P45" s="66" t="str">
        <f t="shared" si="11"/>
        <v>（</v>
      </c>
      <c r="Q45" s="66"/>
      <c r="R45" s="66" t="str">
        <f t="shared" si="11"/>
        <v>－</v>
      </c>
      <c r="S45" s="66"/>
      <c r="T45" s="66">
        <f t="shared" ca="1" si="11"/>
        <v>1</v>
      </c>
      <c r="U45" s="66"/>
      <c r="V45" t="str">
        <f t="shared" si="11"/>
        <v>）</v>
      </c>
      <c r="W45" s="82" t="s">
        <v>94</v>
      </c>
      <c r="X45" s="82"/>
      <c r="Y45" s="56">
        <f ca="1">H45*(-1)+L45+T45</f>
        <v>-6</v>
      </c>
      <c r="Z45" s="56"/>
      <c r="AA45" s="56"/>
      <c r="AB45" t="str">
        <f t="shared" si="11"/>
        <v/>
      </c>
      <c r="AC45" t="str">
        <f t="shared" si="11"/>
        <v/>
      </c>
      <c r="AD45" t="str">
        <f t="shared" si="11"/>
        <v/>
      </c>
      <c r="AE45" t="str">
        <f t="shared" si="11"/>
        <v/>
      </c>
      <c r="AF45" t="str">
        <f t="shared" si="11"/>
        <v/>
      </c>
      <c r="AG45" t="str">
        <f t="shared" si="11"/>
        <v/>
      </c>
      <c r="AH45" t="str">
        <f t="shared" si="11"/>
        <v/>
      </c>
      <c r="AI45" t="str">
        <f t="shared" si="11"/>
        <v/>
      </c>
      <c r="AJ45" t="str">
        <f t="shared" si="11"/>
        <v/>
      </c>
      <c r="AK45" t="str">
        <f t="shared" si="11"/>
        <v/>
      </c>
      <c r="AL45" t="str">
        <f t="shared" si="11"/>
        <v/>
      </c>
      <c r="AM45" t="str">
        <f t="shared" si="11"/>
        <v/>
      </c>
      <c r="AN45" t="str">
        <f t="shared" si="11"/>
        <v/>
      </c>
      <c r="AO45" t="str">
        <f t="shared" si="11"/>
        <v/>
      </c>
      <c r="AP45" t="str">
        <f t="shared" si="11"/>
        <v/>
      </c>
      <c r="AQ45" t="str">
        <f t="shared" si="11"/>
        <v/>
      </c>
    </row>
    <row r="46" spans="1:43" ht="28" customHeight="1" x14ac:dyDescent="0.2">
      <c r="A46" t="str">
        <f t="shared" ref="A46:AQ46" si="12">IF(A19="","",A19)</f>
        <v/>
      </c>
      <c r="B46" t="str">
        <f t="shared" si="12"/>
        <v/>
      </c>
      <c r="C46" t="str">
        <f t="shared" si="12"/>
        <v/>
      </c>
      <c r="F46" t="str">
        <f t="shared" si="12"/>
        <v/>
      </c>
      <c r="G46" t="str">
        <f t="shared" si="12"/>
        <v/>
      </c>
      <c r="H46" t="str">
        <f t="shared" si="12"/>
        <v/>
      </c>
      <c r="I46" t="str">
        <f t="shared" si="12"/>
        <v/>
      </c>
      <c r="J46" t="str">
        <f t="shared" si="12"/>
        <v/>
      </c>
      <c r="K46" t="str">
        <f t="shared" si="12"/>
        <v/>
      </c>
      <c r="L46" t="str">
        <f t="shared" si="12"/>
        <v/>
      </c>
      <c r="M46" t="str">
        <f t="shared" si="12"/>
        <v/>
      </c>
      <c r="N46" t="str">
        <f t="shared" si="12"/>
        <v/>
      </c>
      <c r="O46" t="str">
        <f t="shared" si="12"/>
        <v/>
      </c>
      <c r="P46" t="str">
        <f t="shared" si="12"/>
        <v/>
      </c>
      <c r="Q46" t="str">
        <f t="shared" si="12"/>
        <v/>
      </c>
      <c r="R46" t="str">
        <f t="shared" si="12"/>
        <v/>
      </c>
      <c r="S46" t="str">
        <f t="shared" si="12"/>
        <v/>
      </c>
      <c r="T46" t="str">
        <f t="shared" si="12"/>
        <v/>
      </c>
      <c r="U46" t="str">
        <f t="shared" si="12"/>
        <v/>
      </c>
      <c r="V46" t="str">
        <f t="shared" si="12"/>
        <v/>
      </c>
      <c r="W46" t="str">
        <f t="shared" si="12"/>
        <v/>
      </c>
      <c r="X46" t="str">
        <f t="shared" si="12"/>
        <v/>
      </c>
      <c r="Y46" t="str">
        <f t="shared" si="12"/>
        <v/>
      </c>
      <c r="Z46" t="str">
        <f t="shared" si="12"/>
        <v/>
      </c>
      <c r="AA46" t="str">
        <f t="shared" si="12"/>
        <v/>
      </c>
      <c r="AB46" t="str">
        <f t="shared" si="12"/>
        <v/>
      </c>
      <c r="AC46" t="str">
        <f t="shared" si="12"/>
        <v/>
      </c>
      <c r="AD46" t="str">
        <f t="shared" si="12"/>
        <v/>
      </c>
      <c r="AE46" t="str">
        <f t="shared" si="12"/>
        <v/>
      </c>
      <c r="AF46" t="str">
        <f t="shared" si="12"/>
        <v/>
      </c>
      <c r="AG46" t="str">
        <f t="shared" si="12"/>
        <v/>
      </c>
      <c r="AH46" t="str">
        <f t="shared" si="12"/>
        <v/>
      </c>
      <c r="AI46" t="str">
        <f t="shared" si="12"/>
        <v/>
      </c>
      <c r="AJ46" t="str">
        <f t="shared" si="12"/>
        <v/>
      </c>
      <c r="AK46" t="str">
        <f t="shared" si="12"/>
        <v/>
      </c>
      <c r="AL46" t="str">
        <f t="shared" si="12"/>
        <v/>
      </c>
      <c r="AM46" t="str">
        <f t="shared" si="12"/>
        <v/>
      </c>
      <c r="AN46" t="str">
        <f t="shared" si="12"/>
        <v/>
      </c>
      <c r="AO46" t="str">
        <f t="shared" si="12"/>
        <v/>
      </c>
      <c r="AP46" t="str">
        <f t="shared" si="12"/>
        <v/>
      </c>
      <c r="AQ46" t="str">
        <f t="shared" si="12"/>
        <v/>
      </c>
    </row>
    <row r="47" spans="1:43" ht="28" customHeight="1" x14ac:dyDescent="0.2">
      <c r="A47" t="str">
        <f t="shared" ref="A47:AQ47" si="13">IF(A20="","",A20)</f>
        <v/>
      </c>
      <c r="B47" t="str">
        <f t="shared" si="13"/>
        <v/>
      </c>
      <c r="C47" t="str">
        <f t="shared" si="13"/>
        <v>(5)</v>
      </c>
      <c r="F47" s="66">
        <f t="shared" ca="1" si="13"/>
        <v>5</v>
      </c>
      <c r="G47" s="66"/>
      <c r="H47" s="66" t="str">
        <f t="shared" si="13"/>
        <v>－</v>
      </c>
      <c r="I47" s="66"/>
      <c r="J47" s="66">
        <f t="shared" ca="1" si="13"/>
        <v>10</v>
      </c>
      <c r="K47" s="66"/>
      <c r="L47" s="66" t="str">
        <f t="shared" si="13"/>
        <v>＋</v>
      </c>
      <c r="M47" s="66"/>
      <c r="N47" s="66">
        <f t="shared" ca="1" si="13"/>
        <v>17</v>
      </c>
      <c r="O47" s="66"/>
      <c r="P47" s="66" t="str">
        <f t="shared" si="13"/>
        <v>－</v>
      </c>
      <c r="Q47" s="66"/>
      <c r="R47" s="66">
        <f t="shared" ca="1" si="13"/>
        <v>7</v>
      </c>
      <c r="S47" s="66"/>
      <c r="T47" s="82" t="s">
        <v>94</v>
      </c>
      <c r="U47" s="82"/>
      <c r="V47" s="56">
        <f ca="1">F47-J47+N47-R47</f>
        <v>5</v>
      </c>
      <c r="W47" s="56"/>
      <c r="X47" s="56"/>
      <c r="Y47" t="str">
        <f t="shared" si="13"/>
        <v/>
      </c>
      <c r="Z47" t="str">
        <f t="shared" si="13"/>
        <v/>
      </c>
      <c r="AA47" t="str">
        <f t="shared" si="13"/>
        <v/>
      </c>
      <c r="AB47" t="str">
        <f t="shared" si="13"/>
        <v/>
      </c>
      <c r="AC47" t="str">
        <f t="shared" si="13"/>
        <v/>
      </c>
      <c r="AD47" t="str">
        <f t="shared" si="13"/>
        <v/>
      </c>
      <c r="AE47" t="str">
        <f t="shared" si="13"/>
        <v/>
      </c>
      <c r="AF47" t="str">
        <f t="shared" si="13"/>
        <v/>
      </c>
      <c r="AG47" t="str">
        <f t="shared" si="13"/>
        <v/>
      </c>
      <c r="AH47" t="str">
        <f t="shared" si="13"/>
        <v/>
      </c>
      <c r="AI47" t="str">
        <f t="shared" si="13"/>
        <v/>
      </c>
      <c r="AJ47" t="str">
        <f t="shared" si="13"/>
        <v/>
      </c>
      <c r="AK47" t="str">
        <f t="shared" si="13"/>
        <v/>
      </c>
      <c r="AL47" t="str">
        <f t="shared" si="13"/>
        <v/>
      </c>
      <c r="AM47" t="str">
        <f t="shared" si="13"/>
        <v/>
      </c>
      <c r="AN47" t="str">
        <f t="shared" si="13"/>
        <v/>
      </c>
      <c r="AO47" t="str">
        <f t="shared" si="13"/>
        <v/>
      </c>
      <c r="AP47" t="str">
        <f t="shared" si="13"/>
        <v/>
      </c>
      <c r="AQ47" t="str">
        <f t="shared" si="13"/>
        <v/>
      </c>
    </row>
    <row r="48" spans="1:43" ht="28" customHeight="1" x14ac:dyDescent="0.2">
      <c r="A48" t="str">
        <f t="shared" ref="A48:AQ48" si="14">IF(A21="","",A21)</f>
        <v/>
      </c>
      <c r="B48" t="str">
        <f t="shared" si="14"/>
        <v/>
      </c>
      <c r="C48" t="str">
        <f t="shared" si="14"/>
        <v/>
      </c>
      <c r="F48" t="str">
        <f t="shared" si="14"/>
        <v/>
      </c>
      <c r="G48" t="str">
        <f t="shared" si="14"/>
        <v/>
      </c>
      <c r="H48" t="str">
        <f t="shared" si="14"/>
        <v/>
      </c>
      <c r="I48" t="str">
        <f t="shared" si="14"/>
        <v/>
      </c>
      <c r="J48" t="str">
        <f t="shared" si="14"/>
        <v/>
      </c>
      <c r="K48" t="str">
        <f t="shared" si="14"/>
        <v/>
      </c>
      <c r="L48" t="str">
        <f t="shared" si="14"/>
        <v/>
      </c>
      <c r="M48" t="str">
        <f t="shared" si="14"/>
        <v/>
      </c>
      <c r="N48" t="str">
        <f t="shared" si="14"/>
        <v/>
      </c>
      <c r="O48" t="str">
        <f t="shared" si="14"/>
        <v/>
      </c>
      <c r="P48" t="str">
        <f t="shared" si="14"/>
        <v/>
      </c>
      <c r="Q48" t="str">
        <f t="shared" si="14"/>
        <v/>
      </c>
      <c r="R48" t="str">
        <f t="shared" si="14"/>
        <v/>
      </c>
      <c r="S48" t="str">
        <f t="shared" si="14"/>
        <v/>
      </c>
      <c r="T48" t="str">
        <f t="shared" si="14"/>
        <v/>
      </c>
      <c r="U48" t="str">
        <f t="shared" si="14"/>
        <v/>
      </c>
      <c r="V48" t="str">
        <f t="shared" si="14"/>
        <v/>
      </c>
      <c r="W48" t="str">
        <f t="shared" si="14"/>
        <v/>
      </c>
      <c r="X48" t="str">
        <f t="shared" si="14"/>
        <v/>
      </c>
      <c r="Y48" t="str">
        <f t="shared" si="14"/>
        <v/>
      </c>
      <c r="Z48" t="str">
        <f t="shared" si="14"/>
        <v/>
      </c>
      <c r="AA48" t="str">
        <f t="shared" si="14"/>
        <v/>
      </c>
      <c r="AB48" t="str">
        <f t="shared" si="14"/>
        <v/>
      </c>
      <c r="AC48" t="str">
        <f t="shared" si="14"/>
        <v/>
      </c>
      <c r="AD48" t="str">
        <f t="shared" si="14"/>
        <v/>
      </c>
      <c r="AE48" t="str">
        <f t="shared" si="14"/>
        <v/>
      </c>
      <c r="AF48" t="str">
        <f t="shared" si="14"/>
        <v/>
      </c>
      <c r="AG48" t="str">
        <f t="shared" si="14"/>
        <v/>
      </c>
      <c r="AH48" t="str">
        <f t="shared" si="14"/>
        <v/>
      </c>
      <c r="AI48" t="str">
        <f t="shared" si="14"/>
        <v/>
      </c>
      <c r="AJ48" t="str">
        <f t="shared" si="14"/>
        <v/>
      </c>
      <c r="AK48" t="str">
        <f t="shared" si="14"/>
        <v/>
      </c>
      <c r="AL48" t="str">
        <f t="shared" si="14"/>
        <v/>
      </c>
      <c r="AM48" t="str">
        <f t="shared" si="14"/>
        <v/>
      </c>
      <c r="AN48" t="str">
        <f t="shared" si="14"/>
        <v/>
      </c>
      <c r="AO48" t="str">
        <f t="shared" si="14"/>
        <v/>
      </c>
      <c r="AP48" t="str">
        <f t="shared" si="14"/>
        <v/>
      </c>
      <c r="AQ48" t="str">
        <f t="shared" si="14"/>
        <v/>
      </c>
    </row>
    <row r="49" spans="1:43" ht="28" customHeight="1" x14ac:dyDescent="0.2">
      <c r="A49" t="str">
        <f t="shared" ref="A49:AQ49" si="15">IF(A22="","",A22)</f>
        <v/>
      </c>
      <c r="B49" t="str">
        <f t="shared" si="15"/>
        <v/>
      </c>
      <c r="C49" t="str">
        <f t="shared" si="15"/>
        <v>(6)</v>
      </c>
      <c r="F49" s="66">
        <f t="shared" ca="1" si="15"/>
        <v>8</v>
      </c>
      <c r="G49" s="66"/>
      <c r="H49" s="66" t="str">
        <f t="shared" si="15"/>
        <v>－</v>
      </c>
      <c r="I49" s="66"/>
      <c r="J49" s="66">
        <f t="shared" ca="1" si="15"/>
        <v>6</v>
      </c>
      <c r="K49" s="66"/>
      <c r="L49" s="66" t="str">
        <f t="shared" si="15"/>
        <v>＋</v>
      </c>
      <c r="M49" s="66"/>
      <c r="N49" s="66">
        <f t="shared" ca="1" si="15"/>
        <v>4</v>
      </c>
      <c r="O49" s="66"/>
      <c r="P49" s="66" t="str">
        <f t="shared" si="15"/>
        <v>－</v>
      </c>
      <c r="Q49" s="66"/>
      <c r="R49" s="66">
        <f t="shared" ca="1" si="15"/>
        <v>3</v>
      </c>
      <c r="S49" s="66"/>
      <c r="T49" s="82" t="s">
        <v>94</v>
      </c>
      <c r="U49" s="82"/>
      <c r="V49" s="56">
        <f ca="1">F49-J49+N49-R49</f>
        <v>3</v>
      </c>
      <c r="W49" s="56"/>
      <c r="X49" s="56"/>
      <c r="Y49" t="str">
        <f t="shared" si="15"/>
        <v/>
      </c>
      <c r="Z49" t="str">
        <f t="shared" si="15"/>
        <v/>
      </c>
      <c r="AA49" t="str">
        <f t="shared" si="15"/>
        <v/>
      </c>
      <c r="AB49" t="str">
        <f t="shared" si="15"/>
        <v/>
      </c>
      <c r="AC49" t="str">
        <f t="shared" si="15"/>
        <v/>
      </c>
      <c r="AD49" t="str">
        <f t="shared" si="15"/>
        <v/>
      </c>
      <c r="AE49" t="str">
        <f t="shared" si="15"/>
        <v/>
      </c>
      <c r="AF49" t="str">
        <f t="shared" si="15"/>
        <v/>
      </c>
      <c r="AG49" t="str">
        <f t="shared" si="15"/>
        <v/>
      </c>
      <c r="AH49" t="str">
        <f t="shared" si="15"/>
        <v/>
      </c>
      <c r="AI49" t="str">
        <f t="shared" si="15"/>
        <v/>
      </c>
      <c r="AJ49" t="str">
        <f t="shared" si="15"/>
        <v/>
      </c>
      <c r="AK49" t="str">
        <f t="shared" si="15"/>
        <v/>
      </c>
      <c r="AL49" t="str">
        <f t="shared" si="15"/>
        <v/>
      </c>
      <c r="AM49" t="str">
        <f t="shared" si="15"/>
        <v/>
      </c>
      <c r="AN49" t="str">
        <f t="shared" si="15"/>
        <v/>
      </c>
      <c r="AO49" t="str">
        <f t="shared" si="15"/>
        <v/>
      </c>
      <c r="AP49" t="str">
        <f t="shared" si="15"/>
        <v/>
      </c>
      <c r="AQ49" t="str">
        <f t="shared" si="15"/>
        <v/>
      </c>
    </row>
    <row r="50" spans="1:43" ht="28" customHeight="1" x14ac:dyDescent="0.2">
      <c r="A50" t="str">
        <f t="shared" ref="A50:AQ50" si="16">IF(A23="","",A23)</f>
        <v/>
      </c>
      <c r="B50" t="str">
        <f t="shared" si="16"/>
        <v/>
      </c>
      <c r="C50" t="str">
        <f t="shared" si="16"/>
        <v/>
      </c>
      <c r="F50" t="str">
        <f t="shared" si="16"/>
        <v/>
      </c>
      <c r="G50" t="str">
        <f t="shared" si="16"/>
        <v/>
      </c>
      <c r="H50" t="str">
        <f t="shared" si="16"/>
        <v/>
      </c>
      <c r="I50" t="str">
        <f t="shared" si="16"/>
        <v/>
      </c>
      <c r="J50" t="str">
        <f t="shared" si="16"/>
        <v/>
      </c>
      <c r="K50" t="str">
        <f t="shared" si="16"/>
        <v/>
      </c>
      <c r="L50" t="str">
        <f t="shared" si="16"/>
        <v/>
      </c>
      <c r="M50" t="str">
        <f t="shared" si="16"/>
        <v/>
      </c>
      <c r="N50" t="str">
        <f t="shared" si="16"/>
        <v/>
      </c>
      <c r="O50" t="str">
        <f t="shared" si="16"/>
        <v/>
      </c>
      <c r="P50" t="str">
        <f t="shared" si="16"/>
        <v/>
      </c>
      <c r="Q50" t="str">
        <f t="shared" si="16"/>
        <v/>
      </c>
      <c r="R50" t="str">
        <f t="shared" si="16"/>
        <v/>
      </c>
      <c r="S50" t="str">
        <f t="shared" si="16"/>
        <v/>
      </c>
      <c r="T50" t="str">
        <f t="shared" si="16"/>
        <v/>
      </c>
      <c r="U50" t="str">
        <f t="shared" si="16"/>
        <v/>
      </c>
      <c r="V50" t="str">
        <f t="shared" si="16"/>
        <v/>
      </c>
      <c r="W50" t="str">
        <f t="shared" si="16"/>
        <v/>
      </c>
      <c r="X50" t="str">
        <f t="shared" si="16"/>
        <v/>
      </c>
      <c r="Y50" t="str">
        <f t="shared" si="16"/>
        <v/>
      </c>
      <c r="Z50" t="str">
        <f t="shared" si="16"/>
        <v/>
      </c>
      <c r="AA50" t="str">
        <f t="shared" si="16"/>
        <v/>
      </c>
      <c r="AB50" t="str">
        <f t="shared" si="16"/>
        <v/>
      </c>
      <c r="AC50" t="str">
        <f t="shared" si="16"/>
        <v/>
      </c>
      <c r="AD50" t="str">
        <f t="shared" si="16"/>
        <v/>
      </c>
      <c r="AE50" t="str">
        <f t="shared" si="16"/>
        <v/>
      </c>
      <c r="AF50" t="str">
        <f t="shared" si="16"/>
        <v/>
      </c>
      <c r="AG50" t="str">
        <f t="shared" si="16"/>
        <v/>
      </c>
      <c r="AH50" t="str">
        <f t="shared" si="16"/>
        <v/>
      </c>
      <c r="AI50" t="str">
        <f t="shared" si="16"/>
        <v/>
      </c>
      <c r="AJ50" t="str">
        <f t="shared" si="16"/>
        <v/>
      </c>
      <c r="AK50" t="str">
        <f t="shared" si="16"/>
        <v/>
      </c>
      <c r="AL50" t="str">
        <f t="shared" si="16"/>
        <v/>
      </c>
      <c r="AM50" t="str">
        <f t="shared" si="16"/>
        <v/>
      </c>
      <c r="AN50" t="str">
        <f t="shared" si="16"/>
        <v/>
      </c>
      <c r="AO50" t="str">
        <f t="shared" si="16"/>
        <v/>
      </c>
      <c r="AP50" t="str">
        <f t="shared" si="16"/>
        <v/>
      </c>
      <c r="AQ50" t="str">
        <f t="shared" si="16"/>
        <v/>
      </c>
    </row>
    <row r="51" spans="1:43" ht="28" customHeight="1" x14ac:dyDescent="0.2">
      <c r="A51" t="str">
        <f t="shared" ref="A51:AQ51" si="17">IF(A24="","",A24)</f>
        <v/>
      </c>
      <c r="B51" t="str">
        <f t="shared" si="17"/>
        <v/>
      </c>
      <c r="C51" t="str">
        <f t="shared" si="17"/>
        <v>(7)</v>
      </c>
      <c r="F51" s="66" t="str">
        <f t="shared" si="17"/>
        <v>－</v>
      </c>
      <c r="G51" s="66"/>
      <c r="H51" s="66">
        <f t="shared" ca="1" si="17"/>
        <v>1</v>
      </c>
      <c r="I51" s="66"/>
      <c r="J51" s="66" t="str">
        <f t="shared" si="17"/>
        <v>－</v>
      </c>
      <c r="K51" s="66"/>
      <c r="L51" s="66">
        <f t="shared" ca="1" si="17"/>
        <v>16</v>
      </c>
      <c r="M51" s="66"/>
      <c r="N51" s="66" t="str">
        <f t="shared" si="17"/>
        <v>＋</v>
      </c>
      <c r="O51" s="66"/>
      <c r="P51" s="66" t="str">
        <f t="shared" si="17"/>
        <v>（</v>
      </c>
      <c r="Q51" s="66"/>
      <c r="R51" s="66" t="str">
        <f t="shared" si="17"/>
        <v>－</v>
      </c>
      <c r="S51" s="66"/>
      <c r="T51" s="66">
        <f t="shared" ca="1" si="17"/>
        <v>17</v>
      </c>
      <c r="U51" s="66"/>
      <c r="V51" s="66" t="str">
        <f t="shared" si="17"/>
        <v>）</v>
      </c>
      <c r="W51" s="66"/>
      <c r="X51" s="66" t="str">
        <f t="shared" si="17"/>
        <v>－</v>
      </c>
      <c r="Y51" s="66"/>
      <c r="Z51" s="66" t="str">
        <f t="shared" si="17"/>
        <v>（</v>
      </c>
      <c r="AA51" s="66"/>
      <c r="AB51" s="66" t="str">
        <f t="shared" si="17"/>
        <v>－</v>
      </c>
      <c r="AC51" s="66"/>
      <c r="AD51" s="66">
        <f t="shared" ca="1" si="17"/>
        <v>5</v>
      </c>
      <c r="AE51" s="66"/>
      <c r="AF51" t="str">
        <f t="shared" si="17"/>
        <v>）</v>
      </c>
      <c r="AG51" s="82" t="s">
        <v>94</v>
      </c>
      <c r="AH51" s="82"/>
      <c r="AI51" s="56">
        <f ca="1">H51*(-1)-L51-T51+AD51</f>
        <v>-29</v>
      </c>
      <c r="AJ51" s="56"/>
      <c r="AK51" s="56"/>
      <c r="AL51" t="str">
        <f t="shared" si="17"/>
        <v/>
      </c>
      <c r="AM51" t="str">
        <f t="shared" si="17"/>
        <v/>
      </c>
      <c r="AN51" t="str">
        <f t="shared" si="17"/>
        <v/>
      </c>
      <c r="AO51" t="str">
        <f t="shared" si="17"/>
        <v/>
      </c>
      <c r="AP51" t="str">
        <f t="shared" si="17"/>
        <v/>
      </c>
      <c r="AQ51" t="str">
        <f t="shared" si="17"/>
        <v/>
      </c>
    </row>
    <row r="52" spans="1:43" ht="28" customHeight="1" x14ac:dyDescent="0.2">
      <c r="A52" t="str">
        <f t="shared" ref="A52:AQ52" si="18">IF(A25="","",A25)</f>
        <v/>
      </c>
      <c r="B52" t="str">
        <f t="shared" si="18"/>
        <v/>
      </c>
      <c r="C52" t="str">
        <f t="shared" si="18"/>
        <v/>
      </c>
      <c r="F52" t="str">
        <f t="shared" si="18"/>
        <v/>
      </c>
      <c r="G52" t="str">
        <f t="shared" si="18"/>
        <v/>
      </c>
      <c r="H52" t="str">
        <f t="shared" si="18"/>
        <v/>
      </c>
      <c r="I52" t="str">
        <f t="shared" si="18"/>
        <v/>
      </c>
      <c r="J52" t="str">
        <f t="shared" si="18"/>
        <v/>
      </c>
      <c r="K52" t="str">
        <f t="shared" si="18"/>
        <v/>
      </c>
      <c r="L52" t="str">
        <f t="shared" si="18"/>
        <v/>
      </c>
      <c r="M52" t="str">
        <f t="shared" si="18"/>
        <v/>
      </c>
      <c r="N52" t="str">
        <f t="shared" si="18"/>
        <v/>
      </c>
      <c r="O52" t="str">
        <f t="shared" si="18"/>
        <v/>
      </c>
      <c r="P52" t="str">
        <f t="shared" si="18"/>
        <v/>
      </c>
      <c r="Q52" t="str">
        <f t="shared" si="18"/>
        <v/>
      </c>
      <c r="R52" t="str">
        <f t="shared" si="18"/>
        <v/>
      </c>
      <c r="S52" t="str">
        <f t="shared" si="18"/>
        <v/>
      </c>
      <c r="T52" t="str">
        <f t="shared" si="18"/>
        <v/>
      </c>
      <c r="U52" t="str">
        <f t="shared" si="18"/>
        <v/>
      </c>
      <c r="V52" t="str">
        <f t="shared" si="18"/>
        <v/>
      </c>
      <c r="W52" t="str">
        <f t="shared" si="18"/>
        <v/>
      </c>
      <c r="X52" t="str">
        <f t="shared" si="18"/>
        <v/>
      </c>
      <c r="Y52" t="str">
        <f t="shared" si="18"/>
        <v/>
      </c>
      <c r="Z52" t="str">
        <f t="shared" si="18"/>
        <v/>
      </c>
      <c r="AA52" t="str">
        <f t="shared" si="18"/>
        <v/>
      </c>
      <c r="AB52" t="str">
        <f t="shared" si="18"/>
        <v/>
      </c>
      <c r="AC52" t="str">
        <f t="shared" si="18"/>
        <v/>
      </c>
      <c r="AD52" t="str">
        <f t="shared" si="18"/>
        <v/>
      </c>
      <c r="AE52" t="str">
        <f t="shared" si="18"/>
        <v/>
      </c>
      <c r="AF52" t="str">
        <f t="shared" si="18"/>
        <v/>
      </c>
      <c r="AG52" t="str">
        <f t="shared" si="18"/>
        <v/>
      </c>
      <c r="AH52" t="str">
        <f t="shared" si="18"/>
        <v/>
      </c>
      <c r="AI52" t="str">
        <f t="shared" si="18"/>
        <v/>
      </c>
      <c r="AJ52" t="str">
        <f t="shared" si="18"/>
        <v/>
      </c>
      <c r="AK52" t="str">
        <f t="shared" si="18"/>
        <v/>
      </c>
      <c r="AL52" t="str">
        <f t="shared" si="18"/>
        <v/>
      </c>
      <c r="AM52" t="str">
        <f t="shared" si="18"/>
        <v/>
      </c>
      <c r="AN52" t="str">
        <f t="shared" si="18"/>
        <v/>
      </c>
      <c r="AO52" t="str">
        <f t="shared" si="18"/>
        <v/>
      </c>
      <c r="AP52" t="str">
        <f t="shared" si="18"/>
        <v/>
      </c>
      <c r="AQ52" t="str">
        <f t="shared" si="18"/>
        <v/>
      </c>
    </row>
    <row r="53" spans="1:43" ht="28" customHeight="1" x14ac:dyDescent="0.2">
      <c r="A53" t="str">
        <f t="shared" ref="A53:AQ53" si="19">IF(A26="","",A26)</f>
        <v/>
      </c>
      <c r="B53" t="str">
        <f t="shared" si="19"/>
        <v/>
      </c>
      <c r="C53" t="str">
        <f t="shared" si="19"/>
        <v>(8)</v>
      </c>
      <c r="F53" s="66" t="str">
        <f t="shared" si="19"/>
        <v>－</v>
      </c>
      <c r="G53" s="66"/>
      <c r="H53" s="66">
        <f t="shared" ca="1" si="19"/>
        <v>14</v>
      </c>
      <c r="I53" s="66"/>
      <c r="J53" s="66" t="str">
        <f t="shared" si="19"/>
        <v>－</v>
      </c>
      <c r="K53" s="66"/>
      <c r="L53" s="66">
        <f t="shared" ca="1" si="19"/>
        <v>10</v>
      </c>
      <c r="M53" s="66"/>
      <c r="N53" s="66" t="str">
        <f t="shared" si="19"/>
        <v>＋</v>
      </c>
      <c r="O53" s="66"/>
      <c r="P53" s="66" t="str">
        <f t="shared" si="19"/>
        <v>（</v>
      </c>
      <c r="Q53" s="66"/>
      <c r="R53" s="66" t="str">
        <f t="shared" si="19"/>
        <v>－</v>
      </c>
      <c r="S53" s="66"/>
      <c r="T53" s="66">
        <f t="shared" ca="1" si="19"/>
        <v>7</v>
      </c>
      <c r="U53" s="66"/>
      <c r="V53" s="66" t="str">
        <f t="shared" si="19"/>
        <v>）</v>
      </c>
      <c r="W53" s="66"/>
      <c r="X53" s="66" t="str">
        <f t="shared" si="19"/>
        <v>－</v>
      </c>
      <c r="Y53" s="66"/>
      <c r="Z53" s="66" t="str">
        <f t="shared" si="19"/>
        <v>（</v>
      </c>
      <c r="AA53" s="66"/>
      <c r="AB53" s="66" t="str">
        <f t="shared" si="19"/>
        <v>－</v>
      </c>
      <c r="AC53" s="66"/>
      <c r="AD53" s="66">
        <f t="shared" ca="1" si="19"/>
        <v>8</v>
      </c>
      <c r="AE53" s="66"/>
      <c r="AF53" t="str">
        <f t="shared" si="19"/>
        <v>）</v>
      </c>
      <c r="AG53" s="82" t="s">
        <v>94</v>
      </c>
      <c r="AH53" s="82"/>
      <c r="AI53" s="56">
        <f ca="1">H53*(-1)-L53-T53+AD53</f>
        <v>-23</v>
      </c>
      <c r="AJ53" s="56"/>
      <c r="AK53" s="56"/>
      <c r="AL53" t="str">
        <f t="shared" si="19"/>
        <v/>
      </c>
      <c r="AM53" t="str">
        <f t="shared" si="19"/>
        <v/>
      </c>
      <c r="AN53" t="str">
        <f t="shared" si="19"/>
        <v/>
      </c>
      <c r="AO53" t="str">
        <f t="shared" si="19"/>
        <v/>
      </c>
      <c r="AP53" t="str">
        <f t="shared" si="19"/>
        <v/>
      </c>
      <c r="AQ53" t="str">
        <f t="shared" si="19"/>
        <v/>
      </c>
    </row>
    <row r="54" spans="1:43" ht="28" customHeight="1" x14ac:dyDescent="0.2">
      <c r="A54" t="str">
        <f t="shared" ref="A54:AQ54" si="20">IF(A27="","",A27)</f>
        <v/>
      </c>
      <c r="B54" t="str">
        <f t="shared" si="20"/>
        <v/>
      </c>
      <c r="C54" t="str">
        <f t="shared" si="20"/>
        <v/>
      </c>
      <c r="F54" t="str">
        <f t="shared" si="20"/>
        <v/>
      </c>
      <c r="G54" t="str">
        <f t="shared" si="20"/>
        <v/>
      </c>
      <c r="H54" t="str">
        <f t="shared" si="20"/>
        <v/>
      </c>
      <c r="I54" t="str">
        <f t="shared" si="20"/>
        <v/>
      </c>
      <c r="J54" t="str">
        <f t="shared" si="20"/>
        <v/>
      </c>
      <c r="K54" t="str">
        <f t="shared" si="20"/>
        <v/>
      </c>
      <c r="L54" t="str">
        <f t="shared" si="20"/>
        <v/>
      </c>
      <c r="M54" t="str">
        <f t="shared" si="20"/>
        <v/>
      </c>
      <c r="N54" t="str">
        <f t="shared" si="20"/>
        <v/>
      </c>
      <c r="O54" t="str">
        <f t="shared" si="20"/>
        <v/>
      </c>
      <c r="P54" t="str">
        <f t="shared" si="20"/>
        <v/>
      </c>
      <c r="Q54" t="str">
        <f t="shared" si="20"/>
        <v/>
      </c>
      <c r="R54" t="str">
        <f t="shared" si="20"/>
        <v/>
      </c>
      <c r="S54" t="str">
        <f t="shared" si="20"/>
        <v/>
      </c>
      <c r="T54" t="str">
        <f t="shared" si="20"/>
        <v/>
      </c>
      <c r="U54" t="str">
        <f t="shared" si="20"/>
        <v/>
      </c>
      <c r="V54" t="str">
        <f t="shared" si="20"/>
        <v/>
      </c>
      <c r="W54" t="str">
        <f t="shared" si="20"/>
        <v/>
      </c>
      <c r="X54" t="str">
        <f t="shared" si="20"/>
        <v/>
      </c>
      <c r="Y54" t="str">
        <f t="shared" si="20"/>
        <v/>
      </c>
      <c r="Z54" t="str">
        <f t="shared" si="20"/>
        <v/>
      </c>
      <c r="AA54" t="str">
        <f t="shared" si="20"/>
        <v/>
      </c>
      <c r="AB54" t="str">
        <f t="shared" si="20"/>
        <v/>
      </c>
      <c r="AC54" t="str">
        <f t="shared" si="20"/>
        <v/>
      </c>
      <c r="AD54" t="str">
        <f t="shared" si="20"/>
        <v/>
      </c>
      <c r="AE54" t="str">
        <f t="shared" si="20"/>
        <v/>
      </c>
      <c r="AF54" t="str">
        <f t="shared" si="20"/>
        <v/>
      </c>
      <c r="AG54" t="str">
        <f t="shared" si="20"/>
        <v/>
      </c>
      <c r="AH54" t="str">
        <f t="shared" si="20"/>
        <v/>
      </c>
      <c r="AI54" t="str">
        <f t="shared" si="20"/>
        <v/>
      </c>
      <c r="AJ54" t="str">
        <f t="shared" si="20"/>
        <v/>
      </c>
      <c r="AK54" t="str">
        <f t="shared" si="20"/>
        <v/>
      </c>
      <c r="AL54" t="str">
        <f t="shared" si="20"/>
        <v/>
      </c>
      <c r="AM54" t="str">
        <f t="shared" si="20"/>
        <v/>
      </c>
      <c r="AN54" t="str">
        <f t="shared" si="20"/>
        <v/>
      </c>
      <c r="AO54" t="str">
        <f t="shared" si="20"/>
        <v/>
      </c>
      <c r="AP54" t="str">
        <f t="shared" si="20"/>
        <v/>
      </c>
      <c r="AQ54" t="str">
        <f t="shared" si="20"/>
        <v/>
      </c>
    </row>
    <row r="55" spans="1:43" ht="20.149999999999999" customHeight="1" x14ac:dyDescent="0.2"/>
    <row r="56" spans="1:43" ht="20.149999999999999" customHeight="1" x14ac:dyDescent="0.2"/>
    <row r="57" spans="1:43" ht="20.149999999999999" customHeight="1" x14ac:dyDescent="0.2"/>
    <row r="58" spans="1:43" ht="20.149999999999999" customHeight="1" x14ac:dyDescent="0.2"/>
    <row r="59" spans="1:43" ht="20.149999999999999" customHeight="1" x14ac:dyDescent="0.2"/>
    <row r="60" spans="1:43" ht="20.149999999999999" customHeight="1" x14ac:dyDescent="0.2"/>
    <row r="61" spans="1:43" ht="20.149999999999999" customHeight="1" x14ac:dyDescent="0.2"/>
    <row r="62" spans="1:43" ht="20.149999999999999" customHeight="1" x14ac:dyDescent="0.2"/>
    <row r="63" spans="1:43" ht="20.149999999999999" customHeight="1" x14ac:dyDescent="0.2"/>
    <row r="64" spans="1:43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</sheetData>
  <mergeCells count="186">
    <mergeCell ref="T18:U18"/>
    <mergeCell ref="F22:G22"/>
    <mergeCell ref="H22:I22"/>
    <mergeCell ref="J22:K22"/>
    <mergeCell ref="N34:O34"/>
    <mergeCell ref="P34:Q34"/>
    <mergeCell ref="R34:S34"/>
    <mergeCell ref="T34:U34"/>
    <mergeCell ref="J31:K31"/>
    <mergeCell ref="L31:M31"/>
    <mergeCell ref="N31:O31"/>
    <mergeCell ref="P31:Q31"/>
    <mergeCell ref="T32:U32"/>
    <mergeCell ref="T33:U33"/>
    <mergeCell ref="F34:G34"/>
    <mergeCell ref="H34:I34"/>
    <mergeCell ref="J34:K34"/>
    <mergeCell ref="L34:M34"/>
    <mergeCell ref="H32:I32"/>
    <mergeCell ref="P32:Q32"/>
    <mergeCell ref="H33:I33"/>
    <mergeCell ref="L33:M33"/>
    <mergeCell ref="P33:Q33"/>
    <mergeCell ref="F31:G31"/>
    <mergeCell ref="H31:I31"/>
    <mergeCell ref="I12:J12"/>
    <mergeCell ref="J18:K18"/>
    <mergeCell ref="G14:H14"/>
    <mergeCell ref="I14:J14"/>
    <mergeCell ref="J7:K7"/>
    <mergeCell ref="J20:K20"/>
    <mergeCell ref="L22:M22"/>
    <mergeCell ref="N22:O22"/>
    <mergeCell ref="P22:Q22"/>
    <mergeCell ref="L32:M32"/>
    <mergeCell ref="R31:S31"/>
    <mergeCell ref="W45:X45"/>
    <mergeCell ref="Y45:AA45"/>
    <mergeCell ref="T47:U47"/>
    <mergeCell ref="V47:X47"/>
    <mergeCell ref="AG53:AH53"/>
    <mergeCell ref="AI53:AK53"/>
    <mergeCell ref="T49:U49"/>
    <mergeCell ref="V49:X49"/>
    <mergeCell ref="AG51:AH51"/>
    <mergeCell ref="AI51:AK51"/>
    <mergeCell ref="X53:Y53"/>
    <mergeCell ref="Z53:AA53"/>
    <mergeCell ref="AB53:AC53"/>
    <mergeCell ref="AD53:AE53"/>
    <mergeCell ref="T51:U51"/>
    <mergeCell ref="V51:W51"/>
    <mergeCell ref="X51:Y51"/>
    <mergeCell ref="Z51:AA51"/>
    <mergeCell ref="AB51:AC51"/>
    <mergeCell ref="AD51:AE51"/>
    <mergeCell ref="T31:U31"/>
    <mergeCell ref="O39:P39"/>
    <mergeCell ref="Q39:S39"/>
    <mergeCell ref="P35:Q35"/>
    <mergeCell ref="T35:U35"/>
    <mergeCell ref="P36:Q36"/>
    <mergeCell ref="T36:U36"/>
    <mergeCell ref="Q41:S41"/>
    <mergeCell ref="W43:X43"/>
    <mergeCell ref="Y43:AA43"/>
    <mergeCell ref="N43:O43"/>
    <mergeCell ref="P43:Q43"/>
    <mergeCell ref="R43:S43"/>
    <mergeCell ref="T43:U43"/>
    <mergeCell ref="M41:N41"/>
    <mergeCell ref="O41:P41"/>
    <mergeCell ref="F53:G53"/>
    <mergeCell ref="H53:I53"/>
    <mergeCell ref="J53:K53"/>
    <mergeCell ref="L53:M53"/>
    <mergeCell ref="N53:O53"/>
    <mergeCell ref="P53:Q53"/>
    <mergeCell ref="R53:S53"/>
    <mergeCell ref="T53:U53"/>
    <mergeCell ref="V53:W53"/>
    <mergeCell ref="F49:G49"/>
    <mergeCell ref="H49:I49"/>
    <mergeCell ref="J49:K49"/>
    <mergeCell ref="L49:M49"/>
    <mergeCell ref="N49:O49"/>
    <mergeCell ref="P49:Q49"/>
    <mergeCell ref="R49:S49"/>
    <mergeCell ref="F51:G51"/>
    <mergeCell ref="H51:I51"/>
    <mergeCell ref="J51:K51"/>
    <mergeCell ref="L51:M51"/>
    <mergeCell ref="N51:O51"/>
    <mergeCell ref="P51:Q51"/>
    <mergeCell ref="R51:S51"/>
    <mergeCell ref="P45:Q45"/>
    <mergeCell ref="R45:S45"/>
    <mergeCell ref="T45:U45"/>
    <mergeCell ref="F47:G47"/>
    <mergeCell ref="H47:I47"/>
    <mergeCell ref="J47:K47"/>
    <mergeCell ref="L47:M47"/>
    <mergeCell ref="N47:O47"/>
    <mergeCell ref="P47:Q47"/>
    <mergeCell ref="R47:S47"/>
    <mergeCell ref="F43:G43"/>
    <mergeCell ref="H43:I43"/>
    <mergeCell ref="J43:K43"/>
    <mergeCell ref="L43:M43"/>
    <mergeCell ref="F45:G45"/>
    <mergeCell ref="H45:I45"/>
    <mergeCell ref="J45:K45"/>
    <mergeCell ref="L45:M45"/>
    <mergeCell ref="N45:O45"/>
    <mergeCell ref="H36:I36"/>
    <mergeCell ref="L36:M36"/>
    <mergeCell ref="M39:N39"/>
    <mergeCell ref="L35:M35"/>
    <mergeCell ref="H35:I35"/>
    <mergeCell ref="G41:H41"/>
    <mergeCell ref="I41:J41"/>
    <mergeCell ref="K41:L41"/>
    <mergeCell ref="G39:H39"/>
    <mergeCell ref="I39:J39"/>
    <mergeCell ref="K39:L39"/>
    <mergeCell ref="AD26:AE26"/>
    <mergeCell ref="N26:O26"/>
    <mergeCell ref="F26:G26"/>
    <mergeCell ref="H26:I26"/>
    <mergeCell ref="J26:K26"/>
    <mergeCell ref="L26:M26"/>
    <mergeCell ref="AB26:AC26"/>
    <mergeCell ref="T26:U26"/>
    <mergeCell ref="X26:Y26"/>
    <mergeCell ref="R26:S26"/>
    <mergeCell ref="R22:S22"/>
    <mergeCell ref="H18:I18"/>
    <mergeCell ref="L18:M18"/>
    <mergeCell ref="N20:O20"/>
    <mergeCell ref="P20:Q20"/>
    <mergeCell ref="N18:O18"/>
    <mergeCell ref="J4:K4"/>
    <mergeCell ref="L4:M4"/>
    <mergeCell ref="N4:O4"/>
    <mergeCell ref="R20:S20"/>
    <mergeCell ref="R16:S16"/>
    <mergeCell ref="R18:S18"/>
    <mergeCell ref="F4:G4"/>
    <mergeCell ref="H4:I4"/>
    <mergeCell ref="L7:M7"/>
    <mergeCell ref="N7:O7"/>
    <mergeCell ref="K12:L12"/>
    <mergeCell ref="M12:N12"/>
    <mergeCell ref="F7:G7"/>
    <mergeCell ref="H7:I7"/>
    <mergeCell ref="AO1:AP1"/>
    <mergeCell ref="P4:Q4"/>
    <mergeCell ref="R4:S4"/>
    <mergeCell ref="T4:U4"/>
    <mergeCell ref="T7:U7"/>
    <mergeCell ref="P7:Q7"/>
    <mergeCell ref="R7:S7"/>
    <mergeCell ref="AO28:AP28"/>
    <mergeCell ref="G12:H12"/>
    <mergeCell ref="H16:I16"/>
    <mergeCell ref="J16:K16"/>
    <mergeCell ref="L16:M16"/>
    <mergeCell ref="N16:O16"/>
    <mergeCell ref="T16:U16"/>
    <mergeCell ref="F20:G20"/>
    <mergeCell ref="H20:I20"/>
    <mergeCell ref="L20:M20"/>
    <mergeCell ref="F18:G18"/>
    <mergeCell ref="F16:G16"/>
    <mergeCell ref="F24:G24"/>
    <mergeCell ref="H24:I24"/>
    <mergeCell ref="J24:K24"/>
    <mergeCell ref="L24:M24"/>
    <mergeCell ref="N24:O24"/>
    <mergeCell ref="R24:S24"/>
    <mergeCell ref="T24:U24"/>
    <mergeCell ref="X24:Y24"/>
    <mergeCell ref="AB24:AC24"/>
    <mergeCell ref="AD24:AE24"/>
    <mergeCell ref="K14:L14"/>
    <mergeCell ref="M14:N14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U95"/>
  <sheetViews>
    <sheetView workbookViewId="0"/>
  </sheetViews>
  <sheetFormatPr defaultRowHeight="14" x14ac:dyDescent="0.2"/>
  <cols>
    <col min="1" max="43" width="1.75" customWidth="1"/>
    <col min="44" max="47" width="9" style="12"/>
  </cols>
  <sheetData>
    <row r="1" spans="1:47" ht="23.5" x14ac:dyDescent="0.2">
      <c r="D1" s="3" t="s">
        <v>222</v>
      </c>
      <c r="AM1" s="2" t="s">
        <v>0</v>
      </c>
      <c r="AN1" s="2"/>
      <c r="AO1" s="68"/>
      <c r="AP1" s="68"/>
      <c r="AS1"/>
      <c r="AT1"/>
      <c r="AU1"/>
    </row>
    <row r="2" spans="1:47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S2"/>
      <c r="AT2"/>
      <c r="AU2"/>
    </row>
    <row r="3" spans="1:47" ht="20.149999999999999" customHeight="1" x14ac:dyDescent="0.2">
      <c r="A3" s="1" t="s">
        <v>134</v>
      </c>
      <c r="D3" t="s">
        <v>84</v>
      </c>
    </row>
    <row r="4" spans="1:47" ht="25" customHeight="1" x14ac:dyDescent="0.2">
      <c r="C4" s="1" t="s">
        <v>3</v>
      </c>
      <c r="F4" s="87" t="s">
        <v>90</v>
      </c>
      <c r="G4" s="87"/>
      <c r="H4" s="88">
        <f ca="1">INT(RAND()*90+10)/10</f>
        <v>4.3</v>
      </c>
      <c r="I4" s="88"/>
      <c r="J4" s="88"/>
      <c r="K4" s="66" t="s">
        <v>88</v>
      </c>
      <c r="L4" s="66"/>
      <c r="M4" s="67">
        <f ca="1">INT(RAND()*90+10)/10</f>
        <v>1.6</v>
      </c>
      <c r="N4" s="67"/>
      <c r="O4" s="67"/>
      <c r="P4" s="19"/>
    </row>
    <row r="5" spans="1:47" ht="25" customHeight="1" x14ac:dyDescent="0.2"/>
    <row r="6" spans="1:47" ht="25" customHeight="1" x14ac:dyDescent="0.2">
      <c r="C6" s="1" t="s">
        <v>29</v>
      </c>
      <c r="F6" s="87" t="s">
        <v>90</v>
      </c>
      <c r="G6" s="87"/>
      <c r="H6" s="88">
        <f ca="1">INT(RAND()*90+10)/10</f>
        <v>6.7</v>
      </c>
      <c r="I6" s="88"/>
      <c r="J6" s="88"/>
      <c r="K6" s="66" t="s">
        <v>65</v>
      </c>
      <c r="L6" s="66"/>
      <c r="M6" t="s">
        <v>135</v>
      </c>
      <c r="O6" s="87" t="s">
        <v>90</v>
      </c>
      <c r="P6" s="87"/>
      <c r="Q6" s="88">
        <f ca="1">INT(RAND()*90+10)/10</f>
        <v>5.2</v>
      </c>
      <c r="R6" s="88"/>
      <c r="S6" s="88"/>
      <c r="T6" t="s">
        <v>136</v>
      </c>
    </row>
    <row r="7" spans="1:47" ht="25" customHeight="1" x14ac:dyDescent="0.2"/>
    <row r="8" spans="1:47" ht="25" customHeight="1" x14ac:dyDescent="0.2">
      <c r="C8" s="1" t="s">
        <v>56</v>
      </c>
      <c r="F8" s="87" t="s">
        <v>90</v>
      </c>
      <c r="G8" s="87"/>
      <c r="H8" s="88">
        <f ca="1">INT(RAND()*90+10)/10</f>
        <v>1.8</v>
      </c>
      <c r="I8" s="88"/>
      <c r="J8" s="88"/>
      <c r="K8" s="87" t="s">
        <v>90</v>
      </c>
      <c r="L8" s="87"/>
      <c r="M8" s="88">
        <f ca="1">INT(RAND()*90+10)/10</f>
        <v>6.4</v>
      </c>
      <c r="N8" s="88"/>
      <c r="O8" s="88"/>
    </row>
    <row r="9" spans="1:47" ht="25" customHeight="1" x14ac:dyDescent="0.2"/>
    <row r="10" spans="1:47" ht="25" customHeight="1" x14ac:dyDescent="0.2">
      <c r="C10" s="1" t="s">
        <v>58</v>
      </c>
      <c r="F10" s="87" t="s">
        <v>90</v>
      </c>
      <c r="G10" s="87"/>
      <c r="H10" s="88">
        <f ca="1">INT(RAND()*90+10)/10</f>
        <v>6.7</v>
      </c>
      <c r="I10" s="88"/>
      <c r="J10" s="88"/>
      <c r="K10" s="66" t="s">
        <v>20</v>
      </c>
      <c r="L10" s="66"/>
      <c r="M10" t="s">
        <v>135</v>
      </c>
      <c r="O10" s="87" t="s">
        <v>90</v>
      </c>
      <c r="P10" s="87"/>
      <c r="Q10" s="88">
        <f ca="1">INT(RAND()*90+10)/10</f>
        <v>2.8</v>
      </c>
      <c r="R10" s="88"/>
      <c r="S10" s="88"/>
      <c r="T10" t="s">
        <v>136</v>
      </c>
    </row>
    <row r="11" spans="1:47" ht="25" customHeight="1" x14ac:dyDescent="0.2"/>
    <row r="12" spans="1:47" ht="20.149999999999999" customHeight="1" x14ac:dyDescent="0.2">
      <c r="C12" s="1" t="s">
        <v>13</v>
      </c>
      <c r="F12" s="66" t="s">
        <v>65</v>
      </c>
      <c r="G12" s="66"/>
      <c r="H12" s="64">
        <f ca="1">AR12/GCD(AR12,AR13)</f>
        <v>1</v>
      </c>
      <c r="I12" s="64"/>
      <c r="J12" s="66" t="s">
        <v>137</v>
      </c>
      <c r="K12" s="66"/>
      <c r="L12" s="64">
        <f ca="1">AS12/GCD(AS12,AS13)</f>
        <v>2</v>
      </c>
      <c r="M12" s="64"/>
      <c r="AR12" s="12">
        <f ca="1">INT(RAND()*(AR13-1)+1)</f>
        <v>1</v>
      </c>
      <c r="AS12" s="12">
        <f ca="1">INT(RAND()*(AS13-1)+1)</f>
        <v>2</v>
      </c>
    </row>
    <row r="13" spans="1:47" ht="20.149999999999999" customHeight="1" x14ac:dyDescent="0.2">
      <c r="F13" s="66"/>
      <c r="G13" s="66"/>
      <c r="H13" s="66">
        <f ca="1">AR13/GCD(AR12,AR13)</f>
        <v>5</v>
      </c>
      <c r="I13" s="66"/>
      <c r="J13" s="66"/>
      <c r="K13" s="66"/>
      <c r="L13" s="66">
        <f ca="1">AS13/GCD(AS13,AS12)</f>
        <v>3</v>
      </c>
      <c r="M13" s="66"/>
      <c r="AR13" s="12">
        <f ca="1">INT(RAND()*8+2)</f>
        <v>5</v>
      </c>
      <c r="AS13" s="12">
        <f ca="1">INT(RAND()*8+2)</f>
        <v>3</v>
      </c>
    </row>
    <row r="14" spans="1:47" ht="20.149999999999999" customHeight="1" x14ac:dyDescent="0.2">
      <c r="F14" s="6"/>
      <c r="G14" s="6"/>
      <c r="H14" s="6"/>
      <c r="I14" s="6"/>
      <c r="J14" s="6"/>
      <c r="K14" s="6"/>
      <c r="L14" s="6"/>
      <c r="M14" s="6"/>
    </row>
    <row r="15" spans="1:47" ht="20.149999999999999" customHeight="1" x14ac:dyDescent="0.2"/>
    <row r="16" spans="1:47" ht="20.149999999999999" customHeight="1" x14ac:dyDescent="0.2">
      <c r="C16" s="1" t="s">
        <v>14</v>
      </c>
      <c r="F16" s="66" t="s">
        <v>65</v>
      </c>
      <c r="G16" s="66"/>
      <c r="H16" s="64">
        <f ca="1">AR16/GCD(AR16,AR17)</f>
        <v>1</v>
      </c>
      <c r="I16" s="64"/>
      <c r="J16" s="66" t="s">
        <v>65</v>
      </c>
      <c r="K16" s="66"/>
      <c r="L16" s="66" t="s">
        <v>135</v>
      </c>
      <c r="M16" s="66"/>
      <c r="N16" s="66" t="s">
        <v>65</v>
      </c>
      <c r="O16" s="66"/>
      <c r="P16" s="64">
        <f ca="1">AS16/GCD(AS16,AS17)</f>
        <v>8</v>
      </c>
      <c r="Q16" s="64"/>
      <c r="R16" s="66" t="s">
        <v>136</v>
      </c>
      <c r="S16" s="66"/>
      <c r="AR16" s="12">
        <f ca="1">INT(RAND()*(AR17-1)+1)</f>
        <v>1</v>
      </c>
      <c r="AS16" s="12">
        <f ca="1">INT(RAND()*(AS17-1)+1)</f>
        <v>8</v>
      </c>
    </row>
    <row r="17" spans="3:46" ht="20.149999999999999" customHeight="1" x14ac:dyDescent="0.2">
      <c r="F17" s="66"/>
      <c r="G17" s="66"/>
      <c r="H17" s="66">
        <f ca="1">AR17/GCD(AR16,AR17)</f>
        <v>5</v>
      </c>
      <c r="I17" s="66"/>
      <c r="J17" s="66"/>
      <c r="K17" s="66"/>
      <c r="L17" s="66"/>
      <c r="M17" s="66"/>
      <c r="N17" s="66"/>
      <c r="O17" s="66"/>
      <c r="P17" s="66">
        <f ca="1">AS17/GCD(AS17,AS16)</f>
        <v>9</v>
      </c>
      <c r="Q17" s="66"/>
      <c r="R17" s="66"/>
      <c r="S17" s="66"/>
      <c r="AR17" s="12">
        <f ca="1">INT(RAND()*8+2)</f>
        <v>5</v>
      </c>
      <c r="AS17" s="12">
        <f ca="1">INT(RAND()*8+2)</f>
        <v>9</v>
      </c>
    </row>
    <row r="18" spans="3:46" ht="20.149999999999999" customHeight="1" x14ac:dyDescent="0.2"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3:46" ht="20.149999999999999" customHeight="1" x14ac:dyDescent="0.2"/>
    <row r="20" spans="3:46" ht="20.149999999999999" customHeight="1" x14ac:dyDescent="0.2">
      <c r="C20" s="1" t="s">
        <v>104</v>
      </c>
      <c r="F20" s="66" t="s">
        <v>65</v>
      </c>
      <c r="G20" s="66"/>
      <c r="H20" s="64">
        <f ca="1">AR20/GCD(AR20,AR21)</f>
        <v>1</v>
      </c>
      <c r="I20" s="64"/>
      <c r="J20" s="66" t="s">
        <v>18</v>
      </c>
      <c r="K20" s="66"/>
      <c r="L20" s="64">
        <f ca="1">AS20/GCD(AS20,AS21)</f>
        <v>3</v>
      </c>
      <c r="M20" s="64"/>
      <c r="AR20" s="12">
        <f ca="1">INT(RAND()*(AR21-1)+1)</f>
        <v>1</v>
      </c>
      <c r="AS20" s="12">
        <f ca="1">INT(RAND()*(AS21-1)+1)</f>
        <v>3</v>
      </c>
    </row>
    <row r="21" spans="3:46" ht="20.149999999999999" customHeight="1" x14ac:dyDescent="0.2">
      <c r="F21" s="66"/>
      <c r="G21" s="66"/>
      <c r="H21" s="66">
        <f ca="1">AR21/GCD(AR20,AR21)</f>
        <v>2</v>
      </c>
      <c r="I21" s="66"/>
      <c r="J21" s="66"/>
      <c r="K21" s="66"/>
      <c r="L21" s="66">
        <f ca="1">AS21/GCD(AS21,AS20)</f>
        <v>4</v>
      </c>
      <c r="M21" s="66"/>
      <c r="AR21" s="12">
        <f ca="1">INT(RAND()*8+2)</f>
        <v>2</v>
      </c>
      <c r="AS21" s="12">
        <f ca="1">INT(RAND()*8+2)</f>
        <v>4</v>
      </c>
    </row>
    <row r="22" spans="3:46" ht="20.149999999999999" customHeight="1" x14ac:dyDescent="0.2">
      <c r="F22" s="6"/>
      <c r="G22" s="6"/>
      <c r="H22" s="6"/>
      <c r="I22" s="6"/>
      <c r="J22" s="6"/>
      <c r="K22" s="6"/>
      <c r="L22" s="6"/>
      <c r="M22" s="6"/>
    </row>
    <row r="23" spans="3:46" ht="20.149999999999999" customHeight="1" x14ac:dyDescent="0.2"/>
    <row r="24" spans="3:46" ht="20.149999999999999" customHeight="1" x14ac:dyDescent="0.2">
      <c r="C24" s="1" t="s">
        <v>138</v>
      </c>
      <c r="F24" s="66" t="s">
        <v>65</v>
      </c>
      <c r="G24" s="66"/>
      <c r="H24" s="64">
        <f ca="1">AR24/GCD(AR24,AR25)</f>
        <v>2</v>
      </c>
      <c r="I24" s="64"/>
      <c r="J24" s="66" t="s">
        <v>20</v>
      </c>
      <c r="K24" s="66"/>
      <c r="L24" s="66" t="s">
        <v>135</v>
      </c>
      <c r="M24" s="66"/>
      <c r="N24" s="66" t="s">
        <v>65</v>
      </c>
      <c r="O24" s="66"/>
      <c r="P24" s="64">
        <f ca="1">AS24/GCD(AS24,AS25)</f>
        <v>1</v>
      </c>
      <c r="Q24" s="64"/>
      <c r="R24" s="66" t="s">
        <v>136</v>
      </c>
      <c r="S24" s="66"/>
      <c r="AR24" s="12">
        <f ca="1">INT(RAND()*(AR25-1)+1)</f>
        <v>6</v>
      </c>
      <c r="AS24" s="12">
        <f ca="1">INT(RAND()*(AS25-1)+1)</f>
        <v>1</v>
      </c>
    </row>
    <row r="25" spans="3:46" ht="20.149999999999999" customHeight="1" x14ac:dyDescent="0.2">
      <c r="F25" s="66"/>
      <c r="G25" s="66"/>
      <c r="H25" s="66">
        <f ca="1">AR25/GCD(AR24,AR25)</f>
        <v>3</v>
      </c>
      <c r="I25" s="66"/>
      <c r="J25" s="66"/>
      <c r="K25" s="66"/>
      <c r="L25" s="66"/>
      <c r="M25" s="66"/>
      <c r="N25" s="66"/>
      <c r="O25" s="66"/>
      <c r="P25" s="66">
        <f ca="1">AS25/GCD(AS25,AS24)</f>
        <v>4</v>
      </c>
      <c r="Q25" s="66"/>
      <c r="R25" s="66"/>
      <c r="S25" s="66"/>
      <c r="AR25" s="12">
        <f ca="1">INT(RAND()*8+2)</f>
        <v>9</v>
      </c>
      <c r="AS25" s="12">
        <f ca="1">INT(RAND()*8+2)</f>
        <v>4</v>
      </c>
    </row>
    <row r="26" spans="3:46" ht="20.149999999999999" customHeight="1" x14ac:dyDescent="0.2"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3:46" ht="20.149999999999999" customHeight="1" x14ac:dyDescent="0.2"/>
    <row r="28" spans="3:46" ht="25" customHeight="1" x14ac:dyDescent="0.2">
      <c r="C28" s="1" t="s">
        <v>139</v>
      </c>
      <c r="F28" s="87" t="str">
        <f ca="1">IF((-1)^INT(RAND()*10)&lt;0,"－","")</f>
        <v>－</v>
      </c>
      <c r="G28" s="87"/>
      <c r="H28" s="88">
        <f ca="1">INT(RAND()*90+10)/10</f>
        <v>6.1</v>
      </c>
      <c r="I28" s="88"/>
      <c r="J28" s="88"/>
      <c r="K28" s="87" t="str">
        <f ca="1">IF((-1)^INT(RAND()*10)&lt;0,"－","＋")</f>
        <v>－</v>
      </c>
      <c r="L28" s="87"/>
      <c r="M28" s="88">
        <f ca="1">INT(RAND()*90+10)/10</f>
        <v>3.3</v>
      </c>
      <c r="N28" s="88"/>
      <c r="O28" s="88"/>
      <c r="P28" s="87" t="str">
        <f ca="1">IF((-1)^INT(RAND()*10)&lt;0,"－","＋")</f>
        <v>－</v>
      </c>
      <c r="Q28" s="87"/>
      <c r="R28" s="88">
        <f ca="1">INT(RAND()*90+10)/10</f>
        <v>7.8</v>
      </c>
      <c r="S28" s="88"/>
      <c r="T28" s="88"/>
    </row>
    <row r="29" spans="3:46" ht="25" customHeight="1" x14ac:dyDescent="0.2"/>
    <row r="30" spans="3:46" ht="25" customHeight="1" x14ac:dyDescent="0.2"/>
    <row r="31" spans="3:46" ht="20.149999999999999" customHeight="1" x14ac:dyDescent="0.2">
      <c r="C31" s="1" t="s">
        <v>140</v>
      </c>
      <c r="F31" s="66" t="str">
        <f ca="1">IF((-1)^INT(RAND()*10)&lt;0,"－","")</f>
        <v>－</v>
      </c>
      <c r="G31" s="66"/>
      <c r="H31" s="64">
        <f ca="1">AR31/GCD(AR31,AR32)</f>
        <v>6</v>
      </c>
      <c r="I31" s="64"/>
      <c r="J31" s="66" t="str">
        <f ca="1">IF((-1)^INT(RAND()*10)&lt;0,"－","＋")</f>
        <v>＋</v>
      </c>
      <c r="K31" s="66"/>
      <c r="L31" s="64">
        <f ca="1">AS31/GCD(AS31,AS32)</f>
        <v>5</v>
      </c>
      <c r="M31" s="64"/>
      <c r="N31" s="66" t="str">
        <f ca="1">IF((-1)^INT(RAND()*10)&lt;0,"－","＋")</f>
        <v>＋</v>
      </c>
      <c r="O31" s="66"/>
      <c r="P31" s="64">
        <f ca="1">AT31/GCD(AT31,AT32)</f>
        <v>1</v>
      </c>
      <c r="Q31" s="64"/>
      <c r="AR31" s="12">
        <f ca="1">INT(RAND()*(AR32-1)+1)</f>
        <v>6</v>
      </c>
      <c r="AS31" s="12">
        <f ca="1">INT(RAND()*(AS32-1)+1)</f>
        <v>5</v>
      </c>
      <c r="AT31" s="12">
        <f ca="1">INT(RAND()*(AT32-1)+1)</f>
        <v>1</v>
      </c>
    </row>
    <row r="32" spans="3:46" ht="20.149999999999999" customHeight="1" x14ac:dyDescent="0.2">
      <c r="F32" s="66" t="str">
        <f ca="1">IF((-1)^INT(RAND()*10)&lt;0,"－","")</f>
        <v/>
      </c>
      <c r="G32" s="66"/>
      <c r="H32" s="66">
        <f ca="1">AR32/GCD(AR31,AR32)</f>
        <v>7</v>
      </c>
      <c r="I32" s="66"/>
      <c r="J32" s="66" t="str">
        <f ca="1">IF((-1)^INT(RAND()*10)&lt;0,"－","")</f>
        <v>－</v>
      </c>
      <c r="K32" s="66"/>
      <c r="L32" s="66">
        <f ca="1">AS32/GCD(AS32,AS31)</f>
        <v>8</v>
      </c>
      <c r="M32" s="66"/>
      <c r="N32" s="66" t="str">
        <f ca="1">IF((-1)^INT(RAND()*10)&lt;0,"－","")</f>
        <v/>
      </c>
      <c r="O32" s="66"/>
      <c r="P32" s="66">
        <f ca="1">AT32/GCD(AT32,AT31)</f>
        <v>9</v>
      </c>
      <c r="Q32" s="66"/>
      <c r="AR32" s="12">
        <f ca="1">INT(RAND()*8+2)</f>
        <v>7</v>
      </c>
      <c r="AS32" s="12">
        <f ca="1">INT(RAND()*8+2)</f>
        <v>8</v>
      </c>
      <c r="AT32" s="12">
        <f ca="1">INT(RAND()*8+2)</f>
        <v>9</v>
      </c>
    </row>
    <row r="33" spans="1:47" ht="20.149999999999999" customHeight="1" x14ac:dyDescent="0.2"/>
    <row r="34" spans="1:47" ht="20.149999999999999" customHeight="1" x14ac:dyDescent="0.2"/>
    <row r="35" spans="1:47" ht="23.5" x14ac:dyDescent="0.2">
      <c r="D35" s="3" t="str">
        <f>IF(D1="","",D1)</f>
        <v>加法と減法の混じった計算②</v>
      </c>
      <c r="AM35" s="2" t="str">
        <f>IF(AM1="","",AM1)</f>
        <v>№</v>
      </c>
      <c r="AN35" s="2"/>
      <c r="AO35" s="68" t="str">
        <f>IF(AO1="","",AO1)</f>
        <v/>
      </c>
      <c r="AP35" s="68" t="str">
        <f>IF(AP1="","",AP1)</f>
        <v/>
      </c>
      <c r="AS35"/>
      <c r="AT35"/>
      <c r="AU35"/>
    </row>
    <row r="36" spans="1:47" ht="23.5" x14ac:dyDescent="0.2">
      <c r="E36" s="5" t="s">
        <v>167</v>
      </c>
      <c r="Q36" s="17" t="str">
        <f>IF(Q2="","",Q2)</f>
        <v>名前</v>
      </c>
      <c r="R36" s="2"/>
      <c r="S36" s="2"/>
      <c r="T36" s="2"/>
      <c r="U36" s="2"/>
      <c r="V36" s="4" t="str">
        <f>IF(V2="","",V2)</f>
        <v/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S36"/>
      <c r="AT36"/>
      <c r="AU36"/>
    </row>
    <row r="37" spans="1:47" ht="20.149999999999999" customHeight="1" x14ac:dyDescent="0.2">
      <c r="A37" t="str">
        <f>IF(A3="","",A3)</f>
        <v>１．</v>
      </c>
      <c r="D37" t="str">
        <f>IF(D3="","",D3)</f>
        <v>次の計算をしなさい。</v>
      </c>
    </row>
    <row r="38" spans="1:47" ht="25" customHeight="1" x14ac:dyDescent="0.2">
      <c r="A38" t="str">
        <f t="shared" ref="A38:AQ38" si="0">IF(A4="","",A4)</f>
        <v/>
      </c>
      <c r="B38" t="str">
        <f t="shared" si="0"/>
        <v/>
      </c>
      <c r="C38" t="str">
        <f t="shared" si="0"/>
        <v>(1)</v>
      </c>
      <c r="F38" s="66" t="str">
        <f t="shared" si="0"/>
        <v>－</v>
      </c>
      <c r="G38" s="66"/>
      <c r="H38" s="66">
        <f t="shared" ca="1" si="0"/>
        <v>4.3</v>
      </c>
      <c r="I38" s="66"/>
      <c r="J38" s="66"/>
      <c r="K38" s="66" t="str">
        <f t="shared" si="0"/>
        <v>＋</v>
      </c>
      <c r="L38" s="66"/>
      <c r="M38" s="66">
        <f t="shared" ca="1" si="0"/>
        <v>1.6</v>
      </c>
      <c r="N38" s="66"/>
      <c r="O38" s="66"/>
      <c r="P38" s="82" t="s">
        <v>113</v>
      </c>
      <c r="Q38" s="82"/>
      <c r="R38" s="56">
        <f ca="1">-H38+M38</f>
        <v>-2.6999999999999997</v>
      </c>
      <c r="S38" s="56"/>
      <c r="T38" s="56"/>
      <c r="U38" s="56"/>
      <c r="V38" t="str">
        <f t="shared" si="0"/>
        <v/>
      </c>
      <c r="W38" t="str">
        <f t="shared" si="0"/>
        <v/>
      </c>
      <c r="X38" t="str">
        <f t="shared" si="0"/>
        <v/>
      </c>
      <c r="Y38" t="str">
        <f t="shared" si="0"/>
        <v/>
      </c>
      <c r="Z38" t="str">
        <f t="shared" si="0"/>
        <v/>
      </c>
      <c r="AA38" t="str">
        <f t="shared" si="0"/>
        <v/>
      </c>
      <c r="AB38" t="str">
        <f t="shared" si="0"/>
        <v/>
      </c>
      <c r="AC38" t="str">
        <f t="shared" si="0"/>
        <v/>
      </c>
      <c r="AD38" t="str">
        <f t="shared" si="0"/>
        <v/>
      </c>
      <c r="AE38" t="str">
        <f t="shared" si="0"/>
        <v/>
      </c>
      <c r="AF38" t="str">
        <f t="shared" si="0"/>
        <v/>
      </c>
      <c r="AG38" t="str">
        <f t="shared" si="0"/>
        <v/>
      </c>
      <c r="AH38" t="str">
        <f t="shared" si="0"/>
        <v/>
      </c>
      <c r="AI38" t="str">
        <f t="shared" si="0"/>
        <v/>
      </c>
      <c r="AJ38" t="str">
        <f t="shared" si="0"/>
        <v/>
      </c>
      <c r="AK38" t="str">
        <f t="shared" si="0"/>
        <v/>
      </c>
      <c r="AL38" t="str">
        <f t="shared" si="0"/>
        <v/>
      </c>
      <c r="AM38" t="str">
        <f t="shared" si="0"/>
        <v/>
      </c>
      <c r="AN38" t="str">
        <f t="shared" si="0"/>
        <v/>
      </c>
      <c r="AO38" t="str">
        <f t="shared" si="0"/>
        <v/>
      </c>
      <c r="AP38" t="str">
        <f t="shared" si="0"/>
        <v/>
      </c>
      <c r="AQ38" t="str">
        <f t="shared" si="0"/>
        <v/>
      </c>
    </row>
    <row r="39" spans="1:47" ht="25" customHeight="1" x14ac:dyDescent="0.2">
      <c r="A39" t="str">
        <f t="shared" ref="A39:AQ39" si="1">IF(A5="","",A5)</f>
        <v/>
      </c>
      <c r="B39" t="str">
        <f t="shared" si="1"/>
        <v/>
      </c>
      <c r="C39" t="str">
        <f t="shared" si="1"/>
        <v/>
      </c>
      <c r="F39" t="str">
        <f t="shared" si="1"/>
        <v/>
      </c>
      <c r="G39" t="str">
        <f t="shared" si="1"/>
        <v/>
      </c>
      <c r="H39" t="str">
        <f t="shared" si="1"/>
        <v/>
      </c>
      <c r="I39" t="str">
        <f t="shared" si="1"/>
        <v/>
      </c>
      <c r="J39" t="str">
        <f t="shared" si="1"/>
        <v/>
      </c>
      <c r="K39" t="str">
        <f t="shared" si="1"/>
        <v/>
      </c>
      <c r="L39" t="str">
        <f t="shared" si="1"/>
        <v/>
      </c>
      <c r="M39" t="str">
        <f t="shared" si="1"/>
        <v/>
      </c>
      <c r="N39" t="str">
        <f t="shared" si="1"/>
        <v/>
      </c>
      <c r="O39" t="str">
        <f t="shared" si="1"/>
        <v/>
      </c>
      <c r="P39" t="str">
        <f t="shared" si="1"/>
        <v/>
      </c>
      <c r="Q39" t="str">
        <f t="shared" si="1"/>
        <v/>
      </c>
      <c r="R39" t="str">
        <f t="shared" si="1"/>
        <v/>
      </c>
      <c r="S39" t="str">
        <f t="shared" si="1"/>
        <v/>
      </c>
      <c r="T39" t="str">
        <f t="shared" si="1"/>
        <v/>
      </c>
      <c r="U39" t="str">
        <f t="shared" si="1"/>
        <v/>
      </c>
      <c r="V39" t="str">
        <f t="shared" si="1"/>
        <v/>
      </c>
      <c r="W39" t="str">
        <f t="shared" si="1"/>
        <v/>
      </c>
      <c r="X39" t="str">
        <f t="shared" si="1"/>
        <v/>
      </c>
      <c r="Y39" t="str">
        <f t="shared" si="1"/>
        <v/>
      </c>
      <c r="Z39" t="str">
        <f t="shared" si="1"/>
        <v/>
      </c>
      <c r="AA39" t="str">
        <f t="shared" si="1"/>
        <v/>
      </c>
      <c r="AB39" t="str">
        <f t="shared" si="1"/>
        <v/>
      </c>
      <c r="AC39" t="str">
        <f t="shared" si="1"/>
        <v/>
      </c>
      <c r="AD39" t="str">
        <f t="shared" si="1"/>
        <v/>
      </c>
      <c r="AE39" t="str">
        <f t="shared" si="1"/>
        <v/>
      </c>
      <c r="AF39" t="str">
        <f t="shared" si="1"/>
        <v/>
      </c>
      <c r="AG39" t="str">
        <f t="shared" si="1"/>
        <v/>
      </c>
      <c r="AH39" t="str">
        <f t="shared" si="1"/>
        <v/>
      </c>
      <c r="AI39" t="str">
        <f t="shared" si="1"/>
        <v/>
      </c>
      <c r="AJ39" t="str">
        <f t="shared" si="1"/>
        <v/>
      </c>
      <c r="AK39" t="str">
        <f t="shared" si="1"/>
        <v/>
      </c>
      <c r="AL39" t="str">
        <f t="shared" si="1"/>
        <v/>
      </c>
      <c r="AM39" t="str">
        <f t="shared" si="1"/>
        <v/>
      </c>
      <c r="AN39" t="str">
        <f t="shared" si="1"/>
        <v/>
      </c>
      <c r="AO39" t="str">
        <f t="shared" si="1"/>
        <v/>
      </c>
      <c r="AP39" t="str">
        <f t="shared" si="1"/>
        <v/>
      </c>
      <c r="AQ39" t="str">
        <f t="shared" si="1"/>
        <v/>
      </c>
    </row>
    <row r="40" spans="1:47" ht="25" customHeight="1" x14ac:dyDescent="0.2">
      <c r="A40" t="str">
        <f t="shared" ref="A40:AQ40" si="2">IF(A6="","",A6)</f>
        <v/>
      </c>
      <c r="B40" t="str">
        <f t="shared" si="2"/>
        <v/>
      </c>
      <c r="C40" t="str">
        <f t="shared" si="2"/>
        <v>(2)</v>
      </c>
      <c r="F40" s="66" t="str">
        <f t="shared" si="2"/>
        <v>－</v>
      </c>
      <c r="G40" s="66"/>
      <c r="H40" s="66">
        <f t="shared" ca="1" si="2"/>
        <v>6.7</v>
      </c>
      <c r="I40" s="66"/>
      <c r="J40" s="66"/>
      <c r="K40" s="66" t="str">
        <f t="shared" si="2"/>
        <v>－</v>
      </c>
      <c r="L40" s="66"/>
      <c r="M40" s="66" t="str">
        <f t="shared" si="2"/>
        <v>（</v>
      </c>
      <c r="N40" s="66"/>
      <c r="O40" s="66" t="str">
        <f t="shared" si="2"/>
        <v>－</v>
      </c>
      <c r="P40" s="66"/>
      <c r="Q40" s="66">
        <f t="shared" ca="1" si="2"/>
        <v>5.2</v>
      </c>
      <c r="R40" s="66"/>
      <c r="S40" s="66"/>
      <c r="T40" s="66" t="str">
        <f t="shared" si="2"/>
        <v>）</v>
      </c>
      <c r="U40" s="66"/>
      <c r="V40" s="82" t="s">
        <v>113</v>
      </c>
      <c r="W40" s="82"/>
      <c r="X40" s="56">
        <f ca="1">-H40+Q40</f>
        <v>-1.5</v>
      </c>
      <c r="Y40" s="56"/>
      <c r="Z40" s="56"/>
      <c r="AA40" s="56"/>
      <c r="AB40" t="str">
        <f t="shared" si="2"/>
        <v/>
      </c>
      <c r="AC40" t="str">
        <f t="shared" si="2"/>
        <v/>
      </c>
      <c r="AD40" t="str">
        <f t="shared" si="2"/>
        <v/>
      </c>
      <c r="AE40" t="str">
        <f t="shared" si="2"/>
        <v/>
      </c>
      <c r="AF40" t="str">
        <f t="shared" si="2"/>
        <v/>
      </c>
      <c r="AG40" t="str">
        <f t="shared" si="2"/>
        <v/>
      </c>
      <c r="AH40" t="str">
        <f t="shared" si="2"/>
        <v/>
      </c>
      <c r="AI40" t="str">
        <f t="shared" si="2"/>
        <v/>
      </c>
      <c r="AJ40" t="str">
        <f t="shared" si="2"/>
        <v/>
      </c>
      <c r="AK40" t="str">
        <f t="shared" si="2"/>
        <v/>
      </c>
      <c r="AL40" t="str">
        <f t="shared" si="2"/>
        <v/>
      </c>
      <c r="AM40" t="str">
        <f t="shared" si="2"/>
        <v/>
      </c>
      <c r="AN40" t="str">
        <f t="shared" si="2"/>
        <v/>
      </c>
      <c r="AO40" t="str">
        <f t="shared" si="2"/>
        <v/>
      </c>
      <c r="AP40" t="str">
        <f t="shared" si="2"/>
        <v/>
      </c>
      <c r="AQ40" t="str">
        <f t="shared" si="2"/>
        <v/>
      </c>
    </row>
    <row r="41" spans="1:47" ht="25" customHeight="1" x14ac:dyDescent="0.2">
      <c r="A41" t="str">
        <f t="shared" ref="A41:AQ41" si="3">IF(A7="","",A7)</f>
        <v/>
      </c>
      <c r="B41" t="str">
        <f t="shared" si="3"/>
        <v/>
      </c>
      <c r="C41" t="str">
        <f t="shared" si="3"/>
        <v/>
      </c>
      <c r="F41" t="str">
        <f t="shared" si="3"/>
        <v/>
      </c>
      <c r="G41" t="str">
        <f t="shared" si="3"/>
        <v/>
      </c>
      <c r="H41" t="str">
        <f t="shared" si="3"/>
        <v/>
      </c>
      <c r="I41" t="str">
        <f t="shared" si="3"/>
        <v/>
      </c>
      <c r="J41" t="str">
        <f t="shared" si="3"/>
        <v/>
      </c>
      <c r="K41" t="str">
        <f t="shared" si="3"/>
        <v/>
      </c>
      <c r="L41" t="str">
        <f t="shared" si="3"/>
        <v/>
      </c>
      <c r="M41" t="str">
        <f t="shared" si="3"/>
        <v/>
      </c>
      <c r="N41" t="str">
        <f t="shared" si="3"/>
        <v/>
      </c>
      <c r="O41" t="str">
        <f t="shared" si="3"/>
        <v/>
      </c>
      <c r="P41" t="str">
        <f t="shared" si="3"/>
        <v/>
      </c>
      <c r="Q41" t="str">
        <f t="shared" si="3"/>
        <v/>
      </c>
      <c r="R41" t="str">
        <f t="shared" si="3"/>
        <v/>
      </c>
      <c r="S41" t="str">
        <f t="shared" si="3"/>
        <v/>
      </c>
      <c r="T41" t="str">
        <f t="shared" si="3"/>
        <v/>
      </c>
      <c r="U41" t="str">
        <f t="shared" si="3"/>
        <v/>
      </c>
      <c r="V41" t="str">
        <f t="shared" si="3"/>
        <v/>
      </c>
      <c r="W41" t="str">
        <f t="shared" si="3"/>
        <v/>
      </c>
      <c r="X41" t="str">
        <f t="shared" si="3"/>
        <v/>
      </c>
      <c r="Y41" t="str">
        <f t="shared" si="3"/>
        <v/>
      </c>
      <c r="Z41" t="str">
        <f t="shared" si="3"/>
        <v/>
      </c>
      <c r="AA41" t="str">
        <f t="shared" si="3"/>
        <v/>
      </c>
      <c r="AB41" t="str">
        <f t="shared" si="3"/>
        <v/>
      </c>
      <c r="AC41" t="str">
        <f t="shared" si="3"/>
        <v/>
      </c>
      <c r="AD41" t="str">
        <f t="shared" si="3"/>
        <v/>
      </c>
      <c r="AE41" t="str">
        <f t="shared" si="3"/>
        <v/>
      </c>
      <c r="AF41" t="str">
        <f t="shared" si="3"/>
        <v/>
      </c>
      <c r="AG41" t="str">
        <f t="shared" si="3"/>
        <v/>
      </c>
      <c r="AH41" t="str">
        <f t="shared" si="3"/>
        <v/>
      </c>
      <c r="AI41" t="str">
        <f t="shared" si="3"/>
        <v/>
      </c>
      <c r="AJ41" t="str">
        <f t="shared" si="3"/>
        <v/>
      </c>
      <c r="AK41" t="str">
        <f t="shared" si="3"/>
        <v/>
      </c>
      <c r="AL41" t="str">
        <f t="shared" si="3"/>
        <v/>
      </c>
      <c r="AM41" t="str">
        <f t="shared" si="3"/>
        <v/>
      </c>
      <c r="AN41" t="str">
        <f t="shared" si="3"/>
        <v/>
      </c>
      <c r="AO41" t="str">
        <f t="shared" si="3"/>
        <v/>
      </c>
      <c r="AP41" t="str">
        <f t="shared" si="3"/>
        <v/>
      </c>
      <c r="AQ41" t="str">
        <f t="shared" si="3"/>
        <v/>
      </c>
    </row>
    <row r="42" spans="1:47" ht="25" customHeight="1" x14ac:dyDescent="0.2">
      <c r="A42" t="str">
        <f t="shared" ref="A42:AQ42" si="4">IF(A8="","",A8)</f>
        <v/>
      </c>
      <c r="B42" t="str">
        <f t="shared" si="4"/>
        <v/>
      </c>
      <c r="C42" t="str">
        <f t="shared" si="4"/>
        <v>(3)</v>
      </c>
      <c r="F42" s="66" t="str">
        <f t="shared" si="4"/>
        <v>－</v>
      </c>
      <c r="G42" s="66"/>
      <c r="H42" s="66">
        <f t="shared" ca="1" si="4"/>
        <v>1.8</v>
      </c>
      <c r="I42" s="66"/>
      <c r="J42" s="66"/>
      <c r="K42" s="66" t="str">
        <f t="shared" si="4"/>
        <v>－</v>
      </c>
      <c r="L42" s="66"/>
      <c r="M42" s="66">
        <f t="shared" ca="1" si="4"/>
        <v>6.4</v>
      </c>
      <c r="N42" s="66"/>
      <c r="O42" s="66"/>
      <c r="P42" s="82" t="s">
        <v>113</v>
      </c>
      <c r="Q42" s="82"/>
      <c r="R42" s="56">
        <f ca="1">-H42-M42</f>
        <v>-8.2000000000000011</v>
      </c>
      <c r="S42" s="56"/>
      <c r="T42" s="56"/>
      <c r="U42" s="56"/>
      <c r="V42" t="str">
        <f t="shared" si="4"/>
        <v/>
      </c>
      <c r="W42" t="str">
        <f t="shared" si="4"/>
        <v/>
      </c>
      <c r="X42" t="str">
        <f t="shared" si="4"/>
        <v/>
      </c>
      <c r="Y42" t="str">
        <f t="shared" si="4"/>
        <v/>
      </c>
      <c r="Z42" t="str">
        <f t="shared" si="4"/>
        <v/>
      </c>
      <c r="AA42" t="str">
        <f t="shared" si="4"/>
        <v/>
      </c>
      <c r="AB42" t="str">
        <f t="shared" si="4"/>
        <v/>
      </c>
      <c r="AC42" t="str">
        <f t="shared" si="4"/>
        <v/>
      </c>
      <c r="AD42" t="str">
        <f t="shared" si="4"/>
        <v/>
      </c>
      <c r="AE42" t="str">
        <f t="shared" si="4"/>
        <v/>
      </c>
      <c r="AF42" t="str">
        <f t="shared" si="4"/>
        <v/>
      </c>
      <c r="AG42" t="str">
        <f t="shared" si="4"/>
        <v/>
      </c>
      <c r="AH42" t="str">
        <f t="shared" si="4"/>
        <v/>
      </c>
      <c r="AI42" t="str">
        <f t="shared" si="4"/>
        <v/>
      </c>
      <c r="AJ42" t="str">
        <f t="shared" si="4"/>
        <v/>
      </c>
      <c r="AK42" t="str">
        <f t="shared" si="4"/>
        <v/>
      </c>
      <c r="AL42" t="str">
        <f t="shared" si="4"/>
        <v/>
      </c>
      <c r="AM42" t="str">
        <f t="shared" si="4"/>
        <v/>
      </c>
      <c r="AN42" t="str">
        <f t="shared" si="4"/>
        <v/>
      </c>
      <c r="AO42" t="str">
        <f t="shared" si="4"/>
        <v/>
      </c>
      <c r="AP42" t="str">
        <f t="shared" si="4"/>
        <v/>
      </c>
      <c r="AQ42" t="str">
        <f t="shared" si="4"/>
        <v/>
      </c>
    </row>
    <row r="43" spans="1:47" ht="25" customHeight="1" x14ac:dyDescent="0.2">
      <c r="A43" t="str">
        <f t="shared" ref="A43:AQ43" si="5">IF(A9="","",A9)</f>
        <v/>
      </c>
      <c r="B43" t="str">
        <f t="shared" si="5"/>
        <v/>
      </c>
      <c r="C43" t="str">
        <f t="shared" si="5"/>
        <v/>
      </c>
      <c r="F43" t="str">
        <f t="shared" si="5"/>
        <v/>
      </c>
      <c r="G43" t="str">
        <f t="shared" si="5"/>
        <v/>
      </c>
      <c r="H43" t="str">
        <f t="shared" si="5"/>
        <v/>
      </c>
      <c r="I43" t="str">
        <f t="shared" si="5"/>
        <v/>
      </c>
      <c r="J43" t="str">
        <f t="shared" si="5"/>
        <v/>
      </c>
      <c r="K43" t="str">
        <f t="shared" si="5"/>
        <v/>
      </c>
      <c r="L43" t="str">
        <f t="shared" si="5"/>
        <v/>
      </c>
      <c r="M43" t="str">
        <f t="shared" si="5"/>
        <v/>
      </c>
      <c r="N43" t="str">
        <f t="shared" si="5"/>
        <v/>
      </c>
      <c r="O43" t="str">
        <f t="shared" si="5"/>
        <v/>
      </c>
      <c r="P43" t="str">
        <f t="shared" si="5"/>
        <v/>
      </c>
      <c r="Q43" t="str">
        <f t="shared" si="5"/>
        <v/>
      </c>
      <c r="R43" t="str">
        <f t="shared" si="5"/>
        <v/>
      </c>
      <c r="S43" t="str">
        <f t="shared" si="5"/>
        <v/>
      </c>
      <c r="T43" t="str">
        <f t="shared" si="5"/>
        <v/>
      </c>
      <c r="U43" t="str">
        <f t="shared" si="5"/>
        <v/>
      </c>
      <c r="V43" t="str">
        <f t="shared" si="5"/>
        <v/>
      </c>
      <c r="W43" t="str">
        <f t="shared" si="5"/>
        <v/>
      </c>
      <c r="X43" t="str">
        <f t="shared" si="5"/>
        <v/>
      </c>
      <c r="Y43" t="str">
        <f t="shared" si="5"/>
        <v/>
      </c>
      <c r="Z43" t="str">
        <f t="shared" si="5"/>
        <v/>
      </c>
      <c r="AA43" t="str">
        <f t="shared" si="5"/>
        <v/>
      </c>
      <c r="AB43" t="str">
        <f t="shared" si="5"/>
        <v/>
      </c>
      <c r="AC43" t="str">
        <f t="shared" si="5"/>
        <v/>
      </c>
      <c r="AD43" t="str">
        <f t="shared" si="5"/>
        <v/>
      </c>
      <c r="AE43" t="str">
        <f t="shared" si="5"/>
        <v/>
      </c>
      <c r="AF43" t="str">
        <f t="shared" si="5"/>
        <v/>
      </c>
      <c r="AG43" t="str">
        <f t="shared" si="5"/>
        <v/>
      </c>
      <c r="AH43" t="str">
        <f t="shared" si="5"/>
        <v/>
      </c>
      <c r="AI43" t="str">
        <f t="shared" si="5"/>
        <v/>
      </c>
      <c r="AJ43" t="str">
        <f t="shared" si="5"/>
        <v/>
      </c>
      <c r="AK43" t="str">
        <f t="shared" si="5"/>
        <v/>
      </c>
      <c r="AL43" t="str">
        <f t="shared" si="5"/>
        <v/>
      </c>
      <c r="AM43" t="str">
        <f t="shared" si="5"/>
        <v/>
      </c>
      <c r="AN43" t="str">
        <f t="shared" si="5"/>
        <v/>
      </c>
      <c r="AO43" t="str">
        <f t="shared" si="5"/>
        <v/>
      </c>
      <c r="AP43" t="str">
        <f t="shared" si="5"/>
        <v/>
      </c>
      <c r="AQ43" t="str">
        <f t="shared" si="5"/>
        <v/>
      </c>
    </row>
    <row r="44" spans="1:47" ht="25" customHeight="1" x14ac:dyDescent="0.2">
      <c r="A44" t="str">
        <f t="shared" ref="A44:AQ44" si="6">IF(A10="","",A10)</f>
        <v/>
      </c>
      <c r="B44" t="str">
        <f t="shared" si="6"/>
        <v/>
      </c>
      <c r="C44" t="str">
        <f t="shared" si="6"/>
        <v>(4)</v>
      </c>
      <c r="F44" s="66" t="str">
        <f t="shared" si="6"/>
        <v>－</v>
      </c>
      <c r="G44" s="66"/>
      <c r="H44" s="66">
        <f t="shared" ca="1" si="6"/>
        <v>6.7</v>
      </c>
      <c r="I44" s="66"/>
      <c r="J44" s="66"/>
      <c r="K44" s="66" t="str">
        <f t="shared" si="6"/>
        <v>＋</v>
      </c>
      <c r="L44" s="66"/>
      <c r="M44" s="66" t="str">
        <f t="shared" si="6"/>
        <v>（</v>
      </c>
      <c r="N44" s="66"/>
      <c r="O44" s="66" t="str">
        <f t="shared" si="6"/>
        <v>－</v>
      </c>
      <c r="P44" s="66"/>
      <c r="Q44" s="66">
        <f t="shared" ca="1" si="6"/>
        <v>2.8</v>
      </c>
      <c r="R44" s="66"/>
      <c r="S44" s="66"/>
      <c r="T44" s="66" t="str">
        <f t="shared" si="6"/>
        <v>）</v>
      </c>
      <c r="U44" s="66"/>
      <c r="V44" s="82" t="s">
        <v>113</v>
      </c>
      <c r="W44" s="82"/>
      <c r="X44" s="56">
        <f ca="1">-H44-Q44</f>
        <v>-9.5</v>
      </c>
      <c r="Y44" s="56"/>
      <c r="Z44" s="56"/>
      <c r="AA44" s="56"/>
      <c r="AB44" t="str">
        <f t="shared" si="6"/>
        <v/>
      </c>
      <c r="AC44" t="str">
        <f t="shared" si="6"/>
        <v/>
      </c>
      <c r="AD44" t="str">
        <f t="shared" si="6"/>
        <v/>
      </c>
      <c r="AE44" t="str">
        <f t="shared" si="6"/>
        <v/>
      </c>
      <c r="AF44" t="str">
        <f t="shared" si="6"/>
        <v/>
      </c>
      <c r="AG44" t="str">
        <f t="shared" si="6"/>
        <v/>
      </c>
      <c r="AH44" t="str">
        <f t="shared" si="6"/>
        <v/>
      </c>
      <c r="AI44" t="str">
        <f t="shared" si="6"/>
        <v/>
      </c>
      <c r="AJ44" t="str">
        <f t="shared" si="6"/>
        <v/>
      </c>
      <c r="AK44" t="str">
        <f t="shared" si="6"/>
        <v/>
      </c>
      <c r="AL44" t="str">
        <f t="shared" si="6"/>
        <v/>
      </c>
      <c r="AM44" t="str">
        <f t="shared" si="6"/>
        <v/>
      </c>
      <c r="AN44" t="str">
        <f t="shared" si="6"/>
        <v/>
      </c>
      <c r="AO44" t="str">
        <f t="shared" si="6"/>
        <v/>
      </c>
      <c r="AP44" t="str">
        <f t="shared" si="6"/>
        <v/>
      </c>
      <c r="AQ44" t="str">
        <f t="shared" si="6"/>
        <v/>
      </c>
    </row>
    <row r="45" spans="1:47" ht="25" customHeight="1" x14ac:dyDescent="0.2">
      <c r="A45" t="str">
        <f t="shared" ref="A45:AQ45" si="7">IF(A11="","",A11)</f>
        <v/>
      </c>
      <c r="B45" t="str">
        <f t="shared" si="7"/>
        <v/>
      </c>
      <c r="C45" t="str">
        <f t="shared" si="7"/>
        <v/>
      </c>
      <c r="F45" t="str">
        <f t="shared" si="7"/>
        <v/>
      </c>
      <c r="G45" t="str">
        <f t="shared" si="7"/>
        <v/>
      </c>
      <c r="H45" t="str">
        <f t="shared" si="7"/>
        <v/>
      </c>
      <c r="I45" t="str">
        <f t="shared" si="7"/>
        <v/>
      </c>
      <c r="J45" t="str">
        <f t="shared" si="7"/>
        <v/>
      </c>
      <c r="K45" t="str">
        <f t="shared" si="7"/>
        <v/>
      </c>
      <c r="L45" t="str">
        <f t="shared" si="7"/>
        <v/>
      </c>
      <c r="M45" t="str">
        <f t="shared" si="7"/>
        <v/>
      </c>
      <c r="N45" t="str">
        <f t="shared" si="7"/>
        <v/>
      </c>
      <c r="O45" t="str">
        <f t="shared" si="7"/>
        <v/>
      </c>
      <c r="P45" t="str">
        <f t="shared" si="7"/>
        <v/>
      </c>
      <c r="Q45" t="str">
        <f t="shared" si="7"/>
        <v/>
      </c>
      <c r="R45" t="str">
        <f t="shared" si="7"/>
        <v/>
      </c>
      <c r="S45" t="str">
        <f t="shared" si="7"/>
        <v/>
      </c>
      <c r="T45" t="str">
        <f t="shared" si="7"/>
        <v/>
      </c>
      <c r="U45" t="str">
        <f t="shared" si="7"/>
        <v/>
      </c>
      <c r="V45" t="str">
        <f t="shared" si="7"/>
        <v/>
      </c>
      <c r="W45" t="str">
        <f t="shared" si="7"/>
        <v/>
      </c>
      <c r="X45" t="str">
        <f t="shared" si="7"/>
        <v/>
      </c>
      <c r="Y45" t="str">
        <f t="shared" si="7"/>
        <v/>
      </c>
      <c r="Z45" t="str">
        <f t="shared" si="7"/>
        <v/>
      </c>
      <c r="AA45" t="str">
        <f t="shared" si="7"/>
        <v/>
      </c>
      <c r="AB45" t="str">
        <f t="shared" si="7"/>
        <v/>
      </c>
      <c r="AC45" t="str">
        <f t="shared" si="7"/>
        <v/>
      </c>
      <c r="AD45" t="str">
        <f t="shared" si="7"/>
        <v/>
      </c>
      <c r="AE45" t="str">
        <f t="shared" si="7"/>
        <v/>
      </c>
      <c r="AF45" t="str">
        <f t="shared" si="7"/>
        <v/>
      </c>
      <c r="AG45" t="str">
        <f t="shared" si="7"/>
        <v/>
      </c>
      <c r="AH45" t="str">
        <f t="shared" si="7"/>
        <v/>
      </c>
      <c r="AI45" t="str">
        <f t="shared" si="7"/>
        <v/>
      </c>
      <c r="AJ45" t="str">
        <f t="shared" si="7"/>
        <v/>
      </c>
      <c r="AK45" t="str">
        <f t="shared" si="7"/>
        <v/>
      </c>
      <c r="AL45" t="str">
        <f t="shared" si="7"/>
        <v/>
      </c>
      <c r="AM45" t="str">
        <f t="shared" si="7"/>
        <v/>
      </c>
      <c r="AN45" t="str">
        <f t="shared" si="7"/>
        <v/>
      </c>
      <c r="AO45" t="str">
        <f t="shared" si="7"/>
        <v/>
      </c>
      <c r="AP45" t="str">
        <f t="shared" si="7"/>
        <v/>
      </c>
      <c r="AQ45" t="str">
        <f t="shared" si="7"/>
        <v/>
      </c>
    </row>
    <row r="46" spans="1:47" ht="20.149999999999999" customHeight="1" x14ac:dyDescent="0.2">
      <c r="A46" t="str">
        <f t="shared" ref="A46:L46" si="8">IF(A12="","",A12)</f>
        <v/>
      </c>
      <c r="B46" t="str">
        <f t="shared" si="8"/>
        <v/>
      </c>
      <c r="C46" t="str">
        <f t="shared" si="8"/>
        <v>(5)</v>
      </c>
      <c r="F46" s="66" t="str">
        <f t="shared" si="8"/>
        <v>－</v>
      </c>
      <c r="G46" s="66"/>
      <c r="H46" s="64">
        <f t="shared" ca="1" si="8"/>
        <v>1</v>
      </c>
      <c r="I46" s="64"/>
      <c r="J46" s="66" t="str">
        <f t="shared" si="8"/>
        <v>＋</v>
      </c>
      <c r="K46" s="66"/>
      <c r="L46" s="64">
        <f t="shared" ca="1" si="8"/>
        <v>2</v>
      </c>
      <c r="M46" s="64"/>
      <c r="N46" s="82" t="s">
        <v>113</v>
      </c>
      <c r="O46" s="66"/>
      <c r="P46" s="56" t="str">
        <f ca="1">IF(AT46&lt;0,"－","")</f>
        <v/>
      </c>
      <c r="Q46" s="56"/>
      <c r="R46" s="59">
        <f ca="1">ABS(AT46)/GCD(ABS(AT46),AT47)</f>
        <v>7</v>
      </c>
      <c r="S46" s="59"/>
      <c r="T46" s="59"/>
      <c r="U46" s="56" t="str">
        <f ca="1">IF(W46="","","＝")</f>
        <v/>
      </c>
      <c r="V46" s="56"/>
      <c r="W46" s="56" t="str">
        <f ca="1">IF(AT46/AT47=INT(AT46/AT47),AT46/AT47,"")</f>
        <v/>
      </c>
      <c r="X46" s="56"/>
      <c r="Y46" s="56"/>
      <c r="Z46" s="56"/>
      <c r="AA46" t="str">
        <f t="shared" ref="AA46:AJ47" si="9">IF(Y12="","",Y12)</f>
        <v/>
      </c>
      <c r="AB46" t="str">
        <f t="shared" si="9"/>
        <v/>
      </c>
      <c r="AC46" t="str">
        <f t="shared" si="9"/>
        <v/>
      </c>
      <c r="AD46" t="str">
        <f t="shared" si="9"/>
        <v/>
      </c>
      <c r="AE46" t="str">
        <f t="shared" si="9"/>
        <v/>
      </c>
      <c r="AF46" t="str">
        <f t="shared" si="9"/>
        <v/>
      </c>
      <c r="AG46" t="str">
        <f t="shared" si="9"/>
        <v/>
      </c>
      <c r="AH46" t="str">
        <f t="shared" si="9"/>
        <v/>
      </c>
      <c r="AI46" t="str">
        <f t="shared" si="9"/>
        <v/>
      </c>
      <c r="AJ46" t="str">
        <f t="shared" si="9"/>
        <v/>
      </c>
      <c r="AK46" t="str">
        <f t="shared" ref="AK46:AQ47" si="10">IF(AI12="","",AI12)</f>
        <v/>
      </c>
      <c r="AL46" t="str">
        <f t="shared" si="10"/>
        <v/>
      </c>
      <c r="AM46" t="str">
        <f t="shared" si="10"/>
        <v/>
      </c>
      <c r="AN46" t="str">
        <f t="shared" si="10"/>
        <v/>
      </c>
      <c r="AO46" t="str">
        <f t="shared" si="10"/>
        <v/>
      </c>
      <c r="AP46" t="str">
        <f t="shared" si="10"/>
        <v/>
      </c>
      <c r="AQ46" t="str">
        <f t="shared" si="10"/>
        <v/>
      </c>
      <c r="AR46" s="12">
        <f ca="1">-H46*LCM(H47,L47)/H47</f>
        <v>-3</v>
      </c>
      <c r="AS46" s="12">
        <f ca="1">L46*LCM(H47,L47)/L47</f>
        <v>10</v>
      </c>
      <c r="AT46" s="12">
        <f ca="1">AR46+AS46</f>
        <v>7</v>
      </c>
    </row>
    <row r="47" spans="1:47" ht="20.149999999999999" customHeight="1" x14ac:dyDescent="0.2">
      <c r="A47" t="str">
        <f>IF(A13="","",A13)</f>
        <v/>
      </c>
      <c r="B47" t="str">
        <f>IF(B13="","",B13)</f>
        <v/>
      </c>
      <c r="C47" t="str">
        <f>IF(C13="","",C13)</f>
        <v/>
      </c>
      <c r="F47" s="66"/>
      <c r="G47" s="66"/>
      <c r="H47" s="66">
        <f ca="1">IF(H13="","",H13)</f>
        <v>5</v>
      </c>
      <c r="I47" s="66"/>
      <c r="J47" s="66"/>
      <c r="K47" s="66"/>
      <c r="L47" s="66">
        <f ca="1">IF(L13="","",L13)</f>
        <v>3</v>
      </c>
      <c r="M47" s="66"/>
      <c r="N47" s="66"/>
      <c r="O47" s="66"/>
      <c r="P47" s="56"/>
      <c r="Q47" s="56"/>
      <c r="R47" s="56">
        <f ca="1">AT47/GCD(ABS(AT46),AT47)</f>
        <v>15</v>
      </c>
      <c r="S47" s="56"/>
      <c r="T47" s="56"/>
      <c r="U47" s="56"/>
      <c r="V47" s="56"/>
      <c r="W47" s="56"/>
      <c r="X47" s="56"/>
      <c r="Y47" s="56"/>
      <c r="Z47" s="56"/>
      <c r="AA47" t="str">
        <f t="shared" si="9"/>
        <v/>
      </c>
      <c r="AB47" t="str">
        <f t="shared" si="9"/>
        <v/>
      </c>
      <c r="AC47" t="str">
        <f t="shared" si="9"/>
        <v/>
      </c>
      <c r="AD47" t="str">
        <f t="shared" si="9"/>
        <v/>
      </c>
      <c r="AE47" t="str">
        <f t="shared" si="9"/>
        <v/>
      </c>
      <c r="AF47" t="str">
        <f t="shared" si="9"/>
        <v/>
      </c>
      <c r="AG47" t="str">
        <f t="shared" si="9"/>
        <v/>
      </c>
      <c r="AH47" t="str">
        <f t="shared" si="9"/>
        <v/>
      </c>
      <c r="AI47" t="str">
        <f t="shared" si="9"/>
        <v/>
      </c>
      <c r="AJ47" t="str">
        <f t="shared" si="9"/>
        <v/>
      </c>
      <c r="AK47" t="str">
        <f t="shared" si="10"/>
        <v/>
      </c>
      <c r="AL47" t="str">
        <f t="shared" si="10"/>
        <v/>
      </c>
      <c r="AM47" t="str">
        <f t="shared" si="10"/>
        <v/>
      </c>
      <c r="AN47" t="str">
        <f t="shared" si="10"/>
        <v/>
      </c>
      <c r="AO47" t="str">
        <f t="shared" si="10"/>
        <v/>
      </c>
      <c r="AP47" t="str">
        <f t="shared" si="10"/>
        <v/>
      </c>
      <c r="AQ47" t="str">
        <f t="shared" si="10"/>
        <v/>
      </c>
      <c r="AR47" s="12">
        <f ca="1">H47*LCM(H47,L47)/H47</f>
        <v>15</v>
      </c>
      <c r="AS47" s="12">
        <f ca="1">L47*LCM(H47,L47)/L47</f>
        <v>15</v>
      </c>
      <c r="AT47" s="12">
        <f ca="1">AS47</f>
        <v>15</v>
      </c>
    </row>
    <row r="48" spans="1:47" ht="20.149999999999999" customHeight="1" x14ac:dyDescent="0.2">
      <c r="A48" t="str">
        <f t="shared" ref="A48:AQ48" si="11">IF(A14="","",A14)</f>
        <v/>
      </c>
      <c r="B48" t="str">
        <f t="shared" si="11"/>
        <v/>
      </c>
      <c r="C48" t="str">
        <f t="shared" si="11"/>
        <v/>
      </c>
      <c r="F48" t="str">
        <f t="shared" si="11"/>
        <v/>
      </c>
      <c r="G48" t="str">
        <f t="shared" si="11"/>
        <v/>
      </c>
      <c r="H48" t="str">
        <f t="shared" si="11"/>
        <v/>
      </c>
      <c r="I48" t="str">
        <f t="shared" si="11"/>
        <v/>
      </c>
      <c r="J48" t="str">
        <f t="shared" si="11"/>
        <v/>
      </c>
      <c r="K48" t="str">
        <f t="shared" si="11"/>
        <v/>
      </c>
      <c r="L48" t="str">
        <f t="shared" si="11"/>
        <v/>
      </c>
      <c r="M48" t="str">
        <f t="shared" si="11"/>
        <v/>
      </c>
      <c r="N48" t="str">
        <f t="shared" si="11"/>
        <v/>
      </c>
      <c r="O48" t="str">
        <f t="shared" si="11"/>
        <v/>
      </c>
      <c r="P48" t="str">
        <f t="shared" si="11"/>
        <v/>
      </c>
      <c r="Q48" t="str">
        <f t="shared" si="11"/>
        <v/>
      </c>
      <c r="R48" t="str">
        <f t="shared" si="11"/>
        <v/>
      </c>
      <c r="S48" t="str">
        <f t="shared" si="11"/>
        <v/>
      </c>
      <c r="T48" t="str">
        <f t="shared" si="11"/>
        <v/>
      </c>
      <c r="U48" t="str">
        <f t="shared" si="11"/>
        <v/>
      </c>
      <c r="V48" t="str">
        <f t="shared" si="11"/>
        <v/>
      </c>
      <c r="W48" t="str">
        <f t="shared" si="11"/>
        <v/>
      </c>
      <c r="X48" t="str">
        <f t="shared" si="11"/>
        <v/>
      </c>
      <c r="Y48" t="str">
        <f t="shared" si="11"/>
        <v/>
      </c>
      <c r="Z48" t="str">
        <f t="shared" si="11"/>
        <v/>
      </c>
      <c r="AA48" t="str">
        <f t="shared" si="11"/>
        <v/>
      </c>
      <c r="AB48" t="str">
        <f t="shared" si="11"/>
        <v/>
      </c>
      <c r="AC48" t="str">
        <f t="shared" si="11"/>
        <v/>
      </c>
      <c r="AD48" t="str">
        <f t="shared" si="11"/>
        <v/>
      </c>
      <c r="AE48" t="str">
        <f t="shared" si="11"/>
        <v/>
      </c>
      <c r="AF48" t="str">
        <f t="shared" si="11"/>
        <v/>
      </c>
      <c r="AG48" t="str">
        <f t="shared" si="11"/>
        <v/>
      </c>
      <c r="AH48" t="str">
        <f t="shared" si="11"/>
        <v/>
      </c>
      <c r="AI48" t="str">
        <f t="shared" si="11"/>
        <v/>
      </c>
      <c r="AJ48" t="str">
        <f t="shared" si="11"/>
        <v/>
      </c>
      <c r="AK48" t="str">
        <f t="shared" si="11"/>
        <v/>
      </c>
      <c r="AL48" t="str">
        <f t="shared" si="11"/>
        <v/>
      </c>
      <c r="AM48" t="str">
        <f t="shared" si="11"/>
        <v/>
      </c>
      <c r="AN48" t="str">
        <f t="shared" si="11"/>
        <v/>
      </c>
      <c r="AO48" t="str">
        <f t="shared" si="11"/>
        <v/>
      </c>
      <c r="AP48" t="str">
        <f t="shared" si="11"/>
        <v/>
      </c>
      <c r="AQ48" t="str">
        <f t="shared" si="11"/>
        <v/>
      </c>
    </row>
    <row r="49" spans="1:46" ht="20.149999999999999" customHeight="1" x14ac:dyDescent="0.2">
      <c r="A49" t="str">
        <f t="shared" ref="A49:AQ49" si="12">IF(A15="","",A15)</f>
        <v/>
      </c>
      <c r="B49" t="str">
        <f t="shared" si="12"/>
        <v/>
      </c>
      <c r="C49" t="str">
        <f t="shared" si="12"/>
        <v/>
      </c>
      <c r="F49" t="str">
        <f t="shared" si="12"/>
        <v/>
      </c>
      <c r="G49" t="str">
        <f t="shared" si="12"/>
        <v/>
      </c>
      <c r="H49" t="str">
        <f t="shared" si="12"/>
        <v/>
      </c>
      <c r="I49" t="str">
        <f t="shared" si="12"/>
        <v/>
      </c>
      <c r="J49" t="str">
        <f t="shared" si="12"/>
        <v/>
      </c>
      <c r="K49" t="str">
        <f t="shared" si="12"/>
        <v/>
      </c>
      <c r="L49" t="str">
        <f t="shared" si="12"/>
        <v/>
      </c>
      <c r="M49" t="str">
        <f t="shared" si="12"/>
        <v/>
      </c>
      <c r="N49" t="str">
        <f t="shared" si="12"/>
        <v/>
      </c>
      <c r="O49" t="str">
        <f t="shared" si="12"/>
        <v/>
      </c>
      <c r="P49" t="str">
        <f t="shared" si="12"/>
        <v/>
      </c>
      <c r="Q49" t="str">
        <f t="shared" si="12"/>
        <v/>
      </c>
      <c r="R49" t="str">
        <f t="shared" si="12"/>
        <v/>
      </c>
      <c r="S49" t="str">
        <f t="shared" si="12"/>
        <v/>
      </c>
      <c r="T49" t="str">
        <f t="shared" si="12"/>
        <v/>
      </c>
      <c r="U49" t="str">
        <f t="shared" si="12"/>
        <v/>
      </c>
      <c r="V49" t="str">
        <f t="shared" si="12"/>
        <v/>
      </c>
      <c r="W49" t="str">
        <f t="shared" si="12"/>
        <v/>
      </c>
      <c r="X49" t="str">
        <f t="shared" si="12"/>
        <v/>
      </c>
      <c r="Y49" t="str">
        <f t="shared" si="12"/>
        <v/>
      </c>
      <c r="Z49" t="str">
        <f t="shared" si="12"/>
        <v/>
      </c>
      <c r="AA49" t="str">
        <f t="shared" si="12"/>
        <v/>
      </c>
      <c r="AB49" t="str">
        <f t="shared" si="12"/>
        <v/>
      </c>
      <c r="AC49" t="str">
        <f t="shared" si="12"/>
        <v/>
      </c>
      <c r="AD49" t="str">
        <f t="shared" si="12"/>
        <v/>
      </c>
      <c r="AE49" t="str">
        <f t="shared" si="12"/>
        <v/>
      </c>
      <c r="AF49" t="str">
        <f t="shared" si="12"/>
        <v/>
      </c>
      <c r="AG49" t="str">
        <f t="shared" si="12"/>
        <v/>
      </c>
      <c r="AH49" t="str">
        <f t="shared" si="12"/>
        <v/>
      </c>
      <c r="AI49" t="str">
        <f t="shared" si="12"/>
        <v/>
      </c>
      <c r="AJ49" t="str">
        <f t="shared" si="12"/>
        <v/>
      </c>
      <c r="AK49" t="str">
        <f t="shared" si="12"/>
        <v/>
      </c>
      <c r="AL49" t="str">
        <f t="shared" si="12"/>
        <v/>
      </c>
      <c r="AM49" t="str">
        <f t="shared" si="12"/>
        <v/>
      </c>
      <c r="AN49" t="str">
        <f t="shared" si="12"/>
        <v/>
      </c>
      <c r="AO49" t="str">
        <f t="shared" si="12"/>
        <v/>
      </c>
      <c r="AP49" t="str">
        <f t="shared" si="12"/>
        <v/>
      </c>
      <c r="AQ49" t="str">
        <f t="shared" si="12"/>
        <v/>
      </c>
    </row>
    <row r="50" spans="1:46" ht="20.149999999999999" customHeight="1" x14ac:dyDescent="0.2">
      <c r="A50" t="str">
        <f t="shared" ref="A50:AQ50" si="13">IF(A16="","",A16)</f>
        <v/>
      </c>
      <c r="B50" t="str">
        <f t="shared" si="13"/>
        <v/>
      </c>
      <c r="C50" t="str">
        <f t="shared" si="13"/>
        <v>(6)</v>
      </c>
      <c r="F50" s="66" t="str">
        <f t="shared" si="13"/>
        <v>－</v>
      </c>
      <c r="G50" s="66"/>
      <c r="H50" s="64">
        <f t="shared" ca="1" si="13"/>
        <v>1</v>
      </c>
      <c r="I50" s="64"/>
      <c r="J50" s="66" t="str">
        <f t="shared" si="13"/>
        <v>－</v>
      </c>
      <c r="K50" s="66"/>
      <c r="L50" s="66" t="str">
        <f t="shared" si="13"/>
        <v>（</v>
      </c>
      <c r="M50" s="66"/>
      <c r="N50" s="66" t="str">
        <f t="shared" si="13"/>
        <v>－</v>
      </c>
      <c r="O50" s="66"/>
      <c r="P50" s="64">
        <f t="shared" ca="1" si="13"/>
        <v>8</v>
      </c>
      <c r="Q50" s="64"/>
      <c r="R50" s="66" t="str">
        <f t="shared" si="13"/>
        <v>）</v>
      </c>
      <c r="S50" s="66"/>
      <c r="T50" s="82" t="s">
        <v>113</v>
      </c>
      <c r="U50" s="66"/>
      <c r="V50" s="56" t="str">
        <f ca="1">IF(AT50&lt;0,"－","")</f>
        <v/>
      </c>
      <c r="W50" s="56"/>
      <c r="X50" s="59">
        <f ca="1">ABS(AT50)/GCD(ABS(AT50),AT51)</f>
        <v>31</v>
      </c>
      <c r="Y50" s="59"/>
      <c r="Z50" s="59"/>
      <c r="AA50" s="56" t="str">
        <f ca="1">IF(AC50="","","＝")</f>
        <v/>
      </c>
      <c r="AB50" s="56"/>
      <c r="AC50" s="56" t="str">
        <f ca="1">IF(AT50/AT51=INT(AT50/AT51),AT50/AT51,"")</f>
        <v/>
      </c>
      <c r="AD50" s="56"/>
      <c r="AE50" s="56"/>
      <c r="AF50" s="56"/>
      <c r="AG50" t="str">
        <f t="shared" si="13"/>
        <v/>
      </c>
      <c r="AH50" t="str">
        <f t="shared" si="13"/>
        <v/>
      </c>
      <c r="AI50" t="str">
        <f t="shared" si="13"/>
        <v/>
      </c>
      <c r="AJ50" t="str">
        <f t="shared" si="13"/>
        <v/>
      </c>
      <c r="AK50" t="str">
        <f t="shared" si="13"/>
        <v/>
      </c>
      <c r="AL50" t="str">
        <f t="shared" si="13"/>
        <v/>
      </c>
      <c r="AM50" t="str">
        <f t="shared" si="13"/>
        <v/>
      </c>
      <c r="AN50" t="str">
        <f t="shared" si="13"/>
        <v/>
      </c>
      <c r="AO50" t="str">
        <f t="shared" si="13"/>
        <v/>
      </c>
      <c r="AP50" t="str">
        <f t="shared" si="13"/>
        <v/>
      </c>
      <c r="AQ50" t="str">
        <f t="shared" si="13"/>
        <v/>
      </c>
      <c r="AR50" s="12">
        <f ca="1">-H50*LCM(H51,P51)/H51</f>
        <v>-9</v>
      </c>
      <c r="AS50" s="12">
        <f ca="1">P50*LCM(H51,P51)/P51</f>
        <v>40</v>
      </c>
      <c r="AT50" s="12">
        <f ca="1">AR50+AS50</f>
        <v>31</v>
      </c>
    </row>
    <row r="51" spans="1:46" ht="20.149999999999999" customHeight="1" x14ac:dyDescent="0.2">
      <c r="A51" t="str">
        <f>IF(A17="","",A17)</f>
        <v/>
      </c>
      <c r="B51" t="str">
        <f>IF(B17="","",B17)</f>
        <v/>
      </c>
      <c r="C51" t="str">
        <f>IF(C17="","",C17)</f>
        <v/>
      </c>
      <c r="F51" s="66"/>
      <c r="G51" s="66"/>
      <c r="H51" s="66">
        <f ca="1">IF(H17="","",H17)</f>
        <v>5</v>
      </c>
      <c r="I51" s="66"/>
      <c r="J51" s="66"/>
      <c r="K51" s="66"/>
      <c r="L51" s="66"/>
      <c r="M51" s="66"/>
      <c r="N51" s="66"/>
      <c r="O51" s="66"/>
      <c r="P51" s="66">
        <f ca="1">IF(P17="","",P17)</f>
        <v>9</v>
      </c>
      <c r="Q51" s="66"/>
      <c r="R51" s="66"/>
      <c r="S51" s="66"/>
      <c r="T51" s="66"/>
      <c r="U51" s="66"/>
      <c r="V51" s="56"/>
      <c r="W51" s="56"/>
      <c r="X51" s="56">
        <f ca="1">AT51/GCD(ABS(AT50),AT51)</f>
        <v>45</v>
      </c>
      <c r="Y51" s="56"/>
      <c r="Z51" s="56"/>
      <c r="AA51" s="56"/>
      <c r="AB51" s="56"/>
      <c r="AC51" s="56"/>
      <c r="AD51" s="56"/>
      <c r="AE51" s="56"/>
      <c r="AF51" s="56"/>
      <c r="AG51" t="str">
        <f t="shared" ref="AG51:AQ51" si="14">IF(AG17="","",AG17)</f>
        <v/>
      </c>
      <c r="AH51" t="str">
        <f t="shared" si="14"/>
        <v/>
      </c>
      <c r="AI51" t="str">
        <f t="shared" si="14"/>
        <v/>
      </c>
      <c r="AJ51" t="str">
        <f t="shared" si="14"/>
        <v/>
      </c>
      <c r="AK51" t="str">
        <f t="shared" si="14"/>
        <v/>
      </c>
      <c r="AL51" t="str">
        <f t="shared" si="14"/>
        <v/>
      </c>
      <c r="AM51" t="str">
        <f t="shared" si="14"/>
        <v/>
      </c>
      <c r="AN51" t="str">
        <f t="shared" si="14"/>
        <v/>
      </c>
      <c r="AO51" t="str">
        <f t="shared" si="14"/>
        <v/>
      </c>
      <c r="AP51" t="str">
        <f t="shared" si="14"/>
        <v/>
      </c>
      <c r="AQ51" t="str">
        <f t="shared" si="14"/>
        <v/>
      </c>
      <c r="AR51" s="12">
        <f ca="1">H51*LCM(H51,P51)/H51</f>
        <v>45</v>
      </c>
      <c r="AS51" s="12">
        <f ca="1">P51*LCM(H51,P51)/P51</f>
        <v>45</v>
      </c>
      <c r="AT51" s="12">
        <f ca="1">AS51</f>
        <v>45</v>
      </c>
    </row>
    <row r="52" spans="1:46" ht="20.149999999999999" customHeight="1" x14ac:dyDescent="0.2">
      <c r="A52" t="str">
        <f t="shared" ref="A52:AQ52" si="15">IF(A18="","",A18)</f>
        <v/>
      </c>
      <c r="B52" t="str">
        <f t="shared" si="15"/>
        <v/>
      </c>
      <c r="C52" t="str">
        <f t="shared" si="15"/>
        <v/>
      </c>
      <c r="F52" t="str">
        <f t="shared" si="15"/>
        <v/>
      </c>
      <c r="G52" t="str">
        <f t="shared" si="15"/>
        <v/>
      </c>
      <c r="H52" t="str">
        <f t="shared" si="15"/>
        <v/>
      </c>
      <c r="I52" t="str">
        <f t="shared" si="15"/>
        <v/>
      </c>
      <c r="J52" t="str">
        <f t="shared" si="15"/>
        <v/>
      </c>
      <c r="K52" t="str">
        <f t="shared" si="15"/>
        <v/>
      </c>
      <c r="L52" t="str">
        <f t="shared" si="15"/>
        <v/>
      </c>
      <c r="M52" t="str">
        <f t="shared" si="15"/>
        <v/>
      </c>
      <c r="N52" t="str">
        <f t="shared" si="15"/>
        <v/>
      </c>
      <c r="O52" t="str">
        <f t="shared" si="15"/>
        <v/>
      </c>
      <c r="P52" t="str">
        <f t="shared" si="15"/>
        <v/>
      </c>
      <c r="Q52" t="str">
        <f t="shared" si="15"/>
        <v/>
      </c>
      <c r="R52" t="str">
        <f t="shared" si="15"/>
        <v/>
      </c>
      <c r="S52" t="str">
        <f t="shared" si="15"/>
        <v/>
      </c>
      <c r="T52" t="str">
        <f t="shared" si="15"/>
        <v/>
      </c>
      <c r="U52" t="str">
        <f t="shared" si="15"/>
        <v/>
      </c>
      <c r="V52" t="str">
        <f t="shared" si="15"/>
        <v/>
      </c>
      <c r="W52" t="str">
        <f t="shared" si="15"/>
        <v/>
      </c>
      <c r="X52" t="str">
        <f t="shared" si="15"/>
        <v/>
      </c>
      <c r="Y52" t="str">
        <f t="shared" si="15"/>
        <v/>
      </c>
      <c r="Z52" t="str">
        <f t="shared" si="15"/>
        <v/>
      </c>
      <c r="AA52" t="str">
        <f t="shared" si="15"/>
        <v/>
      </c>
      <c r="AB52" t="str">
        <f t="shared" si="15"/>
        <v/>
      </c>
      <c r="AC52" t="str">
        <f t="shared" si="15"/>
        <v/>
      </c>
      <c r="AD52" t="str">
        <f t="shared" si="15"/>
        <v/>
      </c>
      <c r="AE52" t="str">
        <f t="shared" si="15"/>
        <v/>
      </c>
      <c r="AF52" t="str">
        <f t="shared" si="15"/>
        <v/>
      </c>
      <c r="AG52" t="str">
        <f t="shared" si="15"/>
        <v/>
      </c>
      <c r="AH52" t="str">
        <f t="shared" si="15"/>
        <v/>
      </c>
      <c r="AI52" t="str">
        <f t="shared" si="15"/>
        <v/>
      </c>
      <c r="AJ52" t="str">
        <f t="shared" si="15"/>
        <v/>
      </c>
      <c r="AK52" t="str">
        <f t="shared" si="15"/>
        <v/>
      </c>
      <c r="AL52" t="str">
        <f t="shared" si="15"/>
        <v/>
      </c>
      <c r="AM52" t="str">
        <f t="shared" si="15"/>
        <v/>
      </c>
      <c r="AN52" t="str">
        <f t="shared" si="15"/>
        <v/>
      </c>
      <c r="AO52" t="str">
        <f t="shared" si="15"/>
        <v/>
      </c>
      <c r="AP52" t="str">
        <f t="shared" si="15"/>
        <v/>
      </c>
      <c r="AQ52" t="str">
        <f t="shared" si="15"/>
        <v/>
      </c>
    </row>
    <row r="53" spans="1:46" ht="20.149999999999999" customHeight="1" x14ac:dyDescent="0.2">
      <c r="A53" t="str">
        <f t="shared" ref="A53:AQ53" si="16">IF(A19="","",A19)</f>
        <v/>
      </c>
      <c r="B53" t="str">
        <f t="shared" si="16"/>
        <v/>
      </c>
      <c r="C53" t="str">
        <f t="shared" si="16"/>
        <v/>
      </c>
      <c r="F53" t="str">
        <f t="shared" si="16"/>
        <v/>
      </c>
      <c r="G53" t="str">
        <f t="shared" si="16"/>
        <v/>
      </c>
      <c r="H53" t="str">
        <f t="shared" si="16"/>
        <v/>
      </c>
      <c r="I53" t="str">
        <f t="shared" si="16"/>
        <v/>
      </c>
      <c r="J53" t="str">
        <f t="shared" si="16"/>
        <v/>
      </c>
      <c r="K53" t="str">
        <f t="shared" si="16"/>
        <v/>
      </c>
      <c r="L53" t="str">
        <f t="shared" si="16"/>
        <v/>
      </c>
      <c r="M53" t="str">
        <f t="shared" si="16"/>
        <v/>
      </c>
      <c r="N53" t="str">
        <f t="shared" si="16"/>
        <v/>
      </c>
      <c r="O53" t="str">
        <f t="shared" si="16"/>
        <v/>
      </c>
      <c r="P53" t="str">
        <f t="shared" si="16"/>
        <v/>
      </c>
      <c r="Q53" t="str">
        <f t="shared" si="16"/>
        <v/>
      </c>
      <c r="R53" t="str">
        <f t="shared" si="16"/>
        <v/>
      </c>
      <c r="S53" t="str">
        <f t="shared" si="16"/>
        <v/>
      </c>
      <c r="T53" t="str">
        <f t="shared" si="16"/>
        <v/>
      </c>
      <c r="U53" t="str">
        <f t="shared" si="16"/>
        <v/>
      </c>
      <c r="V53" t="str">
        <f t="shared" si="16"/>
        <v/>
      </c>
      <c r="W53" t="str">
        <f t="shared" si="16"/>
        <v/>
      </c>
      <c r="X53" t="str">
        <f t="shared" si="16"/>
        <v/>
      </c>
      <c r="Y53" t="str">
        <f t="shared" si="16"/>
        <v/>
      </c>
      <c r="Z53" t="str">
        <f t="shared" si="16"/>
        <v/>
      </c>
      <c r="AA53" t="str">
        <f t="shared" si="16"/>
        <v/>
      </c>
      <c r="AB53" t="str">
        <f t="shared" si="16"/>
        <v/>
      </c>
      <c r="AC53" t="str">
        <f t="shared" si="16"/>
        <v/>
      </c>
      <c r="AD53" t="str">
        <f t="shared" si="16"/>
        <v/>
      </c>
      <c r="AE53" t="str">
        <f t="shared" si="16"/>
        <v/>
      </c>
      <c r="AF53" t="str">
        <f t="shared" si="16"/>
        <v/>
      </c>
      <c r="AG53" t="str">
        <f t="shared" si="16"/>
        <v/>
      </c>
      <c r="AH53" t="str">
        <f t="shared" si="16"/>
        <v/>
      </c>
      <c r="AI53" t="str">
        <f t="shared" si="16"/>
        <v/>
      </c>
      <c r="AJ53" t="str">
        <f t="shared" si="16"/>
        <v/>
      </c>
      <c r="AK53" t="str">
        <f t="shared" si="16"/>
        <v/>
      </c>
      <c r="AL53" t="str">
        <f t="shared" si="16"/>
        <v/>
      </c>
      <c r="AM53" t="str">
        <f t="shared" si="16"/>
        <v/>
      </c>
      <c r="AN53" t="str">
        <f t="shared" si="16"/>
        <v/>
      </c>
      <c r="AO53" t="str">
        <f t="shared" si="16"/>
        <v/>
      </c>
      <c r="AP53" t="str">
        <f t="shared" si="16"/>
        <v/>
      </c>
      <c r="AQ53" t="str">
        <f t="shared" si="16"/>
        <v/>
      </c>
    </row>
    <row r="54" spans="1:46" ht="20.149999999999999" customHeight="1" x14ac:dyDescent="0.2">
      <c r="A54" t="str">
        <f t="shared" ref="A54:AQ54" si="17">IF(A20="","",A20)</f>
        <v/>
      </c>
      <c r="B54" t="str">
        <f t="shared" si="17"/>
        <v/>
      </c>
      <c r="C54" t="str">
        <f t="shared" si="17"/>
        <v>(7)</v>
      </c>
      <c r="F54" s="66" t="str">
        <f t="shared" si="17"/>
        <v>－</v>
      </c>
      <c r="G54" s="66"/>
      <c r="H54" s="64">
        <f t="shared" ca="1" si="17"/>
        <v>1</v>
      </c>
      <c r="I54" s="64"/>
      <c r="J54" s="66" t="str">
        <f t="shared" si="17"/>
        <v>－</v>
      </c>
      <c r="K54" s="66"/>
      <c r="L54" s="64">
        <f t="shared" ca="1" si="17"/>
        <v>3</v>
      </c>
      <c r="M54" s="64"/>
      <c r="N54" s="82" t="s">
        <v>113</v>
      </c>
      <c r="O54" s="66"/>
      <c r="P54" s="56" t="str">
        <f ca="1">IF(AT54&lt;0,"－","")</f>
        <v>－</v>
      </c>
      <c r="Q54" s="56"/>
      <c r="R54" s="59">
        <f ca="1">ABS(AT54)/GCD(ABS(AT54),AT55)</f>
        <v>5</v>
      </c>
      <c r="S54" s="59"/>
      <c r="T54" s="59"/>
      <c r="U54" s="56" t="str">
        <f ca="1">IF(W54="","","＝")</f>
        <v/>
      </c>
      <c r="V54" s="56"/>
      <c r="W54" s="56" t="str">
        <f ca="1">IF(AT54/AT55=INT(AT54/AT55),AT54/AT55,"")</f>
        <v/>
      </c>
      <c r="X54" s="56"/>
      <c r="Y54" s="56"/>
      <c r="Z54" s="56"/>
      <c r="AA54" t="str">
        <f t="shared" si="17"/>
        <v/>
      </c>
      <c r="AB54" t="str">
        <f t="shared" si="17"/>
        <v/>
      </c>
      <c r="AC54" t="str">
        <f t="shared" si="17"/>
        <v/>
      </c>
      <c r="AD54" t="str">
        <f t="shared" si="17"/>
        <v/>
      </c>
      <c r="AE54" t="str">
        <f t="shared" si="17"/>
        <v/>
      </c>
      <c r="AF54" t="str">
        <f t="shared" si="17"/>
        <v/>
      </c>
      <c r="AG54" t="str">
        <f t="shared" si="17"/>
        <v/>
      </c>
      <c r="AH54" t="str">
        <f t="shared" si="17"/>
        <v/>
      </c>
      <c r="AI54" t="str">
        <f t="shared" si="17"/>
        <v/>
      </c>
      <c r="AJ54" t="str">
        <f t="shared" si="17"/>
        <v/>
      </c>
      <c r="AK54" t="str">
        <f t="shared" si="17"/>
        <v/>
      </c>
      <c r="AL54" t="str">
        <f t="shared" si="17"/>
        <v/>
      </c>
      <c r="AM54" t="str">
        <f t="shared" si="17"/>
        <v/>
      </c>
      <c r="AN54" t="str">
        <f t="shared" si="17"/>
        <v/>
      </c>
      <c r="AO54" t="str">
        <f t="shared" si="17"/>
        <v/>
      </c>
      <c r="AP54" t="str">
        <f t="shared" si="17"/>
        <v/>
      </c>
      <c r="AQ54" t="str">
        <f t="shared" si="17"/>
        <v/>
      </c>
      <c r="AR54" s="12">
        <f ca="1">-H54*LCM(H55,L55)/H55</f>
        <v>-2</v>
      </c>
      <c r="AS54" s="12">
        <f ca="1">-L54*LCM(H55,L55)/L55</f>
        <v>-3</v>
      </c>
      <c r="AT54" s="12">
        <f ca="1">AR54+AS54</f>
        <v>-5</v>
      </c>
    </row>
    <row r="55" spans="1:46" ht="20.149999999999999" customHeight="1" x14ac:dyDescent="0.2">
      <c r="A55" t="str">
        <f t="shared" ref="A55:AQ55" si="18">IF(A21="","",A21)</f>
        <v/>
      </c>
      <c r="B55" t="str">
        <f t="shared" si="18"/>
        <v/>
      </c>
      <c r="C55" t="str">
        <f t="shared" si="18"/>
        <v/>
      </c>
      <c r="F55" s="66"/>
      <c r="G55" s="66"/>
      <c r="H55" s="66">
        <f t="shared" ca="1" si="18"/>
        <v>2</v>
      </c>
      <c r="I55" s="66"/>
      <c r="J55" s="66"/>
      <c r="K55" s="66"/>
      <c r="L55" s="66">
        <f t="shared" ca="1" si="18"/>
        <v>4</v>
      </c>
      <c r="M55" s="66"/>
      <c r="N55" s="66"/>
      <c r="O55" s="66"/>
      <c r="P55" s="56"/>
      <c r="Q55" s="56"/>
      <c r="R55" s="56">
        <f ca="1">AT55/GCD(ABS(AT54),AT55)</f>
        <v>4</v>
      </c>
      <c r="S55" s="56"/>
      <c r="T55" s="56"/>
      <c r="U55" s="56"/>
      <c r="V55" s="56"/>
      <c r="W55" s="56"/>
      <c r="X55" s="56"/>
      <c r="Y55" s="56"/>
      <c r="Z55" s="56"/>
      <c r="AA55" t="str">
        <f t="shared" si="18"/>
        <v/>
      </c>
      <c r="AB55" t="str">
        <f t="shared" si="18"/>
        <v/>
      </c>
      <c r="AC55" t="str">
        <f t="shared" si="18"/>
        <v/>
      </c>
      <c r="AD55" t="str">
        <f t="shared" si="18"/>
        <v/>
      </c>
      <c r="AE55" t="str">
        <f t="shared" si="18"/>
        <v/>
      </c>
      <c r="AF55" t="str">
        <f t="shared" si="18"/>
        <v/>
      </c>
      <c r="AG55" t="str">
        <f t="shared" si="18"/>
        <v/>
      </c>
      <c r="AH55" t="str">
        <f t="shared" si="18"/>
        <v/>
      </c>
      <c r="AI55" t="str">
        <f t="shared" si="18"/>
        <v/>
      </c>
      <c r="AJ55" t="str">
        <f t="shared" si="18"/>
        <v/>
      </c>
      <c r="AK55" t="str">
        <f t="shared" si="18"/>
        <v/>
      </c>
      <c r="AL55" t="str">
        <f t="shared" si="18"/>
        <v/>
      </c>
      <c r="AM55" t="str">
        <f t="shared" si="18"/>
        <v/>
      </c>
      <c r="AN55" t="str">
        <f t="shared" si="18"/>
        <v/>
      </c>
      <c r="AO55" t="str">
        <f t="shared" si="18"/>
        <v/>
      </c>
      <c r="AP55" t="str">
        <f t="shared" si="18"/>
        <v/>
      </c>
      <c r="AQ55" t="str">
        <f t="shared" si="18"/>
        <v/>
      </c>
      <c r="AR55" s="12">
        <f ca="1">H55*LCM(H55,L55)/H55</f>
        <v>4</v>
      </c>
      <c r="AS55" s="12">
        <f ca="1">L55*LCM(H55,L55)/L55</f>
        <v>4</v>
      </c>
      <c r="AT55" s="12">
        <f ca="1">AS55</f>
        <v>4</v>
      </c>
    </row>
    <row r="56" spans="1:46" ht="20.149999999999999" customHeight="1" x14ac:dyDescent="0.2">
      <c r="A56" t="str">
        <f t="shared" ref="A56:AQ56" si="19">IF(A22="","",A22)</f>
        <v/>
      </c>
      <c r="B56" t="str">
        <f t="shared" si="19"/>
        <v/>
      </c>
      <c r="C56" t="str">
        <f t="shared" si="19"/>
        <v/>
      </c>
      <c r="F56" t="str">
        <f t="shared" si="19"/>
        <v/>
      </c>
      <c r="G56" t="str">
        <f t="shared" si="19"/>
        <v/>
      </c>
      <c r="H56" t="str">
        <f t="shared" si="19"/>
        <v/>
      </c>
      <c r="I56" t="str">
        <f t="shared" si="19"/>
        <v/>
      </c>
      <c r="J56" t="str">
        <f t="shared" si="19"/>
        <v/>
      </c>
      <c r="K56" t="str">
        <f t="shared" si="19"/>
        <v/>
      </c>
      <c r="L56" t="str">
        <f t="shared" si="19"/>
        <v/>
      </c>
      <c r="M56" t="str">
        <f t="shared" si="19"/>
        <v/>
      </c>
      <c r="N56" t="str">
        <f t="shared" si="19"/>
        <v/>
      </c>
      <c r="O56" t="str">
        <f t="shared" si="19"/>
        <v/>
      </c>
      <c r="P56" t="str">
        <f t="shared" si="19"/>
        <v/>
      </c>
      <c r="Q56" t="str">
        <f t="shared" si="19"/>
        <v/>
      </c>
      <c r="R56" t="str">
        <f t="shared" si="19"/>
        <v/>
      </c>
      <c r="S56" t="str">
        <f t="shared" si="19"/>
        <v/>
      </c>
      <c r="T56" t="str">
        <f t="shared" si="19"/>
        <v/>
      </c>
      <c r="U56" t="str">
        <f t="shared" si="19"/>
        <v/>
      </c>
      <c r="V56" t="str">
        <f t="shared" si="19"/>
        <v/>
      </c>
      <c r="W56" t="str">
        <f t="shared" si="19"/>
        <v/>
      </c>
      <c r="X56" t="str">
        <f t="shared" si="19"/>
        <v/>
      </c>
      <c r="Y56" t="str">
        <f t="shared" si="19"/>
        <v/>
      </c>
      <c r="Z56" t="str">
        <f t="shared" si="19"/>
        <v/>
      </c>
      <c r="AA56" t="str">
        <f t="shared" si="19"/>
        <v/>
      </c>
      <c r="AB56" t="str">
        <f t="shared" si="19"/>
        <v/>
      </c>
      <c r="AC56" t="str">
        <f t="shared" si="19"/>
        <v/>
      </c>
      <c r="AD56" t="str">
        <f t="shared" si="19"/>
        <v/>
      </c>
      <c r="AE56" t="str">
        <f t="shared" si="19"/>
        <v/>
      </c>
      <c r="AF56" t="str">
        <f t="shared" si="19"/>
        <v/>
      </c>
      <c r="AG56" t="str">
        <f t="shared" si="19"/>
        <v/>
      </c>
      <c r="AH56" t="str">
        <f t="shared" si="19"/>
        <v/>
      </c>
      <c r="AI56" t="str">
        <f t="shared" si="19"/>
        <v/>
      </c>
      <c r="AJ56" t="str">
        <f t="shared" si="19"/>
        <v/>
      </c>
      <c r="AK56" t="str">
        <f t="shared" si="19"/>
        <v/>
      </c>
      <c r="AL56" t="str">
        <f t="shared" si="19"/>
        <v/>
      </c>
      <c r="AM56" t="str">
        <f t="shared" si="19"/>
        <v/>
      </c>
      <c r="AN56" t="str">
        <f t="shared" si="19"/>
        <v/>
      </c>
      <c r="AO56" t="str">
        <f t="shared" si="19"/>
        <v/>
      </c>
      <c r="AP56" t="str">
        <f t="shared" si="19"/>
        <v/>
      </c>
      <c r="AQ56" t="str">
        <f t="shared" si="19"/>
        <v/>
      </c>
    </row>
    <row r="57" spans="1:46" ht="20.149999999999999" customHeight="1" x14ac:dyDescent="0.2">
      <c r="A57" t="str">
        <f t="shared" ref="A57:AQ57" si="20">IF(A23="","",A23)</f>
        <v/>
      </c>
      <c r="B57" t="str">
        <f t="shared" si="20"/>
        <v/>
      </c>
      <c r="C57" t="str">
        <f t="shared" si="20"/>
        <v/>
      </c>
      <c r="F57" t="str">
        <f t="shared" si="20"/>
        <v/>
      </c>
      <c r="G57" t="str">
        <f t="shared" si="20"/>
        <v/>
      </c>
      <c r="H57" t="str">
        <f t="shared" si="20"/>
        <v/>
      </c>
      <c r="I57" t="str">
        <f t="shared" si="20"/>
        <v/>
      </c>
      <c r="J57" t="str">
        <f t="shared" si="20"/>
        <v/>
      </c>
      <c r="K57" t="str">
        <f t="shared" si="20"/>
        <v/>
      </c>
      <c r="L57" t="str">
        <f t="shared" si="20"/>
        <v/>
      </c>
      <c r="M57" t="str">
        <f t="shared" si="20"/>
        <v/>
      </c>
      <c r="N57" t="str">
        <f t="shared" si="20"/>
        <v/>
      </c>
      <c r="O57" t="str">
        <f t="shared" si="20"/>
        <v/>
      </c>
      <c r="P57" t="str">
        <f t="shared" si="20"/>
        <v/>
      </c>
      <c r="Q57" t="str">
        <f t="shared" si="20"/>
        <v/>
      </c>
      <c r="R57" t="str">
        <f t="shared" si="20"/>
        <v/>
      </c>
      <c r="S57" t="str">
        <f t="shared" si="20"/>
        <v/>
      </c>
      <c r="T57" t="str">
        <f t="shared" si="20"/>
        <v/>
      </c>
      <c r="U57" t="str">
        <f t="shared" si="20"/>
        <v/>
      </c>
      <c r="V57" t="str">
        <f t="shared" si="20"/>
        <v/>
      </c>
      <c r="W57" t="str">
        <f t="shared" si="20"/>
        <v/>
      </c>
      <c r="X57" t="str">
        <f t="shared" si="20"/>
        <v/>
      </c>
      <c r="Y57" t="str">
        <f t="shared" si="20"/>
        <v/>
      </c>
      <c r="Z57" t="str">
        <f t="shared" si="20"/>
        <v/>
      </c>
      <c r="AA57" t="str">
        <f t="shared" si="20"/>
        <v/>
      </c>
      <c r="AB57" t="str">
        <f t="shared" si="20"/>
        <v/>
      </c>
      <c r="AC57" t="str">
        <f t="shared" si="20"/>
        <v/>
      </c>
      <c r="AD57" t="str">
        <f t="shared" si="20"/>
        <v/>
      </c>
      <c r="AE57" t="str">
        <f t="shared" si="20"/>
        <v/>
      </c>
      <c r="AF57" t="str">
        <f t="shared" si="20"/>
        <v/>
      </c>
      <c r="AG57" t="str">
        <f t="shared" si="20"/>
        <v/>
      </c>
      <c r="AH57" t="str">
        <f t="shared" si="20"/>
        <v/>
      </c>
      <c r="AI57" t="str">
        <f t="shared" si="20"/>
        <v/>
      </c>
      <c r="AJ57" t="str">
        <f t="shared" si="20"/>
        <v/>
      </c>
      <c r="AK57" t="str">
        <f t="shared" si="20"/>
        <v/>
      </c>
      <c r="AL57" t="str">
        <f t="shared" si="20"/>
        <v/>
      </c>
      <c r="AM57" t="str">
        <f t="shared" si="20"/>
        <v/>
      </c>
      <c r="AN57" t="str">
        <f t="shared" si="20"/>
        <v/>
      </c>
      <c r="AO57" t="str">
        <f t="shared" si="20"/>
        <v/>
      </c>
      <c r="AP57" t="str">
        <f t="shared" si="20"/>
        <v/>
      </c>
      <c r="AQ57" t="str">
        <f t="shared" si="20"/>
        <v/>
      </c>
    </row>
    <row r="58" spans="1:46" ht="20.149999999999999" customHeight="1" x14ac:dyDescent="0.2">
      <c r="A58" t="str">
        <f t="shared" ref="A58:C59" si="21">IF(A24="","",A24)</f>
        <v/>
      </c>
      <c r="B58" t="str">
        <f t="shared" si="21"/>
        <v/>
      </c>
      <c r="C58" t="str">
        <f t="shared" si="21"/>
        <v>(8)</v>
      </c>
      <c r="F58" s="66" t="str">
        <f>IF(F24="","",F24)</f>
        <v>－</v>
      </c>
      <c r="G58" s="66"/>
      <c r="H58" s="64">
        <f ca="1">IF(H24="","",H24)</f>
        <v>2</v>
      </c>
      <c r="I58" s="64"/>
      <c r="J58" s="66" t="str">
        <f>IF(J24="","",J24)</f>
        <v>＋</v>
      </c>
      <c r="K58" s="66"/>
      <c r="L58" s="66" t="str">
        <f>IF(L24="","",L24)</f>
        <v>（</v>
      </c>
      <c r="M58" s="66"/>
      <c r="N58" s="66" t="str">
        <f>IF(N24="","",N24)</f>
        <v>－</v>
      </c>
      <c r="O58" s="66"/>
      <c r="P58" s="64">
        <f ca="1">IF(P24="","",P24)</f>
        <v>1</v>
      </c>
      <c r="Q58" s="64"/>
      <c r="R58" s="66" t="str">
        <f>IF(R24="","",R24)</f>
        <v>）</v>
      </c>
      <c r="S58" s="66"/>
      <c r="T58" s="82" t="s">
        <v>113</v>
      </c>
      <c r="U58" s="66"/>
      <c r="V58" s="56" t="str">
        <f ca="1">IF(AT58&lt;0,"－","")</f>
        <v>－</v>
      </c>
      <c r="W58" s="56"/>
      <c r="X58" s="59">
        <f ca="1">ABS(AT58)/GCD(ABS(AT58),AT59)</f>
        <v>11</v>
      </c>
      <c r="Y58" s="59"/>
      <c r="Z58" s="59"/>
      <c r="AA58" s="56" t="str">
        <f ca="1">IF(AC58="","","＝")</f>
        <v/>
      </c>
      <c r="AB58" s="56"/>
      <c r="AC58" s="56" t="str">
        <f ca="1">IF(AT58/AT59=INT(AT58/AT59),AT58/AT59,"")</f>
        <v/>
      </c>
      <c r="AD58" s="56"/>
      <c r="AE58" s="56"/>
      <c r="AF58" s="56"/>
      <c r="AG58" t="str">
        <f t="shared" ref="AG58:AQ58" si="22">IF(AG24="","",AG24)</f>
        <v/>
      </c>
      <c r="AH58" t="str">
        <f t="shared" si="22"/>
        <v/>
      </c>
      <c r="AI58" t="str">
        <f t="shared" si="22"/>
        <v/>
      </c>
      <c r="AJ58" t="str">
        <f t="shared" si="22"/>
        <v/>
      </c>
      <c r="AK58" t="str">
        <f t="shared" si="22"/>
        <v/>
      </c>
      <c r="AL58" t="str">
        <f t="shared" si="22"/>
        <v/>
      </c>
      <c r="AM58" t="str">
        <f t="shared" si="22"/>
        <v/>
      </c>
      <c r="AN58" t="str">
        <f t="shared" si="22"/>
        <v/>
      </c>
      <c r="AO58" t="str">
        <f t="shared" si="22"/>
        <v/>
      </c>
      <c r="AP58" t="str">
        <f t="shared" si="22"/>
        <v/>
      </c>
      <c r="AQ58" t="str">
        <f t="shared" si="22"/>
        <v/>
      </c>
      <c r="AR58" s="12">
        <f ca="1">-H58*LCM(H59,P59)/H59</f>
        <v>-8</v>
      </c>
      <c r="AS58" s="12">
        <f ca="1">-P58*LCM(H59,P59)/P59</f>
        <v>-3</v>
      </c>
      <c r="AT58" s="12">
        <f ca="1">AR58+AS58</f>
        <v>-11</v>
      </c>
    </row>
    <row r="59" spans="1:46" ht="20.149999999999999" customHeight="1" x14ac:dyDescent="0.2">
      <c r="A59" t="str">
        <f t="shared" si="21"/>
        <v/>
      </c>
      <c r="B59" t="str">
        <f t="shared" si="21"/>
        <v/>
      </c>
      <c r="C59" t="str">
        <f t="shared" si="21"/>
        <v/>
      </c>
      <c r="F59" s="66"/>
      <c r="G59" s="66"/>
      <c r="H59" s="66">
        <f ca="1">IF(H25="","",H25)</f>
        <v>3</v>
      </c>
      <c r="I59" s="66"/>
      <c r="J59" s="66"/>
      <c r="K59" s="66"/>
      <c r="L59" s="66"/>
      <c r="M59" s="66"/>
      <c r="N59" s="66"/>
      <c r="O59" s="66"/>
      <c r="P59" s="66">
        <f ca="1">IF(P25="","",P25)</f>
        <v>4</v>
      </c>
      <c r="Q59" s="66"/>
      <c r="R59" s="66"/>
      <c r="S59" s="66"/>
      <c r="T59" s="66"/>
      <c r="U59" s="66"/>
      <c r="V59" s="56"/>
      <c r="W59" s="56"/>
      <c r="X59" s="56">
        <f ca="1">AT59/GCD(ABS(AT58),AT59)</f>
        <v>12</v>
      </c>
      <c r="Y59" s="56"/>
      <c r="Z59" s="56"/>
      <c r="AA59" s="56"/>
      <c r="AB59" s="56"/>
      <c r="AC59" s="56"/>
      <c r="AD59" s="56"/>
      <c r="AE59" s="56"/>
      <c r="AF59" s="56"/>
      <c r="AG59" t="str">
        <f t="shared" ref="AG59:AQ59" si="23">IF(AG25="","",AG25)</f>
        <v/>
      </c>
      <c r="AH59" t="str">
        <f t="shared" si="23"/>
        <v/>
      </c>
      <c r="AI59" t="str">
        <f t="shared" si="23"/>
        <v/>
      </c>
      <c r="AJ59" t="str">
        <f t="shared" si="23"/>
        <v/>
      </c>
      <c r="AK59" t="str">
        <f t="shared" si="23"/>
        <v/>
      </c>
      <c r="AL59" t="str">
        <f t="shared" si="23"/>
        <v/>
      </c>
      <c r="AM59" t="str">
        <f t="shared" si="23"/>
        <v/>
      </c>
      <c r="AN59" t="str">
        <f t="shared" si="23"/>
        <v/>
      </c>
      <c r="AO59" t="str">
        <f t="shared" si="23"/>
        <v/>
      </c>
      <c r="AP59" t="str">
        <f t="shared" si="23"/>
        <v/>
      </c>
      <c r="AQ59" t="str">
        <f t="shared" si="23"/>
        <v/>
      </c>
      <c r="AR59" s="12">
        <f ca="1">H59*LCM(H59,P59)/H59</f>
        <v>12</v>
      </c>
      <c r="AS59" s="12">
        <f ca="1">P59*LCM(H59,P59)/P59</f>
        <v>12</v>
      </c>
      <c r="AT59" s="12">
        <f ca="1">AS59</f>
        <v>12</v>
      </c>
    </row>
    <row r="60" spans="1:46" ht="20.149999999999999" customHeight="1" x14ac:dyDescent="0.2">
      <c r="A60" t="str">
        <f t="shared" ref="A60:AQ60" si="24">IF(A26="","",A26)</f>
        <v/>
      </c>
      <c r="B60" t="str">
        <f t="shared" si="24"/>
        <v/>
      </c>
      <c r="C60" t="str">
        <f t="shared" si="24"/>
        <v/>
      </c>
      <c r="F60" t="str">
        <f t="shared" si="24"/>
        <v/>
      </c>
      <c r="G60" t="str">
        <f t="shared" si="24"/>
        <v/>
      </c>
      <c r="H60" t="str">
        <f t="shared" si="24"/>
        <v/>
      </c>
      <c r="I60" t="str">
        <f t="shared" si="24"/>
        <v/>
      </c>
      <c r="J60" t="str">
        <f t="shared" si="24"/>
        <v/>
      </c>
      <c r="K60" t="str">
        <f t="shared" si="24"/>
        <v/>
      </c>
      <c r="L60" t="str">
        <f t="shared" si="24"/>
        <v/>
      </c>
      <c r="M60" t="str">
        <f t="shared" si="24"/>
        <v/>
      </c>
      <c r="N60" t="str">
        <f t="shared" si="24"/>
        <v/>
      </c>
      <c r="O60" t="str">
        <f t="shared" si="24"/>
        <v/>
      </c>
      <c r="P60" t="str">
        <f t="shared" si="24"/>
        <v/>
      </c>
      <c r="Q60" t="str">
        <f t="shared" si="24"/>
        <v/>
      </c>
      <c r="R60" t="str">
        <f t="shared" si="24"/>
        <v/>
      </c>
      <c r="S60" t="str">
        <f t="shared" si="24"/>
        <v/>
      </c>
      <c r="T60" t="str">
        <f t="shared" si="24"/>
        <v/>
      </c>
      <c r="U60" t="str">
        <f t="shared" si="24"/>
        <v/>
      </c>
      <c r="V60" t="str">
        <f t="shared" si="24"/>
        <v/>
      </c>
      <c r="W60" t="str">
        <f t="shared" si="24"/>
        <v/>
      </c>
      <c r="X60" t="str">
        <f t="shared" si="24"/>
        <v/>
      </c>
      <c r="Y60" t="str">
        <f t="shared" si="24"/>
        <v/>
      </c>
      <c r="Z60" t="str">
        <f t="shared" si="24"/>
        <v/>
      </c>
      <c r="AA60" t="str">
        <f t="shared" si="24"/>
        <v/>
      </c>
      <c r="AB60" t="str">
        <f t="shared" si="24"/>
        <v/>
      </c>
      <c r="AC60" t="str">
        <f t="shared" si="24"/>
        <v/>
      </c>
      <c r="AD60" t="str">
        <f t="shared" si="24"/>
        <v/>
      </c>
      <c r="AE60" t="str">
        <f t="shared" si="24"/>
        <v/>
      </c>
      <c r="AF60" t="str">
        <f t="shared" si="24"/>
        <v/>
      </c>
      <c r="AG60" t="str">
        <f t="shared" si="24"/>
        <v/>
      </c>
      <c r="AH60" t="str">
        <f t="shared" si="24"/>
        <v/>
      </c>
      <c r="AI60" t="str">
        <f t="shared" si="24"/>
        <v/>
      </c>
      <c r="AJ60" t="str">
        <f t="shared" si="24"/>
        <v/>
      </c>
      <c r="AK60" t="str">
        <f t="shared" si="24"/>
        <v/>
      </c>
      <c r="AL60" t="str">
        <f t="shared" si="24"/>
        <v/>
      </c>
      <c r="AM60" t="str">
        <f t="shared" si="24"/>
        <v/>
      </c>
      <c r="AN60" t="str">
        <f t="shared" si="24"/>
        <v/>
      </c>
      <c r="AO60" t="str">
        <f t="shared" si="24"/>
        <v/>
      </c>
      <c r="AP60" t="str">
        <f t="shared" si="24"/>
        <v/>
      </c>
      <c r="AQ60" t="str">
        <f t="shared" si="24"/>
        <v/>
      </c>
    </row>
    <row r="61" spans="1:46" ht="20.149999999999999" customHeight="1" x14ac:dyDescent="0.2">
      <c r="A61" t="str">
        <f t="shared" ref="A61:AQ61" si="25">IF(A27="","",A27)</f>
        <v/>
      </c>
      <c r="B61" t="str">
        <f t="shared" si="25"/>
        <v/>
      </c>
      <c r="C61" t="str">
        <f t="shared" si="25"/>
        <v/>
      </c>
      <c r="F61" t="str">
        <f t="shared" si="25"/>
        <v/>
      </c>
      <c r="G61" t="str">
        <f t="shared" si="25"/>
        <v/>
      </c>
      <c r="H61" t="str">
        <f t="shared" si="25"/>
        <v/>
      </c>
      <c r="I61" t="str">
        <f t="shared" si="25"/>
        <v/>
      </c>
      <c r="J61" t="str">
        <f t="shared" si="25"/>
        <v/>
      </c>
      <c r="K61" t="str">
        <f t="shared" si="25"/>
        <v/>
      </c>
      <c r="L61" t="str">
        <f t="shared" si="25"/>
        <v/>
      </c>
      <c r="M61" t="str">
        <f t="shared" si="25"/>
        <v/>
      </c>
      <c r="N61" t="str">
        <f t="shared" si="25"/>
        <v/>
      </c>
      <c r="O61" t="str">
        <f t="shared" si="25"/>
        <v/>
      </c>
      <c r="P61" t="str">
        <f t="shared" si="25"/>
        <v/>
      </c>
      <c r="Q61" t="str">
        <f t="shared" si="25"/>
        <v/>
      </c>
      <c r="R61" t="str">
        <f t="shared" si="25"/>
        <v/>
      </c>
      <c r="S61" t="str">
        <f t="shared" si="25"/>
        <v/>
      </c>
      <c r="T61" t="str">
        <f t="shared" si="25"/>
        <v/>
      </c>
      <c r="U61" t="str">
        <f t="shared" si="25"/>
        <v/>
      </c>
      <c r="V61" t="str">
        <f t="shared" si="25"/>
        <v/>
      </c>
      <c r="W61" t="str">
        <f t="shared" si="25"/>
        <v/>
      </c>
      <c r="X61" t="str">
        <f t="shared" si="25"/>
        <v/>
      </c>
      <c r="Y61" t="str">
        <f t="shared" si="25"/>
        <v/>
      </c>
      <c r="Z61" t="str">
        <f t="shared" si="25"/>
        <v/>
      </c>
      <c r="AA61" t="str">
        <f t="shared" si="25"/>
        <v/>
      </c>
      <c r="AB61" t="str">
        <f t="shared" si="25"/>
        <v/>
      </c>
      <c r="AC61" t="str">
        <f t="shared" si="25"/>
        <v/>
      </c>
      <c r="AD61" t="str">
        <f t="shared" si="25"/>
        <v/>
      </c>
      <c r="AE61" t="str">
        <f t="shared" si="25"/>
        <v/>
      </c>
      <c r="AF61" t="str">
        <f t="shared" si="25"/>
        <v/>
      </c>
      <c r="AG61" t="str">
        <f t="shared" si="25"/>
        <v/>
      </c>
      <c r="AH61" t="str">
        <f t="shared" si="25"/>
        <v/>
      </c>
      <c r="AI61" t="str">
        <f t="shared" si="25"/>
        <v/>
      </c>
      <c r="AJ61" t="str">
        <f t="shared" si="25"/>
        <v/>
      </c>
      <c r="AK61" t="str">
        <f t="shared" si="25"/>
        <v/>
      </c>
      <c r="AL61" t="str">
        <f t="shared" si="25"/>
        <v/>
      </c>
      <c r="AM61" t="str">
        <f t="shared" si="25"/>
        <v/>
      </c>
      <c r="AN61" t="str">
        <f t="shared" si="25"/>
        <v/>
      </c>
      <c r="AO61" t="str">
        <f t="shared" si="25"/>
        <v/>
      </c>
      <c r="AP61" t="str">
        <f t="shared" si="25"/>
        <v/>
      </c>
      <c r="AQ61" t="str">
        <f t="shared" si="25"/>
        <v/>
      </c>
    </row>
    <row r="62" spans="1:46" ht="25" customHeight="1" x14ac:dyDescent="0.2">
      <c r="A62" t="str">
        <f t="shared" ref="A62:AQ62" si="26">IF(A28="","",A28)</f>
        <v/>
      </c>
      <c r="B62" t="str">
        <f t="shared" si="26"/>
        <v/>
      </c>
      <c r="C62" t="str">
        <f t="shared" si="26"/>
        <v>(9)</v>
      </c>
      <c r="F62" s="66" t="str">
        <f t="shared" ca="1" si="26"/>
        <v>－</v>
      </c>
      <c r="G62" s="66"/>
      <c r="H62" s="66">
        <f t="shared" ca="1" si="26"/>
        <v>6.1</v>
      </c>
      <c r="I62" s="66"/>
      <c r="J62" s="66"/>
      <c r="K62" s="66" t="str">
        <f t="shared" ca="1" si="26"/>
        <v>－</v>
      </c>
      <c r="L62" s="66"/>
      <c r="M62" s="66">
        <f t="shared" ca="1" si="26"/>
        <v>3.3</v>
      </c>
      <c r="N62" s="66"/>
      <c r="O62" s="66"/>
      <c r="P62" s="66" t="str">
        <f t="shared" ca="1" si="26"/>
        <v>－</v>
      </c>
      <c r="Q62" s="66"/>
      <c r="R62" s="66">
        <f t="shared" ca="1" si="26"/>
        <v>7.8</v>
      </c>
      <c r="S62" s="66"/>
      <c r="T62" s="66"/>
      <c r="U62" s="82" t="s">
        <v>113</v>
      </c>
      <c r="V62" s="82"/>
      <c r="W62" s="56">
        <f ca="1">AR62+AS62+AT62</f>
        <v>-17.2</v>
      </c>
      <c r="X62" s="56"/>
      <c r="Y62" s="56"/>
      <c r="Z62" s="56"/>
      <c r="AA62" s="56"/>
      <c r="AB62" t="str">
        <f t="shared" si="26"/>
        <v/>
      </c>
      <c r="AC62" t="str">
        <f t="shared" si="26"/>
        <v/>
      </c>
      <c r="AD62" t="str">
        <f t="shared" si="26"/>
        <v/>
      </c>
      <c r="AE62" t="str">
        <f t="shared" si="26"/>
        <v/>
      </c>
      <c r="AF62" t="str">
        <f t="shared" si="26"/>
        <v/>
      </c>
      <c r="AG62" t="str">
        <f t="shared" si="26"/>
        <v/>
      </c>
      <c r="AH62" t="str">
        <f t="shared" si="26"/>
        <v/>
      </c>
      <c r="AI62" t="str">
        <f t="shared" si="26"/>
        <v/>
      </c>
      <c r="AJ62" t="str">
        <f t="shared" si="26"/>
        <v/>
      </c>
      <c r="AK62" t="str">
        <f t="shared" si="26"/>
        <v/>
      </c>
      <c r="AL62" t="str">
        <f t="shared" si="26"/>
        <v/>
      </c>
      <c r="AM62" t="str">
        <f t="shared" si="26"/>
        <v/>
      </c>
      <c r="AN62" t="str">
        <f t="shared" si="26"/>
        <v/>
      </c>
      <c r="AO62" t="str">
        <f t="shared" si="26"/>
        <v/>
      </c>
      <c r="AP62" t="str">
        <f t="shared" si="26"/>
        <v/>
      </c>
      <c r="AQ62" t="str">
        <f t="shared" si="26"/>
        <v/>
      </c>
      <c r="AR62" s="12">
        <f ca="1">IF(F62="－",-H62,H62)</f>
        <v>-6.1</v>
      </c>
      <c r="AS62" s="12">
        <f ca="1">IF(K62="－",-M62,M62)</f>
        <v>-3.3</v>
      </c>
      <c r="AT62" s="12">
        <f ca="1">IF(P62="－",-R62,R62)</f>
        <v>-7.8</v>
      </c>
    </row>
    <row r="63" spans="1:46" ht="25" customHeight="1" x14ac:dyDescent="0.2">
      <c r="A63" t="str">
        <f t="shared" ref="A63:AQ63" si="27">IF(A29="","",A29)</f>
        <v/>
      </c>
      <c r="B63" t="str">
        <f t="shared" si="27"/>
        <v/>
      </c>
      <c r="C63" t="str">
        <f t="shared" si="27"/>
        <v/>
      </c>
      <c r="F63" t="str">
        <f t="shared" si="27"/>
        <v/>
      </c>
      <c r="G63" t="str">
        <f t="shared" si="27"/>
        <v/>
      </c>
      <c r="H63" t="str">
        <f t="shared" si="27"/>
        <v/>
      </c>
      <c r="I63" t="str">
        <f t="shared" si="27"/>
        <v/>
      </c>
      <c r="J63" t="str">
        <f t="shared" si="27"/>
        <v/>
      </c>
      <c r="K63" t="str">
        <f t="shared" si="27"/>
        <v/>
      </c>
      <c r="L63" t="str">
        <f t="shared" si="27"/>
        <v/>
      </c>
      <c r="M63" t="str">
        <f t="shared" si="27"/>
        <v/>
      </c>
      <c r="N63" t="str">
        <f t="shared" si="27"/>
        <v/>
      </c>
      <c r="O63" t="str">
        <f t="shared" si="27"/>
        <v/>
      </c>
      <c r="P63" t="str">
        <f t="shared" si="27"/>
        <v/>
      </c>
      <c r="Q63" t="str">
        <f t="shared" si="27"/>
        <v/>
      </c>
      <c r="R63" t="str">
        <f t="shared" si="27"/>
        <v/>
      </c>
      <c r="S63" t="str">
        <f t="shared" si="27"/>
        <v/>
      </c>
      <c r="T63" t="str">
        <f t="shared" si="27"/>
        <v/>
      </c>
      <c r="U63" t="str">
        <f t="shared" si="27"/>
        <v/>
      </c>
      <c r="V63" t="str">
        <f t="shared" si="27"/>
        <v/>
      </c>
      <c r="W63" t="str">
        <f t="shared" si="27"/>
        <v/>
      </c>
      <c r="X63" t="str">
        <f t="shared" si="27"/>
        <v/>
      </c>
      <c r="Y63" t="str">
        <f t="shared" si="27"/>
        <v/>
      </c>
      <c r="Z63" t="str">
        <f t="shared" si="27"/>
        <v/>
      </c>
      <c r="AA63" t="str">
        <f t="shared" si="27"/>
        <v/>
      </c>
      <c r="AB63" t="str">
        <f t="shared" si="27"/>
        <v/>
      </c>
      <c r="AC63" t="str">
        <f t="shared" si="27"/>
        <v/>
      </c>
      <c r="AD63" t="str">
        <f t="shared" si="27"/>
        <v/>
      </c>
      <c r="AE63" t="str">
        <f t="shared" si="27"/>
        <v/>
      </c>
      <c r="AF63" t="str">
        <f t="shared" si="27"/>
        <v/>
      </c>
      <c r="AG63" t="str">
        <f t="shared" si="27"/>
        <v/>
      </c>
      <c r="AH63" t="str">
        <f t="shared" si="27"/>
        <v/>
      </c>
      <c r="AI63" t="str">
        <f t="shared" si="27"/>
        <v/>
      </c>
      <c r="AJ63" t="str">
        <f t="shared" si="27"/>
        <v/>
      </c>
      <c r="AK63" t="str">
        <f t="shared" si="27"/>
        <v/>
      </c>
      <c r="AL63" t="str">
        <f t="shared" si="27"/>
        <v/>
      </c>
      <c r="AM63" t="str">
        <f t="shared" si="27"/>
        <v/>
      </c>
      <c r="AN63" t="str">
        <f t="shared" si="27"/>
        <v/>
      </c>
      <c r="AO63" t="str">
        <f t="shared" si="27"/>
        <v/>
      </c>
      <c r="AP63" t="str">
        <f t="shared" si="27"/>
        <v/>
      </c>
      <c r="AQ63" t="str">
        <f t="shared" si="27"/>
        <v/>
      </c>
    </row>
    <row r="64" spans="1:46" ht="25" customHeight="1" x14ac:dyDescent="0.2"/>
    <row r="65" spans="1:47" ht="20.149999999999999" customHeight="1" x14ac:dyDescent="0.2">
      <c r="A65" t="str">
        <f t="shared" ref="A65:AQ65" si="28">IF(A31="","",A31)</f>
        <v/>
      </c>
      <c r="B65" t="str">
        <f t="shared" si="28"/>
        <v/>
      </c>
      <c r="C65" t="str">
        <f t="shared" si="28"/>
        <v>(10)</v>
      </c>
      <c r="F65" s="66" t="str">
        <f t="shared" ca="1" si="28"/>
        <v>－</v>
      </c>
      <c r="G65" s="66"/>
      <c r="H65" s="64">
        <f t="shared" ca="1" si="28"/>
        <v>6</v>
      </c>
      <c r="I65" s="64"/>
      <c r="J65" s="66" t="str">
        <f t="shared" ca="1" si="28"/>
        <v>＋</v>
      </c>
      <c r="K65" s="66"/>
      <c r="L65" s="64">
        <f t="shared" ca="1" si="28"/>
        <v>5</v>
      </c>
      <c r="M65" s="64"/>
      <c r="N65" s="66" t="str">
        <f t="shared" ca="1" si="28"/>
        <v>＋</v>
      </c>
      <c r="O65" s="66"/>
      <c r="P65" s="64">
        <f t="shared" ca="1" si="28"/>
        <v>1</v>
      </c>
      <c r="Q65" s="64"/>
      <c r="R65" s="82" t="s">
        <v>113</v>
      </c>
      <c r="S65" s="66" t="str">
        <f t="shared" si="28"/>
        <v/>
      </c>
      <c r="T65" s="56" t="str">
        <f ca="1">IF(AU65&lt;0,"－","")</f>
        <v>－</v>
      </c>
      <c r="U65" s="56" t="str">
        <f t="shared" si="28"/>
        <v/>
      </c>
      <c r="V65" s="59">
        <f ca="1">ABS(AU65)/GCD(ABS(AU65),AU66)</f>
        <v>61</v>
      </c>
      <c r="W65" s="59" t="str">
        <f t="shared" si="28"/>
        <v/>
      </c>
      <c r="X65" s="59" t="str">
        <f t="shared" si="28"/>
        <v/>
      </c>
      <c r="Y65" s="56" t="str">
        <f ca="1">IF(AA65="","","＝")</f>
        <v/>
      </c>
      <c r="Z65" s="56"/>
      <c r="AA65" s="56" t="str">
        <f ca="1">IF(AU65/AU66=INT(AU65/AU66),AU65/AU66,"")</f>
        <v/>
      </c>
      <c r="AB65" s="56" t="str">
        <f t="shared" si="28"/>
        <v/>
      </c>
      <c r="AC65" s="56" t="str">
        <f t="shared" si="28"/>
        <v/>
      </c>
      <c r="AD65" s="56" t="str">
        <f t="shared" si="28"/>
        <v/>
      </c>
      <c r="AE65" t="str">
        <f t="shared" si="28"/>
        <v/>
      </c>
      <c r="AF65" t="str">
        <f t="shared" si="28"/>
        <v/>
      </c>
      <c r="AG65" t="str">
        <f t="shared" si="28"/>
        <v/>
      </c>
      <c r="AH65" t="str">
        <f t="shared" si="28"/>
        <v/>
      </c>
      <c r="AI65" t="str">
        <f t="shared" si="28"/>
        <v/>
      </c>
      <c r="AJ65" t="str">
        <f t="shared" si="28"/>
        <v/>
      </c>
      <c r="AK65" t="str">
        <f t="shared" si="28"/>
        <v/>
      </c>
      <c r="AL65" t="str">
        <f t="shared" si="28"/>
        <v/>
      </c>
      <c r="AM65" t="str">
        <f t="shared" si="28"/>
        <v/>
      </c>
      <c r="AN65" t="str">
        <f t="shared" si="28"/>
        <v/>
      </c>
      <c r="AO65" t="str">
        <f t="shared" si="28"/>
        <v/>
      </c>
      <c r="AP65" t="str">
        <f t="shared" si="28"/>
        <v/>
      </c>
      <c r="AQ65" t="str">
        <f t="shared" si="28"/>
        <v/>
      </c>
      <c r="AR65" s="12">
        <f ca="1">IF(F65="－",-H65*LCM(H66,L66,P66)/H66,H65*LCM(H66,L66,P66)/H66)</f>
        <v>-432</v>
      </c>
      <c r="AS65" s="12">
        <f ca="1">IF(J65="－",-L65*LCM(H66,L66,P66)/L66,L65*LCM(H66,L66,P66)/L66)</f>
        <v>315</v>
      </c>
      <c r="AT65" s="12">
        <f ca="1">IF(N65="－",-P65*LCM(H66,L66,P66)/P66,P65*LCM(H66,L66,P66)/P66)</f>
        <v>56</v>
      </c>
      <c r="AU65" s="12">
        <f ca="1">AR65+AS65+AT65</f>
        <v>-61</v>
      </c>
    </row>
    <row r="66" spans="1:47" ht="20.149999999999999" customHeight="1" x14ac:dyDescent="0.2">
      <c r="A66" t="str">
        <f t="shared" ref="A66:AQ66" si="29">IF(A32="","",A32)</f>
        <v/>
      </c>
      <c r="B66" t="str">
        <f t="shared" si="29"/>
        <v/>
      </c>
      <c r="C66" t="str">
        <f t="shared" si="29"/>
        <v/>
      </c>
      <c r="F66" s="66"/>
      <c r="G66" s="66"/>
      <c r="H66" s="66">
        <f t="shared" ca="1" si="29"/>
        <v>7</v>
      </c>
      <c r="I66" s="66"/>
      <c r="J66" s="66"/>
      <c r="K66" s="66"/>
      <c r="L66" s="66">
        <f t="shared" ca="1" si="29"/>
        <v>8</v>
      </c>
      <c r="M66" s="66"/>
      <c r="N66" s="66"/>
      <c r="O66" s="66"/>
      <c r="P66" s="66">
        <f t="shared" ca="1" si="29"/>
        <v>9</v>
      </c>
      <c r="Q66" s="66"/>
      <c r="R66" s="66" t="str">
        <f t="shared" si="29"/>
        <v/>
      </c>
      <c r="S66" s="66" t="str">
        <f t="shared" si="29"/>
        <v/>
      </c>
      <c r="T66" s="56" t="str">
        <f t="shared" si="29"/>
        <v/>
      </c>
      <c r="U66" s="56" t="str">
        <f t="shared" si="29"/>
        <v/>
      </c>
      <c r="V66" s="56">
        <f ca="1">AU66/GCD(ABS(AU65),AU66)</f>
        <v>504</v>
      </c>
      <c r="W66" s="56" t="str">
        <f t="shared" si="29"/>
        <v/>
      </c>
      <c r="X66" s="56" t="str">
        <f t="shared" si="29"/>
        <v/>
      </c>
      <c r="Y66" s="56"/>
      <c r="Z66" s="56"/>
      <c r="AA66" s="56" t="str">
        <f t="shared" si="29"/>
        <v/>
      </c>
      <c r="AB66" s="56" t="str">
        <f t="shared" si="29"/>
        <v/>
      </c>
      <c r="AC66" s="56" t="str">
        <f t="shared" si="29"/>
        <v/>
      </c>
      <c r="AD66" s="56" t="str">
        <f t="shared" si="29"/>
        <v/>
      </c>
      <c r="AE66" t="str">
        <f t="shared" si="29"/>
        <v/>
      </c>
      <c r="AF66" t="str">
        <f t="shared" si="29"/>
        <v/>
      </c>
      <c r="AG66" t="str">
        <f t="shared" si="29"/>
        <v/>
      </c>
      <c r="AH66" t="str">
        <f t="shared" si="29"/>
        <v/>
      </c>
      <c r="AI66" t="str">
        <f t="shared" si="29"/>
        <v/>
      </c>
      <c r="AJ66" t="str">
        <f t="shared" si="29"/>
        <v/>
      </c>
      <c r="AK66" t="str">
        <f t="shared" si="29"/>
        <v/>
      </c>
      <c r="AL66" t="str">
        <f t="shared" si="29"/>
        <v/>
      </c>
      <c r="AM66" t="str">
        <f t="shared" si="29"/>
        <v/>
      </c>
      <c r="AN66" t="str">
        <f t="shared" si="29"/>
        <v/>
      </c>
      <c r="AO66" t="str">
        <f t="shared" si="29"/>
        <v/>
      </c>
      <c r="AP66" t="str">
        <f t="shared" si="29"/>
        <v/>
      </c>
      <c r="AQ66" t="str">
        <f t="shared" si="29"/>
        <v/>
      </c>
      <c r="AR66" s="12">
        <f ca="1">H66*LCM(H66,L66,P66)/H66</f>
        <v>504</v>
      </c>
      <c r="AS66" s="12">
        <f ca="1">L66*LCM(H66,L66,P66)/L66</f>
        <v>504</v>
      </c>
      <c r="AT66" s="12">
        <f ca="1">P66*LCM(H66,L66,P66)/P66</f>
        <v>504</v>
      </c>
      <c r="AU66" s="12">
        <f ca="1">AT66</f>
        <v>504</v>
      </c>
    </row>
    <row r="67" spans="1:47" ht="20.149999999999999" customHeight="1" x14ac:dyDescent="0.2">
      <c r="A67" t="str">
        <f t="shared" ref="A67:AQ67" si="30">IF(A33="","",A33)</f>
        <v/>
      </c>
      <c r="B67" t="str">
        <f t="shared" si="30"/>
        <v/>
      </c>
      <c r="C67" t="str">
        <f t="shared" si="30"/>
        <v/>
      </c>
      <c r="F67" t="str">
        <f t="shared" si="30"/>
        <v/>
      </c>
      <c r="G67" t="str">
        <f t="shared" si="30"/>
        <v/>
      </c>
      <c r="H67" t="str">
        <f t="shared" si="30"/>
        <v/>
      </c>
      <c r="I67" t="str">
        <f t="shared" si="30"/>
        <v/>
      </c>
      <c r="J67" t="str">
        <f t="shared" si="30"/>
        <v/>
      </c>
      <c r="K67" t="str">
        <f t="shared" si="30"/>
        <v/>
      </c>
      <c r="L67" t="str">
        <f t="shared" si="30"/>
        <v/>
      </c>
      <c r="M67" t="str">
        <f t="shared" si="30"/>
        <v/>
      </c>
      <c r="N67" t="str">
        <f t="shared" si="30"/>
        <v/>
      </c>
      <c r="O67" t="str">
        <f t="shared" si="30"/>
        <v/>
      </c>
      <c r="P67" t="str">
        <f t="shared" si="30"/>
        <v/>
      </c>
      <c r="Q67" t="str">
        <f t="shared" si="30"/>
        <v/>
      </c>
      <c r="R67" t="str">
        <f t="shared" si="30"/>
        <v/>
      </c>
      <c r="S67" t="str">
        <f t="shared" si="30"/>
        <v/>
      </c>
      <c r="T67" t="str">
        <f t="shared" si="30"/>
        <v/>
      </c>
      <c r="U67" t="str">
        <f t="shared" si="30"/>
        <v/>
      </c>
      <c r="V67" t="str">
        <f t="shared" si="30"/>
        <v/>
      </c>
      <c r="W67" t="str">
        <f t="shared" si="30"/>
        <v/>
      </c>
      <c r="X67" t="str">
        <f t="shared" si="30"/>
        <v/>
      </c>
      <c r="Y67" t="str">
        <f t="shared" si="30"/>
        <v/>
      </c>
      <c r="Z67" t="str">
        <f t="shared" si="30"/>
        <v/>
      </c>
      <c r="AA67" t="str">
        <f t="shared" si="30"/>
        <v/>
      </c>
      <c r="AB67" t="str">
        <f t="shared" si="30"/>
        <v/>
      </c>
      <c r="AC67" t="str">
        <f t="shared" si="30"/>
        <v/>
      </c>
      <c r="AD67" t="str">
        <f t="shared" si="30"/>
        <v/>
      </c>
      <c r="AE67" t="str">
        <f t="shared" si="30"/>
        <v/>
      </c>
      <c r="AF67" t="str">
        <f t="shared" si="30"/>
        <v/>
      </c>
      <c r="AG67" t="str">
        <f t="shared" si="30"/>
        <v/>
      </c>
      <c r="AH67" t="str">
        <f t="shared" si="30"/>
        <v/>
      </c>
      <c r="AI67" t="str">
        <f t="shared" si="30"/>
        <v/>
      </c>
      <c r="AJ67" t="str">
        <f t="shared" si="30"/>
        <v/>
      </c>
      <c r="AK67" t="str">
        <f t="shared" si="30"/>
        <v/>
      </c>
      <c r="AL67" t="str">
        <f t="shared" si="30"/>
        <v/>
      </c>
      <c r="AM67" t="str">
        <f t="shared" si="30"/>
        <v/>
      </c>
      <c r="AN67" t="str">
        <f t="shared" si="30"/>
        <v/>
      </c>
      <c r="AO67" t="str">
        <f t="shared" si="30"/>
        <v/>
      </c>
      <c r="AP67" t="str">
        <f t="shared" si="30"/>
        <v/>
      </c>
      <c r="AQ67" t="str">
        <f t="shared" si="30"/>
        <v/>
      </c>
    </row>
    <row r="68" spans="1:47" ht="20.149999999999999" customHeight="1" x14ac:dyDescent="0.2">
      <c r="A68" t="str">
        <f t="shared" ref="A68:AQ68" si="31">IF(A34="","",A34)</f>
        <v/>
      </c>
      <c r="B68" t="str">
        <f t="shared" si="31"/>
        <v/>
      </c>
      <c r="C68" t="str">
        <f t="shared" si="31"/>
        <v/>
      </c>
      <c r="F68" t="str">
        <f t="shared" si="31"/>
        <v/>
      </c>
      <c r="G68" t="str">
        <f t="shared" si="31"/>
        <v/>
      </c>
      <c r="H68" t="str">
        <f t="shared" si="31"/>
        <v/>
      </c>
      <c r="I68" t="str">
        <f t="shared" si="31"/>
        <v/>
      </c>
      <c r="J68" t="str">
        <f t="shared" si="31"/>
        <v/>
      </c>
      <c r="K68" t="str">
        <f t="shared" si="31"/>
        <v/>
      </c>
      <c r="L68" t="str">
        <f t="shared" si="31"/>
        <v/>
      </c>
      <c r="M68" t="str">
        <f t="shared" si="31"/>
        <v/>
      </c>
      <c r="N68" t="str">
        <f t="shared" si="31"/>
        <v/>
      </c>
      <c r="O68" t="str">
        <f t="shared" si="31"/>
        <v/>
      </c>
      <c r="P68" t="str">
        <f t="shared" si="31"/>
        <v/>
      </c>
      <c r="Q68" t="str">
        <f t="shared" si="31"/>
        <v/>
      </c>
      <c r="R68" t="str">
        <f t="shared" si="31"/>
        <v/>
      </c>
      <c r="S68" t="str">
        <f t="shared" si="31"/>
        <v/>
      </c>
      <c r="T68" t="str">
        <f t="shared" si="31"/>
        <v/>
      </c>
      <c r="U68" t="str">
        <f t="shared" si="31"/>
        <v/>
      </c>
      <c r="V68" t="str">
        <f t="shared" si="31"/>
        <v/>
      </c>
      <c r="W68" t="str">
        <f t="shared" si="31"/>
        <v/>
      </c>
      <c r="X68" t="str">
        <f t="shared" si="31"/>
        <v/>
      </c>
      <c r="Y68" t="str">
        <f t="shared" si="31"/>
        <v/>
      </c>
      <c r="Z68" t="str">
        <f t="shared" si="31"/>
        <v/>
      </c>
      <c r="AA68" t="str">
        <f t="shared" si="31"/>
        <v/>
      </c>
      <c r="AB68" t="str">
        <f t="shared" si="31"/>
        <v/>
      </c>
      <c r="AC68" t="str">
        <f t="shared" si="31"/>
        <v/>
      </c>
      <c r="AD68" t="str">
        <f t="shared" si="31"/>
        <v/>
      </c>
      <c r="AE68" t="str">
        <f t="shared" si="31"/>
        <v/>
      </c>
      <c r="AF68" t="str">
        <f t="shared" si="31"/>
        <v/>
      </c>
      <c r="AG68" t="str">
        <f t="shared" si="31"/>
        <v/>
      </c>
      <c r="AH68" t="str">
        <f t="shared" si="31"/>
        <v/>
      </c>
      <c r="AI68" t="str">
        <f t="shared" si="31"/>
        <v/>
      </c>
      <c r="AJ68" t="str">
        <f t="shared" si="31"/>
        <v/>
      </c>
      <c r="AK68" t="str">
        <f t="shared" si="31"/>
        <v/>
      </c>
      <c r="AL68" t="str">
        <f t="shared" si="31"/>
        <v/>
      </c>
      <c r="AM68" t="str">
        <f t="shared" si="31"/>
        <v/>
      </c>
      <c r="AN68" t="str">
        <f t="shared" si="31"/>
        <v/>
      </c>
      <c r="AO68" t="str">
        <f t="shared" si="31"/>
        <v/>
      </c>
      <c r="AP68" t="str">
        <f t="shared" si="31"/>
        <v/>
      </c>
      <c r="AQ68" t="str">
        <f t="shared" si="31"/>
        <v/>
      </c>
    </row>
    <row r="69" spans="1:47" ht="20.149999999999999" customHeight="1" x14ac:dyDescent="0.2"/>
    <row r="70" spans="1:47" ht="20.149999999999999" customHeight="1" x14ac:dyDescent="0.2"/>
    <row r="71" spans="1:47" ht="20.149999999999999" customHeight="1" x14ac:dyDescent="0.2"/>
    <row r="72" spans="1:47" ht="20.149999999999999" customHeight="1" x14ac:dyDescent="0.2"/>
    <row r="73" spans="1:47" ht="20.149999999999999" customHeight="1" x14ac:dyDescent="0.2"/>
    <row r="74" spans="1:47" ht="20.149999999999999" customHeight="1" x14ac:dyDescent="0.2"/>
    <row r="75" spans="1:47" ht="20.149999999999999" customHeight="1" x14ac:dyDescent="0.2"/>
    <row r="76" spans="1:47" ht="20.149999999999999" customHeight="1" x14ac:dyDescent="0.2"/>
    <row r="77" spans="1:47" ht="20.149999999999999" customHeight="1" x14ac:dyDescent="0.2"/>
    <row r="78" spans="1:47" ht="20.149999999999999" customHeight="1" x14ac:dyDescent="0.2"/>
    <row r="79" spans="1:47" ht="20.149999999999999" customHeight="1" x14ac:dyDescent="0.2"/>
    <row r="80" spans="1:47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</sheetData>
  <mergeCells count="172">
    <mergeCell ref="AO1:AP1"/>
    <mergeCell ref="Q6:S6"/>
    <mergeCell ref="F8:G8"/>
    <mergeCell ref="H8:J8"/>
    <mergeCell ref="K8:L8"/>
    <mergeCell ref="M8:O8"/>
    <mergeCell ref="O10:P10"/>
    <mergeCell ref="AO35:AP35"/>
    <mergeCell ref="F4:G4"/>
    <mergeCell ref="H4:J4"/>
    <mergeCell ref="K4:L4"/>
    <mergeCell ref="M4:O4"/>
    <mergeCell ref="F6:G6"/>
    <mergeCell ref="H6:J6"/>
    <mergeCell ref="K6:L6"/>
    <mergeCell ref="O6:P6"/>
    <mergeCell ref="F16:G17"/>
    <mergeCell ref="H16:I16"/>
    <mergeCell ref="H17:I17"/>
    <mergeCell ref="J16:K17"/>
    <mergeCell ref="J12:K13"/>
    <mergeCell ref="L12:M12"/>
    <mergeCell ref="F10:G10"/>
    <mergeCell ref="H10:J10"/>
    <mergeCell ref="K10:L10"/>
    <mergeCell ref="L13:M13"/>
    <mergeCell ref="Q10:S10"/>
    <mergeCell ref="F24:G25"/>
    <mergeCell ref="H24:I24"/>
    <mergeCell ref="J24:K25"/>
    <mergeCell ref="L24:M25"/>
    <mergeCell ref="N24:O25"/>
    <mergeCell ref="P24:Q24"/>
    <mergeCell ref="R24:S25"/>
    <mergeCell ref="H25:I25"/>
    <mergeCell ref="P25:Q25"/>
    <mergeCell ref="R16:S17"/>
    <mergeCell ref="F20:G21"/>
    <mergeCell ref="H20:I20"/>
    <mergeCell ref="H21:I21"/>
    <mergeCell ref="J20:K21"/>
    <mergeCell ref="L20:M20"/>
    <mergeCell ref="L21:M21"/>
    <mergeCell ref="N16:O17"/>
    <mergeCell ref="P16:Q16"/>
    <mergeCell ref="P17:Q17"/>
    <mergeCell ref="L16:M17"/>
    <mergeCell ref="F12:G13"/>
    <mergeCell ref="H13:I13"/>
    <mergeCell ref="H12:I12"/>
    <mergeCell ref="P28:Q28"/>
    <mergeCell ref="R28:T28"/>
    <mergeCell ref="F31:G32"/>
    <mergeCell ref="H31:I31"/>
    <mergeCell ref="J31:K32"/>
    <mergeCell ref="L31:M31"/>
    <mergeCell ref="H32:I32"/>
    <mergeCell ref="L32:M32"/>
    <mergeCell ref="F28:G28"/>
    <mergeCell ref="H28:J28"/>
    <mergeCell ref="K28:L28"/>
    <mergeCell ref="M28:O28"/>
    <mergeCell ref="P32:Q32"/>
    <mergeCell ref="F38:G38"/>
    <mergeCell ref="H38:J38"/>
    <mergeCell ref="K38:L38"/>
    <mergeCell ref="M38:O38"/>
    <mergeCell ref="P38:Q38"/>
    <mergeCell ref="N31:O32"/>
    <mergeCell ref="P31:Q31"/>
    <mergeCell ref="K40:L40"/>
    <mergeCell ref="M40:N40"/>
    <mergeCell ref="Q40:S40"/>
    <mergeCell ref="T40:U40"/>
    <mergeCell ref="F42:G42"/>
    <mergeCell ref="H42:J42"/>
    <mergeCell ref="K42:L42"/>
    <mergeCell ref="M42:O42"/>
    <mergeCell ref="P42:Q42"/>
    <mergeCell ref="R42:U42"/>
    <mergeCell ref="F40:G40"/>
    <mergeCell ref="H40:J40"/>
    <mergeCell ref="H47:I47"/>
    <mergeCell ref="J46:K47"/>
    <mergeCell ref="L47:M47"/>
    <mergeCell ref="L46:M46"/>
    <mergeCell ref="F44:G44"/>
    <mergeCell ref="N46:O47"/>
    <mergeCell ref="H44:J44"/>
    <mergeCell ref="K44:L44"/>
    <mergeCell ref="M44:N44"/>
    <mergeCell ref="O44:P44"/>
    <mergeCell ref="L66:M66"/>
    <mergeCell ref="N65:O66"/>
    <mergeCell ref="P65:Q65"/>
    <mergeCell ref="P66:Q66"/>
    <mergeCell ref="F65:G66"/>
    <mergeCell ref="H65:I65"/>
    <mergeCell ref="H66:I66"/>
    <mergeCell ref="J65:K66"/>
    <mergeCell ref="L65:M65"/>
    <mergeCell ref="V40:W40"/>
    <mergeCell ref="H62:J62"/>
    <mergeCell ref="K62:L62"/>
    <mergeCell ref="M62:O62"/>
    <mergeCell ref="N58:O59"/>
    <mergeCell ref="X40:AA40"/>
    <mergeCell ref="R38:U38"/>
    <mergeCell ref="R58:S59"/>
    <mergeCell ref="P62:Q62"/>
    <mergeCell ref="R62:T62"/>
    <mergeCell ref="T58:U59"/>
    <mergeCell ref="P58:Q58"/>
    <mergeCell ref="P59:Q59"/>
    <mergeCell ref="T44:U44"/>
    <mergeCell ref="O40:P40"/>
    <mergeCell ref="L58:M59"/>
    <mergeCell ref="H58:I58"/>
    <mergeCell ref="H59:I59"/>
    <mergeCell ref="J58:K59"/>
    <mergeCell ref="R50:S51"/>
    <mergeCell ref="H54:I54"/>
    <mergeCell ref="H55:I55"/>
    <mergeCell ref="J54:K55"/>
    <mergeCell ref="L54:M54"/>
    <mergeCell ref="V44:W44"/>
    <mergeCell ref="X44:AA44"/>
    <mergeCell ref="W46:Z47"/>
    <mergeCell ref="AA50:AB51"/>
    <mergeCell ref="R46:T46"/>
    <mergeCell ref="R47:T47"/>
    <mergeCell ref="F62:G62"/>
    <mergeCell ref="U46:V47"/>
    <mergeCell ref="P46:Q47"/>
    <mergeCell ref="F58:G59"/>
    <mergeCell ref="F54:G55"/>
    <mergeCell ref="L55:M55"/>
    <mergeCell ref="L50:M51"/>
    <mergeCell ref="N50:O51"/>
    <mergeCell ref="P50:Q50"/>
    <mergeCell ref="P51:Q51"/>
    <mergeCell ref="F50:G51"/>
    <mergeCell ref="H50:I50"/>
    <mergeCell ref="H51:I51"/>
    <mergeCell ref="J50:K51"/>
    <mergeCell ref="N54:O55"/>
    <mergeCell ref="Q44:S44"/>
    <mergeCell ref="F46:G47"/>
    <mergeCell ref="H46:I46"/>
    <mergeCell ref="P54:Q55"/>
    <mergeCell ref="R54:T54"/>
    <mergeCell ref="U54:V55"/>
    <mergeCell ref="W54:Z55"/>
    <mergeCell ref="R55:T55"/>
    <mergeCell ref="V66:X66"/>
    <mergeCell ref="U62:V62"/>
    <mergeCell ref="AA58:AB59"/>
    <mergeCell ref="AC58:AF59"/>
    <mergeCell ref="X59:Z59"/>
    <mergeCell ref="AC50:AF51"/>
    <mergeCell ref="W62:AA62"/>
    <mergeCell ref="V58:W59"/>
    <mergeCell ref="X58:Z58"/>
    <mergeCell ref="T50:U51"/>
    <mergeCell ref="V50:W51"/>
    <mergeCell ref="X50:Z50"/>
    <mergeCell ref="X51:Z51"/>
    <mergeCell ref="R65:S66"/>
    <mergeCell ref="T65:U66"/>
    <mergeCell ref="V65:X65"/>
    <mergeCell ref="Y65:Z66"/>
    <mergeCell ref="AA65:AD66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Q89"/>
  <sheetViews>
    <sheetView workbookViewId="0"/>
  </sheetViews>
  <sheetFormatPr defaultRowHeight="14" x14ac:dyDescent="0.2"/>
  <cols>
    <col min="1" max="43" width="1.75" customWidth="1"/>
  </cols>
  <sheetData>
    <row r="1" spans="1:42" ht="23.5" x14ac:dyDescent="0.2">
      <c r="D1" s="3" t="s">
        <v>218</v>
      </c>
      <c r="AM1" s="2" t="s">
        <v>0</v>
      </c>
      <c r="AN1" s="2"/>
      <c r="AO1" s="68"/>
      <c r="AP1" s="68"/>
    </row>
    <row r="2" spans="1:42" ht="21" x14ac:dyDescent="0.2">
      <c r="Q2" s="17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4" customHeight="1" x14ac:dyDescent="0.2">
      <c r="A3" s="1" t="s">
        <v>23</v>
      </c>
      <c r="D3" t="s">
        <v>84</v>
      </c>
    </row>
    <row r="4" spans="1:42" ht="24" customHeight="1" x14ac:dyDescent="0.2">
      <c r="C4" s="1" t="s">
        <v>3</v>
      </c>
      <c r="F4" t="s">
        <v>103</v>
      </c>
      <c r="H4" s="66" t="s">
        <v>90</v>
      </c>
      <c r="I4" s="66"/>
      <c r="J4">
        <f ca="1">INT(RAND()*8+2)</f>
        <v>6</v>
      </c>
      <c r="K4" t="s">
        <v>110</v>
      </c>
      <c r="M4" s="66" t="s">
        <v>111</v>
      </c>
      <c r="N4" s="66"/>
      <c r="O4" s="66">
        <f ca="1">INT(RAND()*9+2)</f>
        <v>4</v>
      </c>
      <c r="P4" s="66"/>
    </row>
    <row r="5" spans="1:42" ht="24" customHeight="1" x14ac:dyDescent="0.2"/>
    <row r="6" spans="1:42" ht="24" customHeight="1" x14ac:dyDescent="0.2">
      <c r="C6" s="1" t="s">
        <v>29</v>
      </c>
      <c r="F6" t="s">
        <v>103</v>
      </c>
      <c r="H6" s="66" t="s">
        <v>90</v>
      </c>
      <c r="I6" s="66"/>
      <c r="J6">
        <f ca="1">INT(RAND()*8+2)</f>
        <v>7</v>
      </c>
      <c r="K6" t="s">
        <v>110</v>
      </c>
      <c r="M6" s="66" t="s">
        <v>111</v>
      </c>
      <c r="N6" s="66"/>
      <c r="O6" s="66">
        <f ca="1">INT(RAND()*9+2)</f>
        <v>4</v>
      </c>
      <c r="P6" s="66"/>
    </row>
    <row r="7" spans="1:42" ht="24" customHeight="1" x14ac:dyDescent="0.2"/>
    <row r="8" spans="1:42" ht="24" customHeight="1" x14ac:dyDescent="0.2">
      <c r="C8" s="1" t="s">
        <v>33</v>
      </c>
      <c r="F8" t="s">
        <v>103</v>
      </c>
      <c r="H8" s="66" t="s">
        <v>90</v>
      </c>
      <c r="I8" s="66"/>
      <c r="J8">
        <f ca="1">INT(RAND()*8+2)</f>
        <v>7</v>
      </c>
      <c r="K8" t="s">
        <v>110</v>
      </c>
      <c r="M8" s="66" t="s">
        <v>111</v>
      </c>
      <c r="N8" s="66"/>
      <c r="O8" s="66">
        <f ca="1">INT(RAND()*9+2)</f>
        <v>4</v>
      </c>
      <c r="P8" s="66"/>
    </row>
    <row r="9" spans="1:42" ht="24" customHeight="1" x14ac:dyDescent="0.2"/>
    <row r="10" spans="1:42" ht="24" customHeight="1" x14ac:dyDescent="0.2">
      <c r="C10" s="1" t="s">
        <v>75</v>
      </c>
      <c r="F10" t="s">
        <v>103</v>
      </c>
      <c r="H10" s="66" t="s">
        <v>90</v>
      </c>
      <c r="I10" s="66"/>
      <c r="J10">
        <f ca="1">INT(RAND()*8+2)</f>
        <v>2</v>
      </c>
      <c r="K10" t="s">
        <v>110</v>
      </c>
      <c r="M10" s="66" t="s">
        <v>111</v>
      </c>
      <c r="N10" s="66"/>
      <c r="O10" s="66">
        <f ca="1">INT(RAND()*9+2)</f>
        <v>7</v>
      </c>
      <c r="P10" s="66"/>
    </row>
    <row r="11" spans="1:42" ht="24" customHeight="1" x14ac:dyDescent="0.2"/>
    <row r="12" spans="1:42" ht="24" customHeight="1" x14ac:dyDescent="0.2"/>
    <row r="13" spans="1:42" ht="24" customHeight="1" x14ac:dyDescent="0.2">
      <c r="A13" s="1" t="s">
        <v>112</v>
      </c>
      <c r="D13" t="s">
        <v>84</v>
      </c>
    </row>
    <row r="14" spans="1:42" ht="24" customHeight="1" x14ac:dyDescent="0.2">
      <c r="C14" s="1" t="s">
        <v>3</v>
      </c>
      <c r="F14" s="66">
        <f ca="1">INT(RAND()*9+2)</f>
        <v>2</v>
      </c>
      <c r="G14" s="66"/>
      <c r="H14" s="66" t="s">
        <v>111</v>
      </c>
      <c r="I14" s="66"/>
      <c r="J14" t="s">
        <v>103</v>
      </c>
      <c r="L14" s="66" t="s">
        <v>90</v>
      </c>
      <c r="M14" s="66"/>
      <c r="N14">
        <f ca="1">INT(RAND()*8+2)</f>
        <v>4</v>
      </c>
      <c r="O14" t="s">
        <v>110</v>
      </c>
    </row>
    <row r="15" spans="1:42" ht="24" customHeight="1" x14ac:dyDescent="0.2"/>
    <row r="16" spans="1:42" ht="24" customHeight="1" x14ac:dyDescent="0.2">
      <c r="C16" s="1" t="s">
        <v>29</v>
      </c>
      <c r="F16" s="66">
        <f ca="1">INT(RAND()*9+2)</f>
        <v>8</v>
      </c>
      <c r="G16" s="66"/>
      <c r="H16" s="66" t="s">
        <v>111</v>
      </c>
      <c r="I16" s="66"/>
      <c r="J16" t="s">
        <v>103</v>
      </c>
      <c r="L16" s="66" t="s">
        <v>90</v>
      </c>
      <c r="M16" s="66"/>
      <c r="N16">
        <f ca="1">INT(RAND()*8+2)</f>
        <v>9</v>
      </c>
      <c r="O16" t="s">
        <v>110</v>
      </c>
    </row>
    <row r="17" spans="1:42" ht="24" customHeight="1" x14ac:dyDescent="0.2"/>
    <row r="18" spans="1:42" ht="24" customHeight="1" x14ac:dyDescent="0.2">
      <c r="C18" s="1" t="s">
        <v>33</v>
      </c>
      <c r="F18" s="66">
        <f ca="1">INT(RAND()*9+2)</f>
        <v>7</v>
      </c>
      <c r="G18" s="66"/>
      <c r="H18" s="66" t="s">
        <v>111</v>
      </c>
      <c r="I18" s="66"/>
      <c r="J18" t="s">
        <v>103</v>
      </c>
      <c r="L18" s="66" t="s">
        <v>90</v>
      </c>
      <c r="M18" s="66"/>
      <c r="N18">
        <f ca="1">INT(RAND()*8+2)</f>
        <v>6</v>
      </c>
      <c r="O18" t="s">
        <v>110</v>
      </c>
    </row>
    <row r="19" spans="1:42" ht="24" customHeight="1" x14ac:dyDescent="0.2"/>
    <row r="20" spans="1:42" ht="24" customHeight="1" x14ac:dyDescent="0.2">
      <c r="C20" s="1" t="s">
        <v>75</v>
      </c>
      <c r="F20" s="66">
        <f ca="1">INT(RAND()*9+2)</f>
        <v>10</v>
      </c>
      <c r="G20" s="66"/>
      <c r="H20" s="66" t="s">
        <v>111</v>
      </c>
      <c r="I20" s="66"/>
      <c r="J20" t="s">
        <v>103</v>
      </c>
      <c r="L20" s="66" t="s">
        <v>90</v>
      </c>
      <c r="M20" s="66"/>
      <c r="N20">
        <f ca="1">INT(RAND()*8+2)</f>
        <v>8</v>
      </c>
      <c r="O20" t="s">
        <v>110</v>
      </c>
    </row>
    <row r="21" spans="1:42" ht="24" customHeight="1" x14ac:dyDescent="0.2"/>
    <row r="22" spans="1:42" ht="24" customHeight="1" x14ac:dyDescent="0.2"/>
    <row r="23" spans="1:42" ht="24" customHeight="1" x14ac:dyDescent="0.2">
      <c r="A23" s="1" t="s">
        <v>76</v>
      </c>
      <c r="D23" t="s">
        <v>84</v>
      </c>
    </row>
    <row r="24" spans="1:42" ht="24" customHeight="1" x14ac:dyDescent="0.2">
      <c r="C24" s="1" t="s">
        <v>3</v>
      </c>
      <c r="F24" t="s">
        <v>103</v>
      </c>
      <c r="H24" s="66" t="s">
        <v>90</v>
      </c>
      <c r="I24" s="66"/>
      <c r="J24">
        <f ca="1">INT(RAND()*8+2)</f>
        <v>8</v>
      </c>
      <c r="K24" t="s">
        <v>110</v>
      </c>
      <c r="M24" s="66" t="s">
        <v>111</v>
      </c>
      <c r="N24" s="66"/>
      <c r="O24" t="s">
        <v>103</v>
      </c>
      <c r="Q24" s="66" t="s">
        <v>90</v>
      </c>
      <c r="R24" s="66"/>
      <c r="S24">
        <f ca="1">INT(RAND()*8+2)</f>
        <v>3</v>
      </c>
      <c r="T24" t="s">
        <v>110</v>
      </c>
    </row>
    <row r="25" spans="1:42" ht="24" customHeight="1" x14ac:dyDescent="0.2"/>
    <row r="26" spans="1:42" ht="24" customHeight="1" x14ac:dyDescent="0.2">
      <c r="C26" s="1" t="s">
        <v>29</v>
      </c>
      <c r="F26" t="s">
        <v>103</v>
      </c>
      <c r="H26" s="66" t="s">
        <v>90</v>
      </c>
      <c r="I26" s="66"/>
      <c r="J26">
        <f ca="1">INT(RAND()*8+2)</f>
        <v>2</v>
      </c>
      <c r="K26" t="s">
        <v>110</v>
      </c>
      <c r="M26" s="66" t="s">
        <v>111</v>
      </c>
      <c r="N26" s="66"/>
      <c r="O26" t="s">
        <v>103</v>
      </c>
      <c r="Q26" s="66" t="s">
        <v>90</v>
      </c>
      <c r="R26" s="66"/>
      <c r="S26">
        <f ca="1">INT(RAND()*8+2)</f>
        <v>8</v>
      </c>
      <c r="T26" t="s">
        <v>110</v>
      </c>
    </row>
    <row r="27" spans="1:42" ht="24" customHeight="1" x14ac:dyDescent="0.2"/>
    <row r="28" spans="1:42" ht="24" customHeight="1" x14ac:dyDescent="0.2">
      <c r="C28" s="1" t="s">
        <v>33</v>
      </c>
      <c r="F28" t="s">
        <v>103</v>
      </c>
      <c r="H28" s="66" t="s">
        <v>90</v>
      </c>
      <c r="I28" s="66"/>
      <c r="J28">
        <f ca="1">INT(RAND()*8+2)</f>
        <v>9</v>
      </c>
      <c r="K28" t="s">
        <v>110</v>
      </c>
      <c r="M28" s="66" t="s">
        <v>111</v>
      </c>
      <c r="N28" s="66"/>
      <c r="O28" t="s">
        <v>103</v>
      </c>
      <c r="Q28" s="66" t="s">
        <v>90</v>
      </c>
      <c r="R28" s="66"/>
      <c r="S28">
        <f ca="1">INT(RAND()*8+2)</f>
        <v>3</v>
      </c>
      <c r="T28" t="s">
        <v>110</v>
      </c>
    </row>
    <row r="29" spans="1:42" ht="24" customHeight="1" x14ac:dyDescent="0.2"/>
    <row r="30" spans="1:42" ht="24" customHeight="1" x14ac:dyDescent="0.2">
      <c r="C30" s="1" t="s">
        <v>75</v>
      </c>
      <c r="F30" t="s">
        <v>103</v>
      </c>
      <c r="H30" s="66" t="s">
        <v>90</v>
      </c>
      <c r="I30" s="66"/>
      <c r="J30">
        <f ca="1">INT(RAND()*8+2)</f>
        <v>8</v>
      </c>
      <c r="K30" t="s">
        <v>110</v>
      </c>
      <c r="M30" s="66" t="s">
        <v>111</v>
      </c>
      <c r="N30" s="66"/>
      <c r="O30" t="s">
        <v>103</v>
      </c>
      <c r="Q30" s="66" t="s">
        <v>90</v>
      </c>
      <c r="R30" s="66"/>
      <c r="S30">
        <f ca="1">INT(RAND()*8+2)</f>
        <v>3</v>
      </c>
      <c r="T30" t="s">
        <v>110</v>
      </c>
    </row>
    <row r="31" spans="1:42" ht="25" customHeight="1" x14ac:dyDescent="0.2"/>
    <row r="32" spans="1:42" ht="23.5" x14ac:dyDescent="0.2">
      <c r="D32" s="3" t="str">
        <f>IF(D1="","",D1)</f>
        <v>正の数・負の数の乗法</v>
      </c>
      <c r="AM32" s="2" t="str">
        <f>IF(AM1="","",AM1)</f>
        <v>№</v>
      </c>
      <c r="AN32" s="2"/>
      <c r="AO32" s="68" t="str">
        <f>IF(AO1="","",AO1)</f>
        <v/>
      </c>
      <c r="AP32" s="68" t="str">
        <f>IF(AP1="","",AP1)</f>
        <v/>
      </c>
    </row>
    <row r="33" spans="1:43" ht="23.5" x14ac:dyDescent="0.2">
      <c r="D33" s="5" t="s">
        <v>167</v>
      </c>
      <c r="Q33" s="17" t="str">
        <f>IF(Q2="","",Q2)</f>
        <v>名前</v>
      </c>
      <c r="R33" s="2"/>
      <c r="S33" s="2"/>
      <c r="T33" s="2"/>
      <c r="U33" s="2"/>
      <c r="V33" s="4" t="str">
        <f>IF(V2="","",V2)</f>
        <v/>
      </c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43" ht="24" customHeight="1" x14ac:dyDescent="0.2">
      <c r="A34" t="str">
        <f>IF(A3="","",A3)</f>
        <v>１．</v>
      </c>
      <c r="D34" t="str">
        <f>IF(D3="","",D3)</f>
        <v>次の計算をしなさい。</v>
      </c>
    </row>
    <row r="35" spans="1:43" ht="24" customHeight="1" x14ac:dyDescent="0.2">
      <c r="A35" t="str">
        <f t="shared" ref="A35:AQ35" si="0">IF(A4="","",A4)</f>
        <v/>
      </c>
      <c r="B35" t="str">
        <f t="shared" si="0"/>
        <v/>
      </c>
      <c r="C35" t="str">
        <f t="shared" si="0"/>
        <v>(1)</v>
      </c>
      <c r="F35" s="66" t="str">
        <f t="shared" si="0"/>
        <v>（</v>
      </c>
      <c r="G35" s="66"/>
      <c r="H35" s="66" t="str">
        <f t="shared" si="0"/>
        <v>－</v>
      </c>
      <c r="I35" s="66"/>
      <c r="J35">
        <f t="shared" ca="1" si="0"/>
        <v>6</v>
      </c>
      <c r="K35" s="66" t="str">
        <f t="shared" si="0"/>
        <v>）</v>
      </c>
      <c r="L35" s="66"/>
      <c r="M35" s="66" t="str">
        <f t="shared" si="0"/>
        <v>×</v>
      </c>
      <c r="N35" s="66"/>
      <c r="O35" s="66">
        <f t="shared" ca="1" si="0"/>
        <v>4</v>
      </c>
      <c r="P35" s="66"/>
      <c r="Q35" s="82" t="s">
        <v>113</v>
      </c>
      <c r="R35" s="82"/>
      <c r="S35" s="56">
        <f ca="1">-J35*O35</f>
        <v>-24</v>
      </c>
      <c r="T35" s="56"/>
      <c r="U35" s="56"/>
      <c r="V35" t="str">
        <f t="shared" si="0"/>
        <v/>
      </c>
      <c r="W35" t="str">
        <f t="shared" si="0"/>
        <v/>
      </c>
      <c r="X35" t="str">
        <f t="shared" si="0"/>
        <v/>
      </c>
      <c r="Y35" t="str">
        <f t="shared" si="0"/>
        <v/>
      </c>
      <c r="Z35" t="str">
        <f t="shared" si="0"/>
        <v/>
      </c>
      <c r="AA35" t="str">
        <f t="shared" si="0"/>
        <v/>
      </c>
      <c r="AB35" t="str">
        <f t="shared" si="0"/>
        <v/>
      </c>
      <c r="AC35" t="str">
        <f t="shared" si="0"/>
        <v/>
      </c>
      <c r="AD35" t="str">
        <f t="shared" si="0"/>
        <v/>
      </c>
      <c r="AE35" t="str">
        <f t="shared" si="0"/>
        <v/>
      </c>
      <c r="AF35" t="str">
        <f t="shared" si="0"/>
        <v/>
      </c>
      <c r="AG35" t="str">
        <f t="shared" si="0"/>
        <v/>
      </c>
      <c r="AH35" t="str">
        <f t="shared" si="0"/>
        <v/>
      </c>
      <c r="AI35" t="str">
        <f t="shared" si="0"/>
        <v/>
      </c>
      <c r="AJ35" t="str">
        <f t="shared" si="0"/>
        <v/>
      </c>
      <c r="AK35" t="str">
        <f t="shared" si="0"/>
        <v/>
      </c>
      <c r="AL35" t="str">
        <f t="shared" si="0"/>
        <v/>
      </c>
      <c r="AM35" t="str">
        <f t="shared" si="0"/>
        <v/>
      </c>
      <c r="AN35" t="str">
        <f t="shared" si="0"/>
        <v/>
      </c>
      <c r="AP35" t="str">
        <f t="shared" si="0"/>
        <v/>
      </c>
      <c r="AQ35" t="str">
        <f t="shared" si="0"/>
        <v/>
      </c>
    </row>
    <row r="36" spans="1:43" ht="24" customHeight="1" x14ac:dyDescent="0.2">
      <c r="A36" t="str">
        <f t="shared" ref="A36:AQ36" si="1">IF(A5="","",A5)</f>
        <v/>
      </c>
      <c r="B36" t="str">
        <f t="shared" si="1"/>
        <v/>
      </c>
      <c r="C36" t="str">
        <f t="shared" si="1"/>
        <v/>
      </c>
      <c r="F36" t="str">
        <f t="shared" si="1"/>
        <v/>
      </c>
      <c r="G36" t="str">
        <f t="shared" si="1"/>
        <v/>
      </c>
      <c r="H36" t="str">
        <f t="shared" si="1"/>
        <v/>
      </c>
      <c r="I36" t="str">
        <f t="shared" si="1"/>
        <v/>
      </c>
      <c r="J36" t="str">
        <f t="shared" si="1"/>
        <v/>
      </c>
      <c r="K36" t="str">
        <f t="shared" si="1"/>
        <v/>
      </c>
      <c r="L36" t="str">
        <f t="shared" si="1"/>
        <v/>
      </c>
      <c r="M36" t="str">
        <f t="shared" si="1"/>
        <v/>
      </c>
      <c r="N36" t="str">
        <f t="shared" si="1"/>
        <v/>
      </c>
      <c r="O36" t="str">
        <f t="shared" si="1"/>
        <v/>
      </c>
      <c r="P36" t="str">
        <f t="shared" si="1"/>
        <v/>
      </c>
      <c r="Q36" t="str">
        <f t="shared" si="1"/>
        <v/>
      </c>
      <c r="R36" t="str">
        <f t="shared" si="1"/>
        <v/>
      </c>
      <c r="S36" t="str">
        <f t="shared" si="1"/>
        <v/>
      </c>
      <c r="T36" t="str">
        <f t="shared" si="1"/>
        <v/>
      </c>
      <c r="U36" t="str">
        <f t="shared" si="1"/>
        <v/>
      </c>
      <c r="V36" t="str">
        <f t="shared" si="1"/>
        <v/>
      </c>
      <c r="W36" t="str">
        <f t="shared" si="1"/>
        <v/>
      </c>
      <c r="X36" t="str">
        <f t="shared" si="1"/>
        <v/>
      </c>
      <c r="Y36" t="str">
        <f t="shared" si="1"/>
        <v/>
      </c>
      <c r="Z36" t="str">
        <f t="shared" si="1"/>
        <v/>
      </c>
      <c r="AA36" t="str">
        <f t="shared" si="1"/>
        <v/>
      </c>
      <c r="AB36" t="str">
        <f t="shared" si="1"/>
        <v/>
      </c>
      <c r="AC36" t="str">
        <f t="shared" si="1"/>
        <v/>
      </c>
      <c r="AD36" t="str">
        <f t="shared" si="1"/>
        <v/>
      </c>
      <c r="AE36" t="str">
        <f t="shared" si="1"/>
        <v/>
      </c>
      <c r="AF36" t="str">
        <f t="shared" si="1"/>
        <v/>
      </c>
      <c r="AG36" t="str">
        <f t="shared" si="1"/>
        <v/>
      </c>
      <c r="AH36" t="str">
        <f t="shared" si="1"/>
        <v/>
      </c>
      <c r="AI36" t="str">
        <f t="shared" si="1"/>
        <v/>
      </c>
      <c r="AJ36" t="str">
        <f t="shared" si="1"/>
        <v/>
      </c>
      <c r="AK36" t="str">
        <f t="shared" si="1"/>
        <v/>
      </c>
      <c r="AL36" t="str">
        <f t="shared" si="1"/>
        <v/>
      </c>
      <c r="AM36" t="str">
        <f t="shared" si="1"/>
        <v/>
      </c>
      <c r="AN36" t="str">
        <f t="shared" si="1"/>
        <v/>
      </c>
      <c r="AP36" t="str">
        <f t="shared" si="1"/>
        <v/>
      </c>
      <c r="AQ36" t="str">
        <f t="shared" si="1"/>
        <v/>
      </c>
    </row>
    <row r="37" spans="1:43" ht="24" customHeight="1" x14ac:dyDescent="0.2">
      <c r="A37" t="str">
        <f t="shared" ref="A37:AQ37" si="2">IF(A6="","",A6)</f>
        <v/>
      </c>
      <c r="B37" t="str">
        <f t="shared" si="2"/>
        <v/>
      </c>
      <c r="C37" t="str">
        <f t="shared" si="2"/>
        <v>(2)</v>
      </c>
      <c r="F37" s="66" t="str">
        <f t="shared" si="2"/>
        <v>（</v>
      </c>
      <c r="G37" s="66" t="str">
        <f t="shared" si="2"/>
        <v/>
      </c>
      <c r="H37" s="66" t="str">
        <f t="shared" si="2"/>
        <v>－</v>
      </c>
      <c r="I37" s="66" t="str">
        <f t="shared" si="2"/>
        <v/>
      </c>
      <c r="J37">
        <f t="shared" ca="1" si="2"/>
        <v>7</v>
      </c>
      <c r="K37" s="66" t="str">
        <f t="shared" si="2"/>
        <v>）</v>
      </c>
      <c r="L37" s="66" t="str">
        <f t="shared" si="2"/>
        <v/>
      </c>
      <c r="M37" s="66" t="str">
        <f t="shared" si="2"/>
        <v>×</v>
      </c>
      <c r="N37" s="66" t="str">
        <f t="shared" si="2"/>
        <v/>
      </c>
      <c r="O37" s="66">
        <f t="shared" ca="1" si="2"/>
        <v>4</v>
      </c>
      <c r="P37" s="66" t="str">
        <f t="shared" si="2"/>
        <v/>
      </c>
      <c r="Q37" s="82" t="s">
        <v>113</v>
      </c>
      <c r="R37" s="82"/>
      <c r="S37" s="56">
        <f ca="1">-J37*O37</f>
        <v>-28</v>
      </c>
      <c r="T37" s="56"/>
      <c r="U37" s="56"/>
      <c r="V37" t="str">
        <f t="shared" si="2"/>
        <v/>
      </c>
      <c r="W37" t="str">
        <f t="shared" si="2"/>
        <v/>
      </c>
      <c r="X37" t="str">
        <f t="shared" si="2"/>
        <v/>
      </c>
      <c r="Y37" t="str">
        <f t="shared" si="2"/>
        <v/>
      </c>
      <c r="Z37" t="str">
        <f t="shared" si="2"/>
        <v/>
      </c>
      <c r="AA37" t="str">
        <f t="shared" si="2"/>
        <v/>
      </c>
      <c r="AB37" t="str">
        <f t="shared" si="2"/>
        <v/>
      </c>
      <c r="AC37" t="str">
        <f t="shared" si="2"/>
        <v/>
      </c>
      <c r="AD37" t="str">
        <f t="shared" si="2"/>
        <v/>
      </c>
      <c r="AE37" t="str">
        <f t="shared" si="2"/>
        <v/>
      </c>
      <c r="AF37" t="str">
        <f t="shared" si="2"/>
        <v/>
      </c>
      <c r="AG37" t="str">
        <f t="shared" si="2"/>
        <v/>
      </c>
      <c r="AH37" t="str">
        <f t="shared" si="2"/>
        <v/>
      </c>
      <c r="AI37" t="str">
        <f t="shared" si="2"/>
        <v/>
      </c>
      <c r="AJ37" t="str">
        <f t="shared" si="2"/>
        <v/>
      </c>
      <c r="AK37" t="str">
        <f t="shared" si="2"/>
        <v/>
      </c>
      <c r="AL37" t="str">
        <f t="shared" si="2"/>
        <v/>
      </c>
      <c r="AM37" t="str">
        <f t="shared" si="2"/>
        <v/>
      </c>
      <c r="AN37" t="str">
        <f t="shared" si="2"/>
        <v/>
      </c>
      <c r="AP37" t="str">
        <f t="shared" si="2"/>
        <v/>
      </c>
      <c r="AQ37" t="str">
        <f t="shared" si="2"/>
        <v/>
      </c>
    </row>
    <row r="38" spans="1:43" ht="24" customHeight="1" x14ac:dyDescent="0.2">
      <c r="A38" t="str">
        <f t="shared" ref="A38:AQ38" si="3">IF(A7="","",A7)</f>
        <v/>
      </c>
      <c r="B38" t="str">
        <f t="shared" si="3"/>
        <v/>
      </c>
      <c r="C38" t="str">
        <f t="shared" si="3"/>
        <v/>
      </c>
      <c r="F38" t="str">
        <f t="shared" si="3"/>
        <v/>
      </c>
      <c r="G38" t="str">
        <f t="shared" si="3"/>
        <v/>
      </c>
      <c r="H38" t="str">
        <f t="shared" si="3"/>
        <v/>
      </c>
      <c r="I38" t="str">
        <f t="shared" si="3"/>
        <v/>
      </c>
      <c r="J38" t="str">
        <f t="shared" si="3"/>
        <v/>
      </c>
      <c r="K38" t="str">
        <f t="shared" si="3"/>
        <v/>
      </c>
      <c r="L38" t="str">
        <f t="shared" si="3"/>
        <v/>
      </c>
      <c r="M38" t="str">
        <f t="shared" si="3"/>
        <v/>
      </c>
      <c r="N38" t="str">
        <f t="shared" si="3"/>
        <v/>
      </c>
      <c r="O38" t="str">
        <f t="shared" si="3"/>
        <v/>
      </c>
      <c r="P38" t="str">
        <f t="shared" si="3"/>
        <v/>
      </c>
      <c r="Q38" t="str">
        <f t="shared" si="3"/>
        <v/>
      </c>
      <c r="R38" t="str">
        <f t="shared" si="3"/>
        <v/>
      </c>
      <c r="S38" t="str">
        <f t="shared" si="3"/>
        <v/>
      </c>
      <c r="T38" t="str">
        <f t="shared" si="3"/>
        <v/>
      </c>
      <c r="U38" t="str">
        <f t="shared" si="3"/>
        <v/>
      </c>
      <c r="V38" t="str">
        <f t="shared" si="3"/>
        <v/>
      </c>
      <c r="W38" t="str">
        <f t="shared" si="3"/>
        <v/>
      </c>
      <c r="X38" t="str">
        <f t="shared" si="3"/>
        <v/>
      </c>
      <c r="Y38" t="str">
        <f t="shared" si="3"/>
        <v/>
      </c>
      <c r="Z38" t="str">
        <f t="shared" si="3"/>
        <v/>
      </c>
      <c r="AA38" t="str">
        <f t="shared" si="3"/>
        <v/>
      </c>
      <c r="AB38" t="str">
        <f t="shared" si="3"/>
        <v/>
      </c>
      <c r="AC38" t="str">
        <f t="shared" si="3"/>
        <v/>
      </c>
      <c r="AD38" t="str">
        <f t="shared" si="3"/>
        <v/>
      </c>
      <c r="AE38" t="str">
        <f t="shared" si="3"/>
        <v/>
      </c>
      <c r="AF38" t="str">
        <f t="shared" si="3"/>
        <v/>
      </c>
      <c r="AG38" t="str">
        <f t="shared" si="3"/>
        <v/>
      </c>
      <c r="AH38" t="str">
        <f t="shared" si="3"/>
        <v/>
      </c>
      <c r="AI38" t="str">
        <f t="shared" si="3"/>
        <v/>
      </c>
      <c r="AJ38" t="str">
        <f t="shared" si="3"/>
        <v/>
      </c>
      <c r="AK38" t="str">
        <f t="shared" si="3"/>
        <v/>
      </c>
      <c r="AL38" t="str">
        <f t="shared" si="3"/>
        <v/>
      </c>
      <c r="AM38" t="str">
        <f t="shared" si="3"/>
        <v/>
      </c>
      <c r="AN38" t="str">
        <f t="shared" si="3"/>
        <v/>
      </c>
      <c r="AP38" t="str">
        <f t="shared" si="3"/>
        <v/>
      </c>
      <c r="AQ38" t="str">
        <f t="shared" si="3"/>
        <v/>
      </c>
    </row>
    <row r="39" spans="1:43" ht="24" customHeight="1" x14ac:dyDescent="0.2">
      <c r="A39" t="str">
        <f t="shared" ref="A39:AQ39" si="4">IF(A8="","",A8)</f>
        <v/>
      </c>
      <c r="B39" t="str">
        <f t="shared" si="4"/>
        <v/>
      </c>
      <c r="C39" t="str">
        <f t="shared" si="4"/>
        <v>(3)</v>
      </c>
      <c r="F39" s="66" t="str">
        <f t="shared" si="4"/>
        <v>（</v>
      </c>
      <c r="G39" s="66" t="str">
        <f t="shared" si="4"/>
        <v/>
      </c>
      <c r="H39" s="66" t="str">
        <f t="shared" si="4"/>
        <v>－</v>
      </c>
      <c r="I39" s="66" t="str">
        <f t="shared" si="4"/>
        <v/>
      </c>
      <c r="J39">
        <f t="shared" ca="1" si="4"/>
        <v>7</v>
      </c>
      <c r="K39" s="66" t="str">
        <f t="shared" si="4"/>
        <v>）</v>
      </c>
      <c r="L39" s="66" t="str">
        <f t="shared" si="4"/>
        <v/>
      </c>
      <c r="M39" s="66" t="str">
        <f t="shared" si="4"/>
        <v>×</v>
      </c>
      <c r="N39" s="66" t="str">
        <f t="shared" si="4"/>
        <v/>
      </c>
      <c r="O39" s="66">
        <f t="shared" ca="1" si="4"/>
        <v>4</v>
      </c>
      <c r="P39" s="66" t="str">
        <f t="shared" si="4"/>
        <v/>
      </c>
      <c r="Q39" s="82" t="s">
        <v>113</v>
      </c>
      <c r="R39" s="82"/>
      <c r="S39" s="56">
        <f ca="1">-J39*O39</f>
        <v>-28</v>
      </c>
      <c r="T39" s="56"/>
      <c r="U39" s="56"/>
      <c r="V39" t="str">
        <f t="shared" si="4"/>
        <v/>
      </c>
      <c r="W39" t="str">
        <f t="shared" si="4"/>
        <v/>
      </c>
      <c r="X39" t="str">
        <f t="shared" si="4"/>
        <v/>
      </c>
      <c r="Y39" t="str">
        <f t="shared" si="4"/>
        <v/>
      </c>
      <c r="Z39" t="str">
        <f t="shared" si="4"/>
        <v/>
      </c>
      <c r="AA39" t="str">
        <f t="shared" si="4"/>
        <v/>
      </c>
      <c r="AB39" t="str">
        <f t="shared" si="4"/>
        <v/>
      </c>
      <c r="AC39" t="str">
        <f t="shared" si="4"/>
        <v/>
      </c>
      <c r="AD39" t="str">
        <f t="shared" si="4"/>
        <v/>
      </c>
      <c r="AE39" t="str">
        <f t="shared" si="4"/>
        <v/>
      </c>
      <c r="AF39" t="str">
        <f t="shared" si="4"/>
        <v/>
      </c>
      <c r="AG39" t="str">
        <f t="shared" si="4"/>
        <v/>
      </c>
      <c r="AH39" t="str">
        <f t="shared" si="4"/>
        <v/>
      </c>
      <c r="AI39" t="str">
        <f t="shared" si="4"/>
        <v/>
      </c>
      <c r="AJ39" t="str">
        <f t="shared" si="4"/>
        <v/>
      </c>
      <c r="AK39" t="str">
        <f t="shared" si="4"/>
        <v/>
      </c>
      <c r="AL39" t="str">
        <f t="shared" si="4"/>
        <v/>
      </c>
      <c r="AM39" t="str">
        <f t="shared" si="4"/>
        <v/>
      </c>
      <c r="AN39" t="str">
        <f t="shared" si="4"/>
        <v/>
      </c>
      <c r="AP39" t="str">
        <f t="shared" si="4"/>
        <v/>
      </c>
      <c r="AQ39" t="str">
        <f t="shared" si="4"/>
        <v/>
      </c>
    </row>
    <row r="40" spans="1:43" ht="24" customHeight="1" x14ac:dyDescent="0.2">
      <c r="A40" t="str">
        <f t="shared" ref="A40:AQ40" si="5">IF(A9="","",A9)</f>
        <v/>
      </c>
      <c r="B40" t="str">
        <f t="shared" si="5"/>
        <v/>
      </c>
      <c r="C40" t="str">
        <f t="shared" si="5"/>
        <v/>
      </c>
      <c r="F40" t="str">
        <f t="shared" si="5"/>
        <v/>
      </c>
      <c r="G40" t="str">
        <f t="shared" si="5"/>
        <v/>
      </c>
      <c r="H40" t="str">
        <f t="shared" si="5"/>
        <v/>
      </c>
      <c r="I40" t="str">
        <f t="shared" si="5"/>
        <v/>
      </c>
      <c r="J40" t="str">
        <f t="shared" si="5"/>
        <v/>
      </c>
      <c r="K40" t="str">
        <f t="shared" si="5"/>
        <v/>
      </c>
      <c r="L40" t="str">
        <f t="shared" si="5"/>
        <v/>
      </c>
      <c r="M40" t="str">
        <f t="shared" si="5"/>
        <v/>
      </c>
      <c r="N40" t="str">
        <f t="shared" si="5"/>
        <v/>
      </c>
      <c r="O40" t="str">
        <f t="shared" si="5"/>
        <v/>
      </c>
      <c r="P40" t="str">
        <f t="shared" si="5"/>
        <v/>
      </c>
      <c r="Q40" t="str">
        <f t="shared" si="5"/>
        <v/>
      </c>
      <c r="R40" t="str">
        <f t="shared" si="5"/>
        <v/>
      </c>
      <c r="S40" t="str">
        <f t="shared" si="5"/>
        <v/>
      </c>
      <c r="T40" t="str">
        <f t="shared" si="5"/>
        <v/>
      </c>
      <c r="U40" t="str">
        <f t="shared" si="5"/>
        <v/>
      </c>
      <c r="V40" t="str">
        <f t="shared" si="5"/>
        <v/>
      </c>
      <c r="W40" t="str">
        <f t="shared" si="5"/>
        <v/>
      </c>
      <c r="X40" t="str">
        <f t="shared" si="5"/>
        <v/>
      </c>
      <c r="Y40" t="str">
        <f t="shared" si="5"/>
        <v/>
      </c>
      <c r="Z40" t="str">
        <f t="shared" si="5"/>
        <v/>
      </c>
      <c r="AA40" t="str">
        <f t="shared" si="5"/>
        <v/>
      </c>
      <c r="AB40" t="str">
        <f t="shared" si="5"/>
        <v/>
      </c>
      <c r="AC40" t="str">
        <f t="shared" si="5"/>
        <v/>
      </c>
      <c r="AD40" t="str">
        <f t="shared" si="5"/>
        <v/>
      </c>
      <c r="AE40" t="str">
        <f t="shared" si="5"/>
        <v/>
      </c>
      <c r="AF40" t="str">
        <f t="shared" si="5"/>
        <v/>
      </c>
      <c r="AG40" t="str">
        <f t="shared" si="5"/>
        <v/>
      </c>
      <c r="AH40" t="str">
        <f t="shared" si="5"/>
        <v/>
      </c>
      <c r="AI40" t="str">
        <f t="shared" si="5"/>
        <v/>
      </c>
      <c r="AJ40" t="str">
        <f t="shared" si="5"/>
        <v/>
      </c>
      <c r="AK40" t="str">
        <f t="shared" si="5"/>
        <v/>
      </c>
      <c r="AL40" t="str">
        <f t="shared" si="5"/>
        <v/>
      </c>
      <c r="AM40" t="str">
        <f t="shared" si="5"/>
        <v/>
      </c>
      <c r="AN40" t="str">
        <f t="shared" si="5"/>
        <v/>
      </c>
      <c r="AP40" t="str">
        <f t="shared" si="5"/>
        <v/>
      </c>
      <c r="AQ40" t="str">
        <f t="shared" si="5"/>
        <v/>
      </c>
    </row>
    <row r="41" spans="1:43" ht="24" customHeight="1" x14ac:dyDescent="0.2">
      <c r="A41" t="str">
        <f t="shared" ref="A41:AQ41" si="6">IF(A10="","",A10)</f>
        <v/>
      </c>
      <c r="B41" t="str">
        <f t="shared" si="6"/>
        <v/>
      </c>
      <c r="C41" t="str">
        <f t="shared" si="6"/>
        <v>(4)</v>
      </c>
      <c r="F41" s="66" t="str">
        <f t="shared" si="6"/>
        <v>（</v>
      </c>
      <c r="G41" s="66" t="str">
        <f t="shared" si="6"/>
        <v/>
      </c>
      <c r="H41" s="66" t="str">
        <f t="shared" si="6"/>
        <v>－</v>
      </c>
      <c r="I41" s="66" t="str">
        <f t="shared" si="6"/>
        <v/>
      </c>
      <c r="J41">
        <f t="shared" ca="1" si="6"/>
        <v>2</v>
      </c>
      <c r="K41" s="66" t="str">
        <f t="shared" si="6"/>
        <v>）</v>
      </c>
      <c r="L41" s="66" t="str">
        <f t="shared" si="6"/>
        <v/>
      </c>
      <c r="M41" s="66" t="str">
        <f t="shared" si="6"/>
        <v>×</v>
      </c>
      <c r="N41" s="66" t="str">
        <f t="shared" si="6"/>
        <v/>
      </c>
      <c r="O41" s="66">
        <f t="shared" ca="1" si="6"/>
        <v>7</v>
      </c>
      <c r="P41" s="66" t="str">
        <f t="shared" si="6"/>
        <v/>
      </c>
      <c r="Q41" s="82" t="s">
        <v>113</v>
      </c>
      <c r="R41" s="82"/>
      <c r="S41" s="56">
        <f ca="1">-J41*O41</f>
        <v>-14</v>
      </c>
      <c r="T41" s="56"/>
      <c r="U41" s="56"/>
      <c r="V41" t="str">
        <f t="shared" si="6"/>
        <v/>
      </c>
      <c r="W41" t="str">
        <f t="shared" si="6"/>
        <v/>
      </c>
      <c r="X41" t="str">
        <f t="shared" si="6"/>
        <v/>
      </c>
      <c r="Y41" t="str">
        <f t="shared" si="6"/>
        <v/>
      </c>
      <c r="Z41" t="str">
        <f t="shared" si="6"/>
        <v/>
      </c>
      <c r="AA41" t="str">
        <f t="shared" si="6"/>
        <v/>
      </c>
      <c r="AB41" t="str">
        <f t="shared" si="6"/>
        <v/>
      </c>
      <c r="AC41" t="str">
        <f t="shared" si="6"/>
        <v/>
      </c>
      <c r="AD41" t="str">
        <f t="shared" si="6"/>
        <v/>
      </c>
      <c r="AE41" t="str">
        <f t="shared" si="6"/>
        <v/>
      </c>
      <c r="AF41" t="str">
        <f t="shared" si="6"/>
        <v/>
      </c>
      <c r="AG41" t="str">
        <f t="shared" si="6"/>
        <v/>
      </c>
      <c r="AH41" t="str">
        <f t="shared" si="6"/>
        <v/>
      </c>
      <c r="AI41" t="str">
        <f t="shared" si="6"/>
        <v/>
      </c>
      <c r="AJ41" t="str">
        <f t="shared" si="6"/>
        <v/>
      </c>
      <c r="AK41" t="str">
        <f t="shared" si="6"/>
        <v/>
      </c>
      <c r="AL41" t="str">
        <f t="shared" si="6"/>
        <v/>
      </c>
      <c r="AM41" t="str">
        <f t="shared" si="6"/>
        <v/>
      </c>
      <c r="AN41" t="str">
        <f t="shared" si="6"/>
        <v/>
      </c>
      <c r="AP41" t="str">
        <f t="shared" si="6"/>
        <v/>
      </c>
      <c r="AQ41" t="str">
        <f t="shared" si="6"/>
        <v/>
      </c>
    </row>
    <row r="42" spans="1:43" ht="24" customHeight="1" x14ac:dyDescent="0.2">
      <c r="A42" t="str">
        <f t="shared" ref="A42:AQ42" si="7">IF(A11="","",A11)</f>
        <v/>
      </c>
      <c r="B42" t="str">
        <f t="shared" si="7"/>
        <v/>
      </c>
      <c r="C42" t="str">
        <f t="shared" si="7"/>
        <v/>
      </c>
      <c r="F42" t="str">
        <f t="shared" si="7"/>
        <v/>
      </c>
      <c r="G42" t="str">
        <f t="shared" si="7"/>
        <v/>
      </c>
      <c r="H42" t="str">
        <f t="shared" si="7"/>
        <v/>
      </c>
      <c r="I42" t="str">
        <f t="shared" si="7"/>
        <v/>
      </c>
      <c r="J42" t="str">
        <f t="shared" si="7"/>
        <v/>
      </c>
      <c r="K42" t="str">
        <f t="shared" si="7"/>
        <v/>
      </c>
      <c r="L42" t="str">
        <f t="shared" si="7"/>
        <v/>
      </c>
      <c r="M42" t="str">
        <f t="shared" si="7"/>
        <v/>
      </c>
      <c r="N42" t="str">
        <f t="shared" si="7"/>
        <v/>
      </c>
      <c r="O42" t="str">
        <f t="shared" si="7"/>
        <v/>
      </c>
      <c r="P42" t="str">
        <f t="shared" si="7"/>
        <v/>
      </c>
      <c r="Q42" t="str">
        <f t="shared" si="7"/>
        <v/>
      </c>
      <c r="R42" t="str">
        <f t="shared" si="7"/>
        <v/>
      </c>
      <c r="S42" t="str">
        <f t="shared" si="7"/>
        <v/>
      </c>
      <c r="T42" t="str">
        <f t="shared" si="7"/>
        <v/>
      </c>
      <c r="U42" t="str">
        <f t="shared" si="7"/>
        <v/>
      </c>
      <c r="V42" t="str">
        <f t="shared" si="7"/>
        <v/>
      </c>
      <c r="W42" t="str">
        <f t="shared" si="7"/>
        <v/>
      </c>
      <c r="X42" t="str">
        <f t="shared" si="7"/>
        <v/>
      </c>
      <c r="Y42" t="str">
        <f t="shared" si="7"/>
        <v/>
      </c>
      <c r="Z42" t="str">
        <f t="shared" si="7"/>
        <v/>
      </c>
      <c r="AA42" t="str">
        <f t="shared" si="7"/>
        <v/>
      </c>
      <c r="AB42" t="str">
        <f t="shared" si="7"/>
        <v/>
      </c>
      <c r="AC42" t="str">
        <f t="shared" si="7"/>
        <v/>
      </c>
      <c r="AD42" t="str">
        <f t="shared" si="7"/>
        <v/>
      </c>
      <c r="AE42" t="str">
        <f t="shared" si="7"/>
        <v/>
      </c>
      <c r="AF42" t="str">
        <f t="shared" si="7"/>
        <v/>
      </c>
      <c r="AG42" t="str">
        <f t="shared" si="7"/>
        <v/>
      </c>
      <c r="AH42" t="str">
        <f t="shared" si="7"/>
        <v/>
      </c>
      <c r="AI42" t="str">
        <f t="shared" si="7"/>
        <v/>
      </c>
      <c r="AJ42" t="str">
        <f t="shared" si="7"/>
        <v/>
      </c>
      <c r="AK42" t="str">
        <f t="shared" si="7"/>
        <v/>
      </c>
      <c r="AL42" t="str">
        <f t="shared" si="7"/>
        <v/>
      </c>
      <c r="AM42" t="str">
        <f t="shared" si="7"/>
        <v/>
      </c>
      <c r="AN42" t="str">
        <f t="shared" si="7"/>
        <v/>
      </c>
      <c r="AP42" t="str">
        <f t="shared" si="7"/>
        <v/>
      </c>
      <c r="AQ42" t="str">
        <f t="shared" si="7"/>
        <v/>
      </c>
    </row>
    <row r="43" spans="1:43" ht="24" customHeight="1" x14ac:dyDescent="0.2">
      <c r="A43" t="str">
        <f t="shared" ref="A43:AQ43" si="8">IF(A12="","",A12)</f>
        <v/>
      </c>
      <c r="B43" t="str">
        <f t="shared" si="8"/>
        <v/>
      </c>
      <c r="C43" t="str">
        <f t="shared" si="8"/>
        <v/>
      </c>
      <c r="F43" t="str">
        <f t="shared" si="8"/>
        <v/>
      </c>
      <c r="G43" t="str">
        <f t="shared" si="8"/>
        <v/>
      </c>
      <c r="H43" t="str">
        <f t="shared" si="8"/>
        <v/>
      </c>
      <c r="I43" t="str">
        <f t="shared" si="8"/>
        <v/>
      </c>
      <c r="J43" t="str">
        <f t="shared" si="8"/>
        <v/>
      </c>
      <c r="K43" t="str">
        <f t="shared" si="8"/>
        <v/>
      </c>
      <c r="L43" t="str">
        <f t="shared" si="8"/>
        <v/>
      </c>
      <c r="M43" t="str">
        <f t="shared" si="8"/>
        <v/>
      </c>
      <c r="N43" t="str">
        <f t="shared" si="8"/>
        <v/>
      </c>
      <c r="O43" t="str">
        <f t="shared" si="8"/>
        <v/>
      </c>
      <c r="P43" t="str">
        <f t="shared" si="8"/>
        <v/>
      </c>
      <c r="Q43" t="str">
        <f t="shared" si="8"/>
        <v/>
      </c>
      <c r="R43" t="str">
        <f t="shared" si="8"/>
        <v/>
      </c>
      <c r="S43" t="str">
        <f t="shared" si="8"/>
        <v/>
      </c>
      <c r="T43" t="str">
        <f t="shared" si="8"/>
        <v/>
      </c>
      <c r="U43" t="str">
        <f t="shared" si="8"/>
        <v/>
      </c>
      <c r="V43" t="str">
        <f t="shared" si="8"/>
        <v/>
      </c>
      <c r="W43" t="str">
        <f t="shared" si="8"/>
        <v/>
      </c>
      <c r="X43" t="str">
        <f t="shared" si="8"/>
        <v/>
      </c>
      <c r="Y43" t="str">
        <f t="shared" si="8"/>
        <v/>
      </c>
      <c r="Z43" t="str">
        <f t="shared" si="8"/>
        <v/>
      </c>
      <c r="AA43" t="str">
        <f t="shared" si="8"/>
        <v/>
      </c>
      <c r="AB43" t="str">
        <f t="shared" si="8"/>
        <v/>
      </c>
      <c r="AC43" t="str">
        <f t="shared" si="8"/>
        <v/>
      </c>
      <c r="AD43" t="str">
        <f t="shared" si="8"/>
        <v/>
      </c>
      <c r="AE43" t="str">
        <f t="shared" si="8"/>
        <v/>
      </c>
      <c r="AF43" t="str">
        <f t="shared" si="8"/>
        <v/>
      </c>
      <c r="AG43" t="str">
        <f t="shared" si="8"/>
        <v/>
      </c>
      <c r="AH43" t="str">
        <f t="shared" si="8"/>
        <v/>
      </c>
      <c r="AI43" t="str">
        <f t="shared" si="8"/>
        <v/>
      </c>
      <c r="AJ43" t="str">
        <f t="shared" si="8"/>
        <v/>
      </c>
      <c r="AK43" t="str">
        <f t="shared" si="8"/>
        <v/>
      </c>
      <c r="AL43" t="str">
        <f t="shared" si="8"/>
        <v/>
      </c>
      <c r="AM43" t="str">
        <f t="shared" si="8"/>
        <v/>
      </c>
      <c r="AN43" t="str">
        <f t="shared" si="8"/>
        <v/>
      </c>
      <c r="AP43" t="str">
        <f t="shared" si="8"/>
        <v/>
      </c>
      <c r="AQ43" t="str">
        <f t="shared" si="8"/>
        <v/>
      </c>
    </row>
    <row r="44" spans="1:43" ht="24" customHeight="1" x14ac:dyDescent="0.2">
      <c r="A44" t="str">
        <f>IF(A13="","",A13)</f>
        <v>２．</v>
      </c>
      <c r="D44" t="str">
        <f>IF(D13="","",D13)</f>
        <v>次の計算をしなさい。</v>
      </c>
    </row>
    <row r="45" spans="1:43" ht="24" customHeight="1" x14ac:dyDescent="0.2">
      <c r="A45" t="str">
        <f t="shared" ref="A45:AQ45" si="9">IF(A14="","",A14)</f>
        <v/>
      </c>
      <c r="B45" t="str">
        <f t="shared" si="9"/>
        <v/>
      </c>
      <c r="C45" t="str">
        <f t="shared" si="9"/>
        <v>(1)</v>
      </c>
      <c r="F45" s="66">
        <f t="shared" ca="1" si="9"/>
        <v>2</v>
      </c>
      <c r="G45" s="66"/>
      <c r="H45" s="66" t="str">
        <f t="shared" si="9"/>
        <v>×</v>
      </c>
      <c r="I45" s="66"/>
      <c r="J45" s="66" t="str">
        <f t="shared" si="9"/>
        <v>（</v>
      </c>
      <c r="K45" s="66"/>
      <c r="L45" s="66" t="str">
        <f t="shared" si="9"/>
        <v>－</v>
      </c>
      <c r="M45" s="66"/>
      <c r="N45">
        <f t="shared" ca="1" si="9"/>
        <v>4</v>
      </c>
      <c r="O45" s="66" t="str">
        <f t="shared" si="9"/>
        <v>）</v>
      </c>
      <c r="P45" s="66"/>
      <c r="Q45" s="82" t="s">
        <v>113</v>
      </c>
      <c r="R45" s="82"/>
      <c r="S45" s="56">
        <f ca="1">F45*-N45</f>
        <v>-8</v>
      </c>
      <c r="T45" s="56"/>
      <c r="U45" s="56"/>
      <c r="V45" t="str">
        <f t="shared" si="9"/>
        <v/>
      </c>
      <c r="W45" t="str">
        <f t="shared" si="9"/>
        <v/>
      </c>
      <c r="X45" t="str">
        <f t="shared" si="9"/>
        <v/>
      </c>
      <c r="Y45" t="str">
        <f t="shared" si="9"/>
        <v/>
      </c>
      <c r="Z45" t="str">
        <f t="shared" si="9"/>
        <v/>
      </c>
      <c r="AA45" t="str">
        <f t="shared" si="9"/>
        <v/>
      </c>
      <c r="AB45" t="str">
        <f t="shared" si="9"/>
        <v/>
      </c>
      <c r="AC45" t="str">
        <f t="shared" si="9"/>
        <v/>
      </c>
      <c r="AD45" t="str">
        <f t="shared" si="9"/>
        <v/>
      </c>
      <c r="AE45" t="str">
        <f t="shared" si="9"/>
        <v/>
      </c>
      <c r="AF45" t="str">
        <f t="shared" si="9"/>
        <v/>
      </c>
      <c r="AG45" t="str">
        <f t="shared" si="9"/>
        <v/>
      </c>
      <c r="AH45" t="str">
        <f t="shared" si="9"/>
        <v/>
      </c>
      <c r="AI45" t="str">
        <f t="shared" si="9"/>
        <v/>
      </c>
      <c r="AJ45" t="str">
        <f t="shared" si="9"/>
        <v/>
      </c>
      <c r="AK45" t="str">
        <f t="shared" si="9"/>
        <v/>
      </c>
      <c r="AL45" t="str">
        <f t="shared" si="9"/>
        <v/>
      </c>
      <c r="AM45" t="str">
        <f t="shared" si="9"/>
        <v/>
      </c>
      <c r="AN45" t="str">
        <f t="shared" si="9"/>
        <v/>
      </c>
      <c r="AP45" t="str">
        <f t="shared" si="9"/>
        <v/>
      </c>
      <c r="AQ45" t="str">
        <f t="shared" si="9"/>
        <v/>
      </c>
    </row>
    <row r="46" spans="1:43" ht="24" customHeight="1" x14ac:dyDescent="0.2">
      <c r="A46" t="str">
        <f t="shared" ref="A46:AQ46" si="10">IF(A15="","",A15)</f>
        <v/>
      </c>
      <c r="B46" t="str">
        <f t="shared" si="10"/>
        <v/>
      </c>
      <c r="C46" t="str">
        <f t="shared" si="10"/>
        <v/>
      </c>
      <c r="F46" t="str">
        <f t="shared" si="10"/>
        <v/>
      </c>
      <c r="G46" t="str">
        <f t="shared" si="10"/>
        <v/>
      </c>
      <c r="H46" t="str">
        <f t="shared" si="10"/>
        <v/>
      </c>
      <c r="I46" t="str">
        <f t="shared" si="10"/>
        <v/>
      </c>
      <c r="J46" t="str">
        <f t="shared" si="10"/>
        <v/>
      </c>
      <c r="K46" t="str">
        <f t="shared" si="10"/>
        <v/>
      </c>
      <c r="L46" t="str">
        <f t="shared" si="10"/>
        <v/>
      </c>
      <c r="M46" t="str">
        <f t="shared" si="10"/>
        <v/>
      </c>
      <c r="N46" t="str">
        <f t="shared" si="10"/>
        <v/>
      </c>
      <c r="O46" t="str">
        <f t="shared" si="10"/>
        <v/>
      </c>
      <c r="P46" t="str">
        <f t="shared" si="10"/>
        <v/>
      </c>
      <c r="Q46" t="str">
        <f t="shared" si="10"/>
        <v/>
      </c>
      <c r="R46" t="str">
        <f t="shared" si="10"/>
        <v/>
      </c>
      <c r="S46" t="str">
        <f t="shared" si="10"/>
        <v/>
      </c>
      <c r="T46" t="str">
        <f t="shared" si="10"/>
        <v/>
      </c>
      <c r="U46" t="str">
        <f t="shared" si="10"/>
        <v/>
      </c>
      <c r="V46" t="str">
        <f t="shared" si="10"/>
        <v/>
      </c>
      <c r="W46" t="str">
        <f t="shared" si="10"/>
        <v/>
      </c>
      <c r="X46" t="str">
        <f t="shared" si="10"/>
        <v/>
      </c>
      <c r="Y46" t="str">
        <f t="shared" si="10"/>
        <v/>
      </c>
      <c r="Z46" t="str">
        <f t="shared" si="10"/>
        <v/>
      </c>
      <c r="AA46" t="str">
        <f t="shared" si="10"/>
        <v/>
      </c>
      <c r="AB46" t="str">
        <f t="shared" si="10"/>
        <v/>
      </c>
      <c r="AC46" t="str">
        <f t="shared" si="10"/>
        <v/>
      </c>
      <c r="AD46" t="str">
        <f t="shared" si="10"/>
        <v/>
      </c>
      <c r="AE46" t="str">
        <f t="shared" si="10"/>
        <v/>
      </c>
      <c r="AF46" t="str">
        <f t="shared" si="10"/>
        <v/>
      </c>
      <c r="AG46" t="str">
        <f t="shared" si="10"/>
        <v/>
      </c>
      <c r="AH46" t="str">
        <f t="shared" si="10"/>
        <v/>
      </c>
      <c r="AI46" t="str">
        <f t="shared" si="10"/>
        <v/>
      </c>
      <c r="AJ46" t="str">
        <f t="shared" si="10"/>
        <v/>
      </c>
      <c r="AK46" t="str">
        <f t="shared" si="10"/>
        <v/>
      </c>
      <c r="AL46" t="str">
        <f t="shared" si="10"/>
        <v/>
      </c>
      <c r="AM46" t="str">
        <f t="shared" si="10"/>
        <v/>
      </c>
      <c r="AN46" t="str">
        <f t="shared" si="10"/>
        <v/>
      </c>
      <c r="AP46" t="str">
        <f t="shared" si="10"/>
        <v/>
      </c>
      <c r="AQ46" t="str">
        <f t="shared" si="10"/>
        <v/>
      </c>
    </row>
    <row r="47" spans="1:43" ht="24" customHeight="1" x14ac:dyDescent="0.2">
      <c r="A47" t="str">
        <f t="shared" ref="A47:AQ47" si="11">IF(A16="","",A16)</f>
        <v/>
      </c>
      <c r="B47" t="str">
        <f t="shared" si="11"/>
        <v/>
      </c>
      <c r="C47" t="str">
        <f t="shared" si="11"/>
        <v>(2)</v>
      </c>
      <c r="F47" s="66">
        <f t="shared" ca="1" si="11"/>
        <v>8</v>
      </c>
      <c r="G47" s="66" t="str">
        <f t="shared" si="11"/>
        <v/>
      </c>
      <c r="H47" s="66" t="str">
        <f t="shared" si="11"/>
        <v>×</v>
      </c>
      <c r="I47" s="66" t="str">
        <f t="shared" si="11"/>
        <v/>
      </c>
      <c r="J47" s="66" t="str">
        <f t="shared" si="11"/>
        <v>（</v>
      </c>
      <c r="K47" s="66" t="str">
        <f t="shared" si="11"/>
        <v/>
      </c>
      <c r="L47" s="66" t="str">
        <f t="shared" si="11"/>
        <v>－</v>
      </c>
      <c r="M47" s="66" t="str">
        <f t="shared" si="11"/>
        <v/>
      </c>
      <c r="N47">
        <f t="shared" ca="1" si="11"/>
        <v>9</v>
      </c>
      <c r="O47" s="66" t="str">
        <f t="shared" si="11"/>
        <v>）</v>
      </c>
      <c r="P47" s="66" t="str">
        <f t="shared" si="11"/>
        <v/>
      </c>
      <c r="Q47" s="82" t="s">
        <v>113</v>
      </c>
      <c r="R47" s="82"/>
      <c r="S47" s="56">
        <f ca="1">F47*-N47</f>
        <v>-72</v>
      </c>
      <c r="T47" s="56"/>
      <c r="U47" s="56"/>
      <c r="V47" t="str">
        <f t="shared" si="11"/>
        <v/>
      </c>
      <c r="W47" t="str">
        <f t="shared" si="11"/>
        <v/>
      </c>
      <c r="X47" t="str">
        <f t="shared" si="11"/>
        <v/>
      </c>
      <c r="Y47" t="str">
        <f t="shared" si="11"/>
        <v/>
      </c>
      <c r="Z47" t="str">
        <f t="shared" si="11"/>
        <v/>
      </c>
      <c r="AA47" t="str">
        <f t="shared" si="11"/>
        <v/>
      </c>
      <c r="AB47" t="str">
        <f t="shared" si="11"/>
        <v/>
      </c>
      <c r="AC47" t="str">
        <f t="shared" si="11"/>
        <v/>
      </c>
      <c r="AD47" t="str">
        <f t="shared" si="11"/>
        <v/>
      </c>
      <c r="AE47" t="str">
        <f t="shared" si="11"/>
        <v/>
      </c>
      <c r="AF47" t="str">
        <f t="shared" si="11"/>
        <v/>
      </c>
      <c r="AG47" t="str">
        <f t="shared" si="11"/>
        <v/>
      </c>
      <c r="AH47" t="str">
        <f t="shared" si="11"/>
        <v/>
      </c>
      <c r="AI47" t="str">
        <f t="shared" si="11"/>
        <v/>
      </c>
      <c r="AJ47" t="str">
        <f t="shared" si="11"/>
        <v/>
      </c>
      <c r="AK47" t="str">
        <f t="shared" si="11"/>
        <v/>
      </c>
      <c r="AL47" t="str">
        <f t="shared" si="11"/>
        <v/>
      </c>
      <c r="AM47" t="str">
        <f t="shared" si="11"/>
        <v/>
      </c>
      <c r="AN47" t="str">
        <f t="shared" si="11"/>
        <v/>
      </c>
      <c r="AP47" t="str">
        <f t="shared" si="11"/>
        <v/>
      </c>
      <c r="AQ47" t="str">
        <f t="shared" si="11"/>
        <v/>
      </c>
    </row>
    <row r="48" spans="1:43" ht="24" customHeight="1" x14ac:dyDescent="0.2">
      <c r="A48" t="str">
        <f t="shared" ref="A48:AQ48" si="12">IF(A17="","",A17)</f>
        <v/>
      </c>
      <c r="B48" t="str">
        <f t="shared" si="12"/>
        <v/>
      </c>
      <c r="C48" t="str">
        <f t="shared" si="12"/>
        <v/>
      </c>
      <c r="F48" t="str">
        <f t="shared" si="12"/>
        <v/>
      </c>
      <c r="G48" t="str">
        <f t="shared" si="12"/>
        <v/>
      </c>
      <c r="H48" t="str">
        <f t="shared" si="12"/>
        <v/>
      </c>
      <c r="I48" t="str">
        <f t="shared" si="12"/>
        <v/>
      </c>
      <c r="J48" t="str">
        <f t="shared" si="12"/>
        <v/>
      </c>
      <c r="K48" t="str">
        <f t="shared" si="12"/>
        <v/>
      </c>
      <c r="L48" t="str">
        <f t="shared" si="12"/>
        <v/>
      </c>
      <c r="M48" t="str">
        <f t="shared" si="12"/>
        <v/>
      </c>
      <c r="N48" t="str">
        <f t="shared" si="12"/>
        <v/>
      </c>
      <c r="O48" t="str">
        <f t="shared" si="12"/>
        <v/>
      </c>
      <c r="P48" t="str">
        <f t="shared" si="12"/>
        <v/>
      </c>
      <c r="Q48" t="str">
        <f t="shared" si="12"/>
        <v/>
      </c>
      <c r="R48" t="str">
        <f t="shared" si="12"/>
        <v/>
      </c>
      <c r="S48" t="str">
        <f t="shared" si="12"/>
        <v/>
      </c>
      <c r="T48" t="str">
        <f t="shared" si="12"/>
        <v/>
      </c>
      <c r="U48" t="str">
        <f t="shared" si="12"/>
        <v/>
      </c>
      <c r="V48" t="str">
        <f t="shared" si="12"/>
        <v/>
      </c>
      <c r="W48" t="str">
        <f t="shared" si="12"/>
        <v/>
      </c>
      <c r="X48" t="str">
        <f t="shared" si="12"/>
        <v/>
      </c>
      <c r="Y48" t="str">
        <f t="shared" si="12"/>
        <v/>
      </c>
      <c r="Z48" t="str">
        <f t="shared" si="12"/>
        <v/>
      </c>
      <c r="AA48" t="str">
        <f t="shared" si="12"/>
        <v/>
      </c>
      <c r="AB48" t="str">
        <f t="shared" si="12"/>
        <v/>
      </c>
      <c r="AC48" t="str">
        <f t="shared" si="12"/>
        <v/>
      </c>
      <c r="AD48" t="str">
        <f t="shared" si="12"/>
        <v/>
      </c>
      <c r="AE48" t="str">
        <f t="shared" si="12"/>
        <v/>
      </c>
      <c r="AF48" t="str">
        <f t="shared" si="12"/>
        <v/>
      </c>
      <c r="AG48" t="str">
        <f t="shared" si="12"/>
        <v/>
      </c>
      <c r="AH48" t="str">
        <f t="shared" si="12"/>
        <v/>
      </c>
      <c r="AI48" t="str">
        <f t="shared" si="12"/>
        <v/>
      </c>
      <c r="AJ48" t="str">
        <f t="shared" si="12"/>
        <v/>
      </c>
      <c r="AK48" t="str">
        <f t="shared" si="12"/>
        <v/>
      </c>
      <c r="AL48" t="str">
        <f t="shared" si="12"/>
        <v/>
      </c>
      <c r="AM48" t="str">
        <f t="shared" si="12"/>
        <v/>
      </c>
      <c r="AN48" t="str">
        <f t="shared" si="12"/>
        <v/>
      </c>
      <c r="AP48" t="str">
        <f t="shared" si="12"/>
        <v/>
      </c>
      <c r="AQ48" t="str">
        <f t="shared" si="12"/>
        <v/>
      </c>
    </row>
    <row r="49" spans="1:43" ht="24" customHeight="1" x14ac:dyDescent="0.2">
      <c r="A49" t="str">
        <f t="shared" ref="A49:AQ49" si="13">IF(A18="","",A18)</f>
        <v/>
      </c>
      <c r="B49" t="str">
        <f t="shared" si="13"/>
        <v/>
      </c>
      <c r="C49" t="str">
        <f t="shared" si="13"/>
        <v>(3)</v>
      </c>
      <c r="F49" s="66">
        <f t="shared" ca="1" si="13"/>
        <v>7</v>
      </c>
      <c r="G49" s="66" t="str">
        <f t="shared" si="13"/>
        <v/>
      </c>
      <c r="H49" s="66" t="str">
        <f t="shared" si="13"/>
        <v>×</v>
      </c>
      <c r="I49" s="66" t="str">
        <f t="shared" si="13"/>
        <v/>
      </c>
      <c r="J49" s="66" t="str">
        <f t="shared" si="13"/>
        <v>（</v>
      </c>
      <c r="K49" s="66" t="str">
        <f t="shared" si="13"/>
        <v/>
      </c>
      <c r="L49" s="66" t="str">
        <f t="shared" si="13"/>
        <v>－</v>
      </c>
      <c r="M49" s="66" t="str">
        <f t="shared" si="13"/>
        <v/>
      </c>
      <c r="N49">
        <f t="shared" ca="1" si="13"/>
        <v>6</v>
      </c>
      <c r="O49" s="66" t="str">
        <f t="shared" si="13"/>
        <v>）</v>
      </c>
      <c r="P49" s="66" t="str">
        <f t="shared" si="13"/>
        <v/>
      </c>
      <c r="Q49" s="82" t="s">
        <v>113</v>
      </c>
      <c r="R49" s="82"/>
      <c r="S49" s="56">
        <f ca="1">F49*-N49</f>
        <v>-42</v>
      </c>
      <c r="T49" s="56"/>
      <c r="U49" s="56"/>
      <c r="V49" t="str">
        <f t="shared" si="13"/>
        <v/>
      </c>
      <c r="W49" t="str">
        <f t="shared" si="13"/>
        <v/>
      </c>
      <c r="X49" t="str">
        <f t="shared" si="13"/>
        <v/>
      </c>
      <c r="Y49" t="str">
        <f t="shared" si="13"/>
        <v/>
      </c>
      <c r="Z49" t="str">
        <f t="shared" si="13"/>
        <v/>
      </c>
      <c r="AA49" t="str">
        <f t="shared" si="13"/>
        <v/>
      </c>
      <c r="AB49" t="str">
        <f t="shared" si="13"/>
        <v/>
      </c>
      <c r="AC49" t="str">
        <f t="shared" si="13"/>
        <v/>
      </c>
      <c r="AD49" t="str">
        <f t="shared" si="13"/>
        <v/>
      </c>
      <c r="AE49" t="str">
        <f t="shared" si="13"/>
        <v/>
      </c>
      <c r="AF49" t="str">
        <f t="shared" si="13"/>
        <v/>
      </c>
      <c r="AG49" t="str">
        <f t="shared" si="13"/>
        <v/>
      </c>
      <c r="AH49" t="str">
        <f t="shared" si="13"/>
        <v/>
      </c>
      <c r="AI49" t="str">
        <f t="shared" si="13"/>
        <v/>
      </c>
      <c r="AJ49" t="str">
        <f t="shared" si="13"/>
        <v/>
      </c>
      <c r="AK49" t="str">
        <f t="shared" si="13"/>
        <v/>
      </c>
      <c r="AL49" t="str">
        <f t="shared" si="13"/>
        <v/>
      </c>
      <c r="AM49" t="str">
        <f t="shared" si="13"/>
        <v/>
      </c>
      <c r="AN49" t="str">
        <f t="shared" si="13"/>
        <v/>
      </c>
      <c r="AP49" t="str">
        <f t="shared" si="13"/>
        <v/>
      </c>
      <c r="AQ49" t="str">
        <f t="shared" si="13"/>
        <v/>
      </c>
    </row>
    <row r="50" spans="1:43" ht="24" customHeight="1" x14ac:dyDescent="0.2">
      <c r="A50" t="str">
        <f t="shared" ref="A50:AQ50" si="14">IF(A19="","",A19)</f>
        <v/>
      </c>
      <c r="B50" t="str">
        <f t="shared" si="14"/>
        <v/>
      </c>
      <c r="C50" t="str">
        <f t="shared" si="14"/>
        <v/>
      </c>
      <c r="F50" t="str">
        <f t="shared" si="14"/>
        <v/>
      </c>
      <c r="G50" t="str">
        <f t="shared" si="14"/>
        <v/>
      </c>
      <c r="H50" t="str">
        <f t="shared" si="14"/>
        <v/>
      </c>
      <c r="I50" t="str">
        <f t="shared" si="14"/>
        <v/>
      </c>
      <c r="J50" t="str">
        <f t="shared" si="14"/>
        <v/>
      </c>
      <c r="K50" t="str">
        <f t="shared" si="14"/>
        <v/>
      </c>
      <c r="L50" t="str">
        <f t="shared" si="14"/>
        <v/>
      </c>
      <c r="M50" t="str">
        <f t="shared" si="14"/>
        <v/>
      </c>
      <c r="N50" t="str">
        <f t="shared" si="14"/>
        <v/>
      </c>
      <c r="O50" t="str">
        <f t="shared" si="14"/>
        <v/>
      </c>
      <c r="P50" t="str">
        <f t="shared" si="14"/>
        <v/>
      </c>
      <c r="Q50" t="str">
        <f t="shared" si="14"/>
        <v/>
      </c>
      <c r="R50" t="str">
        <f t="shared" si="14"/>
        <v/>
      </c>
      <c r="S50" t="str">
        <f t="shared" si="14"/>
        <v/>
      </c>
      <c r="T50" t="str">
        <f t="shared" si="14"/>
        <v/>
      </c>
      <c r="U50" t="str">
        <f t="shared" si="14"/>
        <v/>
      </c>
      <c r="V50" t="str">
        <f t="shared" si="14"/>
        <v/>
      </c>
      <c r="W50" t="str">
        <f t="shared" si="14"/>
        <v/>
      </c>
      <c r="X50" t="str">
        <f t="shared" si="14"/>
        <v/>
      </c>
      <c r="Y50" t="str">
        <f t="shared" si="14"/>
        <v/>
      </c>
      <c r="Z50" t="str">
        <f t="shared" si="14"/>
        <v/>
      </c>
      <c r="AA50" t="str">
        <f t="shared" si="14"/>
        <v/>
      </c>
      <c r="AB50" t="str">
        <f t="shared" si="14"/>
        <v/>
      </c>
      <c r="AC50" t="str">
        <f t="shared" si="14"/>
        <v/>
      </c>
      <c r="AD50" t="str">
        <f t="shared" si="14"/>
        <v/>
      </c>
      <c r="AE50" t="str">
        <f t="shared" si="14"/>
        <v/>
      </c>
      <c r="AF50" t="str">
        <f t="shared" si="14"/>
        <v/>
      </c>
      <c r="AG50" t="str">
        <f t="shared" si="14"/>
        <v/>
      </c>
      <c r="AH50" t="str">
        <f t="shared" si="14"/>
        <v/>
      </c>
      <c r="AI50" t="str">
        <f t="shared" si="14"/>
        <v/>
      </c>
      <c r="AJ50" t="str">
        <f t="shared" si="14"/>
        <v/>
      </c>
      <c r="AK50" t="str">
        <f t="shared" si="14"/>
        <v/>
      </c>
      <c r="AL50" t="str">
        <f t="shared" si="14"/>
        <v/>
      </c>
      <c r="AM50" t="str">
        <f t="shared" si="14"/>
        <v/>
      </c>
      <c r="AN50" t="str">
        <f t="shared" si="14"/>
        <v/>
      </c>
      <c r="AP50" t="str">
        <f t="shared" si="14"/>
        <v/>
      </c>
      <c r="AQ50" t="str">
        <f t="shared" si="14"/>
        <v/>
      </c>
    </row>
    <row r="51" spans="1:43" ht="24" customHeight="1" x14ac:dyDescent="0.2">
      <c r="A51" t="str">
        <f t="shared" ref="A51:AQ51" si="15">IF(A20="","",A20)</f>
        <v/>
      </c>
      <c r="B51" t="str">
        <f t="shared" si="15"/>
        <v/>
      </c>
      <c r="C51" t="str">
        <f t="shared" si="15"/>
        <v>(4)</v>
      </c>
      <c r="F51" s="66">
        <f t="shared" ca="1" si="15"/>
        <v>10</v>
      </c>
      <c r="G51" s="66" t="str">
        <f t="shared" si="15"/>
        <v/>
      </c>
      <c r="H51" s="66" t="str">
        <f t="shared" si="15"/>
        <v>×</v>
      </c>
      <c r="I51" s="66" t="str">
        <f t="shared" si="15"/>
        <v/>
      </c>
      <c r="J51" s="66" t="str">
        <f t="shared" si="15"/>
        <v>（</v>
      </c>
      <c r="K51" s="66" t="str">
        <f t="shared" si="15"/>
        <v/>
      </c>
      <c r="L51" s="66" t="str">
        <f t="shared" si="15"/>
        <v>－</v>
      </c>
      <c r="M51" s="66" t="str">
        <f t="shared" si="15"/>
        <v/>
      </c>
      <c r="N51">
        <f t="shared" ca="1" si="15"/>
        <v>8</v>
      </c>
      <c r="O51" s="66" t="str">
        <f t="shared" si="15"/>
        <v>）</v>
      </c>
      <c r="P51" s="66" t="str">
        <f t="shared" si="15"/>
        <v/>
      </c>
      <c r="Q51" s="82" t="s">
        <v>113</v>
      </c>
      <c r="R51" s="82"/>
      <c r="S51" s="56">
        <f ca="1">F51*-N51</f>
        <v>-80</v>
      </c>
      <c r="T51" s="56"/>
      <c r="U51" s="56"/>
      <c r="V51" t="str">
        <f t="shared" si="15"/>
        <v/>
      </c>
      <c r="W51" t="str">
        <f t="shared" si="15"/>
        <v/>
      </c>
      <c r="X51" t="str">
        <f t="shared" si="15"/>
        <v/>
      </c>
      <c r="Y51" t="str">
        <f t="shared" si="15"/>
        <v/>
      </c>
      <c r="Z51" t="str">
        <f t="shared" si="15"/>
        <v/>
      </c>
      <c r="AA51" t="str">
        <f t="shared" si="15"/>
        <v/>
      </c>
      <c r="AB51" t="str">
        <f t="shared" si="15"/>
        <v/>
      </c>
      <c r="AC51" t="str">
        <f t="shared" si="15"/>
        <v/>
      </c>
      <c r="AD51" t="str">
        <f t="shared" si="15"/>
        <v/>
      </c>
      <c r="AE51" t="str">
        <f t="shared" si="15"/>
        <v/>
      </c>
      <c r="AF51" t="str">
        <f t="shared" si="15"/>
        <v/>
      </c>
      <c r="AG51" t="str">
        <f t="shared" si="15"/>
        <v/>
      </c>
      <c r="AH51" t="str">
        <f t="shared" si="15"/>
        <v/>
      </c>
      <c r="AI51" t="str">
        <f t="shared" si="15"/>
        <v/>
      </c>
      <c r="AJ51" t="str">
        <f t="shared" si="15"/>
        <v/>
      </c>
      <c r="AK51" t="str">
        <f t="shared" si="15"/>
        <v/>
      </c>
      <c r="AL51" t="str">
        <f t="shared" si="15"/>
        <v/>
      </c>
      <c r="AM51" t="str">
        <f t="shared" si="15"/>
        <v/>
      </c>
      <c r="AN51" t="str">
        <f t="shared" si="15"/>
        <v/>
      </c>
      <c r="AP51" t="str">
        <f t="shared" si="15"/>
        <v/>
      </c>
      <c r="AQ51" t="str">
        <f t="shared" si="15"/>
        <v/>
      </c>
    </row>
    <row r="52" spans="1:43" ht="24" customHeight="1" x14ac:dyDescent="0.2">
      <c r="A52" t="str">
        <f t="shared" ref="A52:AQ52" si="16">IF(A21="","",A21)</f>
        <v/>
      </c>
      <c r="B52" t="str">
        <f t="shared" si="16"/>
        <v/>
      </c>
      <c r="C52" t="str">
        <f t="shared" si="16"/>
        <v/>
      </c>
      <c r="F52" t="str">
        <f t="shared" si="16"/>
        <v/>
      </c>
      <c r="G52" t="str">
        <f t="shared" si="16"/>
        <v/>
      </c>
      <c r="H52" t="str">
        <f t="shared" si="16"/>
        <v/>
      </c>
      <c r="I52" t="str">
        <f t="shared" si="16"/>
        <v/>
      </c>
      <c r="J52" t="str">
        <f t="shared" si="16"/>
        <v/>
      </c>
      <c r="K52" t="str">
        <f t="shared" si="16"/>
        <v/>
      </c>
      <c r="L52" t="str">
        <f t="shared" si="16"/>
        <v/>
      </c>
      <c r="M52" t="str">
        <f t="shared" si="16"/>
        <v/>
      </c>
      <c r="N52" t="str">
        <f t="shared" si="16"/>
        <v/>
      </c>
      <c r="O52" t="str">
        <f t="shared" si="16"/>
        <v/>
      </c>
      <c r="P52" t="str">
        <f t="shared" si="16"/>
        <v/>
      </c>
      <c r="Q52" t="str">
        <f t="shared" si="16"/>
        <v/>
      </c>
      <c r="R52" t="str">
        <f t="shared" si="16"/>
        <v/>
      </c>
      <c r="S52" t="str">
        <f t="shared" si="16"/>
        <v/>
      </c>
      <c r="T52" t="str">
        <f t="shared" si="16"/>
        <v/>
      </c>
      <c r="U52" t="str">
        <f t="shared" si="16"/>
        <v/>
      </c>
      <c r="V52" t="str">
        <f t="shared" si="16"/>
        <v/>
      </c>
      <c r="W52" t="str">
        <f t="shared" si="16"/>
        <v/>
      </c>
      <c r="X52" t="str">
        <f t="shared" si="16"/>
        <v/>
      </c>
      <c r="Y52" t="str">
        <f t="shared" si="16"/>
        <v/>
      </c>
      <c r="Z52" t="str">
        <f t="shared" si="16"/>
        <v/>
      </c>
      <c r="AA52" t="str">
        <f t="shared" si="16"/>
        <v/>
      </c>
      <c r="AB52" t="str">
        <f t="shared" si="16"/>
        <v/>
      </c>
      <c r="AC52" t="str">
        <f t="shared" si="16"/>
        <v/>
      </c>
      <c r="AD52" t="str">
        <f t="shared" si="16"/>
        <v/>
      </c>
      <c r="AE52" t="str">
        <f t="shared" si="16"/>
        <v/>
      </c>
      <c r="AF52" t="str">
        <f t="shared" si="16"/>
        <v/>
      </c>
      <c r="AG52" t="str">
        <f t="shared" si="16"/>
        <v/>
      </c>
      <c r="AH52" t="str">
        <f t="shared" si="16"/>
        <v/>
      </c>
      <c r="AI52" t="str">
        <f t="shared" si="16"/>
        <v/>
      </c>
      <c r="AJ52" t="str">
        <f t="shared" si="16"/>
        <v/>
      </c>
      <c r="AK52" t="str">
        <f t="shared" si="16"/>
        <v/>
      </c>
      <c r="AL52" t="str">
        <f t="shared" si="16"/>
        <v/>
      </c>
      <c r="AM52" t="str">
        <f t="shared" si="16"/>
        <v/>
      </c>
      <c r="AN52" t="str">
        <f t="shared" si="16"/>
        <v/>
      </c>
      <c r="AP52" t="str">
        <f t="shared" si="16"/>
        <v/>
      </c>
      <c r="AQ52" t="str">
        <f t="shared" si="16"/>
        <v/>
      </c>
    </row>
    <row r="53" spans="1:43" ht="24" customHeight="1" x14ac:dyDescent="0.2">
      <c r="A53" t="str">
        <f t="shared" ref="A53:AQ53" si="17">IF(A22="","",A22)</f>
        <v/>
      </c>
      <c r="B53" t="str">
        <f t="shared" si="17"/>
        <v/>
      </c>
      <c r="C53" t="str">
        <f t="shared" si="17"/>
        <v/>
      </c>
      <c r="F53" t="str">
        <f t="shared" si="17"/>
        <v/>
      </c>
      <c r="G53" t="str">
        <f t="shared" si="17"/>
        <v/>
      </c>
      <c r="H53" t="str">
        <f t="shared" si="17"/>
        <v/>
      </c>
      <c r="I53" t="str">
        <f t="shared" si="17"/>
        <v/>
      </c>
      <c r="J53" t="str">
        <f t="shared" si="17"/>
        <v/>
      </c>
      <c r="K53" t="str">
        <f t="shared" si="17"/>
        <v/>
      </c>
      <c r="L53" t="str">
        <f t="shared" si="17"/>
        <v/>
      </c>
      <c r="M53" t="str">
        <f t="shared" si="17"/>
        <v/>
      </c>
      <c r="N53" t="str">
        <f t="shared" si="17"/>
        <v/>
      </c>
      <c r="O53" t="str">
        <f t="shared" si="17"/>
        <v/>
      </c>
      <c r="P53" t="str">
        <f t="shared" si="17"/>
        <v/>
      </c>
      <c r="Q53" t="str">
        <f t="shared" si="17"/>
        <v/>
      </c>
      <c r="R53" t="str">
        <f t="shared" si="17"/>
        <v/>
      </c>
      <c r="S53" t="str">
        <f t="shared" si="17"/>
        <v/>
      </c>
      <c r="T53" t="str">
        <f t="shared" si="17"/>
        <v/>
      </c>
      <c r="U53" t="str">
        <f t="shared" si="17"/>
        <v/>
      </c>
      <c r="V53" t="str">
        <f t="shared" si="17"/>
        <v/>
      </c>
      <c r="W53" t="str">
        <f t="shared" si="17"/>
        <v/>
      </c>
      <c r="X53" t="str">
        <f t="shared" si="17"/>
        <v/>
      </c>
      <c r="Y53" t="str">
        <f t="shared" si="17"/>
        <v/>
      </c>
      <c r="Z53" t="str">
        <f t="shared" si="17"/>
        <v/>
      </c>
      <c r="AA53" t="str">
        <f t="shared" si="17"/>
        <v/>
      </c>
      <c r="AB53" t="str">
        <f t="shared" si="17"/>
        <v/>
      </c>
      <c r="AC53" t="str">
        <f t="shared" si="17"/>
        <v/>
      </c>
      <c r="AD53" t="str">
        <f t="shared" si="17"/>
        <v/>
      </c>
      <c r="AE53" t="str">
        <f t="shared" si="17"/>
        <v/>
      </c>
      <c r="AF53" t="str">
        <f t="shared" si="17"/>
        <v/>
      </c>
      <c r="AG53" t="str">
        <f t="shared" si="17"/>
        <v/>
      </c>
      <c r="AH53" t="str">
        <f t="shared" si="17"/>
        <v/>
      </c>
      <c r="AI53" t="str">
        <f t="shared" si="17"/>
        <v/>
      </c>
      <c r="AJ53" t="str">
        <f t="shared" si="17"/>
        <v/>
      </c>
      <c r="AK53" t="str">
        <f t="shared" si="17"/>
        <v/>
      </c>
      <c r="AL53" t="str">
        <f t="shared" si="17"/>
        <v/>
      </c>
      <c r="AM53" t="str">
        <f t="shared" si="17"/>
        <v/>
      </c>
      <c r="AN53" t="str">
        <f t="shared" si="17"/>
        <v/>
      </c>
      <c r="AP53" t="str">
        <f t="shared" si="17"/>
        <v/>
      </c>
      <c r="AQ53" t="str">
        <f t="shared" si="17"/>
        <v/>
      </c>
    </row>
    <row r="54" spans="1:43" ht="24" customHeight="1" x14ac:dyDescent="0.2">
      <c r="A54" t="str">
        <f>IF(A23="","",A23)</f>
        <v>３．</v>
      </c>
      <c r="D54" t="str">
        <f>IF(D23="","",D23)</f>
        <v>次の計算をしなさい。</v>
      </c>
    </row>
    <row r="55" spans="1:43" ht="24" customHeight="1" x14ac:dyDescent="0.2">
      <c r="A55" t="str">
        <f t="shared" ref="A55:AQ55" si="18">IF(A24="","",A24)</f>
        <v/>
      </c>
      <c r="B55" t="str">
        <f t="shared" si="18"/>
        <v/>
      </c>
      <c r="C55" t="str">
        <f t="shared" si="18"/>
        <v>(1)</v>
      </c>
      <c r="F55" s="66" t="str">
        <f t="shared" si="18"/>
        <v>（</v>
      </c>
      <c r="G55" s="66"/>
      <c r="H55" s="66" t="str">
        <f t="shared" si="18"/>
        <v>－</v>
      </c>
      <c r="I55" s="66"/>
      <c r="J55">
        <f t="shared" ca="1" si="18"/>
        <v>8</v>
      </c>
      <c r="K55" s="66" t="str">
        <f t="shared" si="18"/>
        <v>）</v>
      </c>
      <c r="L55" s="66"/>
      <c r="M55" s="66" t="str">
        <f t="shared" si="18"/>
        <v>×</v>
      </c>
      <c r="N55" s="66"/>
      <c r="O55" s="66" t="str">
        <f t="shared" si="18"/>
        <v>（</v>
      </c>
      <c r="P55" s="66"/>
      <c r="Q55" s="66" t="str">
        <f t="shared" si="18"/>
        <v>－</v>
      </c>
      <c r="R55" s="66"/>
      <c r="S55">
        <f t="shared" ca="1" si="18"/>
        <v>3</v>
      </c>
      <c r="T55" s="66" t="str">
        <f t="shared" si="18"/>
        <v>）</v>
      </c>
      <c r="U55" s="66"/>
      <c r="V55" s="82" t="s">
        <v>113</v>
      </c>
      <c r="W55" s="82"/>
      <c r="X55" s="56">
        <f ca="1">J55*S55</f>
        <v>24</v>
      </c>
      <c r="Y55" s="56"/>
      <c r="Z55" t="str">
        <f t="shared" si="18"/>
        <v/>
      </c>
      <c r="AA55" t="str">
        <f t="shared" si="18"/>
        <v/>
      </c>
      <c r="AB55" t="str">
        <f t="shared" si="18"/>
        <v/>
      </c>
      <c r="AC55" t="str">
        <f t="shared" si="18"/>
        <v/>
      </c>
      <c r="AD55" t="str">
        <f t="shared" si="18"/>
        <v/>
      </c>
      <c r="AE55" t="str">
        <f t="shared" si="18"/>
        <v/>
      </c>
      <c r="AF55" t="str">
        <f t="shared" si="18"/>
        <v/>
      </c>
      <c r="AG55" t="str">
        <f t="shared" si="18"/>
        <v/>
      </c>
      <c r="AH55" t="str">
        <f t="shared" si="18"/>
        <v/>
      </c>
      <c r="AI55" t="str">
        <f t="shared" si="18"/>
        <v/>
      </c>
      <c r="AJ55" t="str">
        <f t="shared" si="18"/>
        <v/>
      </c>
      <c r="AK55" t="str">
        <f t="shared" si="18"/>
        <v/>
      </c>
      <c r="AL55" t="str">
        <f t="shared" si="18"/>
        <v/>
      </c>
      <c r="AM55" t="str">
        <f t="shared" si="18"/>
        <v/>
      </c>
      <c r="AN55" t="str">
        <f t="shared" si="18"/>
        <v/>
      </c>
      <c r="AP55" t="str">
        <f t="shared" si="18"/>
        <v/>
      </c>
      <c r="AQ55" t="str">
        <f t="shared" si="18"/>
        <v/>
      </c>
    </row>
    <row r="56" spans="1:43" ht="24" customHeight="1" x14ac:dyDescent="0.2">
      <c r="A56" t="str">
        <f t="shared" ref="A56:AQ56" si="19">IF(A25="","",A25)</f>
        <v/>
      </c>
      <c r="B56" t="str">
        <f t="shared" si="19"/>
        <v/>
      </c>
      <c r="C56" t="str">
        <f t="shared" si="19"/>
        <v/>
      </c>
      <c r="F56" t="str">
        <f t="shared" si="19"/>
        <v/>
      </c>
      <c r="G56" t="str">
        <f t="shared" si="19"/>
        <v/>
      </c>
      <c r="H56" t="str">
        <f t="shared" si="19"/>
        <v/>
      </c>
      <c r="I56" t="str">
        <f t="shared" si="19"/>
        <v/>
      </c>
      <c r="J56" t="str">
        <f t="shared" si="19"/>
        <v/>
      </c>
      <c r="K56" t="str">
        <f t="shared" si="19"/>
        <v/>
      </c>
      <c r="L56" t="str">
        <f t="shared" si="19"/>
        <v/>
      </c>
      <c r="M56" t="str">
        <f t="shared" si="19"/>
        <v/>
      </c>
      <c r="N56" t="str">
        <f t="shared" si="19"/>
        <v/>
      </c>
      <c r="O56" t="str">
        <f t="shared" si="19"/>
        <v/>
      </c>
      <c r="P56" t="str">
        <f t="shared" si="19"/>
        <v/>
      </c>
      <c r="Q56" t="str">
        <f t="shared" si="19"/>
        <v/>
      </c>
      <c r="R56" t="str">
        <f t="shared" si="19"/>
        <v/>
      </c>
      <c r="S56" t="str">
        <f t="shared" si="19"/>
        <v/>
      </c>
      <c r="T56" t="str">
        <f t="shared" si="19"/>
        <v/>
      </c>
      <c r="U56" t="str">
        <f t="shared" si="19"/>
        <v/>
      </c>
      <c r="V56" t="str">
        <f t="shared" si="19"/>
        <v/>
      </c>
      <c r="W56" t="str">
        <f t="shared" si="19"/>
        <v/>
      </c>
      <c r="X56" t="str">
        <f t="shared" si="19"/>
        <v/>
      </c>
      <c r="Y56" t="str">
        <f t="shared" si="19"/>
        <v/>
      </c>
      <c r="Z56" t="str">
        <f t="shared" si="19"/>
        <v/>
      </c>
      <c r="AA56" t="str">
        <f t="shared" si="19"/>
        <v/>
      </c>
      <c r="AB56" t="str">
        <f t="shared" si="19"/>
        <v/>
      </c>
      <c r="AC56" t="str">
        <f t="shared" si="19"/>
        <v/>
      </c>
      <c r="AD56" t="str">
        <f t="shared" si="19"/>
        <v/>
      </c>
      <c r="AE56" t="str">
        <f t="shared" si="19"/>
        <v/>
      </c>
      <c r="AF56" t="str">
        <f t="shared" si="19"/>
        <v/>
      </c>
      <c r="AG56" t="str">
        <f t="shared" si="19"/>
        <v/>
      </c>
      <c r="AH56" t="str">
        <f t="shared" si="19"/>
        <v/>
      </c>
      <c r="AI56" t="str">
        <f t="shared" si="19"/>
        <v/>
      </c>
      <c r="AJ56" t="str">
        <f t="shared" si="19"/>
        <v/>
      </c>
      <c r="AK56" t="str">
        <f t="shared" si="19"/>
        <v/>
      </c>
      <c r="AL56" t="str">
        <f t="shared" si="19"/>
        <v/>
      </c>
      <c r="AM56" t="str">
        <f t="shared" si="19"/>
        <v/>
      </c>
      <c r="AN56" t="str">
        <f t="shared" si="19"/>
        <v/>
      </c>
      <c r="AP56" t="str">
        <f t="shared" si="19"/>
        <v/>
      </c>
      <c r="AQ56" t="str">
        <f t="shared" si="19"/>
        <v/>
      </c>
    </row>
    <row r="57" spans="1:43" ht="24" customHeight="1" x14ac:dyDescent="0.2">
      <c r="A57" t="str">
        <f t="shared" ref="A57:AQ57" si="20">IF(A26="","",A26)</f>
        <v/>
      </c>
      <c r="B57" t="str">
        <f t="shared" si="20"/>
        <v/>
      </c>
      <c r="C57" t="str">
        <f t="shared" si="20"/>
        <v>(2)</v>
      </c>
      <c r="F57" s="66" t="str">
        <f t="shared" si="20"/>
        <v>（</v>
      </c>
      <c r="G57" s="66" t="str">
        <f t="shared" si="20"/>
        <v/>
      </c>
      <c r="H57" s="66" t="str">
        <f t="shared" si="20"/>
        <v>－</v>
      </c>
      <c r="I57" s="66" t="str">
        <f t="shared" si="20"/>
        <v/>
      </c>
      <c r="J57">
        <f t="shared" ca="1" si="20"/>
        <v>2</v>
      </c>
      <c r="K57" s="66" t="str">
        <f t="shared" si="20"/>
        <v>）</v>
      </c>
      <c r="L57" s="66" t="str">
        <f t="shared" si="20"/>
        <v/>
      </c>
      <c r="M57" s="66" t="str">
        <f t="shared" si="20"/>
        <v>×</v>
      </c>
      <c r="N57" s="66" t="str">
        <f t="shared" si="20"/>
        <v/>
      </c>
      <c r="O57" s="66" t="str">
        <f t="shared" si="20"/>
        <v>（</v>
      </c>
      <c r="P57" s="66" t="str">
        <f t="shared" si="20"/>
        <v/>
      </c>
      <c r="Q57" s="66" t="str">
        <f t="shared" si="20"/>
        <v>－</v>
      </c>
      <c r="R57" s="66" t="str">
        <f t="shared" si="20"/>
        <v/>
      </c>
      <c r="S57">
        <f t="shared" ca="1" si="20"/>
        <v>8</v>
      </c>
      <c r="T57" s="66" t="str">
        <f t="shared" si="20"/>
        <v>）</v>
      </c>
      <c r="U57" s="66" t="str">
        <f t="shared" si="20"/>
        <v/>
      </c>
      <c r="V57" s="82" t="s">
        <v>113</v>
      </c>
      <c r="W57" s="82"/>
      <c r="X57" s="56">
        <f ca="1">J57*S57</f>
        <v>16</v>
      </c>
      <c r="Y57" s="56"/>
      <c r="Z57" t="str">
        <f t="shared" si="20"/>
        <v/>
      </c>
      <c r="AA57" t="str">
        <f t="shared" si="20"/>
        <v/>
      </c>
      <c r="AB57" t="str">
        <f t="shared" si="20"/>
        <v/>
      </c>
      <c r="AC57" t="str">
        <f t="shared" si="20"/>
        <v/>
      </c>
      <c r="AD57" t="str">
        <f t="shared" si="20"/>
        <v/>
      </c>
      <c r="AE57" t="str">
        <f t="shared" si="20"/>
        <v/>
      </c>
      <c r="AF57" t="str">
        <f t="shared" si="20"/>
        <v/>
      </c>
      <c r="AG57" t="str">
        <f t="shared" si="20"/>
        <v/>
      </c>
      <c r="AH57" t="str">
        <f t="shared" si="20"/>
        <v/>
      </c>
      <c r="AI57" t="str">
        <f t="shared" si="20"/>
        <v/>
      </c>
      <c r="AJ57" t="str">
        <f t="shared" si="20"/>
        <v/>
      </c>
      <c r="AK57" t="str">
        <f t="shared" si="20"/>
        <v/>
      </c>
      <c r="AL57" t="str">
        <f t="shared" si="20"/>
        <v/>
      </c>
      <c r="AM57" t="str">
        <f t="shared" si="20"/>
        <v/>
      </c>
      <c r="AN57" t="str">
        <f t="shared" si="20"/>
        <v/>
      </c>
      <c r="AP57" t="str">
        <f t="shared" si="20"/>
        <v/>
      </c>
      <c r="AQ57" t="str">
        <f t="shared" si="20"/>
        <v/>
      </c>
    </row>
    <row r="58" spans="1:43" ht="24" customHeight="1" x14ac:dyDescent="0.2">
      <c r="A58" t="str">
        <f t="shared" ref="A58:AQ58" si="21">IF(A27="","",A27)</f>
        <v/>
      </c>
      <c r="B58" t="str">
        <f t="shared" si="21"/>
        <v/>
      </c>
      <c r="C58" t="str">
        <f t="shared" si="21"/>
        <v/>
      </c>
      <c r="F58" t="str">
        <f t="shared" si="21"/>
        <v/>
      </c>
      <c r="G58" t="str">
        <f t="shared" si="21"/>
        <v/>
      </c>
      <c r="H58" t="str">
        <f t="shared" si="21"/>
        <v/>
      </c>
      <c r="I58" t="str">
        <f t="shared" si="21"/>
        <v/>
      </c>
      <c r="J58" t="str">
        <f t="shared" si="21"/>
        <v/>
      </c>
      <c r="K58" t="str">
        <f t="shared" si="21"/>
        <v/>
      </c>
      <c r="L58" t="str">
        <f t="shared" si="21"/>
        <v/>
      </c>
      <c r="M58" t="str">
        <f t="shared" si="21"/>
        <v/>
      </c>
      <c r="N58" t="str">
        <f t="shared" si="21"/>
        <v/>
      </c>
      <c r="O58" t="str">
        <f t="shared" si="21"/>
        <v/>
      </c>
      <c r="P58" t="str">
        <f t="shared" si="21"/>
        <v/>
      </c>
      <c r="Q58" t="str">
        <f t="shared" si="21"/>
        <v/>
      </c>
      <c r="R58" t="str">
        <f t="shared" si="21"/>
        <v/>
      </c>
      <c r="S58" t="str">
        <f t="shared" si="21"/>
        <v/>
      </c>
      <c r="T58" t="str">
        <f t="shared" si="21"/>
        <v/>
      </c>
      <c r="U58" t="str">
        <f t="shared" si="21"/>
        <v/>
      </c>
      <c r="V58" t="str">
        <f t="shared" si="21"/>
        <v/>
      </c>
      <c r="W58" t="str">
        <f t="shared" si="21"/>
        <v/>
      </c>
      <c r="X58" t="str">
        <f t="shared" si="21"/>
        <v/>
      </c>
      <c r="Y58" t="str">
        <f t="shared" si="21"/>
        <v/>
      </c>
      <c r="Z58" t="str">
        <f t="shared" si="21"/>
        <v/>
      </c>
      <c r="AA58" t="str">
        <f t="shared" si="21"/>
        <v/>
      </c>
      <c r="AB58" t="str">
        <f t="shared" si="21"/>
        <v/>
      </c>
      <c r="AC58" t="str">
        <f t="shared" si="21"/>
        <v/>
      </c>
      <c r="AD58" t="str">
        <f t="shared" si="21"/>
        <v/>
      </c>
      <c r="AE58" t="str">
        <f t="shared" si="21"/>
        <v/>
      </c>
      <c r="AF58" t="str">
        <f t="shared" si="21"/>
        <v/>
      </c>
      <c r="AG58" t="str">
        <f t="shared" si="21"/>
        <v/>
      </c>
      <c r="AH58" t="str">
        <f t="shared" si="21"/>
        <v/>
      </c>
      <c r="AI58" t="str">
        <f t="shared" si="21"/>
        <v/>
      </c>
      <c r="AJ58" t="str">
        <f t="shared" si="21"/>
        <v/>
      </c>
      <c r="AK58" t="str">
        <f t="shared" si="21"/>
        <v/>
      </c>
      <c r="AL58" t="str">
        <f t="shared" si="21"/>
        <v/>
      </c>
      <c r="AM58" t="str">
        <f t="shared" si="21"/>
        <v/>
      </c>
      <c r="AN58" t="str">
        <f t="shared" si="21"/>
        <v/>
      </c>
      <c r="AP58" t="str">
        <f t="shared" si="21"/>
        <v/>
      </c>
      <c r="AQ58" t="str">
        <f t="shared" si="21"/>
        <v/>
      </c>
    </row>
    <row r="59" spans="1:43" ht="24" customHeight="1" x14ac:dyDescent="0.2">
      <c r="A59" t="str">
        <f t="shared" ref="A59:AQ59" si="22">IF(A28="","",A28)</f>
        <v/>
      </c>
      <c r="B59" t="str">
        <f t="shared" si="22"/>
        <v/>
      </c>
      <c r="C59" t="str">
        <f t="shared" si="22"/>
        <v>(3)</v>
      </c>
      <c r="F59" s="66" t="str">
        <f t="shared" si="22"/>
        <v>（</v>
      </c>
      <c r="G59" s="66" t="str">
        <f t="shared" si="22"/>
        <v/>
      </c>
      <c r="H59" s="66" t="str">
        <f t="shared" si="22"/>
        <v>－</v>
      </c>
      <c r="I59" s="66" t="str">
        <f t="shared" si="22"/>
        <v/>
      </c>
      <c r="J59">
        <f t="shared" ca="1" si="22"/>
        <v>9</v>
      </c>
      <c r="K59" s="66" t="str">
        <f t="shared" si="22"/>
        <v>）</v>
      </c>
      <c r="L59" s="66" t="str">
        <f t="shared" si="22"/>
        <v/>
      </c>
      <c r="M59" s="66" t="str">
        <f t="shared" si="22"/>
        <v>×</v>
      </c>
      <c r="N59" s="66" t="str">
        <f t="shared" si="22"/>
        <v/>
      </c>
      <c r="O59" s="66" t="str">
        <f t="shared" si="22"/>
        <v>（</v>
      </c>
      <c r="P59" s="66" t="str">
        <f t="shared" si="22"/>
        <v/>
      </c>
      <c r="Q59" s="66" t="str">
        <f t="shared" si="22"/>
        <v>－</v>
      </c>
      <c r="R59" s="66" t="str">
        <f t="shared" si="22"/>
        <v/>
      </c>
      <c r="S59">
        <f t="shared" ca="1" si="22"/>
        <v>3</v>
      </c>
      <c r="T59" s="66" t="str">
        <f t="shared" si="22"/>
        <v>）</v>
      </c>
      <c r="U59" s="66" t="str">
        <f t="shared" si="22"/>
        <v/>
      </c>
      <c r="V59" s="82" t="s">
        <v>113</v>
      </c>
      <c r="W59" s="82"/>
      <c r="X59" s="56">
        <f ca="1">J59*S59</f>
        <v>27</v>
      </c>
      <c r="Y59" s="56"/>
      <c r="Z59" t="str">
        <f t="shared" si="22"/>
        <v/>
      </c>
      <c r="AA59" t="str">
        <f t="shared" si="22"/>
        <v/>
      </c>
      <c r="AB59" t="str">
        <f t="shared" si="22"/>
        <v/>
      </c>
      <c r="AC59" t="str">
        <f t="shared" si="22"/>
        <v/>
      </c>
      <c r="AD59" t="str">
        <f t="shared" si="22"/>
        <v/>
      </c>
      <c r="AE59" t="str">
        <f t="shared" si="22"/>
        <v/>
      </c>
      <c r="AF59" t="str">
        <f t="shared" si="22"/>
        <v/>
      </c>
      <c r="AG59" t="str">
        <f t="shared" si="22"/>
        <v/>
      </c>
      <c r="AH59" t="str">
        <f t="shared" si="22"/>
        <v/>
      </c>
      <c r="AI59" t="str">
        <f t="shared" si="22"/>
        <v/>
      </c>
      <c r="AJ59" t="str">
        <f t="shared" si="22"/>
        <v/>
      </c>
      <c r="AK59" t="str">
        <f t="shared" si="22"/>
        <v/>
      </c>
      <c r="AL59" t="str">
        <f t="shared" si="22"/>
        <v/>
      </c>
      <c r="AM59" t="str">
        <f t="shared" si="22"/>
        <v/>
      </c>
      <c r="AN59" t="str">
        <f t="shared" si="22"/>
        <v/>
      </c>
      <c r="AP59" t="str">
        <f t="shared" si="22"/>
        <v/>
      </c>
      <c r="AQ59" t="str">
        <f t="shared" si="22"/>
        <v/>
      </c>
    </row>
    <row r="60" spans="1:43" ht="24" customHeight="1" x14ac:dyDescent="0.2">
      <c r="A60" t="str">
        <f t="shared" ref="A60:AQ60" si="23">IF(A29="","",A29)</f>
        <v/>
      </c>
      <c r="B60" t="str">
        <f t="shared" si="23"/>
        <v/>
      </c>
      <c r="C60" t="str">
        <f t="shared" si="23"/>
        <v/>
      </c>
      <c r="F60" t="str">
        <f t="shared" si="23"/>
        <v/>
      </c>
      <c r="G60" t="str">
        <f t="shared" si="23"/>
        <v/>
      </c>
      <c r="H60" t="str">
        <f t="shared" si="23"/>
        <v/>
      </c>
      <c r="I60" t="str">
        <f t="shared" si="23"/>
        <v/>
      </c>
      <c r="J60" t="str">
        <f t="shared" si="23"/>
        <v/>
      </c>
      <c r="K60" t="str">
        <f t="shared" si="23"/>
        <v/>
      </c>
      <c r="L60" t="str">
        <f t="shared" si="23"/>
        <v/>
      </c>
      <c r="M60" t="str">
        <f t="shared" si="23"/>
        <v/>
      </c>
      <c r="N60" t="str">
        <f t="shared" si="23"/>
        <v/>
      </c>
      <c r="O60" t="str">
        <f t="shared" si="23"/>
        <v/>
      </c>
      <c r="P60" t="str">
        <f t="shared" si="23"/>
        <v/>
      </c>
      <c r="Q60" t="str">
        <f t="shared" si="23"/>
        <v/>
      </c>
      <c r="R60" t="str">
        <f t="shared" si="23"/>
        <v/>
      </c>
      <c r="S60" t="str">
        <f t="shared" si="23"/>
        <v/>
      </c>
      <c r="T60" t="str">
        <f t="shared" si="23"/>
        <v/>
      </c>
      <c r="U60" t="str">
        <f t="shared" si="23"/>
        <v/>
      </c>
      <c r="V60" t="str">
        <f t="shared" si="23"/>
        <v/>
      </c>
      <c r="W60" t="str">
        <f t="shared" si="23"/>
        <v/>
      </c>
      <c r="X60" t="str">
        <f t="shared" si="23"/>
        <v/>
      </c>
      <c r="Y60" t="str">
        <f t="shared" si="23"/>
        <v/>
      </c>
      <c r="Z60" t="str">
        <f t="shared" si="23"/>
        <v/>
      </c>
      <c r="AA60" t="str">
        <f t="shared" si="23"/>
        <v/>
      </c>
      <c r="AB60" t="str">
        <f t="shared" si="23"/>
        <v/>
      </c>
      <c r="AC60" t="str">
        <f t="shared" si="23"/>
        <v/>
      </c>
      <c r="AD60" t="str">
        <f t="shared" si="23"/>
        <v/>
      </c>
      <c r="AE60" t="str">
        <f t="shared" si="23"/>
        <v/>
      </c>
      <c r="AF60" t="str">
        <f t="shared" si="23"/>
        <v/>
      </c>
      <c r="AG60" t="str">
        <f t="shared" si="23"/>
        <v/>
      </c>
      <c r="AH60" t="str">
        <f t="shared" si="23"/>
        <v/>
      </c>
      <c r="AI60" t="str">
        <f t="shared" si="23"/>
        <v/>
      </c>
      <c r="AJ60" t="str">
        <f t="shared" si="23"/>
        <v/>
      </c>
      <c r="AK60" t="str">
        <f t="shared" si="23"/>
        <v/>
      </c>
      <c r="AL60" t="str">
        <f t="shared" si="23"/>
        <v/>
      </c>
      <c r="AM60" t="str">
        <f t="shared" si="23"/>
        <v/>
      </c>
      <c r="AN60" t="str">
        <f t="shared" si="23"/>
        <v/>
      </c>
      <c r="AP60" t="str">
        <f t="shared" si="23"/>
        <v/>
      </c>
      <c r="AQ60" t="str">
        <f t="shared" si="23"/>
        <v/>
      </c>
    </row>
    <row r="61" spans="1:43" ht="24" customHeight="1" x14ac:dyDescent="0.2">
      <c r="A61" t="str">
        <f t="shared" ref="A61:AQ61" si="24">IF(A30="","",A30)</f>
        <v/>
      </c>
      <c r="B61" t="str">
        <f t="shared" si="24"/>
        <v/>
      </c>
      <c r="C61" t="str">
        <f t="shared" si="24"/>
        <v>(4)</v>
      </c>
      <c r="F61" s="66" t="str">
        <f t="shared" si="24"/>
        <v>（</v>
      </c>
      <c r="G61" s="66" t="str">
        <f t="shared" si="24"/>
        <v/>
      </c>
      <c r="H61" s="66" t="str">
        <f t="shared" si="24"/>
        <v>－</v>
      </c>
      <c r="I61" s="66" t="str">
        <f t="shared" si="24"/>
        <v/>
      </c>
      <c r="J61">
        <f t="shared" ca="1" si="24"/>
        <v>8</v>
      </c>
      <c r="K61" s="66" t="str">
        <f t="shared" si="24"/>
        <v>）</v>
      </c>
      <c r="L61" s="66" t="str">
        <f t="shared" si="24"/>
        <v/>
      </c>
      <c r="M61" s="66" t="str">
        <f t="shared" si="24"/>
        <v>×</v>
      </c>
      <c r="N61" s="66" t="str">
        <f t="shared" si="24"/>
        <v/>
      </c>
      <c r="O61" s="66" t="str">
        <f t="shared" si="24"/>
        <v>（</v>
      </c>
      <c r="P61" s="66" t="str">
        <f t="shared" si="24"/>
        <v/>
      </c>
      <c r="Q61" s="66" t="str">
        <f t="shared" si="24"/>
        <v>－</v>
      </c>
      <c r="R61" s="66" t="str">
        <f t="shared" si="24"/>
        <v/>
      </c>
      <c r="S61">
        <f t="shared" ca="1" si="24"/>
        <v>3</v>
      </c>
      <c r="T61" s="66" t="str">
        <f t="shared" si="24"/>
        <v>）</v>
      </c>
      <c r="U61" s="66" t="str">
        <f t="shared" si="24"/>
        <v/>
      </c>
      <c r="V61" s="82" t="s">
        <v>113</v>
      </c>
      <c r="W61" s="82"/>
      <c r="X61" s="56">
        <f ca="1">J61*S61</f>
        <v>24</v>
      </c>
      <c r="Y61" s="56"/>
      <c r="Z61" t="str">
        <f t="shared" si="24"/>
        <v/>
      </c>
      <c r="AA61" t="str">
        <f t="shared" si="24"/>
        <v/>
      </c>
      <c r="AB61" t="str">
        <f t="shared" si="24"/>
        <v/>
      </c>
      <c r="AC61" t="str">
        <f t="shared" si="24"/>
        <v/>
      </c>
      <c r="AD61" t="str">
        <f t="shared" si="24"/>
        <v/>
      </c>
      <c r="AE61" t="str">
        <f t="shared" si="24"/>
        <v/>
      </c>
      <c r="AF61" t="str">
        <f t="shared" si="24"/>
        <v/>
      </c>
      <c r="AG61" t="str">
        <f t="shared" si="24"/>
        <v/>
      </c>
      <c r="AH61" t="str">
        <f t="shared" si="24"/>
        <v/>
      </c>
      <c r="AI61" t="str">
        <f t="shared" si="24"/>
        <v/>
      </c>
      <c r="AJ61" t="str">
        <f t="shared" si="24"/>
        <v/>
      </c>
      <c r="AK61" t="str">
        <f t="shared" si="24"/>
        <v/>
      </c>
      <c r="AL61" t="str">
        <f t="shared" si="24"/>
        <v/>
      </c>
      <c r="AM61" t="str">
        <f t="shared" si="24"/>
        <v/>
      </c>
      <c r="AN61" t="str">
        <f t="shared" si="24"/>
        <v/>
      </c>
      <c r="AP61" t="str">
        <f t="shared" si="24"/>
        <v/>
      </c>
      <c r="AQ61" t="str">
        <f t="shared" si="24"/>
        <v/>
      </c>
    </row>
    <row r="62" spans="1:43" ht="24" customHeight="1" x14ac:dyDescent="0.2">
      <c r="A62" t="str">
        <f t="shared" ref="A62:AQ62" si="25">IF(A31="","",A31)</f>
        <v/>
      </c>
      <c r="B62" t="str">
        <f t="shared" si="25"/>
        <v/>
      </c>
      <c r="C62" t="str">
        <f t="shared" si="25"/>
        <v/>
      </c>
      <c r="F62" t="str">
        <f t="shared" si="25"/>
        <v/>
      </c>
      <c r="G62" t="str">
        <f t="shared" si="25"/>
        <v/>
      </c>
      <c r="H62" t="str">
        <f t="shared" si="25"/>
        <v/>
      </c>
      <c r="I62" t="str">
        <f t="shared" si="25"/>
        <v/>
      </c>
      <c r="J62" t="str">
        <f t="shared" si="25"/>
        <v/>
      </c>
      <c r="K62" t="str">
        <f t="shared" si="25"/>
        <v/>
      </c>
      <c r="L62" t="str">
        <f t="shared" si="25"/>
        <v/>
      </c>
      <c r="M62" t="str">
        <f t="shared" si="25"/>
        <v/>
      </c>
      <c r="N62" t="str">
        <f t="shared" si="25"/>
        <v/>
      </c>
      <c r="O62" t="str">
        <f t="shared" si="25"/>
        <v/>
      </c>
      <c r="P62" t="str">
        <f t="shared" si="25"/>
        <v/>
      </c>
      <c r="Q62" t="str">
        <f t="shared" si="25"/>
        <v/>
      </c>
      <c r="R62" t="str">
        <f t="shared" si="25"/>
        <v/>
      </c>
      <c r="S62" t="str">
        <f t="shared" si="25"/>
        <v/>
      </c>
      <c r="T62" t="str">
        <f t="shared" si="25"/>
        <v/>
      </c>
      <c r="U62" t="str">
        <f t="shared" si="25"/>
        <v/>
      </c>
      <c r="V62" t="str">
        <f t="shared" si="25"/>
        <v/>
      </c>
      <c r="W62" t="str">
        <f t="shared" si="25"/>
        <v/>
      </c>
      <c r="X62" t="str">
        <f t="shared" si="25"/>
        <v/>
      </c>
      <c r="Y62" t="str">
        <f t="shared" si="25"/>
        <v/>
      </c>
      <c r="Z62" t="str">
        <f t="shared" si="25"/>
        <v/>
      </c>
      <c r="AA62" t="str">
        <f t="shared" si="25"/>
        <v/>
      </c>
      <c r="AB62" t="str">
        <f t="shared" si="25"/>
        <v/>
      </c>
      <c r="AC62" t="str">
        <f t="shared" si="25"/>
        <v/>
      </c>
      <c r="AD62" t="str">
        <f t="shared" si="25"/>
        <v/>
      </c>
      <c r="AE62" t="str">
        <f t="shared" si="25"/>
        <v/>
      </c>
      <c r="AF62" t="str">
        <f t="shared" si="25"/>
        <v/>
      </c>
      <c r="AG62" t="str">
        <f t="shared" si="25"/>
        <v/>
      </c>
      <c r="AH62" t="str">
        <f t="shared" si="25"/>
        <v/>
      </c>
      <c r="AI62" t="str">
        <f t="shared" si="25"/>
        <v/>
      </c>
      <c r="AJ62" t="str">
        <f t="shared" si="25"/>
        <v/>
      </c>
      <c r="AK62" t="str">
        <f t="shared" si="25"/>
        <v/>
      </c>
      <c r="AL62" t="str">
        <f t="shared" si="25"/>
        <v/>
      </c>
      <c r="AM62" t="str">
        <f t="shared" si="25"/>
        <v/>
      </c>
      <c r="AN62" t="str">
        <f t="shared" si="25"/>
        <v/>
      </c>
      <c r="AP62" t="str">
        <f t="shared" si="25"/>
        <v/>
      </c>
      <c r="AQ62" t="str">
        <f t="shared" si="25"/>
        <v/>
      </c>
    </row>
    <row r="63" spans="1:43" ht="20.149999999999999" customHeight="1" x14ac:dyDescent="0.2"/>
    <row r="64" spans="1:43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</sheetData>
  <mergeCells count="130">
    <mergeCell ref="F16:G16"/>
    <mergeCell ref="H16:I16"/>
    <mergeCell ref="L16:M16"/>
    <mergeCell ref="F18:G18"/>
    <mergeCell ref="H18:I18"/>
    <mergeCell ref="L18:M18"/>
    <mergeCell ref="AO1:AP1"/>
    <mergeCell ref="AO32:AP32"/>
    <mergeCell ref="H4:I4"/>
    <mergeCell ref="H6:I6"/>
    <mergeCell ref="H8:I8"/>
    <mergeCell ref="O4:P4"/>
    <mergeCell ref="Q28:R28"/>
    <mergeCell ref="H10:I10"/>
    <mergeCell ref="M10:N10"/>
    <mergeCell ref="O10:P10"/>
    <mergeCell ref="O6:P6"/>
    <mergeCell ref="O8:P8"/>
    <mergeCell ref="M8:N8"/>
    <mergeCell ref="M6:N6"/>
    <mergeCell ref="M4:N4"/>
    <mergeCell ref="F14:G14"/>
    <mergeCell ref="H14:I14"/>
    <mergeCell ref="L14:M14"/>
    <mergeCell ref="Q30:R30"/>
    <mergeCell ref="F35:G35"/>
    <mergeCell ref="H35:I35"/>
    <mergeCell ref="K35:L35"/>
    <mergeCell ref="M35:N35"/>
    <mergeCell ref="O35:P35"/>
    <mergeCell ref="Q35:R35"/>
    <mergeCell ref="F20:G20"/>
    <mergeCell ref="H20:I20"/>
    <mergeCell ref="L20:M20"/>
    <mergeCell ref="H30:I30"/>
    <mergeCell ref="M30:N30"/>
    <mergeCell ref="H28:I28"/>
    <mergeCell ref="M28:N28"/>
    <mergeCell ref="H24:I24"/>
    <mergeCell ref="M24:N24"/>
    <mergeCell ref="Q24:R24"/>
    <mergeCell ref="H26:I26"/>
    <mergeCell ref="M26:N26"/>
    <mergeCell ref="Q26:R26"/>
    <mergeCell ref="O37:P37"/>
    <mergeCell ref="F39:G39"/>
    <mergeCell ref="H39:I39"/>
    <mergeCell ref="K39:L39"/>
    <mergeCell ref="M39:N39"/>
    <mergeCell ref="O39:P39"/>
    <mergeCell ref="F37:G37"/>
    <mergeCell ref="H37:I37"/>
    <mergeCell ref="K37:L37"/>
    <mergeCell ref="M37:N37"/>
    <mergeCell ref="O41:P41"/>
    <mergeCell ref="F45:G45"/>
    <mergeCell ref="H45:I45"/>
    <mergeCell ref="J45:K45"/>
    <mergeCell ref="L45:M45"/>
    <mergeCell ref="O45:P45"/>
    <mergeCell ref="F41:G41"/>
    <mergeCell ref="H41:I41"/>
    <mergeCell ref="K41:L41"/>
    <mergeCell ref="M41:N41"/>
    <mergeCell ref="O47:P47"/>
    <mergeCell ref="F49:G49"/>
    <mergeCell ref="H49:I49"/>
    <mergeCell ref="J49:K49"/>
    <mergeCell ref="L49:M49"/>
    <mergeCell ref="O49:P49"/>
    <mergeCell ref="F47:G47"/>
    <mergeCell ref="H47:I47"/>
    <mergeCell ref="J47:K47"/>
    <mergeCell ref="L47:M47"/>
    <mergeCell ref="F57:G57"/>
    <mergeCell ref="H57:I57"/>
    <mergeCell ref="K57:L57"/>
    <mergeCell ref="M57:N57"/>
    <mergeCell ref="O57:P57"/>
    <mergeCell ref="Q57:R57"/>
    <mergeCell ref="T57:U57"/>
    <mergeCell ref="O51:P51"/>
    <mergeCell ref="O55:P55"/>
    <mergeCell ref="Q51:R51"/>
    <mergeCell ref="S51:U51"/>
    <mergeCell ref="F55:G55"/>
    <mergeCell ref="H55:I55"/>
    <mergeCell ref="K55:L55"/>
    <mergeCell ref="M55:N55"/>
    <mergeCell ref="F51:G51"/>
    <mergeCell ref="H51:I51"/>
    <mergeCell ref="J51:K51"/>
    <mergeCell ref="L51:M51"/>
    <mergeCell ref="O59:P59"/>
    <mergeCell ref="Q59:R59"/>
    <mergeCell ref="T59:U59"/>
    <mergeCell ref="F61:G61"/>
    <mergeCell ref="H61:I61"/>
    <mergeCell ref="K61:L61"/>
    <mergeCell ref="M61:N61"/>
    <mergeCell ref="O61:P61"/>
    <mergeCell ref="Q61:R61"/>
    <mergeCell ref="T61:U61"/>
    <mergeCell ref="F59:G59"/>
    <mergeCell ref="H59:I59"/>
    <mergeCell ref="K59:L59"/>
    <mergeCell ref="M59:N59"/>
    <mergeCell ref="Q47:R47"/>
    <mergeCell ref="S47:U47"/>
    <mergeCell ref="Q49:R49"/>
    <mergeCell ref="S49:U49"/>
    <mergeCell ref="Q41:R41"/>
    <mergeCell ref="S41:U41"/>
    <mergeCell ref="Q45:R45"/>
    <mergeCell ref="S45:U45"/>
    <mergeCell ref="S35:U35"/>
    <mergeCell ref="Q37:R37"/>
    <mergeCell ref="S37:U37"/>
    <mergeCell ref="Q39:R39"/>
    <mergeCell ref="S39:U39"/>
    <mergeCell ref="V61:W61"/>
    <mergeCell ref="X61:Y61"/>
    <mergeCell ref="V57:W57"/>
    <mergeCell ref="X57:Y57"/>
    <mergeCell ref="V59:W59"/>
    <mergeCell ref="X59:Y59"/>
    <mergeCell ref="V55:W55"/>
    <mergeCell ref="X55:Y55"/>
    <mergeCell ref="Q55:R55"/>
    <mergeCell ref="T55:U55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&amp;L正の数・負の数&amp;R数学ドリル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18</vt:i4>
      </vt:variant>
    </vt:vector>
  </HeadingPairs>
  <TitlesOfParts>
    <vt:vector size="36" baseType="lpstr">
      <vt:lpstr>正の数・負の数①</vt:lpstr>
      <vt:lpstr>正の数・負の数②</vt:lpstr>
      <vt:lpstr>正の数・負の数③</vt:lpstr>
      <vt:lpstr>正の数・負の数④</vt:lpstr>
      <vt:lpstr>正の数・負の数⑤</vt:lpstr>
      <vt:lpstr>正の数・負の数⑥</vt:lpstr>
      <vt:lpstr>正の数・負の数⑦</vt:lpstr>
      <vt:lpstr>正の数・負の数⑧</vt:lpstr>
      <vt:lpstr>正の数・負の数⑨</vt:lpstr>
      <vt:lpstr>正の数・負の数⑩</vt:lpstr>
      <vt:lpstr>正の数・負の数⑪</vt:lpstr>
      <vt:lpstr>正の数・負の数⑫</vt:lpstr>
      <vt:lpstr>正の数・負の数⑬</vt:lpstr>
      <vt:lpstr>正の数・負の数⑭</vt:lpstr>
      <vt:lpstr>正の数・負の数⑮</vt:lpstr>
      <vt:lpstr>正の数・負の数⑯</vt:lpstr>
      <vt:lpstr>正の数・負の数⑰</vt:lpstr>
      <vt:lpstr>正の数・負の数⑱</vt:lpstr>
      <vt:lpstr>正の数・負の数①!Print_Area</vt:lpstr>
      <vt:lpstr>正の数・負の数②!Print_Area</vt:lpstr>
      <vt:lpstr>正の数・負の数③!Print_Area</vt:lpstr>
      <vt:lpstr>正の数・負の数④!Print_Area</vt:lpstr>
      <vt:lpstr>正の数・負の数⑤!Print_Area</vt:lpstr>
      <vt:lpstr>正の数・負の数⑥!Print_Area</vt:lpstr>
      <vt:lpstr>正の数・負の数⑦!Print_Area</vt:lpstr>
      <vt:lpstr>正の数・負の数⑧!Print_Area</vt:lpstr>
      <vt:lpstr>正の数・負の数⑨!Print_Area</vt:lpstr>
      <vt:lpstr>正の数・負の数⑩!Print_Area</vt:lpstr>
      <vt:lpstr>正の数・負の数⑪!Print_Area</vt:lpstr>
      <vt:lpstr>正の数・負の数⑫!Print_Area</vt:lpstr>
      <vt:lpstr>正の数・負の数⑬!Print_Area</vt:lpstr>
      <vt:lpstr>正の数・負の数⑭!Print_Area</vt:lpstr>
      <vt:lpstr>正の数・負の数⑮!Print_Area</vt:lpstr>
      <vt:lpstr>正の数・負の数⑯!Print_Area</vt:lpstr>
      <vt:lpstr>正の数・負の数⑰!Print_Area</vt:lpstr>
      <vt:lpstr>正の数・負の数⑱!Print_Area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2021-04-29T09:34:30Z</cp:lastPrinted>
  <dcterms:created xsi:type="dcterms:W3CDTF">2001-12-02T07:51:06Z</dcterms:created>
  <dcterms:modified xsi:type="dcterms:W3CDTF">2025-05-06T01:03:21Z</dcterms:modified>
</cp:coreProperties>
</file>