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2nen_drill\"/>
    </mc:Choice>
  </mc:AlternateContent>
  <xr:revisionPtr revIDLastSave="0" documentId="13_ncr:1_{E7E2BFA9-F017-4932-AF83-C16AD20CC95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式の計算①" sheetId="2" r:id="rId1"/>
    <sheet name="式の計算②" sheetId="3" r:id="rId2"/>
    <sheet name="式の計算③" sheetId="11" r:id="rId3"/>
    <sheet name="式の計算④" sheetId="10" r:id="rId4"/>
    <sheet name="式の計算⑤" sheetId="8" r:id="rId5"/>
    <sheet name="式の計算⑥" sheetId="5" r:id="rId6"/>
    <sheet name="式の計算⑦" sheetId="9" r:id="rId7"/>
    <sheet name="式の計算⑧" sheetId="6" r:id="rId8"/>
    <sheet name="式の計算⑨" sheetId="12" r:id="rId9"/>
    <sheet name="式の計算⑩" sheetId="7" r:id="rId10"/>
  </sheets>
  <definedNames>
    <definedName name="_xlnm.Print_Area" localSheetId="0">式の計算①!$A$1:$AQ$73</definedName>
    <definedName name="_xlnm.Print_Area" localSheetId="1">式の計算②!$A$1:$AQ$73</definedName>
    <definedName name="_xlnm.Print_Area" localSheetId="2">式の計算③!$A$1:$AQ$77</definedName>
    <definedName name="_xlnm.Print_Area" localSheetId="3">式の計算④!$A$1:$AQ$77</definedName>
    <definedName name="_xlnm.Print_Area" localSheetId="4">式の計算⑤!$A$1:$AQ$75</definedName>
    <definedName name="_xlnm.Print_Area" localSheetId="5">式の計算⑥!$A$1:$AQ$73</definedName>
    <definedName name="_xlnm.Print_Area" localSheetId="6">式の計算⑦!$A$1:$AQ$74</definedName>
    <definedName name="_xlnm.Print_Area" localSheetId="7">式の計算⑧!$A$1:$AQ$73</definedName>
    <definedName name="_xlnm.Print_Area" localSheetId="8">式の計算⑨!$A$1:$AQ$72</definedName>
    <definedName name="_xlnm.Print_Area" localSheetId="9">式の計算⑩!$A$1:$AQ$73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73" i="7" l="1"/>
  <c r="AP73" i="7"/>
  <c r="AO73" i="7"/>
  <c r="AN73" i="7"/>
  <c r="AM73" i="7"/>
  <c r="AL73" i="7"/>
  <c r="AK73" i="7"/>
  <c r="AJ73" i="7"/>
  <c r="AI73" i="7"/>
  <c r="AH73" i="7"/>
  <c r="AG73" i="7"/>
  <c r="AF73" i="7"/>
  <c r="AE73" i="7"/>
  <c r="AD73" i="7"/>
  <c r="AC73" i="7"/>
  <c r="AB73" i="7"/>
  <c r="AA73" i="7"/>
  <c r="Z73" i="7"/>
  <c r="Y73" i="7"/>
  <c r="X73" i="7"/>
  <c r="W73" i="7"/>
  <c r="V73" i="7"/>
  <c r="U73" i="7"/>
  <c r="T73" i="7"/>
  <c r="S73" i="7"/>
  <c r="R73" i="7"/>
  <c r="Q73" i="7"/>
  <c r="E73" i="7"/>
  <c r="D73" i="7"/>
  <c r="C73" i="7"/>
  <c r="B73" i="7"/>
  <c r="A73" i="7"/>
  <c r="AQ72" i="7"/>
  <c r="AP72" i="7"/>
  <c r="AO72" i="7"/>
  <c r="AN72" i="7"/>
  <c r="AM72" i="7"/>
  <c r="AL72" i="7"/>
  <c r="AK72" i="7"/>
  <c r="AJ72" i="7"/>
  <c r="AI72" i="7"/>
  <c r="AH72" i="7"/>
  <c r="AG72" i="7"/>
  <c r="AF72" i="7"/>
  <c r="AE72" i="7"/>
  <c r="AD72" i="7"/>
  <c r="AC72" i="7"/>
  <c r="AB72" i="7"/>
  <c r="AA72" i="7"/>
  <c r="Z72" i="7"/>
  <c r="Y72" i="7"/>
  <c r="E72" i="7"/>
  <c r="D72" i="7"/>
  <c r="C72" i="7"/>
  <c r="B72" i="7"/>
  <c r="A72" i="7"/>
  <c r="AQ71" i="7"/>
  <c r="AP71" i="7"/>
  <c r="AO71" i="7"/>
  <c r="AN71" i="7"/>
  <c r="AM71" i="7"/>
  <c r="AL71" i="7"/>
  <c r="AK71" i="7"/>
  <c r="AJ71" i="7"/>
  <c r="AI71" i="7"/>
  <c r="AH71" i="7"/>
  <c r="AG71" i="7"/>
  <c r="AF71" i="7"/>
  <c r="AE71" i="7"/>
  <c r="AD71" i="7"/>
  <c r="AC71" i="7"/>
  <c r="AB71" i="7"/>
  <c r="AA71" i="7"/>
  <c r="Z71" i="7"/>
  <c r="Y71" i="7"/>
  <c r="C71" i="7"/>
  <c r="B71" i="7"/>
  <c r="A71" i="7"/>
  <c r="AQ70" i="7"/>
  <c r="AP70" i="7"/>
  <c r="AO70" i="7"/>
  <c r="AN70" i="7"/>
  <c r="AM70" i="7"/>
  <c r="AL70" i="7"/>
  <c r="AK70" i="7"/>
  <c r="AJ70" i="7"/>
  <c r="AI70" i="7"/>
  <c r="AH70" i="7"/>
  <c r="AG70" i="7"/>
  <c r="AF70" i="7"/>
  <c r="AE70" i="7"/>
  <c r="AD70" i="7"/>
  <c r="AC70" i="7"/>
  <c r="AB70" i="7"/>
  <c r="AA70" i="7"/>
  <c r="Z70" i="7"/>
  <c r="Y70" i="7"/>
  <c r="X70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G70" i="7"/>
  <c r="F70" i="7"/>
  <c r="E70" i="7"/>
  <c r="D70" i="7"/>
  <c r="C70" i="7"/>
  <c r="B70" i="7"/>
  <c r="A70" i="7"/>
  <c r="AS34" i="7"/>
  <c r="U34" i="7" s="1"/>
  <c r="U62" i="7"/>
  <c r="U58" i="7"/>
  <c r="U54" i="7"/>
  <c r="O50" i="7"/>
  <c r="P50" i="7"/>
  <c r="Q50" i="7"/>
  <c r="R50" i="7"/>
  <c r="S50" i="7"/>
  <c r="T50" i="7"/>
  <c r="U50" i="7"/>
  <c r="A66" i="7"/>
  <c r="B66" i="7"/>
  <c r="C66" i="7"/>
  <c r="F66" i="7"/>
  <c r="H66" i="7"/>
  <c r="I66" i="7"/>
  <c r="K66" i="7"/>
  <c r="M66" i="7"/>
  <c r="T67" i="7"/>
  <c r="N66" i="7"/>
  <c r="P66" i="7"/>
  <c r="R66" i="7"/>
  <c r="Y67" i="7"/>
  <c r="S66" i="7"/>
  <c r="T66" i="7"/>
  <c r="V66" i="7"/>
  <c r="W66" i="7"/>
  <c r="X66" i="7"/>
  <c r="Y66" i="7"/>
  <c r="Z66" i="7"/>
  <c r="AA66" i="7"/>
  <c r="AB66" i="7"/>
  <c r="AC66" i="7"/>
  <c r="AD66" i="7"/>
  <c r="AE66" i="7"/>
  <c r="AF66" i="7"/>
  <c r="AG66" i="7"/>
  <c r="AH66" i="7"/>
  <c r="AI66" i="7"/>
  <c r="AJ66" i="7"/>
  <c r="AK66" i="7"/>
  <c r="AL66" i="7"/>
  <c r="AM66" i="7"/>
  <c r="AN66" i="7"/>
  <c r="AO66" i="7"/>
  <c r="AP66" i="7"/>
  <c r="AQ66" i="7"/>
  <c r="A67" i="7"/>
  <c r="B67" i="7"/>
  <c r="C67" i="7"/>
  <c r="F67" i="7"/>
  <c r="G67" i="7"/>
  <c r="H67" i="7"/>
  <c r="I67" i="7"/>
  <c r="J67" i="7"/>
  <c r="K67" i="7"/>
  <c r="L67" i="7"/>
  <c r="M67" i="7"/>
  <c r="Z67" i="7"/>
  <c r="AA67" i="7"/>
  <c r="AB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S29" i="7"/>
  <c r="U29" i="7" s="1"/>
  <c r="U66" i="7" s="1"/>
  <c r="T55" i="7"/>
  <c r="AD70" i="12"/>
  <c r="AC70" i="12"/>
  <c r="AB70" i="12"/>
  <c r="Y70" i="12"/>
  <c r="X70" i="12"/>
  <c r="W70" i="12"/>
  <c r="T70" i="12"/>
  <c r="S70" i="12"/>
  <c r="R70" i="12"/>
  <c r="Q70" i="12"/>
  <c r="P70" i="12"/>
  <c r="O70" i="12"/>
  <c r="N70" i="12"/>
  <c r="M70" i="12"/>
  <c r="L70" i="12"/>
  <c r="K70" i="12"/>
  <c r="I70" i="12"/>
  <c r="H70" i="12"/>
  <c r="G70" i="12"/>
  <c r="F70" i="12"/>
  <c r="E70" i="12"/>
  <c r="T69" i="12"/>
  <c r="S69" i="12"/>
  <c r="R69" i="12"/>
  <c r="Q69" i="12"/>
  <c r="P69" i="12"/>
  <c r="O69" i="12"/>
  <c r="M69" i="12"/>
  <c r="K69" i="12"/>
  <c r="J69" i="12"/>
  <c r="I69" i="12"/>
  <c r="H69" i="12"/>
  <c r="G69" i="12"/>
  <c r="F69" i="12"/>
  <c r="V32" i="12"/>
  <c r="V68" i="12" s="1"/>
  <c r="N69" i="12" s="1"/>
  <c r="N32" i="12"/>
  <c r="N68" i="12"/>
  <c r="J70" i="12" s="1"/>
  <c r="AS69" i="12" s="1"/>
  <c r="E32" i="12"/>
  <c r="E68" i="12" s="1"/>
  <c r="E69" i="12" s="1"/>
  <c r="L65" i="12"/>
  <c r="M65" i="12"/>
  <c r="K65" i="12"/>
  <c r="T64" i="12"/>
  <c r="Q64" i="12"/>
  <c r="M64" i="12"/>
  <c r="K64" i="12"/>
  <c r="H64" i="12"/>
  <c r="S64" i="12"/>
  <c r="R64" i="12"/>
  <c r="P64" i="12"/>
  <c r="O64" i="12"/>
  <c r="J64" i="12"/>
  <c r="I64" i="12"/>
  <c r="G64" i="12"/>
  <c r="F64" i="12"/>
  <c r="V27" i="12"/>
  <c r="V63" i="12" s="1"/>
  <c r="N64" i="12" s="1"/>
  <c r="E27" i="12"/>
  <c r="E63" i="12"/>
  <c r="E64" i="12" s="1"/>
  <c r="N27" i="12"/>
  <c r="N63" i="12"/>
  <c r="J65" i="12" s="1"/>
  <c r="AS64" i="12" s="1"/>
  <c r="B72" i="12"/>
  <c r="C72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R72" i="12"/>
  <c r="S72" i="12"/>
  <c r="T72" i="12"/>
  <c r="U72" i="12"/>
  <c r="V72" i="12"/>
  <c r="W72" i="12"/>
  <c r="X72" i="12"/>
  <c r="Y72" i="12"/>
  <c r="Z72" i="12"/>
  <c r="AA72" i="12"/>
  <c r="AB72" i="12"/>
  <c r="AC72" i="12"/>
  <c r="AD72" i="12"/>
  <c r="AE72" i="12"/>
  <c r="AF72" i="12"/>
  <c r="AG72" i="12"/>
  <c r="AH72" i="12"/>
  <c r="AI72" i="12"/>
  <c r="AJ72" i="12"/>
  <c r="AK72" i="12"/>
  <c r="AL72" i="12"/>
  <c r="AM72" i="12"/>
  <c r="AN72" i="12"/>
  <c r="AO72" i="12"/>
  <c r="AP72" i="12"/>
  <c r="AQ72" i="12"/>
  <c r="K59" i="12"/>
  <c r="H59" i="12"/>
  <c r="F59" i="12"/>
  <c r="H60" i="12"/>
  <c r="M60" i="12"/>
  <c r="J60" i="12"/>
  <c r="G60" i="12"/>
  <c r="U22" i="12"/>
  <c r="U58" i="12" s="1"/>
  <c r="K60" i="12" s="1"/>
  <c r="O22" i="12"/>
  <c r="O58" i="12" s="1"/>
  <c r="E60" i="12" s="1"/>
  <c r="F58" i="12"/>
  <c r="G58" i="12"/>
  <c r="G59" i="12"/>
  <c r="H58" i="12"/>
  <c r="I58" i="12"/>
  <c r="I59" i="12"/>
  <c r="J58" i="12"/>
  <c r="J59" i="12"/>
  <c r="K58" i="12"/>
  <c r="L58" i="12"/>
  <c r="L59" i="12"/>
  <c r="M58" i="12"/>
  <c r="N58" i="12"/>
  <c r="P58" i="12"/>
  <c r="F60" i="12"/>
  <c r="Q58" i="12"/>
  <c r="R58" i="12"/>
  <c r="S58" i="12"/>
  <c r="T58" i="12"/>
  <c r="V58" i="12"/>
  <c r="L60" i="12"/>
  <c r="W58" i="12"/>
  <c r="X58" i="12"/>
  <c r="Y58" i="12"/>
  <c r="Z58" i="12"/>
  <c r="AA58" i="12"/>
  <c r="AB58" i="12"/>
  <c r="AC58" i="12"/>
  <c r="AD58" i="12"/>
  <c r="AE58" i="12"/>
  <c r="AF58" i="12"/>
  <c r="AG58" i="12"/>
  <c r="AH58" i="12"/>
  <c r="AI58" i="12"/>
  <c r="AJ58" i="12"/>
  <c r="AK58" i="12"/>
  <c r="AL58" i="12"/>
  <c r="AM58" i="12"/>
  <c r="AN58" i="12"/>
  <c r="AO58" i="12"/>
  <c r="AP58" i="12"/>
  <c r="AQ58" i="12"/>
  <c r="E22" i="12"/>
  <c r="E58" i="12" s="1"/>
  <c r="E59" i="12" s="1"/>
  <c r="AS59" i="12" s="1"/>
  <c r="X54" i="12"/>
  <c r="J55" i="12"/>
  <c r="N54" i="12"/>
  <c r="K54" i="12"/>
  <c r="H54" i="12"/>
  <c r="G54" i="12"/>
  <c r="A53" i="12"/>
  <c r="B53" i="12"/>
  <c r="F53" i="12"/>
  <c r="F54" i="12"/>
  <c r="G53" i="12"/>
  <c r="H53" i="12"/>
  <c r="I53" i="12"/>
  <c r="I54" i="12"/>
  <c r="J53" i="12"/>
  <c r="J54" i="12"/>
  <c r="K53" i="12"/>
  <c r="M53" i="12"/>
  <c r="M54" i="12"/>
  <c r="N53" i="12"/>
  <c r="O53" i="12"/>
  <c r="O54" i="12"/>
  <c r="P53" i="12"/>
  <c r="Q53" i="12"/>
  <c r="S53" i="12"/>
  <c r="I55" i="12"/>
  <c r="T53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AJ53" i="12"/>
  <c r="AK53" i="12"/>
  <c r="AL53" i="12"/>
  <c r="AM53" i="12"/>
  <c r="AN53" i="12"/>
  <c r="AO53" i="12"/>
  <c r="AP53" i="12"/>
  <c r="AQ53" i="12"/>
  <c r="R17" i="12"/>
  <c r="R53" i="12" s="1"/>
  <c r="H55" i="12" s="1"/>
  <c r="AS54" i="12" s="1"/>
  <c r="L17" i="12"/>
  <c r="L53" i="12" s="1"/>
  <c r="L54" i="12" s="1"/>
  <c r="E17" i="12"/>
  <c r="E53" i="12" s="1"/>
  <c r="E54" i="12" s="1"/>
  <c r="O16" i="12"/>
  <c r="O52" i="12" s="1"/>
  <c r="AT52" i="12" s="1"/>
  <c r="N15" i="12"/>
  <c r="N51" i="12" s="1"/>
  <c r="AT51" i="12" s="1"/>
  <c r="G15" i="12"/>
  <c r="G51" i="12" s="1"/>
  <c r="AS51" i="12" s="1"/>
  <c r="M47" i="12"/>
  <c r="J47" i="12"/>
  <c r="H47" i="12"/>
  <c r="N48" i="12"/>
  <c r="L48" i="12"/>
  <c r="I48" i="12"/>
  <c r="G48" i="12"/>
  <c r="T10" i="12"/>
  <c r="T46" i="12" s="1"/>
  <c r="K48" i="12" s="1"/>
  <c r="A46" i="12"/>
  <c r="B46" i="12"/>
  <c r="D46" i="12"/>
  <c r="F46" i="12"/>
  <c r="G46" i="12"/>
  <c r="I47" i="12"/>
  <c r="H46" i="12"/>
  <c r="I46" i="12"/>
  <c r="J46" i="12"/>
  <c r="L47" i="12"/>
  <c r="K46" i="12"/>
  <c r="L46" i="12"/>
  <c r="M46" i="12"/>
  <c r="O46" i="12"/>
  <c r="F48" i="12"/>
  <c r="P46" i="12"/>
  <c r="Q46" i="12"/>
  <c r="R46" i="12"/>
  <c r="S46" i="12"/>
  <c r="J48" i="12"/>
  <c r="U46" i="12"/>
  <c r="V46" i="12"/>
  <c r="M48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AL46" i="12"/>
  <c r="AM46" i="12"/>
  <c r="AN46" i="12"/>
  <c r="AO46" i="12"/>
  <c r="AP46" i="12"/>
  <c r="AQ46" i="12"/>
  <c r="N10" i="12"/>
  <c r="N46" i="12" s="1"/>
  <c r="E48" i="12" s="1"/>
  <c r="A72" i="12"/>
  <c r="AQ71" i="12"/>
  <c r="AP71" i="12"/>
  <c r="AO71" i="12"/>
  <c r="AN71" i="12"/>
  <c r="AM71" i="12"/>
  <c r="AL71" i="12"/>
  <c r="AK71" i="12"/>
  <c r="AJ71" i="12"/>
  <c r="AI71" i="12"/>
  <c r="AH71" i="12"/>
  <c r="AG71" i="12"/>
  <c r="AF71" i="12"/>
  <c r="AE71" i="12"/>
  <c r="AD71" i="12"/>
  <c r="AC71" i="12"/>
  <c r="AB71" i="12"/>
  <c r="AA71" i="12"/>
  <c r="Z71" i="12"/>
  <c r="Y71" i="12"/>
  <c r="X71" i="12"/>
  <c r="W71" i="12"/>
  <c r="V71" i="12"/>
  <c r="U71" i="12"/>
  <c r="T71" i="12"/>
  <c r="S71" i="12"/>
  <c r="R71" i="12"/>
  <c r="Q71" i="12"/>
  <c r="P71" i="12"/>
  <c r="O71" i="12"/>
  <c r="N71" i="12"/>
  <c r="M71" i="12"/>
  <c r="L71" i="12"/>
  <c r="K71" i="12"/>
  <c r="J71" i="12"/>
  <c r="I71" i="12"/>
  <c r="H71" i="12"/>
  <c r="G71" i="12"/>
  <c r="F71" i="12"/>
  <c r="E71" i="12"/>
  <c r="D71" i="12"/>
  <c r="C71" i="12"/>
  <c r="B71" i="12"/>
  <c r="A71" i="12"/>
  <c r="AQ70" i="12"/>
  <c r="B70" i="12"/>
  <c r="A70" i="12"/>
  <c r="AQ69" i="12"/>
  <c r="B69" i="12"/>
  <c r="A69" i="12"/>
  <c r="AQ68" i="12"/>
  <c r="AP68" i="12"/>
  <c r="AO68" i="12"/>
  <c r="AN68" i="12"/>
  <c r="AM68" i="12"/>
  <c r="AL68" i="12"/>
  <c r="AK68" i="12"/>
  <c r="AJ68" i="12"/>
  <c r="AI68" i="12"/>
  <c r="AH68" i="12"/>
  <c r="AG68" i="12"/>
  <c r="AF68" i="12"/>
  <c r="AE68" i="12"/>
  <c r="AD68" i="12"/>
  <c r="AC68" i="12"/>
  <c r="AB68" i="12"/>
  <c r="AA68" i="12"/>
  <c r="Z68" i="12"/>
  <c r="Y68" i="12"/>
  <c r="X68" i="12"/>
  <c r="W68" i="12"/>
  <c r="U68" i="12"/>
  <c r="S68" i="12"/>
  <c r="R68" i="12"/>
  <c r="Q68" i="12"/>
  <c r="P68" i="12"/>
  <c r="O68" i="12"/>
  <c r="M68" i="12"/>
  <c r="L68" i="12"/>
  <c r="K68" i="12"/>
  <c r="J68" i="12"/>
  <c r="I68" i="12"/>
  <c r="H68" i="12"/>
  <c r="G68" i="12"/>
  <c r="F68" i="12"/>
  <c r="B68" i="12"/>
  <c r="A68" i="12"/>
  <c r="AQ67" i="12"/>
  <c r="AP67" i="12"/>
  <c r="AO67" i="12"/>
  <c r="AN67" i="12"/>
  <c r="AM67" i="12"/>
  <c r="AL67" i="12"/>
  <c r="AK67" i="12"/>
  <c r="AJ67" i="12"/>
  <c r="AI67" i="12"/>
  <c r="AH67" i="12"/>
  <c r="AG67" i="12"/>
  <c r="AF67" i="12"/>
  <c r="AE67" i="12"/>
  <c r="AD67" i="12"/>
  <c r="AC67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P67" i="12"/>
  <c r="O67" i="12"/>
  <c r="N67" i="12"/>
  <c r="M67" i="12"/>
  <c r="L67" i="12"/>
  <c r="K67" i="12"/>
  <c r="J67" i="12"/>
  <c r="I67" i="12"/>
  <c r="H67" i="12"/>
  <c r="G67" i="12"/>
  <c r="F67" i="12"/>
  <c r="E67" i="12"/>
  <c r="D67" i="12"/>
  <c r="C67" i="12"/>
  <c r="B67" i="12"/>
  <c r="A67" i="12"/>
  <c r="AQ66" i="12"/>
  <c r="AP66" i="12"/>
  <c r="AO66" i="12"/>
  <c r="AN66" i="12"/>
  <c r="AM66" i="12"/>
  <c r="AL66" i="12"/>
  <c r="AK66" i="12"/>
  <c r="AJ66" i="12"/>
  <c r="AI66" i="12"/>
  <c r="AH66" i="12"/>
  <c r="AG66" i="12"/>
  <c r="AF66" i="12"/>
  <c r="AE66" i="12"/>
  <c r="AD66" i="12"/>
  <c r="AC66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P66" i="12"/>
  <c r="O66" i="12"/>
  <c r="N66" i="12"/>
  <c r="M66" i="12"/>
  <c r="L66" i="12"/>
  <c r="K66" i="12"/>
  <c r="J66" i="12"/>
  <c r="I66" i="12"/>
  <c r="H66" i="12"/>
  <c r="G66" i="12"/>
  <c r="F66" i="12"/>
  <c r="E66" i="12"/>
  <c r="D66" i="12"/>
  <c r="C66" i="12"/>
  <c r="B66" i="12"/>
  <c r="A66" i="12"/>
  <c r="AQ65" i="12"/>
  <c r="AP65" i="12"/>
  <c r="AD65" i="12"/>
  <c r="AC65" i="12"/>
  <c r="AB65" i="12"/>
  <c r="Y65" i="12"/>
  <c r="X65" i="12"/>
  <c r="W65" i="12"/>
  <c r="T65" i="12"/>
  <c r="S65" i="12"/>
  <c r="R65" i="12"/>
  <c r="Q65" i="12"/>
  <c r="P65" i="12"/>
  <c r="O65" i="12"/>
  <c r="N65" i="12"/>
  <c r="I65" i="12"/>
  <c r="H65" i="12"/>
  <c r="G65" i="12"/>
  <c r="F65" i="12"/>
  <c r="E65" i="12"/>
  <c r="B65" i="12"/>
  <c r="A65" i="12"/>
  <c r="AQ64" i="12"/>
  <c r="AP64" i="12"/>
  <c r="B64" i="12"/>
  <c r="A64" i="12"/>
  <c r="AQ63" i="12"/>
  <c r="AP63" i="12"/>
  <c r="AO63" i="12"/>
  <c r="AN63" i="12"/>
  <c r="AM63" i="12"/>
  <c r="AL63" i="12"/>
  <c r="AK63" i="12"/>
  <c r="AJ63" i="12"/>
  <c r="AI63" i="12"/>
  <c r="AH63" i="12"/>
  <c r="AG63" i="12"/>
  <c r="AF63" i="12"/>
  <c r="AE63" i="12"/>
  <c r="AD63" i="12"/>
  <c r="AC63" i="12"/>
  <c r="AB63" i="12"/>
  <c r="AA63" i="12"/>
  <c r="Z63" i="12"/>
  <c r="Y63" i="12"/>
  <c r="X63" i="12"/>
  <c r="W63" i="12"/>
  <c r="U63" i="12"/>
  <c r="S63" i="12"/>
  <c r="R63" i="12"/>
  <c r="Q63" i="12"/>
  <c r="P63" i="12"/>
  <c r="O63" i="12"/>
  <c r="M63" i="12"/>
  <c r="L63" i="12"/>
  <c r="K63" i="12"/>
  <c r="J63" i="12"/>
  <c r="I63" i="12"/>
  <c r="H63" i="12"/>
  <c r="G63" i="12"/>
  <c r="F63" i="12"/>
  <c r="B63" i="12"/>
  <c r="A63" i="12"/>
  <c r="AQ62" i="12"/>
  <c r="AP62" i="12"/>
  <c r="AO62" i="12"/>
  <c r="AN62" i="12"/>
  <c r="AM62" i="12"/>
  <c r="AL62" i="12"/>
  <c r="AK62" i="12"/>
  <c r="AJ62" i="12"/>
  <c r="AI62" i="12"/>
  <c r="AH62" i="12"/>
  <c r="AG62" i="12"/>
  <c r="AF62" i="12"/>
  <c r="AE62" i="12"/>
  <c r="AD62" i="12"/>
  <c r="AC62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P62" i="12"/>
  <c r="O62" i="12"/>
  <c r="N62" i="12"/>
  <c r="M62" i="12"/>
  <c r="L62" i="12"/>
  <c r="K62" i="12"/>
  <c r="J62" i="12"/>
  <c r="I62" i="12"/>
  <c r="H62" i="12"/>
  <c r="G62" i="12"/>
  <c r="F62" i="12"/>
  <c r="E62" i="12"/>
  <c r="D62" i="12"/>
  <c r="C62" i="12"/>
  <c r="B62" i="12"/>
  <c r="A62" i="12"/>
  <c r="AQ61" i="12"/>
  <c r="AP61" i="12"/>
  <c r="AO61" i="12"/>
  <c r="AN61" i="12"/>
  <c r="AM61" i="12"/>
  <c r="AL61" i="12"/>
  <c r="AK61" i="12"/>
  <c r="AJ61" i="12"/>
  <c r="AI61" i="12"/>
  <c r="AH61" i="12"/>
  <c r="AG61" i="12"/>
  <c r="AF61" i="12"/>
  <c r="AE61" i="12"/>
  <c r="AD61" i="12"/>
  <c r="AC61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P61" i="12"/>
  <c r="O61" i="12"/>
  <c r="N61" i="12"/>
  <c r="M61" i="12"/>
  <c r="L61" i="12"/>
  <c r="K61" i="12"/>
  <c r="J61" i="12"/>
  <c r="I61" i="12"/>
  <c r="H61" i="12"/>
  <c r="G61" i="12"/>
  <c r="F61" i="12"/>
  <c r="E61" i="12"/>
  <c r="D61" i="12"/>
  <c r="C61" i="12"/>
  <c r="B61" i="12"/>
  <c r="A61" i="12"/>
  <c r="P60" i="12"/>
  <c r="B60" i="12"/>
  <c r="A60" i="12"/>
  <c r="M59" i="12"/>
  <c r="B59" i="12"/>
  <c r="A59" i="12"/>
  <c r="B58" i="12"/>
  <c r="A58" i="12"/>
  <c r="AQ57" i="12"/>
  <c r="AP57" i="12"/>
  <c r="AO57" i="12"/>
  <c r="AN57" i="12"/>
  <c r="AM57" i="12"/>
  <c r="AL57" i="12"/>
  <c r="AK57" i="12"/>
  <c r="AJ57" i="12"/>
  <c r="AI57" i="12"/>
  <c r="AH57" i="12"/>
  <c r="AG57" i="12"/>
  <c r="AF57" i="12"/>
  <c r="AE57" i="12"/>
  <c r="AD57" i="12"/>
  <c r="AC57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P57" i="12"/>
  <c r="O57" i="12"/>
  <c r="N57" i="12"/>
  <c r="M57" i="12"/>
  <c r="L57" i="12"/>
  <c r="K57" i="12"/>
  <c r="J57" i="12"/>
  <c r="I57" i="12"/>
  <c r="H57" i="12"/>
  <c r="G57" i="12"/>
  <c r="F57" i="12"/>
  <c r="E57" i="12"/>
  <c r="D57" i="12"/>
  <c r="C57" i="12"/>
  <c r="B57" i="12"/>
  <c r="A57" i="12"/>
  <c r="AQ56" i="12"/>
  <c r="AP56" i="12"/>
  <c r="AO56" i="12"/>
  <c r="AN56" i="12"/>
  <c r="AM56" i="12"/>
  <c r="AL56" i="12"/>
  <c r="AK56" i="12"/>
  <c r="AJ56" i="12"/>
  <c r="AI56" i="12"/>
  <c r="AH56" i="12"/>
  <c r="AG56" i="12"/>
  <c r="AF56" i="12"/>
  <c r="AE56" i="12"/>
  <c r="AD56" i="12"/>
  <c r="AC56" i="12"/>
  <c r="AB56" i="12"/>
  <c r="AA56" i="12"/>
  <c r="Z56" i="12"/>
  <c r="Y56" i="12"/>
  <c r="X56" i="12"/>
  <c r="W56" i="12"/>
  <c r="V56" i="12"/>
  <c r="U56" i="12"/>
  <c r="T56" i="12"/>
  <c r="S56" i="12"/>
  <c r="R56" i="12"/>
  <c r="Q56" i="12"/>
  <c r="P56" i="12"/>
  <c r="O56" i="12"/>
  <c r="N56" i="12"/>
  <c r="M56" i="12"/>
  <c r="L56" i="12"/>
  <c r="K56" i="12"/>
  <c r="J56" i="12"/>
  <c r="I56" i="12"/>
  <c r="H56" i="12"/>
  <c r="G56" i="12"/>
  <c r="F56" i="12"/>
  <c r="E56" i="12"/>
  <c r="D56" i="12"/>
  <c r="C56" i="12"/>
  <c r="B56" i="12"/>
  <c r="A56" i="12"/>
  <c r="AQ55" i="12"/>
  <c r="AP55" i="12"/>
  <c r="AO55" i="12"/>
  <c r="AN55" i="12"/>
  <c r="AM55" i="12"/>
  <c r="AL55" i="12"/>
  <c r="AK55" i="12"/>
  <c r="X55" i="12"/>
  <c r="W55" i="12"/>
  <c r="V55" i="12"/>
  <c r="S55" i="12"/>
  <c r="R55" i="12"/>
  <c r="O55" i="12"/>
  <c r="N55" i="12"/>
  <c r="M55" i="12"/>
  <c r="L55" i="12"/>
  <c r="G55" i="12"/>
  <c r="F55" i="12"/>
  <c r="E55" i="12"/>
  <c r="B55" i="12"/>
  <c r="A55" i="12"/>
  <c r="AQ54" i="12"/>
  <c r="AP54" i="12"/>
  <c r="AO54" i="12"/>
  <c r="AN54" i="12"/>
  <c r="AM54" i="12"/>
  <c r="AL54" i="12"/>
  <c r="AK54" i="12"/>
  <c r="B54" i="12"/>
  <c r="A54" i="12"/>
  <c r="AQ52" i="12"/>
  <c r="AP52" i="12"/>
  <c r="AO52" i="12"/>
  <c r="AN52" i="12"/>
  <c r="AM52" i="12"/>
  <c r="AL52" i="12"/>
  <c r="AK52" i="12"/>
  <c r="AJ52" i="12"/>
  <c r="AI52" i="12"/>
  <c r="AH52" i="12"/>
  <c r="AG52" i="12"/>
  <c r="AF52" i="12"/>
  <c r="AE52" i="12"/>
  <c r="AD52" i="12"/>
  <c r="AC52" i="12"/>
  <c r="AB52" i="12"/>
  <c r="AA52" i="12"/>
  <c r="Z52" i="12"/>
  <c r="Y52" i="12"/>
  <c r="X52" i="12"/>
  <c r="W52" i="12"/>
  <c r="V52" i="12"/>
  <c r="U52" i="12"/>
  <c r="T52" i="12"/>
  <c r="S52" i="12"/>
  <c r="R52" i="12"/>
  <c r="Q52" i="12"/>
  <c r="P52" i="12"/>
  <c r="N52" i="12"/>
  <c r="M52" i="12"/>
  <c r="L52" i="12"/>
  <c r="K52" i="12"/>
  <c r="J52" i="12"/>
  <c r="I52" i="12"/>
  <c r="H52" i="12"/>
  <c r="G52" i="12"/>
  <c r="F52" i="12"/>
  <c r="E52" i="12"/>
  <c r="D52" i="12"/>
  <c r="A52" i="12"/>
  <c r="AQ51" i="12"/>
  <c r="AP51" i="12"/>
  <c r="AO51" i="12"/>
  <c r="AN51" i="12"/>
  <c r="AM51" i="12"/>
  <c r="AL51" i="12"/>
  <c r="AK51" i="12"/>
  <c r="AJ51" i="12"/>
  <c r="AI51" i="12"/>
  <c r="AH51" i="12"/>
  <c r="AG51" i="12"/>
  <c r="AF51" i="12"/>
  <c r="AE51" i="12"/>
  <c r="AD51" i="12"/>
  <c r="AC51" i="12"/>
  <c r="AB51" i="12"/>
  <c r="AA51" i="12"/>
  <c r="Z51" i="12"/>
  <c r="Y51" i="12"/>
  <c r="X51" i="12"/>
  <c r="W51" i="12"/>
  <c r="V51" i="12"/>
  <c r="U51" i="12"/>
  <c r="T51" i="12"/>
  <c r="S51" i="12"/>
  <c r="R51" i="12"/>
  <c r="Q51" i="12"/>
  <c r="P51" i="12"/>
  <c r="O51" i="12"/>
  <c r="M51" i="12"/>
  <c r="L51" i="12"/>
  <c r="K51" i="12"/>
  <c r="J51" i="12"/>
  <c r="I51" i="12"/>
  <c r="H51" i="12"/>
  <c r="F51" i="12"/>
  <c r="E51" i="12"/>
  <c r="D51" i="12"/>
  <c r="A51" i="12"/>
  <c r="AQ49" i="12"/>
  <c r="AP49" i="12"/>
  <c r="AO49" i="12"/>
  <c r="AN49" i="12"/>
  <c r="AM49" i="12"/>
  <c r="AL49" i="12"/>
  <c r="AK49" i="12"/>
  <c r="AJ49" i="12"/>
  <c r="AI49" i="12"/>
  <c r="AH49" i="12"/>
  <c r="AG49" i="12"/>
  <c r="AF49" i="12"/>
  <c r="AE49" i="12"/>
  <c r="AD49" i="12"/>
  <c r="AC49" i="12"/>
  <c r="AB49" i="12"/>
  <c r="AA49" i="12"/>
  <c r="Z49" i="12"/>
  <c r="Y49" i="12"/>
  <c r="X49" i="12"/>
  <c r="W49" i="12"/>
  <c r="V49" i="12"/>
  <c r="U49" i="12"/>
  <c r="T49" i="12"/>
  <c r="S49" i="12"/>
  <c r="R49" i="12"/>
  <c r="Q49" i="12"/>
  <c r="P49" i="12"/>
  <c r="O49" i="12"/>
  <c r="N49" i="12"/>
  <c r="M49" i="12"/>
  <c r="L49" i="12"/>
  <c r="K49" i="12"/>
  <c r="J49" i="12"/>
  <c r="I49" i="12"/>
  <c r="H49" i="12"/>
  <c r="G49" i="12"/>
  <c r="F49" i="12"/>
  <c r="E49" i="12"/>
  <c r="D49" i="12"/>
  <c r="C49" i="12"/>
  <c r="B49" i="12"/>
  <c r="A49" i="12"/>
  <c r="AQ48" i="12"/>
  <c r="AG48" i="12"/>
  <c r="AF48" i="12"/>
  <c r="AE48" i="12"/>
  <c r="AB48" i="12"/>
  <c r="AA48" i="12"/>
  <c r="Z48" i="12"/>
  <c r="V48" i="12"/>
  <c r="S48" i="12"/>
  <c r="B48" i="12"/>
  <c r="A48" i="12"/>
  <c r="AQ47" i="12"/>
  <c r="O47" i="12"/>
  <c r="N47" i="12"/>
  <c r="F47" i="12"/>
  <c r="E47" i="12"/>
  <c r="B47" i="12"/>
  <c r="A47" i="12"/>
  <c r="AQ44" i="12"/>
  <c r="AP44" i="12"/>
  <c r="AO44" i="12"/>
  <c r="AN44" i="12"/>
  <c r="AM44" i="12"/>
  <c r="AL44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B44" i="12"/>
  <c r="A44" i="12"/>
  <c r="AQ43" i="12"/>
  <c r="M43" i="12"/>
  <c r="L43" i="12"/>
  <c r="K43" i="12"/>
  <c r="F43" i="12"/>
  <c r="E43" i="12"/>
  <c r="B43" i="12"/>
  <c r="A43" i="12"/>
  <c r="AQ42" i="12"/>
  <c r="B42" i="12"/>
  <c r="A42" i="12"/>
  <c r="AR41" i="12"/>
  <c r="AQ41" i="12"/>
  <c r="AP41" i="12"/>
  <c r="AO41" i="12"/>
  <c r="AN41" i="12"/>
  <c r="AM41" i="12"/>
  <c r="AL41" i="12"/>
  <c r="AK41" i="12"/>
  <c r="AJ41" i="12"/>
  <c r="AI41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R41" i="12"/>
  <c r="L42" i="12"/>
  <c r="O41" i="12"/>
  <c r="I42" i="12"/>
  <c r="M41" i="12"/>
  <c r="I43" i="12"/>
  <c r="I41" i="12"/>
  <c r="H41" i="12"/>
  <c r="H42" i="12"/>
  <c r="F41" i="12"/>
  <c r="F42" i="12"/>
  <c r="B41" i="12"/>
  <c r="A41" i="12"/>
  <c r="AQ40" i="12"/>
  <c r="AP40" i="12"/>
  <c r="AO40" i="12"/>
  <c r="AN40" i="12"/>
  <c r="AM40" i="12"/>
  <c r="AL40" i="12"/>
  <c r="AK40" i="12"/>
  <c r="AJ40" i="12"/>
  <c r="C40" i="12"/>
  <c r="B40" i="12"/>
  <c r="A40" i="12"/>
  <c r="Q39" i="12"/>
  <c r="O39" i="12"/>
  <c r="AJ42" i="12"/>
  <c r="J39" i="12"/>
  <c r="D39" i="12"/>
  <c r="A39" i="12"/>
  <c r="G3" i="12"/>
  <c r="Q5" i="12" s="1"/>
  <c r="Q41" i="12" s="1"/>
  <c r="K42" i="12" s="1"/>
  <c r="O4" i="12"/>
  <c r="E5" i="12" s="1"/>
  <c r="E41" i="12" s="1"/>
  <c r="E42" i="12" s="1"/>
  <c r="N3" i="12"/>
  <c r="V38" i="12"/>
  <c r="Q38" i="12"/>
  <c r="AP37" i="12"/>
  <c r="AO37" i="12"/>
  <c r="AM37" i="12"/>
  <c r="D37" i="12"/>
  <c r="A44" i="11"/>
  <c r="B44" i="11"/>
  <c r="C44" i="11"/>
  <c r="P44" i="11"/>
  <c r="Q44" i="11"/>
  <c r="R44" i="11"/>
  <c r="S44" i="11"/>
  <c r="T44" i="11"/>
  <c r="U44" i="11"/>
  <c r="V44" i="11"/>
  <c r="W44" i="11"/>
  <c r="X44" i="11"/>
  <c r="Y44" i="11"/>
  <c r="Z44" i="11"/>
  <c r="AA44" i="11"/>
  <c r="AB44" i="11"/>
  <c r="AC44" i="11"/>
  <c r="AD44" i="11"/>
  <c r="AE44" i="11"/>
  <c r="AF44" i="11"/>
  <c r="AG44" i="11"/>
  <c r="AH44" i="11"/>
  <c r="AI44" i="11"/>
  <c r="AJ44" i="11"/>
  <c r="AK44" i="11"/>
  <c r="AL44" i="11"/>
  <c r="AM44" i="11"/>
  <c r="AN44" i="11"/>
  <c r="AO44" i="11"/>
  <c r="AP44" i="11"/>
  <c r="AQ44" i="11"/>
  <c r="A45" i="11"/>
  <c r="B45" i="11"/>
  <c r="C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R45" i="11"/>
  <c r="S45" i="11"/>
  <c r="T45" i="11"/>
  <c r="U45" i="11"/>
  <c r="V45" i="11"/>
  <c r="W45" i="11"/>
  <c r="X45" i="11"/>
  <c r="Y45" i="11"/>
  <c r="Z45" i="11"/>
  <c r="AA45" i="11"/>
  <c r="AB45" i="11"/>
  <c r="AC45" i="11"/>
  <c r="AD45" i="11"/>
  <c r="AE45" i="11"/>
  <c r="AF45" i="11"/>
  <c r="AG45" i="11"/>
  <c r="AH45" i="11"/>
  <c r="AI45" i="11"/>
  <c r="AJ45" i="11"/>
  <c r="AK45" i="11"/>
  <c r="AL45" i="11"/>
  <c r="AM45" i="11"/>
  <c r="AN45" i="11"/>
  <c r="AO45" i="11"/>
  <c r="AP45" i="11"/>
  <c r="AQ45" i="11"/>
  <c r="A46" i="11"/>
  <c r="B46" i="11"/>
  <c r="C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X46" i="11"/>
  <c r="Y46" i="11"/>
  <c r="Z46" i="11"/>
  <c r="AA46" i="11"/>
  <c r="AB46" i="11"/>
  <c r="AC46" i="11"/>
  <c r="AD46" i="11"/>
  <c r="AE46" i="11"/>
  <c r="AF46" i="11"/>
  <c r="AG46" i="11"/>
  <c r="AH46" i="11"/>
  <c r="AI46" i="11"/>
  <c r="AJ46" i="11"/>
  <c r="AK46" i="11"/>
  <c r="AL46" i="11"/>
  <c r="AM46" i="11"/>
  <c r="AN46" i="11"/>
  <c r="AO46" i="11"/>
  <c r="AP46" i="11"/>
  <c r="AQ46" i="11"/>
  <c r="A47" i="11"/>
  <c r="B47" i="11"/>
  <c r="C47" i="11"/>
  <c r="E47" i="11"/>
  <c r="F47" i="11"/>
  <c r="G47" i="11"/>
  <c r="I47" i="11"/>
  <c r="J47" i="11"/>
  <c r="I48" i="11"/>
  <c r="K47" i="11"/>
  <c r="M47" i="11"/>
  <c r="O47" i="11"/>
  <c r="O48" i="11"/>
  <c r="P47" i="11"/>
  <c r="Q47" i="11"/>
  <c r="R47" i="11"/>
  <c r="S47" i="11"/>
  <c r="T47" i="11"/>
  <c r="U47" i="11"/>
  <c r="V47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AJ47" i="11"/>
  <c r="AK47" i="11"/>
  <c r="AL47" i="11"/>
  <c r="AM47" i="11"/>
  <c r="AN47" i="11"/>
  <c r="AO47" i="11"/>
  <c r="AP47" i="11"/>
  <c r="AQ47" i="11"/>
  <c r="A48" i="11"/>
  <c r="B48" i="11"/>
  <c r="C48" i="11"/>
  <c r="Q48" i="11"/>
  <c r="R48" i="11"/>
  <c r="S48" i="11"/>
  <c r="T48" i="11"/>
  <c r="U48" i="11"/>
  <c r="V48" i="11"/>
  <c r="W48" i="11"/>
  <c r="X48" i="11"/>
  <c r="Y48" i="11"/>
  <c r="Z48" i="11"/>
  <c r="AA48" i="11"/>
  <c r="AB48" i="11"/>
  <c r="AC48" i="11"/>
  <c r="AD48" i="11"/>
  <c r="AE48" i="11"/>
  <c r="AF48" i="11"/>
  <c r="AG48" i="11"/>
  <c r="AH48" i="11"/>
  <c r="AI48" i="11"/>
  <c r="AJ48" i="11"/>
  <c r="AK48" i="11"/>
  <c r="AL48" i="11"/>
  <c r="AM48" i="11"/>
  <c r="AN48" i="11"/>
  <c r="AO48" i="11"/>
  <c r="AP48" i="11"/>
  <c r="AQ48" i="11"/>
  <c r="A49" i="11"/>
  <c r="B49" i="11"/>
  <c r="C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R49" i="11"/>
  <c r="S49" i="11"/>
  <c r="T49" i="11"/>
  <c r="U49" i="11"/>
  <c r="V49" i="11"/>
  <c r="W49" i="11"/>
  <c r="X49" i="11"/>
  <c r="Y49" i="11"/>
  <c r="Z49" i="11"/>
  <c r="AA49" i="11"/>
  <c r="AB49" i="11"/>
  <c r="AC49" i="11"/>
  <c r="AD49" i="11"/>
  <c r="AE49" i="11"/>
  <c r="AF49" i="11"/>
  <c r="AG49" i="11"/>
  <c r="AH49" i="11"/>
  <c r="AI49" i="11"/>
  <c r="AJ49" i="11"/>
  <c r="AK49" i="11"/>
  <c r="AL49" i="11"/>
  <c r="AM49" i="11"/>
  <c r="AN49" i="11"/>
  <c r="AO49" i="11"/>
  <c r="AP49" i="11"/>
  <c r="AQ49" i="11"/>
  <c r="A50" i="11"/>
  <c r="B50" i="11"/>
  <c r="C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R50" i="11"/>
  <c r="S50" i="11"/>
  <c r="T50" i="11"/>
  <c r="U50" i="11"/>
  <c r="V50" i="11"/>
  <c r="W50" i="11"/>
  <c r="X50" i="11"/>
  <c r="Y50" i="11"/>
  <c r="Z50" i="11"/>
  <c r="AA50" i="11"/>
  <c r="AB50" i="11"/>
  <c r="AC50" i="11"/>
  <c r="AD50" i="11"/>
  <c r="AE50" i="11"/>
  <c r="AF50" i="11"/>
  <c r="AG50" i="11"/>
  <c r="AH50" i="11"/>
  <c r="AI50" i="11"/>
  <c r="AJ50" i="11"/>
  <c r="AK50" i="11"/>
  <c r="AL50" i="11"/>
  <c r="AM50" i="11"/>
  <c r="AN50" i="11"/>
  <c r="AO50" i="11"/>
  <c r="AP50" i="11"/>
  <c r="AQ50" i="11"/>
  <c r="A51" i="11"/>
  <c r="B51" i="11"/>
  <c r="C51" i="11"/>
  <c r="E51" i="11"/>
  <c r="G51" i="11"/>
  <c r="I51" i="11"/>
  <c r="K51" i="11"/>
  <c r="J52" i="11"/>
  <c r="L51" i="11"/>
  <c r="N51" i="11"/>
  <c r="O51" i="11"/>
  <c r="P52" i="11"/>
  <c r="P51" i="11"/>
  <c r="R51" i="11"/>
  <c r="T51" i="11"/>
  <c r="U51" i="11"/>
  <c r="V51" i="11"/>
  <c r="W51" i="11"/>
  <c r="X51" i="11"/>
  <c r="Y51" i="11"/>
  <c r="Z51" i="11"/>
  <c r="AA51" i="11"/>
  <c r="AB51" i="11"/>
  <c r="AC51" i="11"/>
  <c r="AD51" i="11"/>
  <c r="AE51" i="11"/>
  <c r="AF51" i="11"/>
  <c r="AG51" i="11"/>
  <c r="AH51" i="11"/>
  <c r="AI51" i="11"/>
  <c r="AJ51" i="11"/>
  <c r="AK51" i="11"/>
  <c r="AL51" i="11"/>
  <c r="AM51" i="11"/>
  <c r="AN51" i="11"/>
  <c r="AO51" i="11"/>
  <c r="AP51" i="11"/>
  <c r="AQ51" i="11"/>
  <c r="A52" i="11"/>
  <c r="B52" i="11"/>
  <c r="C52" i="11"/>
  <c r="V52" i="11"/>
  <c r="W52" i="11"/>
  <c r="X52" i="11"/>
  <c r="Y52" i="11"/>
  <c r="Z52" i="11"/>
  <c r="AA52" i="11"/>
  <c r="AB52" i="11"/>
  <c r="AC52" i="11"/>
  <c r="AD52" i="11"/>
  <c r="AE52" i="11"/>
  <c r="AF52" i="11"/>
  <c r="AG52" i="11"/>
  <c r="AH52" i="11"/>
  <c r="AI52" i="11"/>
  <c r="AJ52" i="11"/>
  <c r="AK52" i="11"/>
  <c r="AL52" i="11"/>
  <c r="AM52" i="11"/>
  <c r="AN52" i="11"/>
  <c r="AO52" i="11"/>
  <c r="AP52" i="11"/>
  <c r="AQ52" i="11"/>
  <c r="A53" i="11"/>
  <c r="B53" i="11"/>
  <c r="C53" i="11"/>
  <c r="E53" i="11"/>
  <c r="F53" i="11"/>
  <c r="G53" i="11"/>
  <c r="H53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V53" i="11"/>
  <c r="W53" i="11"/>
  <c r="X53" i="11"/>
  <c r="Y53" i="11"/>
  <c r="Z53" i="11"/>
  <c r="AA53" i="11"/>
  <c r="AB53" i="11"/>
  <c r="AC53" i="11"/>
  <c r="AD53" i="11"/>
  <c r="AE53" i="11"/>
  <c r="AF53" i="11"/>
  <c r="AG53" i="11"/>
  <c r="AH53" i="11"/>
  <c r="AI53" i="11"/>
  <c r="AJ53" i="11"/>
  <c r="AK53" i="11"/>
  <c r="AL53" i="11"/>
  <c r="AM53" i="11"/>
  <c r="AN53" i="11"/>
  <c r="AO53" i="11"/>
  <c r="AP53" i="11"/>
  <c r="AQ53" i="11"/>
  <c r="A54" i="11"/>
  <c r="B54" i="11"/>
  <c r="C54" i="11"/>
  <c r="E54" i="11"/>
  <c r="F54" i="11"/>
  <c r="G54" i="11"/>
  <c r="H54" i="11"/>
  <c r="I54" i="11"/>
  <c r="J54" i="11"/>
  <c r="K54" i="11"/>
  <c r="L54" i="11"/>
  <c r="M54" i="11"/>
  <c r="N54" i="11"/>
  <c r="O54" i="11"/>
  <c r="P54" i="11"/>
  <c r="Q54" i="11"/>
  <c r="R54" i="11"/>
  <c r="S54" i="11"/>
  <c r="T54" i="11"/>
  <c r="U54" i="11"/>
  <c r="V54" i="11"/>
  <c r="W54" i="11"/>
  <c r="X54" i="11"/>
  <c r="Y54" i="11"/>
  <c r="Z54" i="11"/>
  <c r="AA54" i="11"/>
  <c r="AB54" i="11"/>
  <c r="AC54" i="11"/>
  <c r="AD54" i="11"/>
  <c r="AE54" i="11"/>
  <c r="AF54" i="11"/>
  <c r="AG54" i="11"/>
  <c r="AH54" i="11"/>
  <c r="AI54" i="11"/>
  <c r="AJ54" i="11"/>
  <c r="AK54" i="11"/>
  <c r="AL54" i="11"/>
  <c r="AM54" i="11"/>
  <c r="AN54" i="11"/>
  <c r="AO54" i="11"/>
  <c r="AP54" i="11"/>
  <c r="AQ54" i="11"/>
  <c r="A55" i="11"/>
  <c r="B55" i="11"/>
  <c r="C55" i="11"/>
  <c r="E55" i="11"/>
  <c r="F55" i="11"/>
  <c r="H55" i="11"/>
  <c r="I55" i="11"/>
  <c r="K55" i="11"/>
  <c r="M55" i="11"/>
  <c r="N55" i="11"/>
  <c r="O55" i="11"/>
  <c r="P55" i="11"/>
  <c r="Q55" i="11"/>
  <c r="R55" i="11"/>
  <c r="S55" i="11"/>
  <c r="T55" i="11"/>
  <c r="U55" i="11"/>
  <c r="V55" i="11"/>
  <c r="W55" i="11"/>
  <c r="X55" i="11"/>
  <c r="Y55" i="11"/>
  <c r="Z55" i="11"/>
  <c r="AA55" i="11"/>
  <c r="AB55" i="11"/>
  <c r="AC55" i="11"/>
  <c r="AD55" i="11"/>
  <c r="AE55" i="11"/>
  <c r="AF55" i="11"/>
  <c r="AG55" i="11"/>
  <c r="AH55" i="11"/>
  <c r="AI55" i="11"/>
  <c r="AJ55" i="11"/>
  <c r="AK55" i="11"/>
  <c r="AL55" i="11"/>
  <c r="AM55" i="11"/>
  <c r="AN55" i="11"/>
  <c r="AO55" i="11"/>
  <c r="AP55" i="11"/>
  <c r="AQ55" i="11"/>
  <c r="A56" i="11"/>
  <c r="B56" i="11"/>
  <c r="C56" i="11"/>
  <c r="E56" i="11"/>
  <c r="F56" i="11"/>
  <c r="G56" i="11"/>
  <c r="H56" i="11"/>
  <c r="I56" i="11"/>
  <c r="J56" i="11"/>
  <c r="K56" i="11"/>
  <c r="L56" i="11"/>
  <c r="M56" i="11"/>
  <c r="N56" i="11"/>
  <c r="O56" i="11"/>
  <c r="P56" i="11"/>
  <c r="Q56" i="11"/>
  <c r="S56" i="11"/>
  <c r="T56" i="11"/>
  <c r="U56" i="11"/>
  <c r="V56" i="11"/>
  <c r="W56" i="11"/>
  <c r="X56" i="11"/>
  <c r="Y56" i="11"/>
  <c r="Z56" i="11"/>
  <c r="AA56" i="11"/>
  <c r="AB56" i="11"/>
  <c r="AC56" i="11"/>
  <c r="AD56" i="11"/>
  <c r="AE56" i="11"/>
  <c r="AF56" i="11"/>
  <c r="AG56" i="11"/>
  <c r="AH56" i="11"/>
  <c r="AI56" i="11"/>
  <c r="AJ56" i="11"/>
  <c r="AK56" i="11"/>
  <c r="AL56" i="11"/>
  <c r="AM56" i="11"/>
  <c r="AN56" i="11"/>
  <c r="AO56" i="11"/>
  <c r="AP56" i="11"/>
  <c r="AQ56" i="11"/>
  <c r="A57" i="11"/>
  <c r="B57" i="11"/>
  <c r="C57" i="11"/>
  <c r="Q57" i="11"/>
  <c r="R57" i="11"/>
  <c r="S57" i="11"/>
  <c r="T57" i="11"/>
  <c r="U57" i="11"/>
  <c r="V57" i="11"/>
  <c r="W57" i="11"/>
  <c r="X57" i="11"/>
  <c r="Y57" i="11"/>
  <c r="Z57" i="11"/>
  <c r="AA57" i="11"/>
  <c r="AB57" i="11"/>
  <c r="AC57" i="11"/>
  <c r="AD57" i="11"/>
  <c r="AE57" i="11"/>
  <c r="AF57" i="11"/>
  <c r="AG57" i="11"/>
  <c r="AH57" i="11"/>
  <c r="AI57" i="11"/>
  <c r="AJ57" i="11"/>
  <c r="AK57" i="11"/>
  <c r="AL57" i="11"/>
  <c r="AM57" i="11"/>
  <c r="AN57" i="11"/>
  <c r="AO57" i="11"/>
  <c r="AP57" i="11"/>
  <c r="AQ57" i="11"/>
  <c r="A58" i="11"/>
  <c r="B58" i="11"/>
  <c r="C58" i="11"/>
  <c r="Q58" i="11"/>
  <c r="R58" i="11"/>
  <c r="S58" i="11"/>
  <c r="T58" i="11"/>
  <c r="U58" i="11"/>
  <c r="V58" i="11"/>
  <c r="W58" i="11"/>
  <c r="X58" i="11"/>
  <c r="Y58" i="11"/>
  <c r="Z58" i="11"/>
  <c r="AA58" i="11"/>
  <c r="AB58" i="11"/>
  <c r="AC58" i="11"/>
  <c r="AD58" i="11"/>
  <c r="AE58" i="11"/>
  <c r="AF58" i="11"/>
  <c r="AG58" i="11"/>
  <c r="AH58" i="11"/>
  <c r="AI58" i="11"/>
  <c r="AJ58" i="11"/>
  <c r="AK58" i="11"/>
  <c r="AL58" i="11"/>
  <c r="AM58" i="11"/>
  <c r="AN58" i="11"/>
  <c r="AO58" i="11"/>
  <c r="AP58" i="11"/>
  <c r="AQ58" i="11"/>
  <c r="A59" i="11"/>
  <c r="B59" i="11"/>
  <c r="C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R59" i="11"/>
  <c r="S59" i="11"/>
  <c r="T59" i="11"/>
  <c r="U59" i="11"/>
  <c r="V59" i="11"/>
  <c r="W59" i="11"/>
  <c r="X59" i="11"/>
  <c r="Y59" i="11"/>
  <c r="Z59" i="11"/>
  <c r="AA59" i="11"/>
  <c r="AB59" i="11"/>
  <c r="AC59" i="11"/>
  <c r="AD59" i="11"/>
  <c r="AE59" i="11"/>
  <c r="AF59" i="11"/>
  <c r="AG59" i="11"/>
  <c r="AH59" i="11"/>
  <c r="AI59" i="11"/>
  <c r="AJ59" i="11"/>
  <c r="AK59" i="11"/>
  <c r="AL59" i="11"/>
  <c r="AM59" i="11"/>
  <c r="AN59" i="11"/>
  <c r="AO59" i="11"/>
  <c r="AP59" i="11"/>
  <c r="AQ59" i="11"/>
  <c r="A60" i="11"/>
  <c r="B60" i="11"/>
  <c r="C60" i="11"/>
  <c r="E60" i="11"/>
  <c r="F60" i="11"/>
  <c r="H60" i="11"/>
  <c r="I60" i="11"/>
  <c r="K60" i="11"/>
  <c r="M60" i="11"/>
  <c r="N60" i="11"/>
  <c r="O60" i="11"/>
  <c r="P60" i="11"/>
  <c r="Q60" i="11"/>
  <c r="R60" i="11"/>
  <c r="S60" i="11"/>
  <c r="T60" i="11"/>
  <c r="U60" i="11"/>
  <c r="V60" i="11"/>
  <c r="W60" i="11"/>
  <c r="X60" i="11"/>
  <c r="Y60" i="11"/>
  <c r="Z60" i="11"/>
  <c r="AA60" i="11"/>
  <c r="AB60" i="11"/>
  <c r="AC60" i="11"/>
  <c r="AD60" i="11"/>
  <c r="AE60" i="11"/>
  <c r="AF60" i="11"/>
  <c r="AG60" i="11"/>
  <c r="AH60" i="11"/>
  <c r="AI60" i="11"/>
  <c r="AJ60" i="11"/>
  <c r="AK60" i="11"/>
  <c r="AL60" i="11"/>
  <c r="AM60" i="11"/>
  <c r="AN60" i="11"/>
  <c r="AO60" i="11"/>
  <c r="AP60" i="11"/>
  <c r="AQ60" i="11"/>
  <c r="A61" i="11"/>
  <c r="B61" i="11"/>
  <c r="C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R61" i="11"/>
  <c r="S61" i="11"/>
  <c r="T61" i="11"/>
  <c r="V61" i="11"/>
  <c r="W61" i="11"/>
  <c r="X61" i="11"/>
  <c r="Y61" i="11"/>
  <c r="Z61" i="11"/>
  <c r="AA61" i="11"/>
  <c r="AB61" i="11"/>
  <c r="AC61" i="11"/>
  <c r="AD61" i="11"/>
  <c r="AE61" i="11"/>
  <c r="AF61" i="11"/>
  <c r="AG61" i="11"/>
  <c r="AH61" i="11"/>
  <c r="AI61" i="11"/>
  <c r="AJ61" i="11"/>
  <c r="AK61" i="11"/>
  <c r="AL61" i="11"/>
  <c r="AM61" i="11"/>
  <c r="AN61" i="11"/>
  <c r="AO61" i="11"/>
  <c r="AP61" i="11"/>
  <c r="AQ61" i="11"/>
  <c r="A62" i="11"/>
  <c r="B62" i="11"/>
  <c r="C62" i="11"/>
  <c r="S62" i="11"/>
  <c r="T62" i="11"/>
  <c r="U62" i="11"/>
  <c r="V62" i="11"/>
  <c r="W62" i="11"/>
  <c r="X62" i="11"/>
  <c r="Y62" i="11"/>
  <c r="Z62" i="11"/>
  <c r="AA62" i="11"/>
  <c r="AB62" i="11"/>
  <c r="AC62" i="11"/>
  <c r="AD62" i="11"/>
  <c r="AE62" i="11"/>
  <c r="AF62" i="11"/>
  <c r="AG62" i="11"/>
  <c r="AH62" i="11"/>
  <c r="AI62" i="11"/>
  <c r="AJ62" i="11"/>
  <c r="AK62" i="11"/>
  <c r="AL62" i="11"/>
  <c r="AM62" i="11"/>
  <c r="AN62" i="11"/>
  <c r="AO62" i="11"/>
  <c r="AP62" i="11"/>
  <c r="AQ62" i="11"/>
  <c r="A63" i="11"/>
  <c r="B63" i="11"/>
  <c r="C63" i="11"/>
  <c r="S63" i="11"/>
  <c r="T63" i="11"/>
  <c r="U63" i="11"/>
  <c r="V63" i="11"/>
  <c r="W63" i="11"/>
  <c r="X63" i="11"/>
  <c r="Y63" i="11"/>
  <c r="Z63" i="11"/>
  <c r="AA63" i="11"/>
  <c r="AB63" i="11"/>
  <c r="AC63" i="11"/>
  <c r="AD63" i="11"/>
  <c r="AE63" i="11"/>
  <c r="AF63" i="11"/>
  <c r="AG63" i="11"/>
  <c r="AH63" i="11"/>
  <c r="AI63" i="11"/>
  <c r="AJ63" i="11"/>
  <c r="AK63" i="11"/>
  <c r="AL63" i="11"/>
  <c r="AM63" i="11"/>
  <c r="AN63" i="11"/>
  <c r="AO63" i="11"/>
  <c r="AP63" i="11"/>
  <c r="AQ63" i="11"/>
  <c r="A64" i="11"/>
  <c r="B64" i="11"/>
  <c r="C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R64" i="11"/>
  <c r="S64" i="11"/>
  <c r="T64" i="11"/>
  <c r="U64" i="11"/>
  <c r="V64" i="11"/>
  <c r="W64" i="11"/>
  <c r="X64" i="11"/>
  <c r="Y64" i="11"/>
  <c r="Z64" i="11"/>
  <c r="AA64" i="11"/>
  <c r="AB64" i="11"/>
  <c r="AC64" i="11"/>
  <c r="AD64" i="11"/>
  <c r="AE64" i="11"/>
  <c r="AF64" i="11"/>
  <c r="AG64" i="11"/>
  <c r="AH64" i="11"/>
  <c r="AI64" i="11"/>
  <c r="AJ64" i="11"/>
  <c r="AK64" i="11"/>
  <c r="AL64" i="11"/>
  <c r="AM64" i="11"/>
  <c r="AN64" i="11"/>
  <c r="AO64" i="11"/>
  <c r="AP64" i="11"/>
  <c r="AQ64" i="11"/>
  <c r="A65" i="11"/>
  <c r="B65" i="11"/>
  <c r="C65" i="11"/>
  <c r="E65" i="11"/>
  <c r="F65" i="11"/>
  <c r="H65" i="11"/>
  <c r="H66" i="11"/>
  <c r="I65" i="11"/>
  <c r="K65" i="11"/>
  <c r="M65" i="11"/>
  <c r="M66" i="11"/>
  <c r="N65" i="11"/>
  <c r="O65" i="11"/>
  <c r="P65" i="11"/>
  <c r="S65" i="11"/>
  <c r="T65" i="11"/>
  <c r="U65" i="11"/>
  <c r="V65" i="11"/>
  <c r="W65" i="11"/>
  <c r="X65" i="11"/>
  <c r="Y65" i="11"/>
  <c r="Z65" i="11"/>
  <c r="AA65" i="11"/>
  <c r="AB65" i="11"/>
  <c r="AC65" i="11"/>
  <c r="AD65" i="11"/>
  <c r="AE65" i="11"/>
  <c r="AF65" i="11"/>
  <c r="AG65" i="11"/>
  <c r="AH65" i="11"/>
  <c r="AI65" i="11"/>
  <c r="AJ65" i="11"/>
  <c r="AK65" i="11"/>
  <c r="AL65" i="11"/>
  <c r="AM65" i="11"/>
  <c r="AN65" i="11"/>
  <c r="AO65" i="11"/>
  <c r="AP65" i="11"/>
  <c r="AQ65" i="11"/>
  <c r="A66" i="11"/>
  <c r="B66" i="11"/>
  <c r="C66" i="11"/>
  <c r="O66" i="11"/>
  <c r="P66" i="11"/>
  <c r="Q66" i="11"/>
  <c r="R66" i="11"/>
  <c r="S66" i="11"/>
  <c r="T66" i="11"/>
  <c r="U66" i="11"/>
  <c r="V66" i="11"/>
  <c r="W66" i="11"/>
  <c r="X66" i="11"/>
  <c r="Y66" i="11"/>
  <c r="Z66" i="11"/>
  <c r="AA66" i="11"/>
  <c r="AB66" i="11"/>
  <c r="AC66" i="11"/>
  <c r="AD66" i="11"/>
  <c r="AE66" i="11"/>
  <c r="AF66" i="11"/>
  <c r="AG66" i="11"/>
  <c r="AH66" i="11"/>
  <c r="AI66" i="11"/>
  <c r="AJ66" i="11"/>
  <c r="AK66" i="11"/>
  <c r="AL66" i="11"/>
  <c r="AM66" i="11"/>
  <c r="AN66" i="11"/>
  <c r="AO66" i="11"/>
  <c r="AP66" i="11"/>
  <c r="AQ66" i="11"/>
  <c r="A67" i="11"/>
  <c r="B67" i="11"/>
  <c r="C6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R67" i="11"/>
  <c r="S67" i="11"/>
  <c r="T67" i="11"/>
  <c r="U67" i="11"/>
  <c r="V67" i="11"/>
  <c r="W67" i="11"/>
  <c r="X67" i="11"/>
  <c r="Y67" i="11"/>
  <c r="Z67" i="11"/>
  <c r="AA67" i="11"/>
  <c r="AB67" i="11"/>
  <c r="AC67" i="11"/>
  <c r="AD67" i="11"/>
  <c r="AE67" i="11"/>
  <c r="AF67" i="11"/>
  <c r="AG67" i="11"/>
  <c r="AH67" i="11"/>
  <c r="AI67" i="11"/>
  <c r="AJ67" i="11"/>
  <c r="AK67" i="11"/>
  <c r="AL67" i="11"/>
  <c r="AM67" i="11"/>
  <c r="AN67" i="11"/>
  <c r="AO67" i="11"/>
  <c r="AP67" i="11"/>
  <c r="AQ67" i="11"/>
  <c r="A68" i="11"/>
  <c r="B68" i="11"/>
  <c r="C68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R68" i="11"/>
  <c r="S68" i="11"/>
  <c r="T68" i="11"/>
  <c r="U68" i="11"/>
  <c r="V68" i="11"/>
  <c r="W68" i="11"/>
  <c r="X68" i="11"/>
  <c r="Y68" i="11"/>
  <c r="Z68" i="11"/>
  <c r="AA68" i="11"/>
  <c r="AB68" i="11"/>
  <c r="AC68" i="11"/>
  <c r="AD68" i="11"/>
  <c r="AE68" i="11"/>
  <c r="AF68" i="11"/>
  <c r="AG68" i="11"/>
  <c r="AH68" i="11"/>
  <c r="AI68" i="11"/>
  <c r="AJ68" i="11"/>
  <c r="AK68" i="11"/>
  <c r="AL68" i="11"/>
  <c r="AM68" i="11"/>
  <c r="AN68" i="11"/>
  <c r="AO68" i="11"/>
  <c r="AP68" i="11"/>
  <c r="AQ68" i="11"/>
  <c r="A69" i="11"/>
  <c r="B69" i="11"/>
  <c r="C69" i="11"/>
  <c r="E69" i="11"/>
  <c r="F69" i="11"/>
  <c r="H69" i="11"/>
  <c r="J70" i="11"/>
  <c r="I69" i="11"/>
  <c r="K69" i="11"/>
  <c r="M69" i="11"/>
  <c r="O70" i="11"/>
  <c r="N69" i="11"/>
  <c r="O69" i="11"/>
  <c r="P69" i="11"/>
  <c r="R69" i="11"/>
  <c r="S69" i="11"/>
  <c r="T69" i="11"/>
  <c r="V69" i="11"/>
  <c r="W69" i="11"/>
  <c r="X69" i="11"/>
  <c r="Y69" i="11"/>
  <c r="Z69" i="11"/>
  <c r="AA69" i="11"/>
  <c r="AB69" i="11"/>
  <c r="AC69" i="11"/>
  <c r="AD69" i="11"/>
  <c r="AE69" i="11"/>
  <c r="AF69" i="11"/>
  <c r="AG69" i="11"/>
  <c r="AH69" i="11"/>
  <c r="AI69" i="11"/>
  <c r="AJ69" i="11"/>
  <c r="AK69" i="11"/>
  <c r="AL69" i="11"/>
  <c r="AM69" i="11"/>
  <c r="AN69" i="11"/>
  <c r="AO69" i="11"/>
  <c r="AP69" i="11"/>
  <c r="AQ69" i="11"/>
  <c r="A70" i="11"/>
  <c r="B70" i="11"/>
  <c r="C70" i="11"/>
  <c r="Q70" i="11"/>
  <c r="R70" i="11"/>
  <c r="S70" i="11"/>
  <c r="T70" i="11"/>
  <c r="U70" i="11"/>
  <c r="V70" i="11"/>
  <c r="W70" i="11"/>
  <c r="X70" i="11"/>
  <c r="Y70" i="11"/>
  <c r="Z70" i="11"/>
  <c r="AA70" i="11"/>
  <c r="AB70" i="11"/>
  <c r="AC70" i="11"/>
  <c r="AD70" i="11"/>
  <c r="AE70" i="11"/>
  <c r="AF70" i="11"/>
  <c r="AG70" i="11"/>
  <c r="AH70" i="11"/>
  <c r="AI70" i="11"/>
  <c r="AJ70" i="11"/>
  <c r="AK70" i="11"/>
  <c r="AL70" i="11"/>
  <c r="AM70" i="11"/>
  <c r="AN70" i="11"/>
  <c r="AO70" i="11"/>
  <c r="AP70" i="11"/>
  <c r="AQ70" i="11"/>
  <c r="A71" i="11"/>
  <c r="B71" i="11"/>
  <c r="C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R71" i="11"/>
  <c r="S71" i="11"/>
  <c r="T71" i="11"/>
  <c r="U71" i="11"/>
  <c r="V71" i="11"/>
  <c r="W71" i="11"/>
  <c r="X71" i="11"/>
  <c r="Y71" i="11"/>
  <c r="Z71" i="11"/>
  <c r="AA71" i="11"/>
  <c r="AB71" i="11"/>
  <c r="AC71" i="11"/>
  <c r="AD71" i="11"/>
  <c r="AE71" i="11"/>
  <c r="AF71" i="11"/>
  <c r="AG71" i="11"/>
  <c r="AH71" i="11"/>
  <c r="AI71" i="11"/>
  <c r="AJ71" i="11"/>
  <c r="AK71" i="11"/>
  <c r="AL71" i="11"/>
  <c r="AM71" i="11"/>
  <c r="AN71" i="11"/>
  <c r="AO71" i="11"/>
  <c r="AP71" i="11"/>
  <c r="AQ71" i="11"/>
  <c r="A72" i="11"/>
  <c r="B72" i="11"/>
  <c r="C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R72" i="11"/>
  <c r="S72" i="11"/>
  <c r="T72" i="11"/>
  <c r="U72" i="11"/>
  <c r="V72" i="11"/>
  <c r="W72" i="11"/>
  <c r="X72" i="11"/>
  <c r="Y72" i="11"/>
  <c r="Z72" i="11"/>
  <c r="AA72" i="11"/>
  <c r="AB72" i="11"/>
  <c r="AC72" i="11"/>
  <c r="AD72" i="11"/>
  <c r="AE72" i="11"/>
  <c r="AF72" i="11"/>
  <c r="AG72" i="11"/>
  <c r="AH72" i="11"/>
  <c r="AI72" i="11"/>
  <c r="AJ72" i="11"/>
  <c r="AK72" i="11"/>
  <c r="AL72" i="11"/>
  <c r="AM72" i="11"/>
  <c r="AN72" i="11"/>
  <c r="AO72" i="11"/>
  <c r="AP72" i="11"/>
  <c r="AQ72" i="11"/>
  <c r="A73" i="11"/>
  <c r="B73" i="11"/>
  <c r="C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R73" i="11"/>
  <c r="S73" i="11"/>
  <c r="T73" i="11"/>
  <c r="U73" i="11"/>
  <c r="V73" i="11"/>
  <c r="W73" i="11"/>
  <c r="X73" i="11"/>
  <c r="Y73" i="11"/>
  <c r="Z73" i="11"/>
  <c r="AA73" i="11"/>
  <c r="AB73" i="11"/>
  <c r="AC73" i="11"/>
  <c r="AD73" i="11"/>
  <c r="AE73" i="11"/>
  <c r="AF73" i="11"/>
  <c r="AG73" i="11"/>
  <c r="AH73" i="11"/>
  <c r="AI73" i="11"/>
  <c r="AJ73" i="11"/>
  <c r="AK73" i="11"/>
  <c r="AL73" i="11"/>
  <c r="AM73" i="11"/>
  <c r="AN73" i="11"/>
  <c r="AO73" i="11"/>
  <c r="AP73" i="11"/>
  <c r="AQ73" i="11"/>
  <c r="A74" i="11"/>
  <c r="B74" i="11"/>
  <c r="C74" i="11"/>
  <c r="E74" i="11"/>
  <c r="F74" i="11"/>
  <c r="H74" i="11"/>
  <c r="J75" i="11"/>
  <c r="I74" i="11"/>
  <c r="K74" i="11"/>
  <c r="M74" i="11"/>
  <c r="O75" i="11"/>
  <c r="N74" i="11"/>
  <c r="O74" i="11"/>
  <c r="P74" i="11"/>
  <c r="R74" i="11"/>
  <c r="S74" i="11"/>
  <c r="T74" i="11"/>
  <c r="V74" i="11"/>
  <c r="W74" i="11"/>
  <c r="X74" i="11"/>
  <c r="Y74" i="11"/>
  <c r="Z74" i="11"/>
  <c r="AA74" i="11"/>
  <c r="AB74" i="11"/>
  <c r="AC74" i="11"/>
  <c r="AD74" i="11"/>
  <c r="AE74" i="11"/>
  <c r="AF74" i="11"/>
  <c r="AG74" i="11"/>
  <c r="AH74" i="11"/>
  <c r="AI74" i="11"/>
  <c r="AJ74" i="11"/>
  <c r="AK74" i="11"/>
  <c r="AL74" i="11"/>
  <c r="AM74" i="11"/>
  <c r="AN74" i="11"/>
  <c r="AO74" i="11"/>
  <c r="AP74" i="11"/>
  <c r="AQ74" i="11"/>
  <c r="A75" i="11"/>
  <c r="B75" i="11"/>
  <c r="C75" i="11"/>
  <c r="Q75" i="11"/>
  <c r="R75" i="11"/>
  <c r="S75" i="11"/>
  <c r="T75" i="11"/>
  <c r="U75" i="11"/>
  <c r="V75" i="11"/>
  <c r="W75" i="11"/>
  <c r="X75" i="11"/>
  <c r="Y75" i="11"/>
  <c r="Z75" i="11"/>
  <c r="AA75" i="11"/>
  <c r="AB75" i="11"/>
  <c r="AC75" i="11"/>
  <c r="AD75" i="11"/>
  <c r="AE75" i="11"/>
  <c r="AF75" i="11"/>
  <c r="AG75" i="11"/>
  <c r="AH75" i="11"/>
  <c r="AI75" i="11"/>
  <c r="AJ75" i="11"/>
  <c r="AK75" i="11"/>
  <c r="AL75" i="11"/>
  <c r="AM75" i="11"/>
  <c r="AN75" i="11"/>
  <c r="AO75" i="11"/>
  <c r="AP75" i="11"/>
  <c r="AQ75" i="11"/>
  <c r="A76" i="11"/>
  <c r="B76" i="11"/>
  <c r="C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R76" i="11"/>
  <c r="S76" i="11"/>
  <c r="T76" i="11"/>
  <c r="U76" i="11"/>
  <c r="V76" i="11"/>
  <c r="W76" i="11"/>
  <c r="X76" i="11"/>
  <c r="Y76" i="11"/>
  <c r="Z76" i="11"/>
  <c r="AA76" i="11"/>
  <c r="AB76" i="11"/>
  <c r="AC76" i="11"/>
  <c r="AD76" i="11"/>
  <c r="AE76" i="11"/>
  <c r="AF76" i="11"/>
  <c r="AG76" i="11"/>
  <c r="AH76" i="11"/>
  <c r="AI76" i="11"/>
  <c r="AJ76" i="11"/>
  <c r="AK76" i="11"/>
  <c r="AL76" i="11"/>
  <c r="AM76" i="11"/>
  <c r="AN76" i="11"/>
  <c r="AO76" i="11"/>
  <c r="AP76" i="11"/>
  <c r="AQ76" i="11"/>
  <c r="A77" i="11"/>
  <c r="B77" i="11"/>
  <c r="C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R77" i="11"/>
  <c r="S77" i="11"/>
  <c r="T77" i="11"/>
  <c r="U77" i="11"/>
  <c r="V77" i="11"/>
  <c r="W77" i="11"/>
  <c r="X77" i="11"/>
  <c r="Y77" i="11"/>
  <c r="Z77" i="11"/>
  <c r="AA77" i="11"/>
  <c r="AB77" i="11"/>
  <c r="AC77" i="11"/>
  <c r="AD77" i="11"/>
  <c r="AE77" i="11"/>
  <c r="AF77" i="11"/>
  <c r="AG77" i="11"/>
  <c r="AH77" i="11"/>
  <c r="AI77" i="11"/>
  <c r="AJ77" i="11"/>
  <c r="AK77" i="11"/>
  <c r="AL77" i="11"/>
  <c r="AM77" i="11"/>
  <c r="AN77" i="11"/>
  <c r="AO77" i="11"/>
  <c r="AP77" i="11"/>
  <c r="AQ77" i="11"/>
  <c r="B43" i="11"/>
  <c r="C43" i="11"/>
  <c r="E43" i="11"/>
  <c r="G43" i="11"/>
  <c r="I43" i="11"/>
  <c r="I44" i="11"/>
  <c r="J43" i="11"/>
  <c r="L43" i="11"/>
  <c r="M43" i="11"/>
  <c r="N44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AG43" i="11"/>
  <c r="AH43" i="11"/>
  <c r="AI43" i="11"/>
  <c r="AJ43" i="11"/>
  <c r="AK43" i="11"/>
  <c r="AL43" i="11"/>
  <c r="AM43" i="11"/>
  <c r="AN43" i="11"/>
  <c r="AO43" i="11"/>
  <c r="AP43" i="11"/>
  <c r="AQ43" i="11"/>
  <c r="U35" i="11"/>
  <c r="L35" i="11" s="1"/>
  <c r="L74" i="11" s="1"/>
  <c r="J35" i="11"/>
  <c r="J74" i="11" s="1"/>
  <c r="U30" i="11"/>
  <c r="G30" i="11" s="1"/>
  <c r="G69" i="11" s="1"/>
  <c r="J30" i="11"/>
  <c r="J69" i="11" s="1"/>
  <c r="R26" i="11"/>
  <c r="G26" i="11" s="1"/>
  <c r="G65" i="11" s="1"/>
  <c r="J26" i="11"/>
  <c r="J65" i="11" s="1"/>
  <c r="J66" i="11" s="1"/>
  <c r="AV22" i="11"/>
  <c r="AU22" i="11"/>
  <c r="J21" i="11" s="1"/>
  <c r="J60" i="11" s="1"/>
  <c r="AV60" i="11" s="1"/>
  <c r="U22" i="11"/>
  <c r="U61" i="11" s="1"/>
  <c r="AU61" i="11" s="1"/>
  <c r="AV21" i="11"/>
  <c r="L21" i="11" s="1"/>
  <c r="L60" i="11" s="1"/>
  <c r="AU21" i="11"/>
  <c r="G21" i="11" s="1"/>
  <c r="G60" i="11" s="1"/>
  <c r="AU60" i="11" s="1"/>
  <c r="R17" i="11"/>
  <c r="R56" i="11" s="1"/>
  <c r="AW17" i="11"/>
  <c r="AV17" i="11"/>
  <c r="AU17" i="11"/>
  <c r="J16" i="11"/>
  <c r="J55" i="11" s="1"/>
  <c r="AX16" i="11"/>
  <c r="AW16" i="11"/>
  <c r="AV16" i="11"/>
  <c r="L16" i="11" s="1"/>
  <c r="L55" i="11" s="1"/>
  <c r="AU16" i="11"/>
  <c r="G16" i="11" s="1"/>
  <c r="G55" i="11" s="1"/>
  <c r="AU55" i="11" s="1"/>
  <c r="F12" i="11"/>
  <c r="F51" i="11" s="1"/>
  <c r="A43" i="11"/>
  <c r="D42" i="11"/>
  <c r="A42" i="11"/>
  <c r="V41" i="11"/>
  <c r="Q41" i="11"/>
  <c r="AP40" i="11"/>
  <c r="AO40" i="11"/>
  <c r="AM40" i="11"/>
  <c r="D40" i="11"/>
  <c r="S12" i="11"/>
  <c r="S51" i="11" s="1"/>
  <c r="Q12" i="11"/>
  <c r="Q51" i="11" s="1"/>
  <c r="M12" i="11"/>
  <c r="M51" i="11" s="1"/>
  <c r="AW51" i="11" s="1"/>
  <c r="J12" i="11"/>
  <c r="J51" i="11" s="1"/>
  <c r="AV51" i="11" s="1"/>
  <c r="H12" i="11"/>
  <c r="H51" i="11" s="1"/>
  <c r="N8" i="11"/>
  <c r="N47" i="11" s="1"/>
  <c r="L8" i="11"/>
  <c r="L47" i="11" s="1"/>
  <c r="H8" i="11"/>
  <c r="H47" i="11" s="1"/>
  <c r="K4" i="11"/>
  <c r="K43" i="11" s="1"/>
  <c r="K44" i="11" s="1"/>
  <c r="H4" i="11"/>
  <c r="H43" i="11" s="1"/>
  <c r="F4" i="11"/>
  <c r="F43" i="11" s="1"/>
  <c r="M44" i="11" s="1"/>
  <c r="AT77" i="10"/>
  <c r="AS77" i="10"/>
  <c r="AR77" i="10"/>
  <c r="AQ77" i="10"/>
  <c r="AP77" i="10"/>
  <c r="AO77" i="10"/>
  <c r="AN77" i="10"/>
  <c r="AM77" i="10"/>
  <c r="AL77" i="10"/>
  <c r="AK77" i="10"/>
  <c r="AJ77" i="10"/>
  <c r="AI77" i="10"/>
  <c r="AH77" i="10"/>
  <c r="AG77" i="10"/>
  <c r="AF77" i="10"/>
  <c r="AE77" i="10"/>
  <c r="AD77" i="10"/>
  <c r="AC77" i="10"/>
  <c r="AB77" i="10"/>
  <c r="AA77" i="10"/>
  <c r="Z77" i="10"/>
  <c r="Y77" i="10"/>
  <c r="X77" i="10"/>
  <c r="W77" i="10"/>
  <c r="V77" i="10"/>
  <c r="U77" i="10"/>
  <c r="T77" i="10"/>
  <c r="S77" i="10"/>
  <c r="R77" i="10"/>
  <c r="C77" i="10"/>
  <c r="AT76" i="10"/>
  <c r="AS76" i="10"/>
  <c r="AR76" i="10"/>
  <c r="AQ76" i="10"/>
  <c r="AP76" i="10"/>
  <c r="AO76" i="10"/>
  <c r="AN76" i="10"/>
  <c r="AM76" i="10"/>
  <c r="AL76" i="10"/>
  <c r="AK76" i="10"/>
  <c r="AJ76" i="10"/>
  <c r="AI76" i="10"/>
  <c r="AH76" i="10"/>
  <c r="AG76" i="10"/>
  <c r="AF76" i="10"/>
  <c r="AE76" i="10"/>
  <c r="AD76" i="10"/>
  <c r="AC76" i="10"/>
  <c r="AB76" i="10"/>
  <c r="AA76" i="10"/>
  <c r="Z76" i="10"/>
  <c r="Y76" i="10"/>
  <c r="X76" i="10"/>
  <c r="W76" i="10"/>
  <c r="V76" i="10"/>
  <c r="U76" i="10"/>
  <c r="T76" i="10"/>
  <c r="S76" i="10"/>
  <c r="R76" i="10"/>
  <c r="C76" i="10"/>
  <c r="B76" i="10"/>
  <c r="A76" i="10"/>
  <c r="AT75" i="10"/>
  <c r="AS75" i="10"/>
  <c r="AR75" i="10"/>
  <c r="AQ75" i="10"/>
  <c r="AP75" i="10"/>
  <c r="AO75" i="10"/>
  <c r="AN75" i="10"/>
  <c r="AM75" i="10"/>
  <c r="AL75" i="10"/>
  <c r="AK75" i="10"/>
  <c r="AJ75" i="10"/>
  <c r="AI75" i="10"/>
  <c r="AH75" i="10"/>
  <c r="AG75" i="10"/>
  <c r="AF75" i="10"/>
  <c r="AE75" i="10"/>
  <c r="AD75" i="10"/>
  <c r="AC75" i="10"/>
  <c r="AB75" i="10"/>
  <c r="AA75" i="10"/>
  <c r="Z75" i="10"/>
  <c r="Y75" i="10"/>
  <c r="X75" i="10"/>
  <c r="W75" i="10"/>
  <c r="V75" i="10"/>
  <c r="U75" i="10"/>
  <c r="T75" i="10"/>
  <c r="R75" i="10"/>
  <c r="Q75" i="10"/>
  <c r="P75" i="10"/>
  <c r="O75" i="10"/>
  <c r="N75" i="10"/>
  <c r="M75" i="10"/>
  <c r="L75" i="10"/>
  <c r="K75" i="10"/>
  <c r="J75" i="10"/>
  <c r="H75" i="10"/>
  <c r="G75" i="10"/>
  <c r="F75" i="10"/>
  <c r="C75" i="10"/>
  <c r="B75" i="10"/>
  <c r="A75" i="10"/>
  <c r="Y74" i="10"/>
  <c r="X74" i="10"/>
  <c r="W74" i="10"/>
  <c r="V74" i="10"/>
  <c r="T74" i="10"/>
  <c r="R74" i="10"/>
  <c r="Q74" i="10"/>
  <c r="O74" i="10"/>
  <c r="M74" i="10"/>
  <c r="L74" i="10"/>
  <c r="J74" i="10"/>
  <c r="H74" i="10"/>
  <c r="G74" i="10"/>
  <c r="C74" i="10"/>
  <c r="B74" i="10"/>
  <c r="A74" i="10"/>
  <c r="AT73" i="10"/>
  <c r="AS73" i="10"/>
  <c r="AR73" i="10"/>
  <c r="AQ73" i="10"/>
  <c r="AP73" i="10"/>
  <c r="AO73" i="10"/>
  <c r="AN73" i="10"/>
  <c r="AM73" i="10"/>
  <c r="AL73" i="10"/>
  <c r="AK73" i="10"/>
  <c r="AJ73" i="10"/>
  <c r="AI73" i="10"/>
  <c r="AH73" i="10"/>
  <c r="AG73" i="10"/>
  <c r="AF73" i="10"/>
  <c r="AE73" i="10"/>
  <c r="AD73" i="10"/>
  <c r="AC73" i="10"/>
  <c r="AB73" i="10"/>
  <c r="AA73" i="10"/>
  <c r="Z73" i="10"/>
  <c r="C73" i="10"/>
  <c r="B73" i="10"/>
  <c r="A73" i="10"/>
  <c r="AT72" i="10"/>
  <c r="AS72" i="10"/>
  <c r="AR72" i="10"/>
  <c r="AQ72" i="10"/>
  <c r="AP72" i="10"/>
  <c r="AO72" i="10"/>
  <c r="AN72" i="10"/>
  <c r="AM72" i="10"/>
  <c r="AL72" i="10"/>
  <c r="AK72" i="10"/>
  <c r="AJ72" i="10"/>
  <c r="AI72" i="10"/>
  <c r="AH72" i="10"/>
  <c r="AG72" i="10"/>
  <c r="AF72" i="10"/>
  <c r="AE72" i="10"/>
  <c r="AD72" i="10"/>
  <c r="AC72" i="10"/>
  <c r="AB72" i="10"/>
  <c r="AA72" i="10"/>
  <c r="Z72" i="10"/>
  <c r="Y72" i="10"/>
  <c r="X72" i="10"/>
  <c r="W72" i="10"/>
  <c r="V72" i="10"/>
  <c r="U72" i="10"/>
  <c r="T72" i="10"/>
  <c r="S72" i="10"/>
  <c r="R72" i="10"/>
  <c r="C72" i="10"/>
  <c r="B72" i="10"/>
  <c r="A72" i="10"/>
  <c r="AT71" i="10"/>
  <c r="AS71" i="10"/>
  <c r="AR71" i="10"/>
  <c r="AQ71" i="10"/>
  <c r="AP71" i="10"/>
  <c r="AO71" i="10"/>
  <c r="AN71" i="10"/>
  <c r="AM71" i="10"/>
  <c r="AL71" i="10"/>
  <c r="AK71" i="10"/>
  <c r="AJ71" i="10"/>
  <c r="AI71" i="10"/>
  <c r="AH71" i="10"/>
  <c r="AG71" i="10"/>
  <c r="AF71" i="10"/>
  <c r="AE71" i="10"/>
  <c r="AD71" i="10"/>
  <c r="AC71" i="10"/>
  <c r="AB71" i="10"/>
  <c r="AA71" i="10"/>
  <c r="Z71" i="10"/>
  <c r="Y71" i="10"/>
  <c r="X71" i="10"/>
  <c r="W71" i="10"/>
  <c r="V71" i="10"/>
  <c r="U71" i="10"/>
  <c r="T71" i="10"/>
  <c r="S71" i="10"/>
  <c r="R71" i="10"/>
  <c r="C71" i="10"/>
  <c r="B71" i="10"/>
  <c r="A71" i="10"/>
  <c r="AT70" i="10"/>
  <c r="AS70" i="10"/>
  <c r="AR70" i="10"/>
  <c r="AQ70" i="10"/>
  <c r="AP70" i="10"/>
  <c r="AO70" i="10"/>
  <c r="AN70" i="10"/>
  <c r="AM70" i="10"/>
  <c r="AL70" i="10"/>
  <c r="AK70" i="10"/>
  <c r="AJ70" i="10"/>
  <c r="AI70" i="10"/>
  <c r="AH70" i="10"/>
  <c r="AG70" i="10"/>
  <c r="AF70" i="10"/>
  <c r="AE70" i="10"/>
  <c r="AD70" i="10"/>
  <c r="AC70" i="10"/>
  <c r="AB70" i="10"/>
  <c r="AA70" i="10"/>
  <c r="Z70" i="10"/>
  <c r="Y70" i="10"/>
  <c r="X70" i="10"/>
  <c r="W70" i="10"/>
  <c r="V70" i="10"/>
  <c r="U70" i="10"/>
  <c r="T70" i="10"/>
  <c r="R70" i="10"/>
  <c r="Q70" i="10"/>
  <c r="P70" i="10"/>
  <c r="O70" i="10"/>
  <c r="N70" i="10"/>
  <c r="M70" i="10"/>
  <c r="L70" i="10"/>
  <c r="K70" i="10"/>
  <c r="J70" i="10"/>
  <c r="H70" i="10"/>
  <c r="G70" i="10"/>
  <c r="F70" i="10"/>
  <c r="C70" i="10"/>
  <c r="B70" i="10"/>
  <c r="A70" i="10"/>
  <c r="Y69" i="10"/>
  <c r="X69" i="10"/>
  <c r="W69" i="10"/>
  <c r="V69" i="10"/>
  <c r="T69" i="10"/>
  <c r="R69" i="10"/>
  <c r="Q69" i="10"/>
  <c r="O69" i="10"/>
  <c r="M69" i="10"/>
  <c r="L69" i="10"/>
  <c r="J69" i="10"/>
  <c r="H69" i="10"/>
  <c r="G69" i="10"/>
  <c r="C69" i="10"/>
  <c r="A69" i="10"/>
  <c r="AT68" i="10"/>
  <c r="AS68" i="10"/>
  <c r="AR68" i="10"/>
  <c r="AQ68" i="10"/>
  <c r="AP68" i="10"/>
  <c r="AO68" i="10"/>
  <c r="AN68" i="10"/>
  <c r="AM68" i="10"/>
  <c r="AL68" i="10"/>
  <c r="AK68" i="10"/>
  <c r="AJ68" i="10"/>
  <c r="AI68" i="10"/>
  <c r="AH68" i="10"/>
  <c r="AG68" i="10"/>
  <c r="AF68" i="10"/>
  <c r="AE68" i="10"/>
  <c r="AD68" i="10"/>
  <c r="AC68" i="10"/>
  <c r="AB68" i="10"/>
  <c r="AA68" i="10"/>
  <c r="Z68" i="10"/>
  <c r="Y68" i="10"/>
  <c r="X68" i="10"/>
  <c r="W68" i="10"/>
  <c r="V68" i="10"/>
  <c r="U68" i="10"/>
  <c r="T68" i="10"/>
  <c r="S68" i="10"/>
  <c r="R68" i="10"/>
  <c r="N68" i="10"/>
  <c r="C68" i="10"/>
  <c r="B68" i="10"/>
  <c r="A68" i="10"/>
  <c r="AT67" i="10"/>
  <c r="AS67" i="10"/>
  <c r="AR67" i="10"/>
  <c r="AQ67" i="10"/>
  <c r="AP67" i="10"/>
  <c r="AO67" i="10"/>
  <c r="AN67" i="10"/>
  <c r="AM67" i="10"/>
  <c r="AL67" i="10"/>
  <c r="AK67" i="10"/>
  <c r="AJ67" i="10"/>
  <c r="AI67" i="10"/>
  <c r="AH67" i="10"/>
  <c r="AG67" i="10"/>
  <c r="AF67" i="10"/>
  <c r="AE67" i="10"/>
  <c r="AD67" i="10"/>
  <c r="AC67" i="10"/>
  <c r="AB67" i="10"/>
  <c r="AA67" i="10"/>
  <c r="Z67" i="10"/>
  <c r="Y67" i="10"/>
  <c r="X67" i="10"/>
  <c r="W67" i="10"/>
  <c r="V67" i="10"/>
  <c r="U67" i="10"/>
  <c r="T67" i="10"/>
  <c r="S67" i="10"/>
  <c r="R67" i="10"/>
  <c r="C67" i="10"/>
  <c r="B67" i="10"/>
  <c r="A67" i="10"/>
  <c r="AT66" i="10"/>
  <c r="AS66" i="10"/>
  <c r="AR66" i="10"/>
  <c r="AQ66" i="10"/>
  <c r="AP66" i="10"/>
  <c r="AO66" i="10"/>
  <c r="AN66" i="10"/>
  <c r="AM66" i="10"/>
  <c r="AL66" i="10"/>
  <c r="AK66" i="10"/>
  <c r="AJ66" i="10"/>
  <c r="AI66" i="10"/>
  <c r="AH66" i="10"/>
  <c r="AG66" i="10"/>
  <c r="AF66" i="10"/>
  <c r="AE66" i="10"/>
  <c r="AD66" i="10"/>
  <c r="AC66" i="10"/>
  <c r="AB66" i="10"/>
  <c r="AA66" i="10"/>
  <c r="Z66" i="10"/>
  <c r="Y66" i="10"/>
  <c r="X66" i="10"/>
  <c r="W66" i="10"/>
  <c r="V66" i="10"/>
  <c r="U66" i="10"/>
  <c r="T66" i="10"/>
  <c r="S66" i="10"/>
  <c r="R66" i="10"/>
  <c r="C66" i="10"/>
  <c r="B66" i="10"/>
  <c r="A66" i="10"/>
  <c r="AT65" i="10"/>
  <c r="AS65" i="10"/>
  <c r="AR65" i="10"/>
  <c r="AQ65" i="10"/>
  <c r="AP65" i="10"/>
  <c r="AO65" i="10"/>
  <c r="AN65" i="10"/>
  <c r="AM65" i="10"/>
  <c r="AL65" i="10"/>
  <c r="AK65" i="10"/>
  <c r="AJ65" i="10"/>
  <c r="AI65" i="10"/>
  <c r="AH65" i="10"/>
  <c r="AG65" i="10"/>
  <c r="AF65" i="10"/>
  <c r="AE65" i="10"/>
  <c r="AD65" i="10"/>
  <c r="AC65" i="10"/>
  <c r="AB65" i="10"/>
  <c r="AA65" i="10"/>
  <c r="Z65" i="10"/>
  <c r="Y65" i="10"/>
  <c r="X65" i="10"/>
  <c r="W65" i="10"/>
  <c r="V65" i="10"/>
  <c r="U65" i="10"/>
  <c r="S65" i="10"/>
  <c r="R65" i="10"/>
  <c r="Q65" i="10"/>
  <c r="P65" i="10"/>
  <c r="O65" i="10"/>
  <c r="N65" i="10"/>
  <c r="M65" i="10"/>
  <c r="L65" i="10"/>
  <c r="K65" i="10"/>
  <c r="J65" i="10"/>
  <c r="I65" i="10"/>
  <c r="H65" i="10"/>
  <c r="G65" i="10"/>
  <c r="C65" i="10"/>
  <c r="B65" i="10"/>
  <c r="A65" i="10"/>
  <c r="AT64" i="10"/>
  <c r="AS64" i="10"/>
  <c r="AR64" i="10"/>
  <c r="AQ64" i="10"/>
  <c r="AP64" i="10"/>
  <c r="AO64" i="10"/>
  <c r="AN64" i="10"/>
  <c r="AM64" i="10"/>
  <c r="AL64" i="10"/>
  <c r="AK64" i="10"/>
  <c r="AJ64" i="10"/>
  <c r="AI64" i="10"/>
  <c r="AH64" i="10"/>
  <c r="AG64" i="10"/>
  <c r="AF64" i="10"/>
  <c r="AE64" i="10"/>
  <c r="AD64" i="10"/>
  <c r="AC64" i="10"/>
  <c r="AA64" i="10"/>
  <c r="Y64" i="10"/>
  <c r="X64" i="10"/>
  <c r="V64" i="10"/>
  <c r="U64" i="10"/>
  <c r="T64" i="10"/>
  <c r="S64" i="10"/>
  <c r="Q64" i="10"/>
  <c r="P64" i="10"/>
  <c r="O64" i="10"/>
  <c r="M64" i="10"/>
  <c r="K64" i="10"/>
  <c r="J64" i="10"/>
  <c r="H64" i="10"/>
  <c r="G64" i="10"/>
  <c r="F64" i="10"/>
  <c r="AU64" i="10"/>
  <c r="C64" i="10"/>
  <c r="B64" i="10"/>
  <c r="A64" i="10"/>
  <c r="AT62" i="10"/>
  <c r="AS62" i="10"/>
  <c r="AR62" i="10"/>
  <c r="AQ62" i="10"/>
  <c r="AP62" i="10"/>
  <c r="AO62" i="10"/>
  <c r="AN62" i="10"/>
  <c r="AM62" i="10"/>
  <c r="AL62" i="10"/>
  <c r="AK62" i="10"/>
  <c r="AJ62" i="10"/>
  <c r="AI62" i="10"/>
  <c r="AH62" i="10"/>
  <c r="AG62" i="10"/>
  <c r="AF62" i="10"/>
  <c r="AE62" i="10"/>
  <c r="AD62" i="10"/>
  <c r="AC62" i="10"/>
  <c r="AB62" i="10"/>
  <c r="AA62" i="10"/>
  <c r="Z62" i="10"/>
  <c r="Y62" i="10"/>
  <c r="X62" i="10"/>
  <c r="W62" i="10"/>
  <c r="V62" i="10"/>
  <c r="U62" i="10"/>
  <c r="T62" i="10"/>
  <c r="S62" i="10"/>
  <c r="R62" i="10"/>
  <c r="C62" i="10"/>
  <c r="B62" i="10"/>
  <c r="A62" i="10"/>
  <c r="AT61" i="10"/>
  <c r="AS61" i="10"/>
  <c r="AR61" i="10"/>
  <c r="AQ61" i="10"/>
  <c r="AP61" i="10"/>
  <c r="AO61" i="10"/>
  <c r="AN61" i="10"/>
  <c r="AM61" i="10"/>
  <c r="AL61" i="10"/>
  <c r="AK61" i="10"/>
  <c r="AJ61" i="10"/>
  <c r="AI61" i="10"/>
  <c r="AH61" i="10"/>
  <c r="AG61" i="10"/>
  <c r="AF61" i="10"/>
  <c r="AE61" i="10"/>
  <c r="AD61" i="10"/>
  <c r="AC61" i="10"/>
  <c r="AB61" i="10"/>
  <c r="AA61" i="10"/>
  <c r="Z61" i="10"/>
  <c r="Y61" i="10"/>
  <c r="X61" i="10"/>
  <c r="W61" i="10"/>
  <c r="V61" i="10"/>
  <c r="U61" i="10"/>
  <c r="T61" i="10"/>
  <c r="S61" i="10"/>
  <c r="R61" i="10"/>
  <c r="C61" i="10"/>
  <c r="B61" i="10"/>
  <c r="A61" i="10"/>
  <c r="AT60" i="10"/>
  <c r="AS60" i="10"/>
  <c r="AR60" i="10"/>
  <c r="AQ60" i="10"/>
  <c r="AP60" i="10"/>
  <c r="AO60" i="10"/>
  <c r="AN60" i="10"/>
  <c r="AM60" i="10"/>
  <c r="AL60" i="10"/>
  <c r="AK60" i="10"/>
  <c r="AJ60" i="10"/>
  <c r="AI60" i="10"/>
  <c r="AH60" i="10"/>
  <c r="AG60" i="10"/>
  <c r="AF60" i="10"/>
  <c r="AE60" i="10"/>
  <c r="AD60" i="10"/>
  <c r="AC60" i="10"/>
  <c r="AB60" i="10"/>
  <c r="AA60" i="10"/>
  <c r="Z60" i="10"/>
  <c r="Y60" i="10"/>
  <c r="X60" i="10"/>
  <c r="W60" i="10"/>
  <c r="V60" i="10"/>
  <c r="U60" i="10"/>
  <c r="S60" i="10"/>
  <c r="R60" i="10"/>
  <c r="Q60" i="10"/>
  <c r="P60" i="10"/>
  <c r="O60" i="10"/>
  <c r="N60" i="10"/>
  <c r="M60" i="10"/>
  <c r="L60" i="10"/>
  <c r="K60" i="10"/>
  <c r="J60" i="10"/>
  <c r="I60" i="10"/>
  <c r="H60" i="10"/>
  <c r="G60" i="10"/>
  <c r="C60" i="10"/>
  <c r="B60" i="10"/>
  <c r="A60" i="10"/>
  <c r="AT59" i="10"/>
  <c r="AS59" i="10"/>
  <c r="AR59" i="10"/>
  <c r="AQ59" i="10"/>
  <c r="AP59" i="10"/>
  <c r="AO59" i="10"/>
  <c r="AN59" i="10"/>
  <c r="AM59" i="10"/>
  <c r="AL59" i="10"/>
  <c r="AK59" i="10"/>
  <c r="AJ59" i="10"/>
  <c r="AI59" i="10"/>
  <c r="AH59" i="10"/>
  <c r="AG59" i="10"/>
  <c r="AF59" i="10"/>
  <c r="AE59" i="10"/>
  <c r="AD59" i="10"/>
  <c r="AC59" i="10"/>
  <c r="AA59" i="10"/>
  <c r="Y59" i="10"/>
  <c r="X59" i="10"/>
  <c r="V59" i="10"/>
  <c r="U59" i="10"/>
  <c r="T59" i="10"/>
  <c r="S59" i="10"/>
  <c r="Q59" i="10"/>
  <c r="P59" i="10"/>
  <c r="O59" i="10"/>
  <c r="M59" i="10"/>
  <c r="K59" i="10"/>
  <c r="J59" i="10"/>
  <c r="H59" i="10"/>
  <c r="G59" i="10"/>
  <c r="F59" i="10"/>
  <c r="AU59" i="10"/>
  <c r="C59" i="10"/>
  <c r="B59" i="10"/>
  <c r="A59" i="10"/>
  <c r="AT58" i="10"/>
  <c r="AS58" i="10"/>
  <c r="AR58" i="10"/>
  <c r="AQ58" i="10"/>
  <c r="AP58" i="10"/>
  <c r="AO58" i="10"/>
  <c r="AN58" i="10"/>
  <c r="AM58" i="10"/>
  <c r="AL58" i="10"/>
  <c r="AK58" i="10"/>
  <c r="AJ58" i="10"/>
  <c r="AI58" i="10"/>
  <c r="AH58" i="10"/>
  <c r="AG58" i="10"/>
  <c r="AF58" i="10"/>
  <c r="AE58" i="10"/>
  <c r="AD58" i="10"/>
  <c r="AC58" i="10"/>
  <c r="AB58" i="10"/>
  <c r="AA58" i="10"/>
  <c r="Z58" i="10"/>
  <c r="Y58" i="10"/>
  <c r="X58" i="10"/>
  <c r="W58" i="10"/>
  <c r="V58" i="10"/>
  <c r="U58" i="10"/>
  <c r="T58" i="10"/>
  <c r="S58" i="10"/>
  <c r="R58" i="10"/>
  <c r="Q58" i="10"/>
  <c r="P58" i="10"/>
  <c r="O58" i="10"/>
  <c r="N58" i="10"/>
  <c r="M58" i="10"/>
  <c r="L58" i="10"/>
  <c r="K58" i="10"/>
  <c r="J58" i="10"/>
  <c r="I58" i="10"/>
  <c r="H58" i="10"/>
  <c r="G58" i="10"/>
  <c r="F58" i="10"/>
  <c r="C58" i="10"/>
  <c r="B58" i="10"/>
  <c r="A58" i="10"/>
  <c r="AT57" i="10"/>
  <c r="AS57" i="10"/>
  <c r="AR57" i="10"/>
  <c r="AQ57" i="10"/>
  <c r="AP57" i="10"/>
  <c r="AO57" i="10"/>
  <c r="AN57" i="10"/>
  <c r="AM57" i="10"/>
  <c r="AL57" i="10"/>
  <c r="AK57" i="10"/>
  <c r="AJ57" i="10"/>
  <c r="AI57" i="10"/>
  <c r="AH57" i="10"/>
  <c r="AG57" i="10"/>
  <c r="AF57" i="10"/>
  <c r="AE57" i="10"/>
  <c r="AD57" i="10"/>
  <c r="C57" i="10"/>
  <c r="B57" i="10"/>
  <c r="A57" i="10"/>
  <c r="AT56" i="10"/>
  <c r="AS56" i="10"/>
  <c r="AR56" i="10"/>
  <c r="AQ56" i="10"/>
  <c r="AP56" i="10"/>
  <c r="AO56" i="10"/>
  <c r="AN56" i="10"/>
  <c r="AM56" i="10"/>
  <c r="AL56" i="10"/>
  <c r="AK56" i="10"/>
  <c r="AJ56" i="10"/>
  <c r="AI56" i="10"/>
  <c r="AH56" i="10"/>
  <c r="AG56" i="10"/>
  <c r="AF56" i="10"/>
  <c r="C56" i="10"/>
  <c r="B56" i="10"/>
  <c r="A56" i="10"/>
  <c r="AT55" i="10"/>
  <c r="AS55" i="10"/>
  <c r="AR55" i="10"/>
  <c r="AQ55" i="10"/>
  <c r="AP55" i="10"/>
  <c r="AO55" i="10"/>
  <c r="AN55" i="10"/>
  <c r="AM55" i="10"/>
  <c r="AL55" i="10"/>
  <c r="AK55" i="10"/>
  <c r="AJ55" i="10"/>
  <c r="AI55" i="10"/>
  <c r="AH55" i="10"/>
  <c r="AG55" i="10"/>
  <c r="AF55" i="10"/>
  <c r="AE55" i="10"/>
  <c r="AD55" i="10"/>
  <c r="Y55" i="10"/>
  <c r="T55" i="10"/>
  <c r="S55" i="10"/>
  <c r="P55" i="10"/>
  <c r="O55" i="10"/>
  <c r="M55" i="10"/>
  <c r="I55" i="10"/>
  <c r="G55" i="10"/>
  <c r="C55" i="10"/>
  <c r="B55" i="10"/>
  <c r="A55" i="10"/>
  <c r="C54" i="10"/>
  <c r="B54" i="10"/>
  <c r="A54" i="10"/>
  <c r="C53" i="10"/>
  <c r="B53" i="10"/>
  <c r="A53" i="10"/>
  <c r="C52" i="10"/>
  <c r="B52" i="10"/>
  <c r="A52" i="10"/>
  <c r="AT51" i="10"/>
  <c r="AS51" i="10"/>
  <c r="AR51" i="10"/>
  <c r="AQ51" i="10"/>
  <c r="AP51" i="10"/>
  <c r="AO51" i="10"/>
  <c r="AN51" i="10"/>
  <c r="AM51" i="10"/>
  <c r="AL51" i="10"/>
  <c r="AK51" i="10"/>
  <c r="AJ51" i="10"/>
  <c r="AI51" i="10"/>
  <c r="AH51" i="10"/>
  <c r="AG51" i="10"/>
  <c r="AF51" i="10"/>
  <c r="AE51" i="10"/>
  <c r="AD51" i="10"/>
  <c r="AC51" i="10"/>
  <c r="AB51" i="10"/>
  <c r="W51" i="10"/>
  <c r="S51" i="10"/>
  <c r="Q51" i="10"/>
  <c r="N51" i="10"/>
  <c r="M51" i="10"/>
  <c r="H51" i="10"/>
  <c r="G51" i="10"/>
  <c r="C51" i="10"/>
  <c r="B51" i="10"/>
  <c r="A51" i="10"/>
  <c r="AT50" i="10"/>
  <c r="AS50" i="10"/>
  <c r="AR50" i="10"/>
  <c r="AQ50" i="10"/>
  <c r="AP50" i="10"/>
  <c r="AO50" i="10"/>
  <c r="AN50" i="10"/>
  <c r="AM50" i="10"/>
  <c r="AL50" i="10"/>
  <c r="AK50" i="10"/>
  <c r="AJ50" i="10"/>
  <c r="AI50" i="10"/>
  <c r="AH50" i="10"/>
  <c r="AG50" i="10"/>
  <c r="AF50" i="10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F50" i="10"/>
  <c r="C50" i="10"/>
  <c r="B50" i="10"/>
  <c r="A50" i="10"/>
  <c r="AT49" i="10"/>
  <c r="AS49" i="10"/>
  <c r="AR49" i="10"/>
  <c r="AQ49" i="10"/>
  <c r="AP49" i="10"/>
  <c r="AO49" i="10"/>
  <c r="AN49" i="10"/>
  <c r="AM49" i="10"/>
  <c r="AL49" i="10"/>
  <c r="AK49" i="10"/>
  <c r="AJ49" i="10"/>
  <c r="AI49" i="10"/>
  <c r="AH49" i="10"/>
  <c r="AG49" i="10"/>
  <c r="AF49" i="10"/>
  <c r="AE49" i="10"/>
  <c r="AD49" i="10"/>
  <c r="AC49" i="10"/>
  <c r="AB49" i="10"/>
  <c r="AA49" i="10"/>
  <c r="Z49" i="10"/>
  <c r="Y49" i="10"/>
  <c r="X49" i="10"/>
  <c r="W49" i="10"/>
  <c r="V49" i="10"/>
  <c r="U49" i="10"/>
  <c r="T49" i="10"/>
  <c r="S49" i="10"/>
  <c r="R49" i="10"/>
  <c r="Q49" i="10"/>
  <c r="P49" i="10"/>
  <c r="C49" i="10"/>
  <c r="B49" i="10"/>
  <c r="A49" i="10"/>
  <c r="AT48" i="10"/>
  <c r="AS48" i="10"/>
  <c r="AR48" i="10"/>
  <c r="AQ48" i="10"/>
  <c r="AP48" i="10"/>
  <c r="AO48" i="10"/>
  <c r="AN48" i="10"/>
  <c r="AM48" i="10"/>
  <c r="AL48" i="10"/>
  <c r="AK48" i="10"/>
  <c r="AJ48" i="10"/>
  <c r="AI48" i="10"/>
  <c r="AH48" i="10"/>
  <c r="AG48" i="10"/>
  <c r="AF48" i="10"/>
  <c r="AE48" i="10"/>
  <c r="AD48" i="10"/>
  <c r="AC48" i="10"/>
  <c r="AB48" i="10"/>
  <c r="C48" i="10"/>
  <c r="B48" i="10"/>
  <c r="A48" i="10"/>
  <c r="AT47" i="10"/>
  <c r="AS47" i="10"/>
  <c r="AR47" i="10"/>
  <c r="AQ47" i="10"/>
  <c r="AP47" i="10"/>
  <c r="AO47" i="10"/>
  <c r="AN47" i="10"/>
  <c r="AM47" i="10"/>
  <c r="AL47" i="10"/>
  <c r="AK47" i="10"/>
  <c r="AJ47" i="10"/>
  <c r="AI47" i="10"/>
  <c r="AH47" i="10"/>
  <c r="AG47" i="10"/>
  <c r="AF47" i="10"/>
  <c r="AE47" i="10"/>
  <c r="AD47" i="10"/>
  <c r="AC47" i="10"/>
  <c r="AB47" i="10"/>
  <c r="AA47" i="10"/>
  <c r="Y47" i="10"/>
  <c r="T47" i="10"/>
  <c r="S47" i="10"/>
  <c r="P47" i="10"/>
  <c r="O47" i="10"/>
  <c r="M47" i="10"/>
  <c r="I47" i="10"/>
  <c r="G47" i="10"/>
  <c r="C47" i="10"/>
  <c r="B47" i="10"/>
  <c r="A47" i="10"/>
  <c r="AT46" i="10"/>
  <c r="AS46" i="10"/>
  <c r="AR46" i="10"/>
  <c r="AQ46" i="10"/>
  <c r="AP46" i="10"/>
  <c r="AO46" i="10"/>
  <c r="AN46" i="10"/>
  <c r="AM46" i="10"/>
  <c r="AL46" i="10"/>
  <c r="AK46" i="10"/>
  <c r="AJ46" i="10"/>
  <c r="AI46" i="10"/>
  <c r="AH46" i="10"/>
  <c r="AG46" i="10"/>
  <c r="AF46" i="10"/>
  <c r="AE46" i="10"/>
  <c r="AD46" i="10"/>
  <c r="AC46" i="10"/>
  <c r="AB46" i="10"/>
  <c r="AA46" i="10"/>
  <c r="Z46" i="10"/>
  <c r="Y46" i="10"/>
  <c r="X46" i="10"/>
  <c r="W46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F46" i="10"/>
  <c r="C46" i="10"/>
  <c r="B46" i="10"/>
  <c r="A46" i="10"/>
  <c r="AT45" i="10"/>
  <c r="AS45" i="10"/>
  <c r="AR45" i="10"/>
  <c r="AQ45" i="10"/>
  <c r="AP45" i="10"/>
  <c r="AO45" i="10"/>
  <c r="AN45" i="10"/>
  <c r="AM45" i="10"/>
  <c r="AL45" i="10"/>
  <c r="AK45" i="10"/>
  <c r="AJ45" i="10"/>
  <c r="AI45" i="10"/>
  <c r="AH45" i="10"/>
  <c r="AG45" i="10"/>
  <c r="AF45" i="10"/>
  <c r="AE45" i="10"/>
  <c r="AD45" i="10"/>
  <c r="AC45" i="10"/>
  <c r="AB45" i="10"/>
  <c r="AA45" i="10"/>
  <c r="Z45" i="10"/>
  <c r="Y45" i="10"/>
  <c r="X45" i="10"/>
  <c r="W45" i="10"/>
  <c r="V45" i="10"/>
  <c r="U45" i="10"/>
  <c r="T45" i="10"/>
  <c r="S45" i="10"/>
  <c r="R45" i="10"/>
  <c r="Q45" i="10"/>
  <c r="P45" i="10"/>
  <c r="C45" i="10"/>
  <c r="B45" i="10"/>
  <c r="A45" i="10"/>
  <c r="AT44" i="10"/>
  <c r="AR44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E44" i="10"/>
  <c r="AD44" i="10"/>
  <c r="AC44" i="10"/>
  <c r="AB44" i="10"/>
  <c r="C44" i="10"/>
  <c r="B44" i="10"/>
  <c r="A44" i="10"/>
  <c r="AT43" i="10"/>
  <c r="AS43" i="10"/>
  <c r="AR43" i="10"/>
  <c r="AQ43" i="10"/>
  <c r="AP43" i="10"/>
  <c r="AO43" i="10"/>
  <c r="AN43" i="10"/>
  <c r="AM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Y43" i="10"/>
  <c r="T43" i="10"/>
  <c r="S43" i="10"/>
  <c r="P43" i="10"/>
  <c r="O43" i="10"/>
  <c r="M43" i="10"/>
  <c r="I43" i="10"/>
  <c r="G43" i="10"/>
  <c r="C43" i="10"/>
  <c r="B43" i="10"/>
  <c r="A43" i="10"/>
  <c r="D42" i="10"/>
  <c r="A42" i="10"/>
  <c r="V41" i="10"/>
  <c r="Q41" i="10"/>
  <c r="AP40" i="10"/>
  <c r="AO40" i="10"/>
  <c r="AM40" i="10"/>
  <c r="D40" i="10"/>
  <c r="AV36" i="10"/>
  <c r="N35" i="10"/>
  <c r="N74" i="10" s="1"/>
  <c r="S36" i="10"/>
  <c r="S75" i="10" s="1"/>
  <c r="I36" i="10"/>
  <c r="I75" i="10" s="1"/>
  <c r="AX35" i="10"/>
  <c r="S35" i="10" s="1"/>
  <c r="S74" i="10" s="1"/>
  <c r="AW35" i="10"/>
  <c r="P35" i="10" s="1"/>
  <c r="P74" i="10" s="1"/>
  <c r="AV35" i="10"/>
  <c r="K35" i="10" s="1"/>
  <c r="K74" i="10" s="1"/>
  <c r="AU35" i="10"/>
  <c r="F35" i="10"/>
  <c r="F74" i="10" s="1"/>
  <c r="AV31" i="10"/>
  <c r="N30" i="10" s="1"/>
  <c r="N69" i="10" s="1"/>
  <c r="S31" i="10"/>
  <c r="S70" i="10" s="1"/>
  <c r="I31" i="10"/>
  <c r="I70" i="10" s="1"/>
  <c r="AU70" i="10" s="1"/>
  <c r="AX30" i="10"/>
  <c r="U30" i="10" s="1"/>
  <c r="U69" i="10" s="1"/>
  <c r="AW30" i="10"/>
  <c r="P30" i="10" s="1"/>
  <c r="P69" i="10" s="1"/>
  <c r="AV30" i="10"/>
  <c r="K30" i="10" s="1"/>
  <c r="K69" i="10" s="1"/>
  <c r="AU30" i="10"/>
  <c r="F30" i="10" s="1"/>
  <c r="F69" i="10" s="1"/>
  <c r="AW26" i="10"/>
  <c r="Z25" i="10" s="1"/>
  <c r="Z64" i="10" s="1"/>
  <c r="BA64" i="10" s="1"/>
  <c r="AV26" i="10"/>
  <c r="R25" i="10" s="1"/>
  <c r="R64" i="10" s="1"/>
  <c r="AY64" i="10" s="1"/>
  <c r="AU26" i="10"/>
  <c r="L25" i="10" s="1"/>
  <c r="L64" i="10" s="1"/>
  <c r="AW64" i="10" s="1"/>
  <c r="T26" i="10"/>
  <c r="T65" i="10" s="1"/>
  <c r="F26" i="10"/>
  <c r="F65" i="10" s="1"/>
  <c r="AX25" i="10"/>
  <c r="AB25" i="10" s="1"/>
  <c r="AB64" i="10" s="1"/>
  <c r="BB64" i="10" s="1"/>
  <c r="AW25" i="10"/>
  <c r="W25" i="10" s="1"/>
  <c r="W64" i="10" s="1"/>
  <c r="AZ64" i="10" s="1"/>
  <c r="AV25" i="10"/>
  <c r="N25" i="10" s="1"/>
  <c r="N64" i="10" s="1"/>
  <c r="AX64" i="10" s="1"/>
  <c r="AU25" i="10"/>
  <c r="I25" i="10"/>
  <c r="I64" i="10" s="1"/>
  <c r="AV64" i="10" s="1"/>
  <c r="AW21" i="10"/>
  <c r="Z20" i="10" s="1"/>
  <c r="Z59" i="10" s="1"/>
  <c r="BA59" i="10" s="1"/>
  <c r="AV21" i="10"/>
  <c r="R20" i="10" s="1"/>
  <c r="R59" i="10" s="1"/>
  <c r="AY59" i="10" s="1"/>
  <c r="AU21" i="10"/>
  <c r="L20" i="10" s="1"/>
  <c r="L59" i="10" s="1"/>
  <c r="AW59" i="10" s="1"/>
  <c r="T21" i="10"/>
  <c r="T60" i="10"/>
  <c r="F21" i="10"/>
  <c r="F60" i="10" s="1"/>
  <c r="AX20" i="10"/>
  <c r="AB20" i="10" s="1"/>
  <c r="AB59" i="10" s="1"/>
  <c r="BB59" i="10" s="1"/>
  <c r="AW20" i="10"/>
  <c r="W20" i="10" s="1"/>
  <c r="W59" i="10" s="1"/>
  <c r="AZ59" i="10" s="1"/>
  <c r="AV20" i="10"/>
  <c r="N20" i="10" s="1"/>
  <c r="N59" i="10" s="1"/>
  <c r="AX59" i="10" s="1"/>
  <c r="AU20" i="10"/>
  <c r="I20" i="10" s="1"/>
  <c r="I59" i="10" s="1"/>
  <c r="AV59" i="10" s="1"/>
  <c r="AC16" i="10"/>
  <c r="AC55" i="10" s="1"/>
  <c r="AA16" i="10"/>
  <c r="AA55" i="10" s="1"/>
  <c r="X16" i="10"/>
  <c r="X55" i="10" s="1"/>
  <c r="V16" i="10"/>
  <c r="V55" i="10"/>
  <c r="R16" i="10"/>
  <c r="R55" i="10" s="1"/>
  <c r="AX55" i="10" s="1"/>
  <c r="K16" i="10"/>
  <c r="K55" i="10" s="1"/>
  <c r="AW55" i="10" s="1"/>
  <c r="H16" i="10"/>
  <c r="H55" i="10" s="1"/>
  <c r="AV55" i="10" s="1"/>
  <c r="F16" i="10"/>
  <c r="F55" i="10" s="1"/>
  <c r="AU55" i="10" s="1"/>
  <c r="AA12" i="10"/>
  <c r="AA51" i="10" s="1"/>
  <c r="Y12" i="10"/>
  <c r="Y51" i="10" s="1"/>
  <c r="U12" i="10"/>
  <c r="U51" i="10" s="1"/>
  <c r="AZ51" i="10" s="1"/>
  <c r="R12" i="10"/>
  <c r="R51" i="10" s="1"/>
  <c r="AY51" i="10" s="1"/>
  <c r="P12" i="10"/>
  <c r="P51" i="10" s="1"/>
  <c r="AX51" i="10" s="1"/>
  <c r="L12" i="10"/>
  <c r="L51" i="10" s="1"/>
  <c r="J12" i="10"/>
  <c r="J51" i="10" s="1"/>
  <c r="F12" i="10"/>
  <c r="F51" i="10"/>
  <c r="AU51" i="10" s="1"/>
  <c r="AV52" i="10" s="1"/>
  <c r="F52" i="10" s="1"/>
  <c r="X8" i="10"/>
  <c r="X47" i="10" s="1"/>
  <c r="V8" i="10"/>
  <c r="V47" i="10" s="1"/>
  <c r="R8" i="10"/>
  <c r="R47" i="10"/>
  <c r="AX47" i="10" s="1"/>
  <c r="AY48" i="10" s="1"/>
  <c r="K8" i="10"/>
  <c r="K47" i="10" s="1"/>
  <c r="AW47" i="10" s="1"/>
  <c r="H8" i="10"/>
  <c r="H47" i="10"/>
  <c r="AV47" i="10" s="1"/>
  <c r="F8" i="10"/>
  <c r="F47" i="10" s="1"/>
  <c r="AU47" i="10" s="1"/>
  <c r="X4" i="10"/>
  <c r="X43" i="10" s="1"/>
  <c r="V4" i="10"/>
  <c r="V43" i="10" s="1"/>
  <c r="R4" i="10"/>
  <c r="R43" i="10" s="1"/>
  <c r="AX43" i="10" s="1"/>
  <c r="K4" i="10"/>
  <c r="K43" i="10" s="1"/>
  <c r="AW43" i="10" s="1"/>
  <c r="H4" i="10"/>
  <c r="H43" i="10" s="1"/>
  <c r="AV43" i="10" s="1"/>
  <c r="F4" i="10"/>
  <c r="F43" i="10" s="1"/>
  <c r="AU43" i="10" s="1"/>
  <c r="AR74" i="9"/>
  <c r="AQ74" i="9"/>
  <c r="AN74" i="9"/>
  <c r="AM74" i="9"/>
  <c r="AL74" i="9"/>
  <c r="AK74" i="9"/>
  <c r="AJ74" i="9"/>
  <c r="AI74" i="9"/>
  <c r="AH74" i="9"/>
  <c r="AG74" i="9"/>
  <c r="AF74" i="9"/>
  <c r="AE74" i="9"/>
  <c r="AD74" i="9"/>
  <c r="AC74" i="9"/>
  <c r="AB74" i="9"/>
  <c r="AA74" i="9"/>
  <c r="Z74" i="9"/>
  <c r="Y74" i="9"/>
  <c r="X74" i="9"/>
  <c r="W74" i="9"/>
  <c r="V74" i="9"/>
  <c r="U74" i="9"/>
  <c r="T74" i="9"/>
  <c r="S74" i="9"/>
  <c r="R74" i="9"/>
  <c r="Q74" i="9"/>
  <c r="P74" i="9"/>
  <c r="O74" i="9"/>
  <c r="N74" i="9"/>
  <c r="M74" i="9"/>
  <c r="L74" i="9"/>
  <c r="AR73" i="9"/>
  <c r="AQ73" i="9"/>
  <c r="AN73" i="9"/>
  <c r="AM73" i="9"/>
  <c r="AL73" i="9"/>
  <c r="AK73" i="9"/>
  <c r="AJ73" i="9"/>
  <c r="AI73" i="9"/>
  <c r="AH73" i="9"/>
  <c r="AG73" i="9"/>
  <c r="AF73" i="9"/>
  <c r="AE73" i="9"/>
  <c r="AD73" i="9"/>
  <c r="AC73" i="9"/>
  <c r="AB73" i="9"/>
  <c r="AA73" i="9"/>
  <c r="Z73" i="9"/>
  <c r="Y73" i="9"/>
  <c r="X73" i="9"/>
  <c r="W73" i="9"/>
  <c r="V73" i="9"/>
  <c r="U73" i="9"/>
  <c r="T73" i="9"/>
  <c r="S73" i="9"/>
  <c r="R73" i="9"/>
  <c r="Q73" i="9"/>
  <c r="P73" i="9"/>
  <c r="O73" i="9"/>
  <c r="N73" i="9"/>
  <c r="M73" i="9"/>
  <c r="L73" i="9"/>
  <c r="AR72" i="9"/>
  <c r="AQ72" i="9"/>
  <c r="AN72" i="9"/>
  <c r="AM72" i="9"/>
  <c r="AL72" i="9"/>
  <c r="AK72" i="9"/>
  <c r="AJ72" i="9"/>
  <c r="AI72" i="9"/>
  <c r="AH72" i="9"/>
  <c r="AG72" i="9"/>
  <c r="AF72" i="9"/>
  <c r="AE72" i="9"/>
  <c r="AD72" i="9"/>
  <c r="AC72" i="9"/>
  <c r="AB72" i="9"/>
  <c r="AA72" i="9"/>
  <c r="Z72" i="9"/>
  <c r="Y72" i="9"/>
  <c r="X72" i="9"/>
  <c r="W72" i="9"/>
  <c r="V72" i="9"/>
  <c r="U72" i="9"/>
  <c r="T72" i="9"/>
  <c r="N72" i="9"/>
  <c r="M72" i="9"/>
  <c r="L72" i="9"/>
  <c r="K72" i="9"/>
  <c r="J72" i="9"/>
  <c r="I72" i="9"/>
  <c r="AR71" i="9"/>
  <c r="AQ71" i="9"/>
  <c r="AN71" i="9"/>
  <c r="AM71" i="9"/>
  <c r="AL71" i="9"/>
  <c r="AK71" i="9"/>
  <c r="AJ71" i="9"/>
  <c r="AI71" i="9"/>
  <c r="AH71" i="9"/>
  <c r="AG71" i="9"/>
  <c r="AF71" i="9"/>
  <c r="AE71" i="9"/>
  <c r="AD71" i="9"/>
  <c r="AC71" i="9"/>
  <c r="AB71" i="9"/>
  <c r="AA71" i="9"/>
  <c r="Z71" i="9"/>
  <c r="Y71" i="9"/>
  <c r="X71" i="9"/>
  <c r="W71" i="9"/>
  <c r="V71" i="9"/>
  <c r="U71" i="9"/>
  <c r="T71" i="9"/>
  <c r="S71" i="9"/>
  <c r="N71" i="9"/>
  <c r="K71" i="9"/>
  <c r="I71" i="9"/>
  <c r="L66" i="9"/>
  <c r="K66" i="9"/>
  <c r="J66" i="9"/>
  <c r="K65" i="9"/>
  <c r="R66" i="9"/>
  <c r="P66" i="9"/>
  <c r="O66" i="9"/>
  <c r="I66" i="9"/>
  <c r="P65" i="9"/>
  <c r="I65" i="9"/>
  <c r="U54" i="9"/>
  <c r="P54" i="9"/>
  <c r="O54" i="9"/>
  <c r="N54" i="9"/>
  <c r="M54" i="9"/>
  <c r="L54" i="9"/>
  <c r="K54" i="9"/>
  <c r="J54" i="9"/>
  <c r="I54" i="9"/>
  <c r="H54" i="9"/>
  <c r="G54" i="9"/>
  <c r="F54" i="9"/>
  <c r="P53" i="9"/>
  <c r="M53" i="9"/>
  <c r="J53" i="9"/>
  <c r="G53" i="9"/>
  <c r="F10" i="9"/>
  <c r="F47" i="9" s="1"/>
  <c r="A42" i="9"/>
  <c r="B42" i="9"/>
  <c r="C42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43" i="9"/>
  <c r="B43" i="9"/>
  <c r="C43" i="9"/>
  <c r="G43" i="9"/>
  <c r="H43" i="9"/>
  <c r="I43" i="9"/>
  <c r="J43" i="9"/>
  <c r="K43" i="9"/>
  <c r="L43" i="9"/>
  <c r="N43" i="9"/>
  <c r="O43" i="9"/>
  <c r="P43" i="9"/>
  <c r="Q43" i="9"/>
  <c r="R43" i="9"/>
  <c r="S43" i="9"/>
  <c r="T43" i="9"/>
  <c r="U43" i="9"/>
  <c r="V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44" i="9"/>
  <c r="B44" i="9"/>
  <c r="C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45" i="9"/>
  <c r="B45" i="9"/>
  <c r="C45" i="9"/>
  <c r="F45" i="9"/>
  <c r="G45" i="9"/>
  <c r="I45" i="9"/>
  <c r="J45" i="9"/>
  <c r="K45" i="9"/>
  <c r="L45" i="9"/>
  <c r="M45" i="9"/>
  <c r="N45" i="9"/>
  <c r="O45" i="9"/>
  <c r="P45" i="9"/>
  <c r="R45" i="9"/>
  <c r="S45" i="9"/>
  <c r="T45" i="9"/>
  <c r="U45" i="9"/>
  <c r="V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46" i="9"/>
  <c r="B46" i="9"/>
  <c r="C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47" i="9"/>
  <c r="B47" i="9"/>
  <c r="C47" i="9"/>
  <c r="G47" i="9"/>
  <c r="I47" i="9"/>
  <c r="J47" i="9"/>
  <c r="K47" i="9"/>
  <c r="L47" i="9"/>
  <c r="M47" i="9"/>
  <c r="N47" i="9"/>
  <c r="O47" i="9"/>
  <c r="P47" i="9"/>
  <c r="Q47" i="9"/>
  <c r="S47" i="9"/>
  <c r="T47" i="9"/>
  <c r="U47" i="9"/>
  <c r="V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48" i="9"/>
  <c r="B48" i="9"/>
  <c r="C48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49" i="9"/>
  <c r="B49" i="9"/>
  <c r="C49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50" i="9"/>
  <c r="D50" i="9"/>
  <c r="A51" i="9"/>
  <c r="B51" i="9"/>
  <c r="C51" i="9"/>
  <c r="G51" i="9"/>
  <c r="I51" i="9"/>
  <c r="I53" i="9"/>
  <c r="J51" i="9"/>
  <c r="K51" i="9"/>
  <c r="K53" i="9"/>
  <c r="L51" i="9"/>
  <c r="M51" i="9"/>
  <c r="N51" i="9"/>
  <c r="O51" i="9"/>
  <c r="O53" i="9"/>
  <c r="P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52" i="9"/>
  <c r="B52" i="9"/>
  <c r="C52" i="9"/>
  <c r="F52" i="9"/>
  <c r="G52" i="9"/>
  <c r="H52" i="9"/>
  <c r="I52" i="9"/>
  <c r="J52" i="9"/>
  <c r="K52" i="9"/>
  <c r="L52" i="9"/>
  <c r="M52" i="9"/>
  <c r="N52" i="9"/>
  <c r="O52" i="9"/>
  <c r="P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53" i="9"/>
  <c r="B53" i="9"/>
  <c r="C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54" i="9"/>
  <c r="B54" i="9"/>
  <c r="C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55" i="9"/>
  <c r="B55" i="9"/>
  <c r="C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56" i="9"/>
  <c r="B56" i="9"/>
  <c r="C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57" i="9"/>
  <c r="B57" i="9"/>
  <c r="C57" i="9"/>
  <c r="G57" i="9"/>
  <c r="I57" i="9"/>
  <c r="J57" i="9"/>
  <c r="J59" i="9"/>
  <c r="K57" i="9"/>
  <c r="L57" i="9"/>
  <c r="M57" i="9"/>
  <c r="N57" i="9"/>
  <c r="O57" i="9"/>
  <c r="O59" i="9"/>
  <c r="P57" i="9"/>
  <c r="P59" i="9"/>
  <c r="Q57" i="9"/>
  <c r="S57" i="9"/>
  <c r="T57" i="9"/>
  <c r="T60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58" i="9"/>
  <c r="B58" i="9"/>
  <c r="C58" i="9"/>
  <c r="F58" i="9"/>
  <c r="G58" i="9"/>
  <c r="I58" i="9"/>
  <c r="J58" i="9"/>
  <c r="K58" i="9"/>
  <c r="L58" i="9"/>
  <c r="M58" i="9"/>
  <c r="N58" i="9"/>
  <c r="O58" i="9"/>
  <c r="P58" i="9"/>
  <c r="Q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59" i="9"/>
  <c r="B59" i="9"/>
  <c r="C59" i="9"/>
  <c r="I59" i="9"/>
  <c r="K59" i="9"/>
  <c r="L59" i="9"/>
  <c r="N59" i="9"/>
  <c r="Q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60" i="9"/>
  <c r="B60" i="9"/>
  <c r="C60" i="9"/>
  <c r="I60" i="9"/>
  <c r="J60" i="9"/>
  <c r="K60" i="9"/>
  <c r="L60" i="9"/>
  <c r="M60" i="9"/>
  <c r="N60" i="9"/>
  <c r="O60" i="9"/>
  <c r="P60" i="9"/>
  <c r="Q60" i="9"/>
  <c r="S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61" i="9"/>
  <c r="B61" i="9"/>
  <c r="C61" i="9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62" i="9"/>
  <c r="B62" i="9"/>
  <c r="C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63" i="9"/>
  <c r="B63" i="9"/>
  <c r="C63" i="9"/>
  <c r="G63" i="9"/>
  <c r="I63" i="9"/>
  <c r="J63" i="9"/>
  <c r="J65" i="9"/>
  <c r="K63" i="9"/>
  <c r="L63" i="9"/>
  <c r="L65" i="9"/>
  <c r="M63" i="9"/>
  <c r="M65" i="9"/>
  <c r="N63" i="9"/>
  <c r="O63" i="9"/>
  <c r="P63" i="9"/>
  <c r="R63" i="9"/>
  <c r="S63" i="9"/>
  <c r="S66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64" i="9"/>
  <c r="B64" i="9"/>
  <c r="C64" i="9"/>
  <c r="F64" i="9"/>
  <c r="G64" i="9"/>
  <c r="I64" i="9"/>
  <c r="J64" i="9"/>
  <c r="K64" i="9"/>
  <c r="L64" i="9"/>
  <c r="M64" i="9"/>
  <c r="N64" i="9"/>
  <c r="O64" i="9"/>
  <c r="P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65" i="9"/>
  <c r="B65" i="9"/>
  <c r="C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66" i="9"/>
  <c r="B66" i="9"/>
  <c r="C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67" i="9"/>
  <c r="B67" i="9"/>
  <c r="C67" i="9"/>
  <c r="L67" i="9"/>
  <c r="M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Q67" i="9"/>
  <c r="A68" i="9"/>
  <c r="B68" i="9"/>
  <c r="C68" i="9"/>
  <c r="K68" i="9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Q68" i="9"/>
  <c r="A69" i="9"/>
  <c r="B69" i="9"/>
  <c r="C69" i="9"/>
  <c r="G69" i="9"/>
  <c r="I69" i="9"/>
  <c r="J69" i="9"/>
  <c r="J71" i="9"/>
  <c r="K69" i="9"/>
  <c r="L69" i="9"/>
  <c r="L71" i="9"/>
  <c r="M69" i="9"/>
  <c r="N69" i="9"/>
  <c r="P69" i="9"/>
  <c r="Q69" i="9"/>
  <c r="Q72" i="9"/>
  <c r="R69" i="9"/>
  <c r="S69" i="9"/>
  <c r="S72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70" i="9"/>
  <c r="B70" i="9"/>
  <c r="C70" i="9"/>
  <c r="F70" i="9"/>
  <c r="G70" i="9"/>
  <c r="I70" i="9"/>
  <c r="J70" i="9"/>
  <c r="K70" i="9"/>
  <c r="L70" i="9"/>
  <c r="M70" i="9"/>
  <c r="N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71" i="9"/>
  <c r="B71" i="9"/>
  <c r="C71" i="9"/>
  <c r="A72" i="9"/>
  <c r="B72" i="9"/>
  <c r="C72" i="9"/>
  <c r="A73" i="9"/>
  <c r="B73" i="9"/>
  <c r="C73" i="9"/>
  <c r="B41" i="9"/>
  <c r="C41" i="9"/>
  <c r="G41" i="9"/>
  <c r="H41" i="9"/>
  <c r="I41" i="9"/>
  <c r="J41" i="9"/>
  <c r="K41" i="9"/>
  <c r="L41" i="9"/>
  <c r="N41" i="9"/>
  <c r="O41" i="9"/>
  <c r="P41" i="9"/>
  <c r="Q41" i="9"/>
  <c r="R41" i="9"/>
  <c r="S41" i="9"/>
  <c r="T41" i="9"/>
  <c r="U41" i="9"/>
  <c r="V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41" i="9"/>
  <c r="AS33" i="9"/>
  <c r="AS32" i="9" s="1"/>
  <c r="H32" i="9" s="1"/>
  <c r="H69" i="9" s="1"/>
  <c r="H71" i="9" s="1"/>
  <c r="F32" i="9"/>
  <c r="F69" i="9" s="1"/>
  <c r="F71" i="9" s="1"/>
  <c r="AS27" i="9"/>
  <c r="AS26" i="9" s="1"/>
  <c r="H27" i="9" s="1"/>
  <c r="H64" i="9" s="1"/>
  <c r="H66" i="9" s="1"/>
  <c r="AS66" i="9" s="1"/>
  <c r="F26" i="9"/>
  <c r="F63" i="9" s="1"/>
  <c r="F65" i="9" s="1"/>
  <c r="AS20" i="9"/>
  <c r="AT20" i="9" s="1"/>
  <c r="F20" i="9"/>
  <c r="F57" i="9" s="1"/>
  <c r="F59" i="9" s="1"/>
  <c r="AS15" i="9"/>
  <c r="AS14" i="9" s="1"/>
  <c r="AT14" i="9" s="1"/>
  <c r="H14" i="9" s="1"/>
  <c r="H51" i="9" s="1"/>
  <c r="H53" i="9" s="1"/>
  <c r="F14" i="9"/>
  <c r="F51" i="9" s="1"/>
  <c r="F53" i="9" s="1"/>
  <c r="AS10" i="9"/>
  <c r="AS8" i="9"/>
  <c r="H8" i="9" s="1"/>
  <c r="H45" i="9" s="1"/>
  <c r="AS6" i="9"/>
  <c r="M6" i="9" s="1"/>
  <c r="M43" i="9" s="1"/>
  <c r="M4" i="9"/>
  <c r="F4" i="9" s="1"/>
  <c r="F41" i="9" s="1"/>
  <c r="C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C72" i="5"/>
  <c r="F72" i="5"/>
  <c r="G72" i="5"/>
  <c r="H72" i="5"/>
  <c r="J72" i="5"/>
  <c r="K72" i="5"/>
  <c r="L72" i="5"/>
  <c r="M72" i="5"/>
  <c r="N72" i="5"/>
  <c r="O72" i="5"/>
  <c r="P72" i="5"/>
  <c r="Q72" i="5"/>
  <c r="R72" i="5"/>
  <c r="S72" i="5"/>
  <c r="U72" i="5"/>
  <c r="V72" i="5"/>
  <c r="W72" i="5"/>
  <c r="X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F70" i="5"/>
  <c r="G70" i="5"/>
  <c r="H70" i="5"/>
  <c r="J70" i="5"/>
  <c r="K70" i="5"/>
  <c r="L70" i="5"/>
  <c r="M70" i="5"/>
  <c r="N70" i="5"/>
  <c r="O70" i="5"/>
  <c r="P70" i="5"/>
  <c r="Q70" i="5"/>
  <c r="R70" i="5"/>
  <c r="T70" i="5"/>
  <c r="U70" i="5"/>
  <c r="V70" i="5"/>
  <c r="W70" i="5"/>
  <c r="X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S70" i="9"/>
  <c r="AR70" i="9"/>
  <c r="AS69" i="9"/>
  <c r="AR69" i="9"/>
  <c r="AR68" i="9"/>
  <c r="AR67" i="9"/>
  <c r="D40" i="9"/>
  <c r="A40" i="9"/>
  <c r="V39" i="9"/>
  <c r="Q39" i="9"/>
  <c r="AP38" i="9"/>
  <c r="AO38" i="9"/>
  <c r="AM38" i="9"/>
  <c r="D38" i="9"/>
  <c r="AT13" i="8"/>
  <c r="AT12" i="8" s="1"/>
  <c r="P12" i="8" s="1"/>
  <c r="P50" i="8" s="1"/>
  <c r="AS13" i="8"/>
  <c r="AS12" i="8" s="1"/>
  <c r="I12" i="8" s="1"/>
  <c r="I50" i="8" s="1"/>
  <c r="AQ75" i="8"/>
  <c r="AP75" i="8"/>
  <c r="AO75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AQ74" i="8"/>
  <c r="AP74" i="8"/>
  <c r="AO74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AQ73" i="8"/>
  <c r="AP73" i="8"/>
  <c r="AO73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A73" i="8"/>
  <c r="Y73" i="8"/>
  <c r="X73" i="8"/>
  <c r="O73" i="8"/>
  <c r="M73" i="8"/>
  <c r="L73" i="8"/>
  <c r="AQ72" i="8"/>
  <c r="AP72" i="8"/>
  <c r="AO72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A72" i="8"/>
  <c r="Y72" i="8"/>
  <c r="O72" i="8"/>
  <c r="M72" i="8"/>
  <c r="AQ71" i="8"/>
  <c r="AP71" i="8"/>
  <c r="AO71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AQ70" i="8"/>
  <c r="AP70" i="8"/>
  <c r="AO70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Y70" i="8"/>
  <c r="W70" i="8"/>
  <c r="V70" i="8"/>
  <c r="T70" i="8"/>
  <c r="R70" i="8"/>
  <c r="P70" i="8"/>
  <c r="O70" i="8"/>
  <c r="N70" i="8"/>
  <c r="L70" i="8"/>
  <c r="J70" i="8"/>
  <c r="I70" i="8"/>
  <c r="G70" i="8"/>
  <c r="AA67" i="8"/>
  <c r="Y67" i="8"/>
  <c r="X67" i="8"/>
  <c r="AA66" i="8"/>
  <c r="Y66" i="8"/>
  <c r="O67" i="8"/>
  <c r="M67" i="8"/>
  <c r="L67" i="8"/>
  <c r="O66" i="8"/>
  <c r="M66" i="8"/>
  <c r="AQ63" i="8"/>
  <c r="AP63" i="8"/>
  <c r="AO63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C63" i="8"/>
  <c r="B63" i="8"/>
  <c r="A63" i="8"/>
  <c r="AQ62" i="8"/>
  <c r="AP62" i="8"/>
  <c r="AO62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C62" i="8"/>
  <c r="B62" i="8"/>
  <c r="A62" i="8"/>
  <c r="AQ61" i="8"/>
  <c r="AP61" i="8"/>
  <c r="AO61" i="8"/>
  <c r="AN61" i="8"/>
  <c r="AM61" i="8"/>
  <c r="AL61" i="8"/>
  <c r="AK61" i="8"/>
  <c r="AJ61" i="8"/>
  <c r="AI61" i="8"/>
  <c r="AH61" i="8"/>
  <c r="AG61" i="8"/>
  <c r="AF61" i="8"/>
  <c r="AE61" i="8"/>
  <c r="AD61" i="8"/>
  <c r="AB61" i="8"/>
  <c r="Z61" i="8"/>
  <c r="Y61" i="8"/>
  <c r="O61" i="8"/>
  <c r="M61" i="8"/>
  <c r="L61" i="8"/>
  <c r="C61" i="8"/>
  <c r="B61" i="8"/>
  <c r="A61" i="8"/>
  <c r="AQ60" i="8"/>
  <c r="AP60" i="8"/>
  <c r="AO60" i="8"/>
  <c r="AN60" i="8"/>
  <c r="AM60" i="8"/>
  <c r="AL60" i="8"/>
  <c r="AK60" i="8"/>
  <c r="AJ60" i="8"/>
  <c r="AI60" i="8"/>
  <c r="AH60" i="8"/>
  <c r="AG60" i="8"/>
  <c r="AF60" i="8"/>
  <c r="AE60" i="8"/>
  <c r="AD60" i="8"/>
  <c r="AB60" i="8"/>
  <c r="Z60" i="8"/>
  <c r="O60" i="8"/>
  <c r="M60" i="8"/>
  <c r="C60" i="8"/>
  <c r="B60" i="8"/>
  <c r="A60" i="8"/>
  <c r="AQ59" i="8"/>
  <c r="AP59" i="8"/>
  <c r="AO59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C59" i="8"/>
  <c r="B59" i="8"/>
  <c r="A59" i="8"/>
  <c r="AQ58" i="8"/>
  <c r="AP58" i="8"/>
  <c r="AO58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T58" i="8"/>
  <c r="R58" i="8"/>
  <c r="Q58" i="8"/>
  <c r="O58" i="8"/>
  <c r="M58" i="8"/>
  <c r="L58" i="8"/>
  <c r="J58" i="8"/>
  <c r="H58" i="8"/>
  <c r="G58" i="8"/>
  <c r="C58" i="8"/>
  <c r="B58" i="8"/>
  <c r="A58" i="8"/>
  <c r="AB55" i="8"/>
  <c r="Z55" i="8"/>
  <c r="Y55" i="8"/>
  <c r="AB54" i="8"/>
  <c r="Z54" i="8"/>
  <c r="O55" i="8"/>
  <c r="M55" i="8"/>
  <c r="L55" i="8"/>
  <c r="O54" i="8"/>
  <c r="M54" i="8"/>
  <c r="AQ49" i="8"/>
  <c r="AP49" i="8"/>
  <c r="AO49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C49" i="8"/>
  <c r="AQ48" i="8"/>
  <c r="AP48" i="8"/>
  <c r="AO48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C48" i="8"/>
  <c r="AQ47" i="8"/>
  <c r="AP47" i="8"/>
  <c r="AO47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C47" i="8"/>
  <c r="AQ46" i="8"/>
  <c r="AP46" i="8"/>
  <c r="AO46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L46" i="8"/>
  <c r="J46" i="8"/>
  <c r="I46" i="8"/>
  <c r="G46" i="8"/>
  <c r="C46" i="8"/>
  <c r="H8" i="8"/>
  <c r="H46" i="8" s="1"/>
  <c r="M8" i="8"/>
  <c r="M46" i="8" s="1"/>
  <c r="M4" i="8"/>
  <c r="M42" i="8" s="1"/>
  <c r="P43" i="8" s="1"/>
  <c r="H4" i="8"/>
  <c r="H42" i="8" s="1"/>
  <c r="U20" i="8"/>
  <c r="U58" i="8" s="1"/>
  <c r="S20" i="8"/>
  <c r="S58" i="8" s="1"/>
  <c r="P20" i="8"/>
  <c r="P58" i="8" s="1"/>
  <c r="N20" i="8"/>
  <c r="N58" i="8" s="1"/>
  <c r="K20" i="8"/>
  <c r="K58" i="8"/>
  <c r="I20" i="8"/>
  <c r="I58" i="8"/>
  <c r="F20" i="8"/>
  <c r="F58" i="8" s="1"/>
  <c r="AS58" i="8" s="1"/>
  <c r="F26" i="8"/>
  <c r="F64" i="8" s="1"/>
  <c r="AS64" i="8" s="1"/>
  <c r="H26" i="8"/>
  <c r="H64" i="8"/>
  <c r="AT64" i="8" s="1"/>
  <c r="K26" i="8"/>
  <c r="K64" i="8" s="1"/>
  <c r="M26" i="8"/>
  <c r="M64" i="8" s="1"/>
  <c r="Q26" i="8"/>
  <c r="Q64" i="8" s="1"/>
  <c r="S26" i="8"/>
  <c r="S64" i="8"/>
  <c r="U26" i="8"/>
  <c r="U64" i="8" s="1"/>
  <c r="AW64" i="8" s="1"/>
  <c r="X26" i="8"/>
  <c r="X64" i="8" s="1"/>
  <c r="Z26" i="8"/>
  <c r="Z64" i="8" s="1"/>
  <c r="F32" i="8"/>
  <c r="F70" i="8" s="1"/>
  <c r="AS70" i="8" s="1"/>
  <c r="H32" i="8"/>
  <c r="H70" i="8" s="1"/>
  <c r="AT70" i="8" s="1"/>
  <c r="K32" i="8"/>
  <c r="K70" i="8" s="1"/>
  <c r="M32" i="8"/>
  <c r="M70" i="8" s="1"/>
  <c r="Q32" i="8"/>
  <c r="Q70" i="8"/>
  <c r="S32" i="8"/>
  <c r="S70" i="8" s="1"/>
  <c r="U32" i="8"/>
  <c r="U70" i="8" s="1"/>
  <c r="AW70" i="8" s="1"/>
  <c r="X32" i="8"/>
  <c r="X70" i="8" s="1"/>
  <c r="Z32" i="8"/>
  <c r="Z70" i="8" s="1"/>
  <c r="U14" i="8"/>
  <c r="U52" i="8"/>
  <c r="S14" i="8"/>
  <c r="S52" i="8" s="1"/>
  <c r="P14" i="8"/>
  <c r="P52" i="8" s="1"/>
  <c r="N14" i="8"/>
  <c r="N52" i="8" s="1"/>
  <c r="K14" i="8"/>
  <c r="K52" i="8" s="1"/>
  <c r="I14" i="8"/>
  <c r="I52" i="8" s="1"/>
  <c r="F14" i="8"/>
  <c r="F52" i="8" s="1"/>
  <c r="AS52" i="8" s="1"/>
  <c r="A42" i="8"/>
  <c r="B42" i="8"/>
  <c r="C42" i="8"/>
  <c r="G42" i="8"/>
  <c r="I42" i="8"/>
  <c r="J42" i="8"/>
  <c r="L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43" i="8"/>
  <c r="B43" i="8"/>
  <c r="C43" i="8"/>
  <c r="W43" i="8"/>
  <c r="X43" i="8"/>
  <c r="Y43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44" i="8"/>
  <c r="B44" i="8"/>
  <c r="C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45" i="8"/>
  <c r="B45" i="8"/>
  <c r="C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46" i="8"/>
  <c r="B46" i="8"/>
  <c r="A47" i="8"/>
  <c r="B47" i="8"/>
  <c r="A48" i="8"/>
  <c r="B48" i="8"/>
  <c r="A49" i="8"/>
  <c r="B49" i="8"/>
  <c r="A50" i="8"/>
  <c r="D50" i="8"/>
  <c r="E50" i="8"/>
  <c r="F50" i="8"/>
  <c r="H50" i="8"/>
  <c r="J50" i="8"/>
  <c r="K50" i="8"/>
  <c r="L50" i="8"/>
  <c r="M50" i="8"/>
  <c r="N50" i="8"/>
  <c r="O50" i="8"/>
  <c r="Q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51" i="8"/>
  <c r="B51" i="8"/>
  <c r="C51" i="8"/>
  <c r="D51" i="8"/>
  <c r="E51" i="8"/>
  <c r="F51" i="8"/>
  <c r="G51" i="8"/>
  <c r="H51" i="8"/>
  <c r="J51" i="8"/>
  <c r="K51" i="8"/>
  <c r="L51" i="8"/>
  <c r="M51" i="8"/>
  <c r="N51" i="8"/>
  <c r="O51" i="8"/>
  <c r="P51" i="8"/>
  <c r="Q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Q51" i="8"/>
  <c r="A52" i="8"/>
  <c r="B52" i="8"/>
  <c r="C52" i="8"/>
  <c r="G52" i="8"/>
  <c r="H52" i="8"/>
  <c r="J52" i="8"/>
  <c r="L52" i="8"/>
  <c r="M52" i="8"/>
  <c r="O52" i="8"/>
  <c r="Q52" i="8"/>
  <c r="R52" i="8"/>
  <c r="T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53" i="8"/>
  <c r="B53" i="8"/>
  <c r="C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Q53" i="8"/>
  <c r="A54" i="8"/>
  <c r="B54" i="8"/>
  <c r="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55" i="8"/>
  <c r="B55" i="8"/>
  <c r="C55" i="8"/>
  <c r="AD55" i="8"/>
  <c r="AE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56" i="8"/>
  <c r="B56" i="8"/>
  <c r="C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57" i="8"/>
  <c r="B57" i="8"/>
  <c r="C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M57" i="8"/>
  <c r="AN57" i="8"/>
  <c r="AO57" i="8"/>
  <c r="AP57" i="8"/>
  <c r="AQ57" i="8"/>
  <c r="A64" i="8"/>
  <c r="B64" i="8"/>
  <c r="C64" i="8"/>
  <c r="G64" i="8"/>
  <c r="I64" i="8"/>
  <c r="J64" i="8"/>
  <c r="L64" i="8"/>
  <c r="N64" i="8"/>
  <c r="O64" i="8"/>
  <c r="P64" i="8"/>
  <c r="R64" i="8"/>
  <c r="T64" i="8"/>
  <c r="V64" i="8"/>
  <c r="W64" i="8"/>
  <c r="Y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AM64" i="8"/>
  <c r="AN64" i="8"/>
  <c r="AO64" i="8"/>
  <c r="AP64" i="8"/>
  <c r="AQ64" i="8"/>
  <c r="A65" i="8"/>
  <c r="B65" i="8"/>
  <c r="C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AL65" i="8"/>
  <c r="AM65" i="8"/>
  <c r="AN65" i="8"/>
  <c r="AO65" i="8"/>
  <c r="AP65" i="8"/>
  <c r="AQ65" i="8"/>
  <c r="A66" i="8"/>
  <c r="B66" i="8"/>
  <c r="C66" i="8"/>
  <c r="AC66" i="8"/>
  <c r="AD66" i="8"/>
  <c r="AE66" i="8"/>
  <c r="AF66" i="8"/>
  <c r="AG66" i="8"/>
  <c r="AH66" i="8"/>
  <c r="AI66" i="8"/>
  <c r="AJ66" i="8"/>
  <c r="AK66" i="8"/>
  <c r="AL66" i="8"/>
  <c r="AM66" i="8"/>
  <c r="AN66" i="8"/>
  <c r="AO66" i="8"/>
  <c r="AP66" i="8"/>
  <c r="AQ66" i="8"/>
  <c r="A67" i="8"/>
  <c r="B67" i="8"/>
  <c r="C67" i="8"/>
  <c r="AC67" i="8"/>
  <c r="AD67" i="8"/>
  <c r="AE67" i="8"/>
  <c r="AF67" i="8"/>
  <c r="AG67" i="8"/>
  <c r="AH67" i="8"/>
  <c r="AI67" i="8"/>
  <c r="AJ67" i="8"/>
  <c r="AK67" i="8"/>
  <c r="AL67" i="8"/>
  <c r="AM67" i="8"/>
  <c r="AN67" i="8"/>
  <c r="AO67" i="8"/>
  <c r="AP67" i="8"/>
  <c r="AQ67" i="8"/>
  <c r="A68" i="8"/>
  <c r="B68" i="8"/>
  <c r="C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AF68" i="8"/>
  <c r="AG68" i="8"/>
  <c r="AH68" i="8"/>
  <c r="AI68" i="8"/>
  <c r="AJ68" i="8"/>
  <c r="AK68" i="8"/>
  <c r="AL68" i="8"/>
  <c r="AM68" i="8"/>
  <c r="AN68" i="8"/>
  <c r="AO68" i="8"/>
  <c r="AP68" i="8"/>
  <c r="AQ68" i="8"/>
  <c r="A69" i="8"/>
  <c r="B69" i="8"/>
  <c r="C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AL69" i="8"/>
  <c r="AM69" i="8"/>
  <c r="AN69" i="8"/>
  <c r="AO69" i="8"/>
  <c r="AP69" i="8"/>
  <c r="AQ69" i="8"/>
  <c r="A70" i="8"/>
  <c r="B70" i="8"/>
  <c r="C70" i="8"/>
  <c r="A71" i="8"/>
  <c r="B71" i="8"/>
  <c r="C71" i="8"/>
  <c r="A72" i="8"/>
  <c r="B72" i="8"/>
  <c r="C72" i="8"/>
  <c r="A73" i="8"/>
  <c r="B73" i="8"/>
  <c r="C73" i="8"/>
  <c r="A74" i="8"/>
  <c r="B74" i="8"/>
  <c r="C74" i="8"/>
  <c r="A75" i="8"/>
  <c r="B75" i="8"/>
  <c r="C75" i="8"/>
  <c r="D41" i="8"/>
  <c r="H41" i="8"/>
  <c r="I41" i="8"/>
  <c r="N41" i="8"/>
  <c r="O41" i="8"/>
  <c r="H9" i="8"/>
  <c r="K8" i="8"/>
  <c r="K46" i="8" s="1"/>
  <c r="N47" i="8" s="1"/>
  <c r="I48" i="8" s="1"/>
  <c r="F8" i="8"/>
  <c r="F46" i="8" s="1"/>
  <c r="K4" i="8"/>
  <c r="K42" i="8" s="1"/>
  <c r="N43" i="8" s="1"/>
  <c r="I44" i="8" s="1"/>
  <c r="F4" i="8"/>
  <c r="F42" i="8" s="1"/>
  <c r="M3" i="8"/>
  <c r="M41" i="8" s="1"/>
  <c r="G3" i="8"/>
  <c r="G41" i="8" s="1"/>
  <c r="J43" i="8" s="1"/>
  <c r="A41" i="8"/>
  <c r="V40" i="8"/>
  <c r="Q40" i="8"/>
  <c r="AP39" i="8"/>
  <c r="AO39" i="8"/>
  <c r="AM39" i="8"/>
  <c r="D39" i="8"/>
  <c r="AK31" i="3"/>
  <c r="AK68" i="3" s="1"/>
  <c r="AK30" i="3"/>
  <c r="AK67" i="3" s="1"/>
  <c r="AP30" i="3"/>
  <c r="AP67" i="3" s="1"/>
  <c r="AN30" i="3"/>
  <c r="AN67" i="3" s="1"/>
  <c r="AP31" i="3"/>
  <c r="AP68" i="3" s="1"/>
  <c r="AN31" i="3"/>
  <c r="AN68" i="3" s="1"/>
  <c r="AY68" i="3" s="1"/>
  <c r="AU3" i="7"/>
  <c r="D45" i="7" s="1"/>
  <c r="AU21" i="5"/>
  <c r="K21" i="5" s="1"/>
  <c r="K58" i="5" s="1"/>
  <c r="T68" i="7"/>
  <c r="H25" i="7"/>
  <c r="H62" i="7" s="1"/>
  <c r="S64" i="7" s="1"/>
  <c r="S25" i="7"/>
  <c r="S62" i="7" s="1"/>
  <c r="U63" i="7" s="1"/>
  <c r="Q21" i="7"/>
  <c r="Q58" i="7" s="1"/>
  <c r="T59" i="7" s="1"/>
  <c r="J21" i="7"/>
  <c r="J58" i="7" s="1"/>
  <c r="O59" i="7" s="1"/>
  <c r="O58" i="7"/>
  <c r="R58" i="7"/>
  <c r="S58" i="7"/>
  <c r="T58" i="7"/>
  <c r="P57" i="7"/>
  <c r="Q57" i="7"/>
  <c r="R57" i="7"/>
  <c r="S57" i="7"/>
  <c r="T57" i="7"/>
  <c r="U57" i="7"/>
  <c r="V57" i="7"/>
  <c r="W57" i="7"/>
  <c r="F17" i="7"/>
  <c r="F54" i="7" s="1"/>
  <c r="O56" i="7" s="1"/>
  <c r="O17" i="7"/>
  <c r="O54" i="7" s="1"/>
  <c r="S55" i="7" s="1"/>
  <c r="N13" i="7"/>
  <c r="N50" i="7" s="1"/>
  <c r="T51" i="7" s="1"/>
  <c r="A42" i="7"/>
  <c r="B42" i="7"/>
  <c r="C42" i="7"/>
  <c r="A43" i="7"/>
  <c r="B43" i="7"/>
  <c r="C43" i="7"/>
  <c r="A44" i="7"/>
  <c r="B44" i="7"/>
  <c r="C44" i="7"/>
  <c r="A45" i="7"/>
  <c r="B45" i="7"/>
  <c r="C45" i="7"/>
  <c r="A46" i="7"/>
  <c r="B46" i="7"/>
  <c r="C46" i="7"/>
  <c r="A47" i="7"/>
  <c r="B47" i="7"/>
  <c r="C47" i="7"/>
  <c r="A48" i="7"/>
  <c r="B48" i="7"/>
  <c r="C48" i="7"/>
  <c r="A49" i="7"/>
  <c r="D49" i="7"/>
  <c r="A50" i="7"/>
  <c r="B50" i="7"/>
  <c r="C50" i="7"/>
  <c r="F50" i="7"/>
  <c r="H50" i="7"/>
  <c r="J50" i="7"/>
  <c r="L50" i="7"/>
  <c r="AR50" i="7"/>
  <c r="AS50" i="7"/>
  <c r="AT50" i="7"/>
  <c r="A51" i="7"/>
  <c r="B51" i="7"/>
  <c r="C51" i="7"/>
  <c r="F51" i="7"/>
  <c r="G51" i="7"/>
  <c r="H51" i="7"/>
  <c r="I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52" i="7"/>
  <c r="B52" i="7"/>
  <c r="C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L52" i="7"/>
  <c r="AM52" i="7"/>
  <c r="AN52" i="7"/>
  <c r="AO52" i="7"/>
  <c r="AP52" i="7"/>
  <c r="AQ52" i="7"/>
  <c r="AR52" i="7"/>
  <c r="AS52" i="7"/>
  <c r="AT52" i="7"/>
  <c r="A53" i="7"/>
  <c r="B53" i="7"/>
  <c r="C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AM53" i="7"/>
  <c r="AN53" i="7"/>
  <c r="AO53" i="7"/>
  <c r="AP53" i="7"/>
  <c r="AQ53" i="7"/>
  <c r="AR53" i="7"/>
  <c r="AS53" i="7"/>
  <c r="AT53" i="7"/>
  <c r="A54" i="7"/>
  <c r="B54" i="7"/>
  <c r="C54" i="7"/>
  <c r="G54" i="7"/>
  <c r="I54" i="7"/>
  <c r="K54" i="7"/>
  <c r="M54" i="7"/>
  <c r="P54" i="7"/>
  <c r="Q54" i="7"/>
  <c r="R54" i="7"/>
  <c r="S54" i="7"/>
  <c r="T54" i="7"/>
  <c r="AR54" i="7"/>
  <c r="AS54" i="7"/>
  <c r="AT54" i="7"/>
  <c r="A55" i="7"/>
  <c r="B55" i="7"/>
  <c r="C55" i="7"/>
  <c r="F55" i="7"/>
  <c r="G55" i="7"/>
  <c r="H55" i="7"/>
  <c r="I55" i="7"/>
  <c r="J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L55" i="7"/>
  <c r="AM55" i="7"/>
  <c r="AN55" i="7"/>
  <c r="AO55" i="7"/>
  <c r="AP55" i="7"/>
  <c r="AQ55" i="7"/>
  <c r="AR55" i="7"/>
  <c r="AS55" i="7"/>
  <c r="AT55" i="7"/>
  <c r="A56" i="7"/>
  <c r="B56" i="7"/>
  <c r="C56" i="7"/>
  <c r="F56" i="7"/>
  <c r="G56" i="7"/>
  <c r="H56" i="7"/>
  <c r="I56" i="7"/>
  <c r="J56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AM56" i="7"/>
  <c r="AN56" i="7"/>
  <c r="AO56" i="7"/>
  <c r="AP56" i="7"/>
  <c r="AQ56" i="7"/>
  <c r="AR56" i="7"/>
  <c r="AS56" i="7"/>
  <c r="AT56" i="7"/>
  <c r="A57" i="7"/>
  <c r="B57" i="7"/>
  <c r="C57" i="7"/>
  <c r="F57" i="7"/>
  <c r="G57" i="7"/>
  <c r="H57" i="7"/>
  <c r="I57" i="7"/>
  <c r="J57" i="7"/>
  <c r="K57" i="7"/>
  <c r="L57" i="7"/>
  <c r="M57" i="7"/>
  <c r="N57" i="7"/>
  <c r="O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AK57" i="7"/>
  <c r="AL57" i="7"/>
  <c r="AM57" i="7"/>
  <c r="AN57" i="7"/>
  <c r="AO57" i="7"/>
  <c r="AP57" i="7"/>
  <c r="AQ57" i="7"/>
  <c r="AR57" i="7"/>
  <c r="AS57" i="7"/>
  <c r="AT57" i="7"/>
  <c r="A58" i="7"/>
  <c r="B58" i="7"/>
  <c r="C58" i="7"/>
  <c r="F58" i="7"/>
  <c r="H58" i="7"/>
  <c r="K58" i="7"/>
  <c r="M58" i="7"/>
  <c r="AR58" i="7"/>
  <c r="AS58" i="7"/>
  <c r="AT58" i="7"/>
  <c r="A59" i="7"/>
  <c r="B59" i="7"/>
  <c r="C59" i="7"/>
  <c r="F59" i="7"/>
  <c r="G59" i="7"/>
  <c r="H59" i="7"/>
  <c r="I59" i="7"/>
  <c r="J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K59" i="7"/>
  <c r="AL59" i="7"/>
  <c r="AM59" i="7"/>
  <c r="AN59" i="7"/>
  <c r="AO59" i="7"/>
  <c r="AP59" i="7"/>
  <c r="AQ59" i="7"/>
  <c r="AR59" i="7"/>
  <c r="AS59" i="7"/>
  <c r="AT59" i="7"/>
  <c r="A60" i="7"/>
  <c r="B60" i="7"/>
  <c r="C60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AK60" i="7"/>
  <c r="AL60" i="7"/>
  <c r="AM60" i="7"/>
  <c r="AN60" i="7"/>
  <c r="AO60" i="7"/>
  <c r="AP60" i="7"/>
  <c r="AQ60" i="7"/>
  <c r="AR60" i="7"/>
  <c r="AS60" i="7"/>
  <c r="AT60" i="7"/>
  <c r="A61" i="7"/>
  <c r="B61" i="7"/>
  <c r="C61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K61" i="7"/>
  <c r="AL61" i="7"/>
  <c r="AM61" i="7"/>
  <c r="AN61" i="7"/>
  <c r="AO61" i="7"/>
  <c r="AP61" i="7"/>
  <c r="AQ61" i="7"/>
  <c r="AR61" i="7"/>
  <c r="AS61" i="7"/>
  <c r="AT61" i="7"/>
  <c r="A62" i="7"/>
  <c r="B62" i="7"/>
  <c r="C62" i="7"/>
  <c r="F62" i="7"/>
  <c r="I62" i="7"/>
  <c r="K62" i="7"/>
  <c r="M62" i="7"/>
  <c r="O62" i="7"/>
  <c r="Q62" i="7"/>
  <c r="T62" i="7"/>
  <c r="AR62" i="7"/>
  <c r="AS62" i="7"/>
  <c r="AT62" i="7"/>
  <c r="A63" i="7"/>
  <c r="B63" i="7"/>
  <c r="C63" i="7"/>
  <c r="F63" i="7"/>
  <c r="G63" i="7"/>
  <c r="H63" i="7"/>
  <c r="I63" i="7"/>
  <c r="J63" i="7"/>
  <c r="K63" i="7"/>
  <c r="L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R63" i="7"/>
  <c r="A64" i="7"/>
  <c r="B64" i="7"/>
  <c r="C64" i="7"/>
  <c r="F64" i="7"/>
  <c r="G64" i="7"/>
  <c r="H64" i="7"/>
  <c r="I64" i="7"/>
  <c r="J64" i="7"/>
  <c r="K64" i="7"/>
  <c r="L64" i="7"/>
  <c r="V64" i="7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AK64" i="7"/>
  <c r="AL64" i="7"/>
  <c r="AM64" i="7"/>
  <c r="AN64" i="7"/>
  <c r="AO64" i="7"/>
  <c r="AP64" i="7"/>
  <c r="AQ64" i="7"/>
  <c r="AR64" i="7"/>
  <c r="A65" i="7"/>
  <c r="B65" i="7"/>
  <c r="C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AK65" i="7"/>
  <c r="AL65" i="7"/>
  <c r="AM65" i="7"/>
  <c r="AN65" i="7"/>
  <c r="AO65" i="7"/>
  <c r="AP65" i="7"/>
  <c r="AQ65" i="7"/>
  <c r="AR65" i="7"/>
  <c r="AS65" i="7"/>
  <c r="AT65" i="7"/>
  <c r="AR66" i="7"/>
  <c r="AT66" i="7"/>
  <c r="AR67" i="7"/>
  <c r="AS67" i="7"/>
  <c r="AT67" i="7"/>
  <c r="A68" i="7"/>
  <c r="B68" i="7"/>
  <c r="C68" i="7"/>
  <c r="L68" i="7"/>
  <c r="M68" i="7"/>
  <c r="AA68" i="7"/>
  <c r="AB68" i="7"/>
  <c r="AC68" i="7"/>
  <c r="AD68" i="7"/>
  <c r="AE68" i="7"/>
  <c r="AF68" i="7"/>
  <c r="AG68" i="7"/>
  <c r="AH68" i="7"/>
  <c r="AI68" i="7"/>
  <c r="AJ68" i="7"/>
  <c r="AK68" i="7"/>
  <c r="AL68" i="7"/>
  <c r="AM68" i="7"/>
  <c r="AN68" i="7"/>
  <c r="AO68" i="7"/>
  <c r="AP68" i="7"/>
  <c r="AQ68" i="7"/>
  <c r="AR68" i="7"/>
  <c r="AS68" i="7"/>
  <c r="AT68" i="7"/>
  <c r="A69" i="7"/>
  <c r="B69" i="7"/>
  <c r="C69" i="7"/>
  <c r="L69" i="7"/>
  <c r="M69" i="7"/>
  <c r="N69" i="7"/>
  <c r="O69" i="7"/>
  <c r="P69" i="7"/>
  <c r="Q69" i="7"/>
  <c r="R69" i="7"/>
  <c r="S69" i="7"/>
  <c r="T69" i="7"/>
  <c r="AA69" i="7"/>
  <c r="AB69" i="7"/>
  <c r="AC69" i="7"/>
  <c r="AD69" i="7"/>
  <c r="AE69" i="7"/>
  <c r="AF69" i="7"/>
  <c r="AG69" i="7"/>
  <c r="AH69" i="7"/>
  <c r="AI69" i="7"/>
  <c r="AJ69" i="7"/>
  <c r="AK69" i="7"/>
  <c r="AL69" i="7"/>
  <c r="AM69" i="7"/>
  <c r="AN69" i="7"/>
  <c r="AO69" i="7"/>
  <c r="AP69" i="7"/>
  <c r="AQ69" i="7"/>
  <c r="AR69" i="7"/>
  <c r="AS69" i="7"/>
  <c r="AT69" i="7"/>
  <c r="AR72" i="7"/>
  <c r="AS72" i="7"/>
  <c r="AT72" i="7"/>
  <c r="AR73" i="7"/>
  <c r="AS73" i="7"/>
  <c r="AT73" i="7"/>
  <c r="Q40" i="7"/>
  <c r="D38" i="7"/>
  <c r="AM38" i="7"/>
  <c r="AO38" i="7"/>
  <c r="AP38" i="7"/>
  <c r="Q39" i="7"/>
  <c r="V39" i="7"/>
  <c r="A40" i="7"/>
  <c r="AU7" i="6"/>
  <c r="AV7" i="6" s="1"/>
  <c r="AU5" i="6"/>
  <c r="AU4" i="6" s="1"/>
  <c r="P35" i="6"/>
  <c r="P72" i="6" s="1"/>
  <c r="AU73" i="6" s="1"/>
  <c r="X35" i="6"/>
  <c r="X72" i="6" s="1"/>
  <c r="AV73" i="6" s="1"/>
  <c r="F35" i="6"/>
  <c r="F72" i="6" s="1"/>
  <c r="AT73" i="6"/>
  <c r="AS73" i="6"/>
  <c r="AR73" i="6"/>
  <c r="AQ73" i="6"/>
  <c r="AP73" i="6"/>
  <c r="AO73" i="6"/>
  <c r="AN73" i="6"/>
  <c r="AM73" i="6"/>
  <c r="AL73" i="6"/>
  <c r="AK73" i="6"/>
  <c r="AJ73" i="6"/>
  <c r="AI73" i="6"/>
  <c r="AH73" i="6"/>
  <c r="AG73" i="6"/>
  <c r="AF73" i="6"/>
  <c r="AE73" i="6"/>
  <c r="AD73" i="6"/>
  <c r="AC73" i="6"/>
  <c r="AB73" i="6"/>
  <c r="AT72" i="6"/>
  <c r="AS72" i="6"/>
  <c r="AR72" i="6"/>
  <c r="AQ72" i="6"/>
  <c r="AP72" i="6"/>
  <c r="AO72" i="6"/>
  <c r="AN72" i="6"/>
  <c r="AM72" i="6"/>
  <c r="AL72" i="6"/>
  <c r="AK72" i="6"/>
  <c r="AJ72" i="6"/>
  <c r="AI72" i="6"/>
  <c r="F23" i="6"/>
  <c r="F60" i="6" s="1"/>
  <c r="P23" i="6"/>
  <c r="P60" i="6" s="1"/>
  <c r="AU61" i="6" s="1"/>
  <c r="X23" i="6"/>
  <c r="X60" i="6" s="1"/>
  <c r="AV61" i="6" s="1"/>
  <c r="Q32" i="6"/>
  <c r="Q69" i="6" s="1"/>
  <c r="AU70" i="6" s="1"/>
  <c r="AW70" i="6" s="1"/>
  <c r="F32" i="6"/>
  <c r="F69" i="6" s="1"/>
  <c r="Z32" i="6"/>
  <c r="Z69" i="6" s="1"/>
  <c r="AV69" i="6" s="1"/>
  <c r="AT70" i="6"/>
  <c r="AS70" i="6"/>
  <c r="AR70" i="6"/>
  <c r="AQ70" i="6"/>
  <c r="AP70" i="6"/>
  <c r="AO70" i="6"/>
  <c r="AN70" i="6"/>
  <c r="AM70" i="6"/>
  <c r="AL70" i="6"/>
  <c r="AK70" i="6"/>
  <c r="AJ70" i="6"/>
  <c r="AI70" i="6"/>
  <c r="AH70" i="6"/>
  <c r="AG70" i="6"/>
  <c r="AF70" i="6"/>
  <c r="AE70" i="6"/>
  <c r="AD70" i="6"/>
  <c r="AT69" i="6"/>
  <c r="AS69" i="6"/>
  <c r="AR69" i="6"/>
  <c r="AQ69" i="6"/>
  <c r="AP69" i="6"/>
  <c r="AO69" i="6"/>
  <c r="AN69" i="6"/>
  <c r="AM69" i="6"/>
  <c r="F20" i="6"/>
  <c r="F57" i="6" s="1"/>
  <c r="Q20" i="6"/>
  <c r="Q57" i="6" s="1"/>
  <c r="AU58" i="6" s="1"/>
  <c r="AW58" i="6"/>
  <c r="Z20" i="6"/>
  <c r="Z57" i="6" s="1"/>
  <c r="AV57" i="6" s="1"/>
  <c r="R29" i="6"/>
  <c r="R66" i="6" s="1"/>
  <c r="AV66" i="6" s="1"/>
  <c r="AU29" i="6"/>
  <c r="H29" i="6" s="1"/>
  <c r="H66" i="6" s="1"/>
  <c r="AU66" i="6" s="1"/>
  <c r="AW66" i="6" s="1"/>
  <c r="F29" i="6"/>
  <c r="F66" i="6" s="1"/>
  <c r="AT67" i="6"/>
  <c r="AS67" i="6"/>
  <c r="AR67" i="6"/>
  <c r="AQ67" i="6"/>
  <c r="AP67" i="6"/>
  <c r="AO67" i="6"/>
  <c r="AN67" i="6"/>
  <c r="AM67" i="6"/>
  <c r="AL67" i="6"/>
  <c r="AK67" i="6"/>
  <c r="AJ67" i="6"/>
  <c r="AI67" i="6"/>
  <c r="AH67" i="6"/>
  <c r="AG67" i="6"/>
  <c r="AF67" i="6"/>
  <c r="AE67" i="6"/>
  <c r="AD67" i="6"/>
  <c r="AC67" i="6"/>
  <c r="AB67" i="6"/>
  <c r="AT66" i="6"/>
  <c r="AS66" i="6"/>
  <c r="AR66" i="6"/>
  <c r="AQ66" i="6"/>
  <c r="AP66" i="6"/>
  <c r="AO66" i="6"/>
  <c r="AN66" i="6"/>
  <c r="AM66" i="6"/>
  <c r="AL66" i="6"/>
  <c r="AK66" i="6"/>
  <c r="AJ66" i="6"/>
  <c r="F26" i="6"/>
  <c r="F63" i="6" s="1"/>
  <c r="H26" i="6"/>
  <c r="H63" i="6" s="1"/>
  <c r="AU63" i="6" s="1"/>
  <c r="M26" i="6"/>
  <c r="M63" i="6" s="1"/>
  <c r="AV63" i="6" s="1"/>
  <c r="S26" i="6"/>
  <c r="S63" i="6" s="1"/>
  <c r="AW63" i="6" s="1"/>
  <c r="AT63" i="6"/>
  <c r="AS63" i="6"/>
  <c r="AR63" i="6"/>
  <c r="AQ63" i="6"/>
  <c r="AP63" i="6"/>
  <c r="AO63" i="6"/>
  <c r="AN63" i="6"/>
  <c r="AM63" i="6"/>
  <c r="AL63" i="6"/>
  <c r="AK63" i="6"/>
  <c r="AJ63" i="6"/>
  <c r="AI63" i="6"/>
  <c r="F17" i="6"/>
  <c r="F54" i="6" s="1"/>
  <c r="AU17" i="6"/>
  <c r="H17" i="6" s="1"/>
  <c r="H54" i="6" s="1"/>
  <c r="R17" i="6"/>
  <c r="R54" i="6" s="1"/>
  <c r="AV54" i="6" s="1"/>
  <c r="Z66" i="6"/>
  <c r="V66" i="6"/>
  <c r="U66" i="6"/>
  <c r="S66" i="6"/>
  <c r="P66" i="6"/>
  <c r="O66" i="6"/>
  <c r="M66" i="6"/>
  <c r="J66" i="6"/>
  <c r="J54" i="6"/>
  <c r="M54" i="6"/>
  <c r="O54" i="6"/>
  <c r="P54" i="6"/>
  <c r="S54" i="6"/>
  <c r="U54" i="6"/>
  <c r="V54" i="6"/>
  <c r="Z54" i="6"/>
  <c r="AJ54" i="6"/>
  <c r="AK54" i="6"/>
  <c r="AL54" i="6"/>
  <c r="AM54" i="6"/>
  <c r="AN54" i="6"/>
  <c r="AO54" i="6"/>
  <c r="AP54" i="6"/>
  <c r="AQ54" i="6"/>
  <c r="AR54" i="6"/>
  <c r="AS54" i="6"/>
  <c r="AT54" i="6"/>
  <c r="F14" i="6"/>
  <c r="F51" i="6" s="1"/>
  <c r="H14" i="6"/>
  <c r="H51" i="6" s="1"/>
  <c r="AU51" i="6" s="1"/>
  <c r="M14" i="6"/>
  <c r="M51" i="6" s="1"/>
  <c r="AV51" i="6" s="1"/>
  <c r="S14" i="6"/>
  <c r="S51" i="6" s="1"/>
  <c r="AW51" i="6" s="1"/>
  <c r="F8" i="6"/>
  <c r="F45" i="6" s="1"/>
  <c r="F4" i="6"/>
  <c r="F41" i="6" s="1"/>
  <c r="X41" i="6" s="1"/>
  <c r="M72" i="6"/>
  <c r="K69" i="6"/>
  <c r="M60" i="6"/>
  <c r="A41" i="6"/>
  <c r="B41" i="6"/>
  <c r="C41" i="6"/>
  <c r="I41" i="6"/>
  <c r="K41" i="6"/>
  <c r="L41" i="6"/>
  <c r="N41" i="6"/>
  <c r="O41" i="6"/>
  <c r="S41" i="6"/>
  <c r="U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42" i="6"/>
  <c r="B42" i="6"/>
  <c r="C42" i="6"/>
  <c r="K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43" i="6"/>
  <c r="B43" i="6"/>
  <c r="C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44" i="6"/>
  <c r="B44" i="6"/>
  <c r="C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45" i="6"/>
  <c r="B45" i="6"/>
  <c r="C45" i="6"/>
  <c r="J45" i="6"/>
  <c r="M45" i="6"/>
  <c r="O45" i="6"/>
  <c r="P45" i="6"/>
  <c r="T45" i="6"/>
  <c r="V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46" i="6"/>
  <c r="B46" i="6"/>
  <c r="C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47" i="6"/>
  <c r="B47" i="6"/>
  <c r="C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48" i="6"/>
  <c r="B48" i="6"/>
  <c r="C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49" i="6"/>
  <c r="B49" i="6"/>
  <c r="C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50" i="6"/>
  <c r="D50" i="6"/>
  <c r="A51" i="6"/>
  <c r="B51" i="6"/>
  <c r="C51" i="6"/>
  <c r="I51" i="6"/>
  <c r="K51" i="6"/>
  <c r="N51" i="6"/>
  <c r="Q51" i="6"/>
  <c r="T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52" i="6"/>
  <c r="B52" i="6"/>
  <c r="C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53" i="6"/>
  <c r="B53" i="6"/>
  <c r="C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54" i="6"/>
  <c r="B54" i="6"/>
  <c r="C54" i="6"/>
  <c r="A55" i="6"/>
  <c r="B55" i="6"/>
  <c r="C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L55" i="6"/>
  <c r="AM55" i="6"/>
  <c r="AN55" i="6"/>
  <c r="AO55" i="6"/>
  <c r="AP55" i="6"/>
  <c r="AQ55" i="6"/>
  <c r="AR55" i="6"/>
  <c r="AS55" i="6"/>
  <c r="AT55" i="6"/>
  <c r="A56" i="6"/>
  <c r="B56" i="6"/>
  <c r="C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AS56" i="6"/>
  <c r="AT56" i="6"/>
  <c r="A57" i="6"/>
  <c r="B57" i="6"/>
  <c r="C57" i="6"/>
  <c r="I57" i="6"/>
  <c r="K57" i="6"/>
  <c r="L57" i="6"/>
  <c r="N57" i="6"/>
  <c r="O57" i="6"/>
  <c r="R57" i="6"/>
  <c r="T57" i="6"/>
  <c r="U57" i="6"/>
  <c r="W57" i="6"/>
  <c r="X57" i="6"/>
  <c r="AA57" i="6"/>
  <c r="AC57" i="6"/>
  <c r="AM57" i="6"/>
  <c r="AN57" i="6"/>
  <c r="AO57" i="6"/>
  <c r="AP57" i="6"/>
  <c r="AQ57" i="6"/>
  <c r="AR57" i="6"/>
  <c r="AS57" i="6"/>
  <c r="AT57" i="6"/>
  <c r="A58" i="6"/>
  <c r="B58" i="6"/>
  <c r="C58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X58" i="6"/>
  <c r="Y58" i="6"/>
  <c r="Z58" i="6"/>
  <c r="AA58" i="6"/>
  <c r="AB58" i="6"/>
  <c r="AC58" i="6"/>
  <c r="AD58" i="6"/>
  <c r="AE58" i="6"/>
  <c r="AF58" i="6"/>
  <c r="AG58" i="6"/>
  <c r="AH58" i="6"/>
  <c r="AI58" i="6"/>
  <c r="AJ58" i="6"/>
  <c r="AK58" i="6"/>
  <c r="AL58" i="6"/>
  <c r="AM58" i="6"/>
  <c r="AN58" i="6"/>
  <c r="AO58" i="6"/>
  <c r="AP58" i="6"/>
  <c r="AQ58" i="6"/>
  <c r="AR58" i="6"/>
  <c r="AS58" i="6"/>
  <c r="AT58" i="6"/>
  <c r="A59" i="6"/>
  <c r="B59" i="6"/>
  <c r="C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T59" i="6"/>
  <c r="U59" i="6"/>
  <c r="V59" i="6"/>
  <c r="W59" i="6"/>
  <c r="X59" i="6"/>
  <c r="Y59" i="6"/>
  <c r="Z59" i="6"/>
  <c r="AA59" i="6"/>
  <c r="AB59" i="6"/>
  <c r="AC59" i="6"/>
  <c r="AD59" i="6"/>
  <c r="AE59" i="6"/>
  <c r="AF59" i="6"/>
  <c r="AG59" i="6"/>
  <c r="AH59" i="6"/>
  <c r="AI59" i="6"/>
  <c r="AJ59" i="6"/>
  <c r="AK59" i="6"/>
  <c r="AL59" i="6"/>
  <c r="AM59" i="6"/>
  <c r="AN59" i="6"/>
  <c r="AO59" i="6"/>
  <c r="AP59" i="6"/>
  <c r="AQ59" i="6"/>
  <c r="AR59" i="6"/>
  <c r="AS59" i="6"/>
  <c r="AT59" i="6"/>
  <c r="A60" i="6"/>
  <c r="B60" i="6"/>
  <c r="C60" i="6"/>
  <c r="J60" i="6"/>
  <c r="N60" i="6"/>
  <c r="Q60" i="6"/>
  <c r="S60" i="6"/>
  <c r="U60" i="6"/>
  <c r="V60" i="6"/>
  <c r="Y60" i="6"/>
  <c r="AA60" i="6"/>
  <c r="AI60" i="6"/>
  <c r="AJ60" i="6"/>
  <c r="AK60" i="6"/>
  <c r="AL60" i="6"/>
  <c r="AM60" i="6"/>
  <c r="AN60" i="6"/>
  <c r="AO60" i="6"/>
  <c r="AP60" i="6"/>
  <c r="AQ60" i="6"/>
  <c r="AR60" i="6"/>
  <c r="AS60" i="6"/>
  <c r="AT60" i="6"/>
  <c r="A61" i="6"/>
  <c r="B61" i="6"/>
  <c r="C61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AG61" i="6"/>
  <c r="AH61" i="6"/>
  <c r="AI61" i="6"/>
  <c r="AJ61" i="6"/>
  <c r="AK61" i="6"/>
  <c r="AL61" i="6"/>
  <c r="AM61" i="6"/>
  <c r="AN61" i="6"/>
  <c r="AO61" i="6"/>
  <c r="AP61" i="6"/>
  <c r="AQ61" i="6"/>
  <c r="AR61" i="6"/>
  <c r="AS61" i="6"/>
  <c r="AT61" i="6"/>
  <c r="A62" i="6"/>
  <c r="B62" i="6"/>
  <c r="C62" i="6"/>
  <c r="F62" i="6"/>
  <c r="G62" i="6"/>
  <c r="H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AF62" i="6"/>
  <c r="AG62" i="6"/>
  <c r="AH62" i="6"/>
  <c r="AI62" i="6"/>
  <c r="AJ62" i="6"/>
  <c r="AK62" i="6"/>
  <c r="AL62" i="6"/>
  <c r="AM62" i="6"/>
  <c r="AN62" i="6"/>
  <c r="AO62" i="6"/>
  <c r="AP62" i="6"/>
  <c r="AQ62" i="6"/>
  <c r="AR62" i="6"/>
  <c r="AS62" i="6"/>
  <c r="AT62" i="6"/>
  <c r="A63" i="6"/>
  <c r="B63" i="6"/>
  <c r="C63" i="6"/>
  <c r="G63" i="6"/>
  <c r="I63" i="6"/>
  <c r="J63" i="6"/>
  <c r="K63" i="6"/>
  <c r="L63" i="6"/>
  <c r="N63" i="6"/>
  <c r="O63" i="6"/>
  <c r="P63" i="6"/>
  <c r="Q63" i="6"/>
  <c r="R63" i="6"/>
  <c r="T63" i="6"/>
  <c r="U63" i="6"/>
  <c r="A64" i="6"/>
  <c r="B64" i="6"/>
  <c r="C64" i="6"/>
  <c r="F64" i="6"/>
  <c r="G64" i="6"/>
  <c r="H64" i="6"/>
  <c r="I64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W64" i="6"/>
  <c r="X64" i="6"/>
  <c r="Y64" i="6"/>
  <c r="Z64" i="6"/>
  <c r="AA64" i="6"/>
  <c r="AB64" i="6"/>
  <c r="AC64" i="6"/>
  <c r="AD64" i="6"/>
  <c r="AE64" i="6"/>
  <c r="AF64" i="6"/>
  <c r="AG64" i="6"/>
  <c r="AH64" i="6"/>
  <c r="AI64" i="6"/>
  <c r="AJ64" i="6"/>
  <c r="AK64" i="6"/>
  <c r="AL64" i="6"/>
  <c r="AM64" i="6"/>
  <c r="AN64" i="6"/>
  <c r="AO64" i="6"/>
  <c r="AP64" i="6"/>
  <c r="AQ64" i="6"/>
  <c r="AR64" i="6"/>
  <c r="AS64" i="6"/>
  <c r="AT64" i="6"/>
  <c r="A65" i="6"/>
  <c r="B65" i="6"/>
  <c r="C65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AD65" i="6"/>
  <c r="AE65" i="6"/>
  <c r="AF65" i="6"/>
  <c r="AG65" i="6"/>
  <c r="AH65" i="6"/>
  <c r="AI65" i="6"/>
  <c r="AJ65" i="6"/>
  <c r="AK65" i="6"/>
  <c r="AL65" i="6"/>
  <c r="AM65" i="6"/>
  <c r="AN65" i="6"/>
  <c r="AO65" i="6"/>
  <c r="AP65" i="6"/>
  <c r="AQ65" i="6"/>
  <c r="AR65" i="6"/>
  <c r="AS65" i="6"/>
  <c r="AT65" i="6"/>
  <c r="A66" i="6"/>
  <c r="B66" i="6"/>
  <c r="C66" i="6"/>
  <c r="A67" i="6"/>
  <c r="B67" i="6"/>
  <c r="C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A67" i="6"/>
  <c r="A68" i="6"/>
  <c r="B68" i="6"/>
  <c r="C68" i="6"/>
  <c r="F68" i="6"/>
  <c r="G68" i="6"/>
  <c r="H68" i="6"/>
  <c r="I68" i="6"/>
  <c r="J68" i="6"/>
  <c r="K68" i="6"/>
  <c r="L68" i="6"/>
  <c r="M68" i="6"/>
  <c r="N68" i="6"/>
  <c r="O68" i="6"/>
  <c r="P68" i="6"/>
  <c r="Q68" i="6"/>
  <c r="R68" i="6"/>
  <c r="S68" i="6"/>
  <c r="T68" i="6"/>
  <c r="U68" i="6"/>
  <c r="V68" i="6"/>
  <c r="W68" i="6"/>
  <c r="X68" i="6"/>
  <c r="Y68" i="6"/>
  <c r="Z68" i="6"/>
  <c r="AA68" i="6"/>
  <c r="AB68" i="6"/>
  <c r="AC68" i="6"/>
  <c r="AD68" i="6"/>
  <c r="AE68" i="6"/>
  <c r="AF68" i="6"/>
  <c r="AG68" i="6"/>
  <c r="AH68" i="6"/>
  <c r="AI68" i="6"/>
  <c r="AJ68" i="6"/>
  <c r="AK68" i="6"/>
  <c r="AL68" i="6"/>
  <c r="AM68" i="6"/>
  <c r="AN68" i="6"/>
  <c r="AO68" i="6"/>
  <c r="AP68" i="6"/>
  <c r="AQ68" i="6"/>
  <c r="AR68" i="6"/>
  <c r="AS68" i="6"/>
  <c r="AT68" i="6"/>
  <c r="A69" i="6"/>
  <c r="B69" i="6"/>
  <c r="C69" i="6"/>
  <c r="G69" i="6"/>
  <c r="I69" i="6"/>
  <c r="J69" i="6"/>
  <c r="L69" i="6"/>
  <c r="M69" i="6"/>
  <c r="N69" i="6"/>
  <c r="O69" i="6"/>
  <c r="P69" i="6"/>
  <c r="R69" i="6"/>
  <c r="S69" i="6"/>
  <c r="T69" i="6"/>
  <c r="U69" i="6"/>
  <c r="V69" i="6"/>
  <c r="W69" i="6"/>
  <c r="X69" i="6"/>
  <c r="Y69" i="6"/>
  <c r="AA69" i="6"/>
  <c r="AB69" i="6"/>
  <c r="AC69" i="6"/>
  <c r="A70" i="6"/>
  <c r="B70" i="6"/>
  <c r="C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71" i="6"/>
  <c r="B71" i="6"/>
  <c r="C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R71" i="6"/>
  <c r="AS71" i="6"/>
  <c r="AT71" i="6"/>
  <c r="A72" i="6"/>
  <c r="B72" i="6"/>
  <c r="C72" i="6"/>
  <c r="G72" i="6"/>
  <c r="I72" i="6"/>
  <c r="J72" i="6"/>
  <c r="K72" i="6"/>
  <c r="L72" i="6"/>
  <c r="N72" i="6"/>
  <c r="O72" i="6"/>
  <c r="Q72" i="6"/>
  <c r="R72" i="6"/>
  <c r="S72" i="6"/>
  <c r="T72" i="6"/>
  <c r="U72" i="6"/>
  <c r="V72" i="6"/>
  <c r="W72" i="6"/>
  <c r="Y72" i="6"/>
  <c r="Z72" i="6"/>
  <c r="AA72" i="6"/>
  <c r="A73" i="6"/>
  <c r="B73" i="6"/>
  <c r="C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D40" i="6"/>
  <c r="D38" i="6"/>
  <c r="AM38" i="6"/>
  <c r="AO38" i="6"/>
  <c r="AP38" i="6"/>
  <c r="Q39" i="6"/>
  <c r="V39" i="6"/>
  <c r="A40" i="6"/>
  <c r="AW35" i="5"/>
  <c r="I35" i="5" s="1"/>
  <c r="I72" i="5" s="1"/>
  <c r="AW33" i="5"/>
  <c r="I33" i="5" s="1"/>
  <c r="I70" i="5" s="1"/>
  <c r="U68" i="5"/>
  <c r="V68" i="5"/>
  <c r="AU31" i="5"/>
  <c r="M29" i="5"/>
  <c r="F29" i="5" s="1"/>
  <c r="F66" i="5" s="1"/>
  <c r="AU26" i="5"/>
  <c r="AU23" i="5"/>
  <c r="I23" i="5" s="1"/>
  <c r="I60" i="5" s="1"/>
  <c r="P23" i="5"/>
  <c r="P60" i="5" s="1"/>
  <c r="I19" i="5"/>
  <c r="I56" i="5"/>
  <c r="P56" i="5" s="1"/>
  <c r="AU16" i="5"/>
  <c r="AU15" i="5" s="1"/>
  <c r="F15" i="5" s="1"/>
  <c r="F52" i="5" s="1"/>
  <c r="O15" i="5"/>
  <c r="O52" i="5" s="1"/>
  <c r="AU13" i="5"/>
  <c r="AU12" i="5" s="1"/>
  <c r="F13" i="5" s="1"/>
  <c r="F50" i="5" s="1"/>
  <c r="AV13" i="5"/>
  <c r="I10" i="5"/>
  <c r="I47" i="5" s="1"/>
  <c r="R10" i="5"/>
  <c r="R47" i="5" s="1"/>
  <c r="X47" i="5" s="1"/>
  <c r="I8" i="5"/>
  <c r="I45" i="5" s="1"/>
  <c r="U45" i="5" s="1"/>
  <c r="F6" i="5"/>
  <c r="F43" i="5" s="1"/>
  <c r="N6" i="5"/>
  <c r="N43" i="5"/>
  <c r="F4" i="5"/>
  <c r="F41" i="5" s="1"/>
  <c r="K4" i="5"/>
  <c r="K41" i="5" s="1"/>
  <c r="A41" i="5"/>
  <c r="B41" i="5"/>
  <c r="C41" i="5"/>
  <c r="G41" i="5"/>
  <c r="I41" i="5"/>
  <c r="L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42" i="5"/>
  <c r="B42" i="5"/>
  <c r="C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43" i="5"/>
  <c r="B43" i="5"/>
  <c r="C43" i="5"/>
  <c r="G43" i="5"/>
  <c r="I43" i="5"/>
  <c r="K43" i="5"/>
  <c r="L43" i="5"/>
  <c r="O43" i="5"/>
  <c r="Q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44" i="5"/>
  <c r="B44" i="5"/>
  <c r="C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45" i="5"/>
  <c r="B45" i="5"/>
  <c r="C45" i="5"/>
  <c r="F45" i="5"/>
  <c r="G45" i="5"/>
  <c r="J45" i="5"/>
  <c r="L45" i="5"/>
  <c r="M45" i="5"/>
  <c r="O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46" i="5"/>
  <c r="B46" i="5"/>
  <c r="C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47" i="5"/>
  <c r="B47" i="5"/>
  <c r="C47" i="5"/>
  <c r="F47" i="5"/>
  <c r="G47" i="5"/>
  <c r="J47" i="5"/>
  <c r="L47" i="5"/>
  <c r="M47" i="5"/>
  <c r="O47" i="5"/>
  <c r="P47" i="5"/>
  <c r="S47" i="5"/>
  <c r="U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48" i="5"/>
  <c r="B48" i="5"/>
  <c r="C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49" i="5"/>
  <c r="B49" i="5"/>
  <c r="C49" i="5"/>
  <c r="H49" i="5"/>
  <c r="J49" i="5"/>
  <c r="N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50" i="5"/>
  <c r="B50" i="5"/>
  <c r="C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51" i="5"/>
  <c r="B51" i="5"/>
  <c r="C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52" i="5"/>
  <c r="B52" i="5"/>
  <c r="C52" i="5"/>
  <c r="H52" i="5"/>
  <c r="J52" i="5"/>
  <c r="L52" i="5"/>
  <c r="M52" i="5"/>
  <c r="P52" i="5"/>
  <c r="R52" i="5"/>
  <c r="AJ52" i="5"/>
  <c r="AK52" i="5"/>
  <c r="AL52" i="5"/>
  <c r="AM52" i="5"/>
  <c r="AN52" i="5"/>
  <c r="AO52" i="5"/>
  <c r="AP52" i="5"/>
  <c r="AQ52" i="5"/>
  <c r="AR52" i="5"/>
  <c r="AS52" i="5"/>
  <c r="AT52" i="5"/>
  <c r="A53" i="5"/>
  <c r="B53" i="5"/>
  <c r="C53" i="5"/>
  <c r="AJ53" i="5"/>
  <c r="AK53" i="5"/>
  <c r="AL53" i="5"/>
  <c r="AM53" i="5"/>
  <c r="AN53" i="5"/>
  <c r="AO53" i="5"/>
  <c r="AP53" i="5"/>
  <c r="AQ53" i="5"/>
  <c r="AR53" i="5"/>
  <c r="AS53" i="5"/>
  <c r="AT53" i="5"/>
  <c r="A54" i="5"/>
  <c r="B54" i="5"/>
  <c r="C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55" i="5"/>
  <c r="D55" i="5"/>
  <c r="A56" i="5"/>
  <c r="B56" i="5"/>
  <c r="C56" i="5"/>
  <c r="F56" i="5"/>
  <c r="G56" i="5"/>
  <c r="J56" i="5"/>
  <c r="L56" i="5"/>
  <c r="M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57" i="5"/>
  <c r="B57" i="5"/>
  <c r="C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58" i="5"/>
  <c r="B58" i="5"/>
  <c r="C58" i="5"/>
  <c r="F58" i="5"/>
  <c r="H58" i="5"/>
  <c r="I58" i="5"/>
  <c r="L58" i="5"/>
  <c r="N58" i="5"/>
  <c r="O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59" i="5"/>
  <c r="B59" i="5"/>
  <c r="C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60" i="5"/>
  <c r="B60" i="5"/>
  <c r="C60" i="5"/>
  <c r="F60" i="5"/>
  <c r="G60" i="5"/>
  <c r="J60" i="5"/>
  <c r="L60" i="5"/>
  <c r="M60" i="5"/>
  <c r="N60" i="5"/>
  <c r="Q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61" i="5"/>
  <c r="B61" i="5"/>
  <c r="C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62" i="5"/>
  <c r="B62" i="5"/>
  <c r="C62" i="5"/>
  <c r="H62" i="5"/>
  <c r="J62" i="5"/>
  <c r="L62" i="5"/>
  <c r="N62" i="5"/>
  <c r="P62" i="5"/>
  <c r="Q62" i="5"/>
  <c r="AF62" i="5"/>
  <c r="AG62" i="5"/>
  <c r="AH62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63" i="5"/>
  <c r="B63" i="5"/>
  <c r="C63" i="5"/>
  <c r="Q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64" i="5"/>
  <c r="B64" i="5"/>
  <c r="C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J64" i="5"/>
  <c r="AK64" i="5"/>
  <c r="AL64" i="5"/>
  <c r="AM64" i="5"/>
  <c r="AN64" i="5"/>
  <c r="AO64" i="5"/>
  <c r="AP64" i="5"/>
  <c r="AQ64" i="5"/>
  <c r="AR64" i="5"/>
  <c r="AS64" i="5"/>
  <c r="AT64" i="5"/>
  <c r="A65" i="5"/>
  <c r="D65" i="5"/>
  <c r="A66" i="5"/>
  <c r="B66" i="5"/>
  <c r="C66" i="5"/>
  <c r="H66" i="5"/>
  <c r="K66" i="5"/>
  <c r="N66" i="5"/>
  <c r="U66" i="5"/>
  <c r="V66" i="5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67" i="5"/>
  <c r="B67" i="5"/>
  <c r="C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68" i="5"/>
  <c r="B68" i="5"/>
  <c r="C68" i="5"/>
  <c r="H68" i="5"/>
  <c r="J68" i="5"/>
  <c r="K68" i="5"/>
  <c r="N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69" i="5"/>
  <c r="B69" i="5"/>
  <c r="C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70" i="5"/>
  <c r="B70" i="5"/>
  <c r="C70" i="5"/>
  <c r="A71" i="5"/>
  <c r="B71" i="5"/>
  <c r="A72" i="5"/>
  <c r="B72" i="5"/>
  <c r="AR72" i="5"/>
  <c r="A73" i="5"/>
  <c r="B73" i="5"/>
  <c r="C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AR73" i="5"/>
  <c r="D40" i="5"/>
  <c r="D38" i="5"/>
  <c r="AM38" i="5"/>
  <c r="AO38" i="5"/>
  <c r="AP38" i="5"/>
  <c r="Q39" i="5"/>
  <c r="V39" i="5"/>
  <c r="A40" i="5"/>
  <c r="AI30" i="3"/>
  <c r="AI67" i="3" s="1"/>
  <c r="AI31" i="3"/>
  <c r="AI68" i="3" s="1"/>
  <c r="AE30" i="3"/>
  <c r="AE67" i="3" s="1"/>
  <c r="AW67" i="3" s="1"/>
  <c r="AE31" i="3"/>
  <c r="AE68" i="3" s="1"/>
  <c r="AW68" i="3" s="1"/>
  <c r="M30" i="3"/>
  <c r="M67" i="3" s="1"/>
  <c r="O30" i="3"/>
  <c r="O67" i="3" s="1"/>
  <c r="M31" i="3"/>
  <c r="M68" i="3" s="1"/>
  <c r="O31" i="3"/>
  <c r="O68" i="3" s="1"/>
  <c r="I30" i="3"/>
  <c r="I67" i="3" s="1"/>
  <c r="AU67" i="3" s="1"/>
  <c r="AU69" i="3" s="1"/>
  <c r="I69" i="3" s="1"/>
  <c r="AG24" i="3"/>
  <c r="AG61" i="3" s="1"/>
  <c r="AX61" i="3" s="1"/>
  <c r="AG25" i="3"/>
  <c r="AG62" i="3" s="1"/>
  <c r="AX62" i="3" s="1"/>
  <c r="M24" i="3"/>
  <c r="M61" i="3" s="1"/>
  <c r="O24" i="3"/>
  <c r="O61" i="3" s="1"/>
  <c r="M25" i="3"/>
  <c r="M62" i="3" s="1"/>
  <c r="O25" i="3"/>
  <c r="O62" i="3" s="1"/>
  <c r="I24" i="3"/>
  <c r="I61" i="3" s="1"/>
  <c r="AU61" i="3" s="1"/>
  <c r="I25" i="3"/>
  <c r="I62" i="3" s="1"/>
  <c r="AU62" i="3" s="1"/>
  <c r="AW63" i="3"/>
  <c r="AD63" i="3"/>
  <c r="I17" i="3"/>
  <c r="I54" i="3" s="1"/>
  <c r="J55" i="3" s="1"/>
  <c r="K17" i="3"/>
  <c r="K54" i="3" s="1"/>
  <c r="L57" i="3" s="1"/>
  <c r="S17" i="3"/>
  <c r="S54" i="3" s="1"/>
  <c r="U17" i="3"/>
  <c r="U54" i="3" s="1"/>
  <c r="Y57" i="3" s="1"/>
  <c r="F17" i="3"/>
  <c r="F54" i="3" s="1"/>
  <c r="I11" i="3"/>
  <c r="I48" i="3" s="1"/>
  <c r="K11" i="3"/>
  <c r="K48" i="3" s="1"/>
  <c r="L51" i="3" s="1"/>
  <c r="Q11" i="3"/>
  <c r="Q48" i="3" s="1"/>
  <c r="U49" i="3" s="1"/>
  <c r="S11" i="3"/>
  <c r="S48" i="3" s="1"/>
  <c r="F11" i="3"/>
  <c r="F48" i="3" s="1"/>
  <c r="G51" i="3" s="1"/>
  <c r="AU51" i="3" s="1"/>
  <c r="AU52" i="3" s="1"/>
  <c r="F52" i="3" s="1"/>
  <c r="M5" i="3"/>
  <c r="M42" i="3" s="1"/>
  <c r="O45" i="3" s="1"/>
  <c r="O5" i="3"/>
  <c r="O42" i="3" s="1"/>
  <c r="Q45" i="3" s="1"/>
  <c r="F5" i="3"/>
  <c r="F42" i="3" s="1"/>
  <c r="F43" i="3" s="1"/>
  <c r="AU43" i="3" s="1"/>
  <c r="J5" i="3"/>
  <c r="J42" i="3" s="1"/>
  <c r="A41" i="3"/>
  <c r="B41" i="3"/>
  <c r="C41" i="3"/>
  <c r="D41" i="3"/>
  <c r="A42" i="3"/>
  <c r="B42" i="3"/>
  <c r="C42" i="3"/>
  <c r="G42" i="3"/>
  <c r="I42" i="3"/>
  <c r="K42" i="3"/>
  <c r="P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43" i="3"/>
  <c r="B43" i="3"/>
  <c r="C43" i="3"/>
  <c r="A44" i="3"/>
  <c r="B44" i="3"/>
  <c r="C44" i="3"/>
  <c r="A45" i="3"/>
  <c r="B45" i="3"/>
  <c r="C45" i="3"/>
  <c r="A46" i="3"/>
  <c r="B46" i="3"/>
  <c r="C46" i="3"/>
  <c r="A47" i="3"/>
  <c r="B47" i="3"/>
  <c r="C47" i="3"/>
  <c r="A48" i="3"/>
  <c r="B48" i="3"/>
  <c r="C48" i="3"/>
  <c r="G48" i="3"/>
  <c r="L48" i="3"/>
  <c r="N48" i="3"/>
  <c r="O48" i="3"/>
  <c r="S51" i="3"/>
  <c r="T48" i="3"/>
  <c r="X49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49" i="3"/>
  <c r="B49" i="3"/>
  <c r="C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50" i="3"/>
  <c r="B50" i="3"/>
  <c r="C50" i="3"/>
  <c r="A51" i="3"/>
  <c r="B51" i="3"/>
  <c r="C51" i="3"/>
  <c r="A52" i="3"/>
  <c r="B52" i="3"/>
  <c r="C52" i="3"/>
  <c r="A53" i="3"/>
  <c r="B53" i="3"/>
  <c r="C53" i="3"/>
  <c r="A54" i="3"/>
  <c r="B54" i="3"/>
  <c r="C54" i="3"/>
  <c r="G54" i="3"/>
  <c r="H55" i="3"/>
  <c r="L54" i="3"/>
  <c r="N54" i="3"/>
  <c r="O54" i="3"/>
  <c r="S55" i="3"/>
  <c r="S57" i="3"/>
  <c r="Q54" i="3"/>
  <c r="V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55" i="3"/>
  <c r="B55" i="3"/>
  <c r="C55" i="3"/>
  <c r="A56" i="3"/>
  <c r="B56" i="3"/>
  <c r="C56" i="3"/>
  <c r="A57" i="3"/>
  <c r="B57" i="3"/>
  <c r="C57" i="3"/>
  <c r="A58" i="3"/>
  <c r="B58" i="3"/>
  <c r="C58" i="3"/>
  <c r="A59" i="3"/>
  <c r="B59" i="3"/>
  <c r="C59" i="3"/>
  <c r="A60" i="3"/>
  <c r="D60" i="3"/>
  <c r="A61" i="3"/>
  <c r="B61" i="3"/>
  <c r="C61" i="3"/>
  <c r="K61" i="3"/>
  <c r="Q61" i="3"/>
  <c r="S61" i="3"/>
  <c r="T61" i="3"/>
  <c r="U61" i="3"/>
  <c r="V61" i="3"/>
  <c r="W61" i="3"/>
  <c r="X61" i="3"/>
  <c r="Y61" i="3"/>
  <c r="AD61" i="3"/>
  <c r="AE61" i="3"/>
  <c r="AI61" i="3"/>
  <c r="AJ61" i="3"/>
  <c r="AL61" i="3"/>
  <c r="AM61" i="3"/>
  <c r="AN61" i="3"/>
  <c r="AO61" i="3"/>
  <c r="AP61" i="3"/>
  <c r="AQ61" i="3"/>
  <c r="AR61" i="3"/>
  <c r="AS61" i="3"/>
  <c r="AT61" i="3"/>
  <c r="A62" i="3"/>
  <c r="B62" i="3"/>
  <c r="C62" i="3"/>
  <c r="D62" i="3"/>
  <c r="E62" i="3"/>
  <c r="F62" i="3"/>
  <c r="H62" i="3"/>
  <c r="K62" i="3"/>
  <c r="Q62" i="3"/>
  <c r="S62" i="3"/>
  <c r="T62" i="3"/>
  <c r="U62" i="3"/>
  <c r="V62" i="3"/>
  <c r="W62" i="3"/>
  <c r="X62" i="3"/>
  <c r="Y62" i="3"/>
  <c r="Z62" i="3"/>
  <c r="AA62" i="3"/>
  <c r="AB62" i="3"/>
  <c r="AD62" i="3"/>
  <c r="AE62" i="3"/>
  <c r="AI62" i="3"/>
  <c r="AJ62" i="3"/>
  <c r="AL62" i="3"/>
  <c r="AM62" i="3"/>
  <c r="AN62" i="3"/>
  <c r="AO62" i="3"/>
  <c r="AP62" i="3"/>
  <c r="AQ62" i="3"/>
  <c r="AR62" i="3"/>
  <c r="AS62" i="3"/>
  <c r="AT62" i="3"/>
  <c r="A67" i="3"/>
  <c r="B67" i="3"/>
  <c r="C67" i="3"/>
  <c r="H67" i="3"/>
  <c r="K67" i="3"/>
  <c r="Q67" i="3"/>
  <c r="S67" i="3"/>
  <c r="T67" i="3"/>
  <c r="U67" i="3"/>
  <c r="V67" i="3"/>
  <c r="W67" i="3"/>
  <c r="X67" i="3"/>
  <c r="Y67" i="3"/>
  <c r="AD67" i="3"/>
  <c r="AG67" i="3"/>
  <c r="AL67" i="3"/>
  <c r="AQ67" i="3"/>
  <c r="AR67" i="3"/>
  <c r="AS67" i="3"/>
  <c r="AT67" i="3"/>
  <c r="A68" i="3"/>
  <c r="B68" i="3"/>
  <c r="C68" i="3"/>
  <c r="D68" i="3"/>
  <c r="E68" i="3"/>
  <c r="F68" i="3"/>
  <c r="H68" i="3"/>
  <c r="I68" i="3"/>
  <c r="J68" i="3"/>
  <c r="K68" i="3"/>
  <c r="Q68" i="3"/>
  <c r="S68" i="3"/>
  <c r="T68" i="3"/>
  <c r="U68" i="3"/>
  <c r="V68" i="3"/>
  <c r="W68" i="3"/>
  <c r="X68" i="3"/>
  <c r="Y68" i="3"/>
  <c r="Z68" i="3"/>
  <c r="AA68" i="3"/>
  <c r="AB68" i="3"/>
  <c r="AD68" i="3"/>
  <c r="AG68" i="3"/>
  <c r="AL68" i="3"/>
  <c r="AQ68" i="3"/>
  <c r="AR68" i="3"/>
  <c r="AS68" i="3"/>
  <c r="AT68" i="3"/>
  <c r="A69" i="3"/>
  <c r="B69" i="3"/>
  <c r="C69" i="3"/>
  <c r="D69" i="3"/>
  <c r="E69" i="3"/>
  <c r="A70" i="3"/>
  <c r="B70" i="3"/>
  <c r="C70" i="3"/>
  <c r="D70" i="3"/>
  <c r="E70" i="3"/>
  <c r="A71" i="3"/>
  <c r="B71" i="3"/>
  <c r="C71" i="3"/>
  <c r="D71" i="3"/>
  <c r="E71" i="3"/>
  <c r="A72" i="3"/>
  <c r="B72" i="3"/>
  <c r="C72" i="3"/>
  <c r="D72" i="3"/>
  <c r="E72" i="3"/>
  <c r="A73" i="3"/>
  <c r="B73" i="3"/>
  <c r="C73" i="3"/>
  <c r="D73" i="3"/>
  <c r="E73" i="3"/>
  <c r="D40" i="3"/>
  <c r="D38" i="3"/>
  <c r="AM38" i="3"/>
  <c r="AO38" i="3"/>
  <c r="AP38" i="3"/>
  <c r="Q39" i="3"/>
  <c r="V39" i="3"/>
  <c r="A40" i="3"/>
  <c r="P34" i="2"/>
  <c r="P71" i="2" s="1"/>
  <c r="Q72" i="2" s="1"/>
  <c r="N34" i="2"/>
  <c r="N71" i="2" s="1"/>
  <c r="O72" i="2" s="1"/>
  <c r="I34" i="2"/>
  <c r="I71" i="2" s="1"/>
  <c r="K34" i="2"/>
  <c r="K71" i="2" s="1"/>
  <c r="Q34" i="2"/>
  <c r="Q71" i="2"/>
  <c r="S34" i="2"/>
  <c r="S71" i="2" s="1"/>
  <c r="I31" i="2"/>
  <c r="I68" i="2" s="1"/>
  <c r="K31" i="2"/>
  <c r="K68" i="2" s="1"/>
  <c r="P31" i="2"/>
  <c r="P68" i="2" s="1"/>
  <c r="R31" i="2"/>
  <c r="R68" i="2" s="1"/>
  <c r="F31" i="2"/>
  <c r="F68" i="2" s="1"/>
  <c r="AU68" i="2" s="1"/>
  <c r="L31" i="2"/>
  <c r="L68" i="2" s="1"/>
  <c r="AW68" i="2" s="1"/>
  <c r="I28" i="2"/>
  <c r="I65" i="2"/>
  <c r="K28" i="2"/>
  <c r="K65" i="2" s="1"/>
  <c r="S28" i="2"/>
  <c r="S65" i="2" s="1"/>
  <c r="AX65" i="2" s="1"/>
  <c r="F28" i="2"/>
  <c r="F65" i="2" s="1"/>
  <c r="AU65" i="2" s="1"/>
  <c r="N28" i="2"/>
  <c r="N65" i="2" s="1"/>
  <c r="P28" i="2"/>
  <c r="P65" i="2" s="1"/>
  <c r="P25" i="2"/>
  <c r="P62" i="2" s="1"/>
  <c r="Q63" i="2" s="1"/>
  <c r="N25" i="2"/>
  <c r="N62" i="2" s="1"/>
  <c r="O63" i="2" s="1"/>
  <c r="I25" i="2"/>
  <c r="I62" i="2" s="1"/>
  <c r="K25" i="2"/>
  <c r="K62" i="2" s="1"/>
  <c r="Q25" i="2"/>
  <c r="Q62" i="2" s="1"/>
  <c r="S25" i="2"/>
  <c r="S62" i="2" s="1"/>
  <c r="I22" i="2"/>
  <c r="I59" i="2" s="1"/>
  <c r="K22" i="2"/>
  <c r="K59" i="2" s="1"/>
  <c r="P22" i="2"/>
  <c r="P59" i="2" s="1"/>
  <c r="R22" i="2"/>
  <c r="R59" i="2" s="1"/>
  <c r="F22" i="2"/>
  <c r="F59" i="2"/>
  <c r="AU59" i="2" s="1"/>
  <c r="L22" i="2"/>
  <c r="L59" i="2" s="1"/>
  <c r="AW59" i="2" s="1"/>
  <c r="I19" i="2"/>
  <c r="I56" i="2" s="1"/>
  <c r="K19" i="2"/>
  <c r="K56" i="2" s="1"/>
  <c r="S19" i="2"/>
  <c r="S56" i="2" s="1"/>
  <c r="AX56" i="2" s="1"/>
  <c r="F19" i="2"/>
  <c r="F56" i="2" s="1"/>
  <c r="AU56" i="2" s="1"/>
  <c r="N19" i="2"/>
  <c r="N56" i="2" s="1"/>
  <c r="P19" i="2"/>
  <c r="P56" i="2" s="1"/>
  <c r="U14" i="2"/>
  <c r="U51" i="2" s="1"/>
  <c r="N53" i="2" s="1"/>
  <c r="S14" i="2"/>
  <c r="S51" i="2" s="1"/>
  <c r="L53" i="2" s="1"/>
  <c r="I14" i="2"/>
  <c r="I51" i="2" s="1"/>
  <c r="F53" i="2" s="1"/>
  <c r="O14" i="2"/>
  <c r="O51" i="2" s="1"/>
  <c r="M52" i="2" s="1"/>
  <c r="M14" i="2"/>
  <c r="M51" i="2" s="1"/>
  <c r="K52" i="2" s="1"/>
  <c r="Z10" i="2"/>
  <c r="Z47" i="2"/>
  <c r="O49" i="2" s="1"/>
  <c r="X10" i="2"/>
  <c r="X47" i="2" s="1"/>
  <c r="M49" i="2" s="1"/>
  <c r="P10" i="2"/>
  <c r="P47" i="2" s="1"/>
  <c r="H49" i="2" s="1"/>
  <c r="N10" i="2"/>
  <c r="N47" i="2" s="1"/>
  <c r="F49" i="2" s="1"/>
  <c r="S10" i="2"/>
  <c r="S47" i="2" s="1"/>
  <c r="K48" i="2" s="1"/>
  <c r="U10" i="2"/>
  <c r="U47" i="2" s="1"/>
  <c r="M48" i="2" s="1"/>
  <c r="F10" i="2"/>
  <c r="F47" i="2" s="1"/>
  <c r="F48" i="2" s="1"/>
  <c r="L3" i="2"/>
  <c r="L40" i="2" s="1"/>
  <c r="I3" i="2"/>
  <c r="I40" i="2" s="1"/>
  <c r="K42" i="2" s="1"/>
  <c r="M43" i="2"/>
  <c r="R3" i="2"/>
  <c r="R40" i="2" s="1"/>
  <c r="V42" i="2" s="1"/>
  <c r="P3" i="2"/>
  <c r="P40" i="2" s="1"/>
  <c r="T42" i="2" s="1"/>
  <c r="N40" i="2"/>
  <c r="Q42" i="2"/>
  <c r="J40" i="2"/>
  <c r="L42" i="2"/>
  <c r="A41" i="2"/>
  <c r="B41" i="2"/>
  <c r="C41" i="2"/>
  <c r="D41" i="2"/>
  <c r="A42" i="2"/>
  <c r="B42" i="2"/>
  <c r="C42" i="2"/>
  <c r="A43" i="2"/>
  <c r="B43" i="2"/>
  <c r="C43" i="2"/>
  <c r="A44" i="2"/>
  <c r="B44" i="2"/>
  <c r="C44" i="2"/>
  <c r="A45" i="2"/>
  <c r="B45" i="2"/>
  <c r="C45" i="2"/>
  <c r="A46" i="2"/>
  <c r="D46" i="2"/>
  <c r="A47" i="2"/>
  <c r="B47" i="2"/>
  <c r="C47" i="2"/>
  <c r="G47" i="2"/>
  <c r="G48" i="2"/>
  <c r="I10" i="2"/>
  <c r="I47" i="2" s="1"/>
  <c r="K10" i="2"/>
  <c r="K47" i="2" s="1"/>
  <c r="L47" i="2"/>
  <c r="Q47" i="2"/>
  <c r="I49" i="2"/>
  <c r="V47" i="2"/>
  <c r="N48" i="2"/>
  <c r="AA47" i="2"/>
  <c r="P49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48" i="2"/>
  <c r="B48" i="2"/>
  <c r="C48" i="2"/>
  <c r="A49" i="2"/>
  <c r="B49" i="2"/>
  <c r="C49" i="2"/>
  <c r="A50" i="2"/>
  <c r="B50" i="2"/>
  <c r="C50" i="2"/>
  <c r="A51" i="2"/>
  <c r="B51" i="2"/>
  <c r="C51" i="2"/>
  <c r="F51" i="2"/>
  <c r="F52" i="2"/>
  <c r="K51" i="2"/>
  <c r="H53" i="2"/>
  <c r="P51" i="2"/>
  <c r="N52" i="2"/>
  <c r="V51" i="2"/>
  <c r="O53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52" i="2"/>
  <c r="B52" i="2"/>
  <c r="C52" i="2"/>
  <c r="A53" i="2"/>
  <c r="B53" i="2"/>
  <c r="C53" i="2"/>
  <c r="A54" i="2"/>
  <c r="B54" i="2"/>
  <c r="C54" i="2"/>
  <c r="A55" i="2"/>
  <c r="D55" i="2"/>
  <c r="A56" i="2"/>
  <c r="B56" i="2"/>
  <c r="C56" i="2"/>
  <c r="G56" i="2"/>
  <c r="L56" i="2"/>
  <c r="Q56" i="2"/>
  <c r="U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57" i="2"/>
  <c r="B57" i="2"/>
  <c r="C57" i="2"/>
  <c r="A58" i="2"/>
  <c r="B58" i="2"/>
  <c r="C58" i="2"/>
  <c r="A59" i="2"/>
  <c r="B59" i="2"/>
  <c r="C59" i="2"/>
  <c r="G59" i="2"/>
  <c r="N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60" i="2"/>
  <c r="B60" i="2"/>
  <c r="C60" i="2"/>
  <c r="A61" i="2"/>
  <c r="B61" i="2"/>
  <c r="C61" i="2"/>
  <c r="A62" i="2"/>
  <c r="B62" i="2"/>
  <c r="C62" i="2"/>
  <c r="F62" i="2"/>
  <c r="F63" i="2"/>
  <c r="H62" i="2"/>
  <c r="H63" i="2"/>
  <c r="L62" i="2"/>
  <c r="T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AP62" i="2"/>
  <c r="AQ62" i="2"/>
  <c r="AR62" i="2"/>
  <c r="AS62" i="2"/>
  <c r="AT62" i="2"/>
  <c r="A63" i="2"/>
  <c r="B63" i="2"/>
  <c r="C63" i="2"/>
  <c r="A64" i="2"/>
  <c r="B64" i="2"/>
  <c r="C64" i="2"/>
  <c r="A65" i="2"/>
  <c r="B65" i="2"/>
  <c r="C65" i="2"/>
  <c r="G65" i="2"/>
  <c r="L65" i="2"/>
  <c r="Q65" i="2"/>
  <c r="U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AP65" i="2"/>
  <c r="AQ65" i="2"/>
  <c r="AR65" i="2"/>
  <c r="AS65" i="2"/>
  <c r="AT65" i="2"/>
  <c r="A66" i="2"/>
  <c r="B66" i="2"/>
  <c r="C66" i="2"/>
  <c r="A67" i="2"/>
  <c r="B67" i="2"/>
  <c r="C67" i="2"/>
  <c r="A68" i="2"/>
  <c r="B68" i="2"/>
  <c r="C68" i="2"/>
  <c r="G68" i="2"/>
  <c r="N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R68" i="2"/>
  <c r="AS68" i="2"/>
  <c r="AT68" i="2"/>
  <c r="A69" i="2"/>
  <c r="B69" i="2"/>
  <c r="C69" i="2"/>
  <c r="A70" i="2"/>
  <c r="B70" i="2"/>
  <c r="C70" i="2"/>
  <c r="A71" i="2"/>
  <c r="B71" i="2"/>
  <c r="C71" i="2"/>
  <c r="F71" i="2"/>
  <c r="F72" i="2"/>
  <c r="H71" i="2"/>
  <c r="H72" i="2"/>
  <c r="L71" i="2"/>
  <c r="T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AP71" i="2"/>
  <c r="AQ71" i="2"/>
  <c r="AR71" i="2"/>
  <c r="AS71" i="2"/>
  <c r="AT71" i="2"/>
  <c r="A72" i="2"/>
  <c r="B72" i="2"/>
  <c r="C72" i="2"/>
  <c r="A73" i="2"/>
  <c r="B73" i="2"/>
  <c r="C73" i="2"/>
  <c r="D40" i="2"/>
  <c r="S40" i="2"/>
  <c r="T40" i="2"/>
  <c r="D38" i="2"/>
  <c r="AM38" i="2"/>
  <c r="AO38" i="2"/>
  <c r="AP38" i="2"/>
  <c r="Q39" i="2"/>
  <c r="V39" i="2"/>
  <c r="A40" i="2"/>
  <c r="H57" i="3"/>
  <c r="R45" i="3"/>
  <c r="M46" i="3"/>
  <c r="R43" i="3"/>
  <c r="G45" i="3"/>
  <c r="G43" i="3"/>
  <c r="S49" i="3"/>
  <c r="M45" i="3"/>
  <c r="M43" i="3"/>
  <c r="U57" i="3"/>
  <c r="U55" i="3"/>
  <c r="M51" i="3"/>
  <c r="M49" i="3"/>
  <c r="M57" i="3"/>
  <c r="M55" i="3"/>
  <c r="Z57" i="3"/>
  <c r="Z55" i="3"/>
  <c r="X51" i="3"/>
  <c r="H49" i="3"/>
  <c r="H51" i="3"/>
  <c r="AS71" i="7"/>
  <c r="O73" i="7" s="1"/>
  <c r="U69" i="11"/>
  <c r="AU69" i="11" s="1"/>
  <c r="U35" i="10"/>
  <c r="U74" i="10" s="1"/>
  <c r="O48" i="12"/>
  <c r="H32" i="6"/>
  <c r="H69" i="6" s="1"/>
  <c r="R65" i="11"/>
  <c r="L26" i="11"/>
  <c r="L65" i="11" s="1"/>
  <c r="AV66" i="11" s="1"/>
  <c r="L66" i="11" s="1"/>
  <c r="K47" i="12"/>
  <c r="AT27" i="9"/>
  <c r="AW61" i="11"/>
  <c r="H23" i="6"/>
  <c r="H60" i="6" s="1"/>
  <c r="M41" i="9" l="1"/>
  <c r="AX59" i="2"/>
  <c r="S30" i="10"/>
  <c r="S69" i="10" s="1"/>
  <c r="AU52" i="5"/>
  <c r="AU60" i="5"/>
  <c r="U60" i="5" s="1"/>
  <c r="R12" i="8"/>
  <c r="R50" i="8" s="1"/>
  <c r="AT50" i="8" s="1"/>
  <c r="R13" i="8"/>
  <c r="R51" i="8" s="1"/>
  <c r="F45" i="3"/>
  <c r="AU45" i="3" s="1"/>
  <c r="AW45" i="3"/>
  <c r="AV46" i="3" s="1"/>
  <c r="L46" i="3" s="1"/>
  <c r="H35" i="6"/>
  <c r="H72" i="6" s="1"/>
  <c r="AX67" i="3"/>
  <c r="F73" i="7"/>
  <c r="J47" i="7"/>
  <c r="AW51" i="10"/>
  <c r="AW52" i="10" s="1"/>
  <c r="AU69" i="6"/>
  <c r="AV64" i="8"/>
  <c r="AS65" i="8" s="1"/>
  <c r="Z66" i="8" s="1"/>
  <c r="AU61" i="10"/>
  <c r="AU60" i="10" s="1"/>
  <c r="AW71" i="2"/>
  <c r="AU52" i="8"/>
  <c r="AV58" i="8"/>
  <c r="AS59" i="8" s="1"/>
  <c r="F60" i="8" s="1"/>
  <c r="V43" i="5"/>
  <c r="BA55" i="10"/>
  <c r="BA56" i="10" s="1"/>
  <c r="I35" i="10"/>
  <c r="I74" i="10" s="1"/>
  <c r="AV56" i="2"/>
  <c r="AV57" i="2" s="1"/>
  <c r="N57" i="2" s="1"/>
  <c r="Q8" i="9"/>
  <c r="Q45" i="9" s="1"/>
  <c r="Y45" i="9" s="1"/>
  <c r="AT32" i="9"/>
  <c r="F6" i="9"/>
  <c r="F43" i="9" s="1"/>
  <c r="Y43" i="9" s="1"/>
  <c r="AY52" i="10"/>
  <c r="P52" i="10" s="1"/>
  <c r="AU58" i="5"/>
  <c r="T58" i="5" s="1"/>
  <c r="AT42" i="8"/>
  <c r="AU51" i="11"/>
  <c r="AW52" i="11" s="1"/>
  <c r="AU58" i="8"/>
  <c r="M43" i="8"/>
  <c r="BA51" i="10"/>
  <c r="BA52" i="10" s="1"/>
  <c r="AV55" i="11"/>
  <c r="AV56" i="10"/>
  <c r="F56" i="10" s="1"/>
  <c r="AU25" i="5"/>
  <c r="F25" i="5" s="1"/>
  <c r="F62" i="5" s="1"/>
  <c r="L45" i="3"/>
  <c r="AV45" i="3" s="1"/>
  <c r="AU46" i="3" s="1"/>
  <c r="L43" i="3"/>
  <c r="AV43" i="3" s="1"/>
  <c r="AU44" i="3" s="1"/>
  <c r="F44" i="3" s="1"/>
  <c r="AY56" i="10"/>
  <c r="R56" i="10" s="1"/>
  <c r="K44" i="2"/>
  <c r="O42" i="2"/>
  <c r="AV48" i="10"/>
  <c r="F48" i="10" s="1"/>
  <c r="O43" i="3"/>
  <c r="X17" i="6"/>
  <c r="X54" i="6" s="1"/>
  <c r="AV55" i="6" s="1"/>
  <c r="AW55" i="6" s="1"/>
  <c r="AV44" i="10"/>
  <c r="F44" i="10" s="1"/>
  <c r="D46" i="7"/>
  <c r="AW62" i="2"/>
  <c r="AV68" i="3"/>
  <c r="AV69" i="3" s="1"/>
  <c r="AZ52" i="10"/>
  <c r="V52" i="10" s="1"/>
  <c r="G44" i="11"/>
  <c r="AU66" i="11"/>
  <c r="G66" i="11" s="1"/>
  <c r="AV67" i="3"/>
  <c r="G39" i="12"/>
  <c r="AE47" i="12" s="1"/>
  <c r="AW56" i="2"/>
  <c r="AU57" i="2" s="1"/>
  <c r="AX68" i="2"/>
  <c r="F12" i="5"/>
  <c r="F49" i="5" s="1"/>
  <c r="AV52" i="8"/>
  <c r="AS53" i="8" s="1"/>
  <c r="I13" i="8"/>
  <c r="I51" i="8" s="1"/>
  <c r="AS66" i="7"/>
  <c r="Y68" i="7" s="1"/>
  <c r="I30" i="10"/>
  <c r="I69" i="10" s="1"/>
  <c r="AW47" i="11"/>
  <c r="AS53" i="12"/>
  <c r="AU62" i="11"/>
  <c r="G62" i="11" s="1"/>
  <c r="O40" i="12"/>
  <c r="AJ43" i="12" s="1"/>
  <c r="AS43" i="12" s="1"/>
  <c r="K5" i="12"/>
  <c r="K41" i="12" s="1"/>
  <c r="G43" i="12" s="1"/>
  <c r="P42" i="12" s="1"/>
  <c r="X42" i="12" s="1"/>
  <c r="U71" i="7"/>
  <c r="AW48" i="10"/>
  <c r="D3" i="7"/>
  <c r="D40" i="7" s="1"/>
  <c r="AW44" i="10"/>
  <c r="J44" i="10" s="1"/>
  <c r="E10" i="12"/>
  <c r="E46" i="12" s="1"/>
  <c r="G47" i="12" s="1"/>
  <c r="AS46" i="12" s="1"/>
  <c r="AU71" i="2"/>
  <c r="AU70" i="8"/>
  <c r="AZ47" i="10"/>
  <c r="AZ48" i="10" s="1"/>
  <c r="AX51" i="6"/>
  <c r="Z51" i="6" s="1"/>
  <c r="M66" i="5"/>
  <c r="AU66" i="5" s="1"/>
  <c r="R66" i="5" s="1"/>
  <c r="AV70" i="8"/>
  <c r="AS71" i="8" s="1"/>
  <c r="AV61" i="10"/>
  <c r="AV60" i="10" s="1"/>
  <c r="AX60" i="10" s="1"/>
  <c r="AX51" i="11"/>
  <c r="AX52" i="11" s="1"/>
  <c r="AV75" i="10"/>
  <c r="AU75" i="10"/>
  <c r="AS53" i="9"/>
  <c r="AV74" i="10"/>
  <c r="AU74" i="10"/>
  <c r="AU69" i="10"/>
  <c r="AV69" i="10"/>
  <c r="W55" i="3"/>
  <c r="W57" i="3"/>
  <c r="AX57" i="3" s="1"/>
  <c r="AV66" i="10"/>
  <c r="AV65" i="10" s="1"/>
  <c r="AX65" i="10" s="1"/>
  <c r="AU66" i="10"/>
  <c r="AU65" i="10" s="1"/>
  <c r="AW66" i="10" s="1"/>
  <c r="AT53" i="12"/>
  <c r="R54" i="12" s="1"/>
  <c r="AU53" i="12" s="1"/>
  <c r="AW61" i="6"/>
  <c r="W51" i="3"/>
  <c r="W49" i="3"/>
  <c r="AX49" i="3" s="1"/>
  <c r="AV8" i="6"/>
  <c r="AU8" i="6" s="1"/>
  <c r="G48" i="11"/>
  <c r="AU47" i="11"/>
  <c r="AW48" i="11" s="1"/>
  <c r="M48" i="11" s="1"/>
  <c r="T47" i="8"/>
  <c r="V43" i="8"/>
  <c r="T43" i="8"/>
  <c r="L44" i="8" s="1"/>
  <c r="S43" i="8"/>
  <c r="AW65" i="2"/>
  <c r="AU66" i="2" s="1"/>
  <c r="AU62" i="2"/>
  <c r="AU69" i="2"/>
  <c r="F69" i="2" s="1"/>
  <c r="G12" i="8"/>
  <c r="G50" i="8" s="1"/>
  <c r="AS50" i="8" s="1"/>
  <c r="AT26" i="9"/>
  <c r="Q14" i="9"/>
  <c r="Q51" i="9" s="1"/>
  <c r="Q54" i="9" s="1"/>
  <c r="AT54" i="9" s="1"/>
  <c r="AT56" i="9" s="1"/>
  <c r="F16" i="5"/>
  <c r="F53" i="5" s="1"/>
  <c r="AU53" i="5" s="1"/>
  <c r="AV52" i="5" s="1"/>
  <c r="AW69" i="6"/>
  <c r="AX69" i="6" s="1"/>
  <c r="AW69" i="3"/>
  <c r="AG69" i="3" s="1"/>
  <c r="S33" i="5"/>
  <c r="S70" i="5" s="1"/>
  <c r="AA70" i="5" s="1"/>
  <c r="AS68" i="12"/>
  <c r="AT68" i="12" s="1"/>
  <c r="AV62" i="3"/>
  <c r="AY67" i="3"/>
  <c r="AY69" i="3" s="1"/>
  <c r="AU64" i="8"/>
  <c r="AS42" i="8"/>
  <c r="F43" i="8" s="1"/>
  <c r="AS63" i="12"/>
  <c r="AT64" i="12" s="1"/>
  <c r="AU64" i="12" s="1"/>
  <c r="AV64" i="12" s="1"/>
  <c r="AH65" i="12" s="1"/>
  <c r="H26" i="9"/>
  <c r="H63" i="9" s="1"/>
  <c r="H65" i="9" s="1"/>
  <c r="AS65" i="9" s="1"/>
  <c r="AV61" i="3"/>
  <c r="AW60" i="11"/>
  <c r="AV62" i="11" s="1"/>
  <c r="M62" i="11" s="1"/>
  <c r="AX63" i="3"/>
  <c r="AT52" i="8"/>
  <c r="R48" i="10"/>
  <c r="T35" i="5"/>
  <c r="T72" i="5" s="1"/>
  <c r="AA72" i="5" s="1"/>
  <c r="P48" i="10"/>
  <c r="AU60" i="2"/>
  <c r="F60" i="2" s="1"/>
  <c r="L55" i="3"/>
  <c r="AV55" i="3" s="1"/>
  <c r="P41" i="5"/>
  <c r="AV52" i="11"/>
  <c r="G52" i="11" s="1"/>
  <c r="AS60" i="12"/>
  <c r="AT60" i="12" s="1"/>
  <c r="AW56" i="10"/>
  <c r="AU72" i="6"/>
  <c r="AW72" i="6" s="1"/>
  <c r="AU60" i="6"/>
  <c r="AW60" i="6" s="1"/>
  <c r="AT58" i="8"/>
  <c r="AZ55" i="10"/>
  <c r="AZ56" i="10" s="1"/>
  <c r="AV70" i="10"/>
  <c r="AS47" i="12"/>
  <c r="AX64" i="8"/>
  <c r="AU63" i="11"/>
  <c r="H20" i="6"/>
  <c r="H57" i="6" s="1"/>
  <c r="AU57" i="6" s="1"/>
  <c r="AW57" i="6" s="1"/>
  <c r="AX68" i="3"/>
  <c r="AT15" i="9"/>
  <c r="Q15" i="9" s="1"/>
  <c r="Q52" i="9" s="1"/>
  <c r="Q53" i="9" s="1"/>
  <c r="AT53" i="9" s="1"/>
  <c r="AV59" i="2"/>
  <c r="AV60" i="2" s="1"/>
  <c r="L60" i="2" s="1"/>
  <c r="X29" i="6"/>
  <c r="X66" i="6" s="1"/>
  <c r="AV67" i="6" s="1"/>
  <c r="AW67" i="6" s="1"/>
  <c r="AX67" i="6" s="1"/>
  <c r="L30" i="11"/>
  <c r="L69" i="11" s="1"/>
  <c r="AV69" i="11" s="1"/>
  <c r="AT54" i="12"/>
  <c r="J49" i="3"/>
  <c r="J51" i="3"/>
  <c r="AV51" i="3" s="1"/>
  <c r="AV4" i="6"/>
  <c r="AV5" i="6"/>
  <c r="Q5" i="6" s="1"/>
  <c r="Q42" i="6" s="1"/>
  <c r="AV40" i="6" s="1"/>
  <c r="N52" i="10"/>
  <c r="AU53" i="10"/>
  <c r="F53" i="10" s="1"/>
  <c r="G70" i="11"/>
  <c r="I70" i="11"/>
  <c r="G49" i="3"/>
  <c r="AU49" i="3" s="1"/>
  <c r="AU50" i="3" s="1"/>
  <c r="F50" i="3" s="1"/>
  <c r="G57" i="3"/>
  <c r="AU57" i="3" s="1"/>
  <c r="AU58" i="3" s="1"/>
  <c r="F58" i="3" s="1"/>
  <c r="G55" i="3"/>
  <c r="AU55" i="3" s="1"/>
  <c r="AU56" i="3" s="1"/>
  <c r="F56" i="3" s="1"/>
  <c r="V48" i="10"/>
  <c r="X48" i="10"/>
  <c r="AT33" i="9"/>
  <c r="H33" i="9"/>
  <c r="H70" i="9" s="1"/>
  <c r="H72" i="9" s="1"/>
  <c r="AS72" i="9" s="1"/>
  <c r="P47" i="8"/>
  <c r="AT46" i="8"/>
  <c r="H10" i="9"/>
  <c r="H47" i="9" s="1"/>
  <c r="R10" i="9"/>
  <c r="R47" i="9" s="1"/>
  <c r="AT21" i="9"/>
  <c r="Q43" i="3"/>
  <c r="AT51" i="8"/>
  <c r="M31" i="5"/>
  <c r="M68" i="5" s="1"/>
  <c r="AU68" i="5"/>
  <c r="F31" i="5"/>
  <c r="F68" i="5" s="1"/>
  <c r="AV68" i="2"/>
  <c r="AV69" i="2" s="1"/>
  <c r="AU63" i="3"/>
  <c r="I63" i="3" s="1"/>
  <c r="K47" i="8"/>
  <c r="K43" i="8"/>
  <c r="AY44" i="10"/>
  <c r="Y55" i="3"/>
  <c r="J57" i="3"/>
  <c r="AV57" i="3" s="1"/>
  <c r="AU54" i="6"/>
  <c r="AW54" i="6" s="1"/>
  <c r="AW73" i="6"/>
  <c r="U51" i="3"/>
  <c r="AX63" i="6"/>
  <c r="AV12" i="5"/>
  <c r="L12" i="5" s="1"/>
  <c r="L49" i="5" s="1"/>
  <c r="AV65" i="2"/>
  <c r="AV66" i="2" s="1"/>
  <c r="L49" i="3"/>
  <c r="D44" i="7"/>
  <c r="D43" i="7"/>
  <c r="AS71" i="9"/>
  <c r="AS46" i="8"/>
  <c r="F47" i="8" s="1"/>
  <c r="AX70" i="8"/>
  <c r="Y41" i="9"/>
  <c r="AV56" i="11"/>
  <c r="AU56" i="11"/>
  <c r="AU58" i="11" s="1"/>
  <c r="G35" i="11"/>
  <c r="G74" i="11" s="1"/>
  <c r="U74" i="11"/>
  <c r="AV74" i="11" s="1"/>
  <c r="AZ43" i="10"/>
  <c r="AZ44" i="10" s="1"/>
  <c r="AT59" i="8" l="1"/>
  <c r="AV68" i="5"/>
  <c r="R68" i="5" s="1"/>
  <c r="AT55" i="9"/>
  <c r="AX69" i="3"/>
  <c r="AI69" i="3" s="1"/>
  <c r="H46" i="3"/>
  <c r="J46" i="3"/>
  <c r="F46" i="3"/>
  <c r="N55" i="8"/>
  <c r="F54" i="8"/>
  <c r="F59" i="8"/>
  <c r="I59" i="8"/>
  <c r="AU57" i="11"/>
  <c r="AV76" i="10"/>
  <c r="L76" i="10" s="1"/>
  <c r="N61" i="8"/>
  <c r="AT71" i="8"/>
  <c r="U72" i="8" s="1"/>
  <c r="AT59" i="12"/>
  <c r="P59" i="12" s="1"/>
  <c r="N60" i="8"/>
  <c r="P56" i="10"/>
  <c r="I60" i="8"/>
  <c r="AU72" i="2"/>
  <c r="P57" i="2"/>
  <c r="AU49" i="5"/>
  <c r="AT47" i="12"/>
  <c r="T48" i="12" s="1"/>
  <c r="AC48" i="12" s="1"/>
  <c r="AS51" i="8"/>
  <c r="AS60" i="8"/>
  <c r="AT53" i="8"/>
  <c r="AT54" i="8" s="1"/>
  <c r="L57" i="2"/>
  <c r="R9" i="6"/>
  <c r="R46" i="6" s="1"/>
  <c r="AV45" i="6" s="1"/>
  <c r="AW65" i="10"/>
  <c r="AU76" i="10"/>
  <c r="F76" i="10" s="1"/>
  <c r="X72" i="8"/>
  <c r="W72" i="8" s="1"/>
  <c r="I71" i="8"/>
  <c r="L72" i="8"/>
  <c r="P72" i="8" s="1"/>
  <c r="F72" i="8"/>
  <c r="N72" i="8"/>
  <c r="L44" i="10"/>
  <c r="AS56" i="9"/>
  <c r="AX51" i="3"/>
  <c r="AV52" i="3" s="1"/>
  <c r="I68" i="7"/>
  <c r="AC69" i="3"/>
  <c r="AV63" i="3"/>
  <c r="Q63" i="3" s="1"/>
  <c r="AV53" i="5"/>
  <c r="W53" i="5" s="1"/>
  <c r="X51" i="6"/>
  <c r="U68" i="7"/>
  <c r="AX72" i="6"/>
  <c r="AU49" i="10"/>
  <c r="F49" i="10" s="1"/>
  <c r="AX60" i="6"/>
  <c r="AD60" i="6" s="1"/>
  <c r="AV58" i="3"/>
  <c r="N58" i="3" s="1"/>
  <c r="J68" i="7"/>
  <c r="N54" i="8"/>
  <c r="F44" i="8"/>
  <c r="AS44" i="8" s="1"/>
  <c r="AE69" i="3"/>
  <c r="I69" i="7"/>
  <c r="AV58" i="11"/>
  <c r="M58" i="11" s="1"/>
  <c r="X69" i="7"/>
  <c r="AT65" i="8"/>
  <c r="M65" i="8" s="1"/>
  <c r="AV53" i="10"/>
  <c r="L53" i="10" s="1"/>
  <c r="X68" i="7"/>
  <c r="AU57" i="10"/>
  <c r="J57" i="10" s="1"/>
  <c r="F26" i="5"/>
  <c r="O69" i="3"/>
  <c r="M69" i="3"/>
  <c r="Q69" i="3"/>
  <c r="AX66" i="10"/>
  <c r="N67" i="10" s="1"/>
  <c r="AU63" i="2"/>
  <c r="I63" i="2" s="1"/>
  <c r="I72" i="8"/>
  <c r="F71" i="8"/>
  <c r="AV49" i="3"/>
  <c r="AV50" i="3" s="1"/>
  <c r="J50" i="3" s="1"/>
  <c r="N67" i="8"/>
  <c r="L48" i="10"/>
  <c r="J48" i="10"/>
  <c r="N73" i="8"/>
  <c r="K48" i="11"/>
  <c r="Z65" i="12"/>
  <c r="AS55" i="9"/>
  <c r="F55" i="9" s="1"/>
  <c r="AV49" i="10"/>
  <c r="L49" i="10" s="1"/>
  <c r="AT63" i="12"/>
  <c r="AU63" i="12" s="1"/>
  <c r="W64" i="12" s="1"/>
  <c r="J76" i="10"/>
  <c r="AB56" i="10"/>
  <c r="AW57" i="10"/>
  <c r="AD56" i="10"/>
  <c r="AX70" i="6"/>
  <c r="T52" i="10"/>
  <c r="Z72" i="8"/>
  <c r="F68" i="7"/>
  <c r="Z73" i="8"/>
  <c r="AX55" i="3"/>
  <c r="AV56" i="3" s="1"/>
  <c r="I53" i="8"/>
  <c r="AS72" i="8"/>
  <c r="K72" i="8"/>
  <c r="AG47" i="12"/>
  <c r="AD47" i="12"/>
  <c r="AD42" i="12"/>
  <c r="AN42" i="12" s="1"/>
  <c r="AC42" i="12"/>
  <c r="AG42" i="12"/>
  <c r="AW43" i="3"/>
  <c r="AV44" i="3" s="1"/>
  <c r="J44" i="3" s="1"/>
  <c r="L48" i="8"/>
  <c r="AT48" i="8" s="1"/>
  <c r="AK64" i="12"/>
  <c r="H57" i="10"/>
  <c r="K44" i="8"/>
  <c r="AT44" i="8"/>
  <c r="O44" i="8"/>
  <c r="AX57" i="6"/>
  <c r="AX58" i="6"/>
  <c r="L52" i="10"/>
  <c r="J52" i="10"/>
  <c r="I63" i="11"/>
  <c r="I62" i="11"/>
  <c r="Q27" i="9"/>
  <c r="Q64" i="9" s="1"/>
  <c r="Q65" i="9" s="1"/>
  <c r="AT65" i="9" s="1"/>
  <c r="AT67" i="9" s="1"/>
  <c r="Q26" i="9"/>
  <c r="Q63" i="9" s="1"/>
  <c r="Q66" i="9" s="1"/>
  <c r="AT66" i="9" s="1"/>
  <c r="AT68" i="9" s="1"/>
  <c r="AX66" i="6"/>
  <c r="AU72" i="10"/>
  <c r="AU71" i="10"/>
  <c r="V56" i="10"/>
  <c r="X56" i="10"/>
  <c r="Z56" i="10"/>
  <c r="AW53" i="10"/>
  <c r="R53" i="10" s="1"/>
  <c r="AX61" i="6"/>
  <c r="AW60" i="10"/>
  <c r="AW61" i="10"/>
  <c r="AG63" i="3"/>
  <c r="AI63" i="3"/>
  <c r="AJ63" i="3"/>
  <c r="I54" i="8"/>
  <c r="AA60" i="8"/>
  <c r="Y60" i="8"/>
  <c r="AC60" i="8" s="1"/>
  <c r="AA61" i="8"/>
  <c r="AA55" i="8"/>
  <c r="AA54" i="8"/>
  <c r="F53" i="8"/>
  <c r="AS54" i="8"/>
  <c r="F65" i="8"/>
  <c r="I65" i="8"/>
  <c r="F66" i="8"/>
  <c r="I66" i="8"/>
  <c r="L66" i="8"/>
  <c r="AS66" i="8"/>
  <c r="J56" i="10"/>
  <c r="AV57" i="10"/>
  <c r="L56" i="10"/>
  <c r="AU47" i="12"/>
  <c r="AX61" i="10"/>
  <c r="N62" i="10" s="1"/>
  <c r="M59" i="8"/>
  <c r="S60" i="8" s="1"/>
  <c r="Z67" i="8"/>
  <c r="X66" i="8"/>
  <c r="AB66" i="8" s="1"/>
  <c r="P59" i="8"/>
  <c r="J60" i="2"/>
  <c r="H8" i="6"/>
  <c r="H45" i="6" s="1"/>
  <c r="AU45" i="6" s="1"/>
  <c r="AW45" i="6" s="1"/>
  <c r="H9" i="6"/>
  <c r="H46" i="6" s="1"/>
  <c r="AU46" i="6" s="1"/>
  <c r="AV77" i="10"/>
  <c r="N77" i="10" s="1"/>
  <c r="N52" i="11"/>
  <c r="L52" i="11"/>
  <c r="AA42" i="12"/>
  <c r="K59" i="8"/>
  <c r="Q60" i="8" s="1"/>
  <c r="AT69" i="12"/>
  <c r="AU69" i="12" s="1"/>
  <c r="AV69" i="12" s="1"/>
  <c r="R8" i="6"/>
  <c r="R45" i="6" s="1"/>
  <c r="AV46" i="6" s="1"/>
  <c r="P66" i="10"/>
  <c r="AN69" i="3"/>
  <c r="AO69" i="3"/>
  <c r="AT46" i="12"/>
  <c r="S47" i="12" s="1"/>
  <c r="Z47" i="12" s="1"/>
  <c r="AU46" i="12" s="1"/>
  <c r="AV63" i="11"/>
  <c r="AU77" i="10"/>
  <c r="AX73" i="6"/>
  <c r="AJ69" i="3"/>
  <c r="V60" i="8"/>
  <c r="L60" i="8"/>
  <c r="W52" i="5"/>
  <c r="N66" i="8"/>
  <c r="L54" i="8"/>
  <c r="P54" i="8" s="1"/>
  <c r="V47" i="8"/>
  <c r="S47" i="8"/>
  <c r="AL69" i="3"/>
  <c r="AT60" i="8"/>
  <c r="AV72" i="10"/>
  <c r="AV71" i="10"/>
  <c r="V44" i="10"/>
  <c r="X44" i="10"/>
  <c r="AV45" i="10"/>
  <c r="AT72" i="8"/>
  <c r="M71" i="8"/>
  <c r="K71" i="8"/>
  <c r="Q72" i="8" s="1"/>
  <c r="S72" i="8"/>
  <c r="AS55" i="8"/>
  <c r="AS73" i="8"/>
  <c r="AS67" i="8"/>
  <c r="AS61" i="8"/>
  <c r="AX54" i="6"/>
  <c r="AX55" i="6"/>
  <c r="O32" i="9"/>
  <c r="O69" i="9" s="1"/>
  <c r="O72" i="9" s="1"/>
  <c r="AT72" i="9" s="1"/>
  <c r="AT74" i="9" s="1"/>
  <c r="O33" i="9"/>
  <c r="O70" i="9" s="1"/>
  <c r="O71" i="9" s="1"/>
  <c r="AT71" i="9" s="1"/>
  <c r="AT73" i="9" s="1"/>
  <c r="F48" i="8"/>
  <c r="AS48" i="8" s="1"/>
  <c r="J57" i="2"/>
  <c r="H57" i="2"/>
  <c r="F57" i="2"/>
  <c r="H4" i="6"/>
  <c r="H41" i="6" s="1"/>
  <c r="AU40" i="6"/>
  <c r="AW40" i="6" s="1"/>
  <c r="Q4" i="6"/>
  <c r="Q41" i="6" s="1"/>
  <c r="AV41" i="6" s="1"/>
  <c r="AW41" i="6" s="1"/>
  <c r="L75" i="11"/>
  <c r="N75" i="11"/>
  <c r="Q60" i="12"/>
  <c r="AU60" i="12"/>
  <c r="J47" i="8"/>
  <c r="M47" i="8"/>
  <c r="L13" i="5"/>
  <c r="L50" i="5" s="1"/>
  <c r="AU50" i="5" s="1"/>
  <c r="AV50" i="5" s="1"/>
  <c r="R50" i="5" s="1"/>
  <c r="J69" i="2"/>
  <c r="L69" i="2"/>
  <c r="F66" i="10"/>
  <c r="J66" i="10"/>
  <c r="H66" i="10"/>
  <c r="H67" i="10"/>
  <c r="J66" i="2"/>
  <c r="F66" i="2"/>
  <c r="H66" i="2"/>
  <c r="P61" i="10"/>
  <c r="L61" i="10" s="1"/>
  <c r="R21" i="9"/>
  <c r="R58" i="9" s="1"/>
  <c r="R59" i="9" s="1"/>
  <c r="AT59" i="9" s="1"/>
  <c r="AS21" i="9"/>
  <c r="T55" i="12"/>
  <c r="AU54" i="12"/>
  <c r="AF69" i="6"/>
  <c r="AH69" i="6"/>
  <c r="X63" i="6"/>
  <c r="Z63" i="6"/>
  <c r="G57" i="11"/>
  <c r="G58" i="11"/>
  <c r="T52" i="11"/>
  <c r="R52" i="11"/>
  <c r="N66" i="2"/>
  <c r="L66" i="2"/>
  <c r="P66" i="2"/>
  <c r="R44" i="10"/>
  <c r="P44" i="10"/>
  <c r="AU45" i="10"/>
  <c r="F45" i="10" s="1"/>
  <c r="AV57" i="11"/>
  <c r="R20" i="9"/>
  <c r="R57" i="9" s="1"/>
  <c r="R60" i="9" s="1"/>
  <c r="AT60" i="9" s="1"/>
  <c r="AD72" i="6"/>
  <c r="AF72" i="6"/>
  <c r="N70" i="11"/>
  <c r="L70" i="11"/>
  <c r="AT61" i="8"/>
  <c r="AT55" i="8"/>
  <c r="AT67" i="8"/>
  <c r="AT73" i="8"/>
  <c r="AU74" i="11"/>
  <c r="AU59" i="12"/>
  <c r="Z52" i="10"/>
  <c r="AB52" i="10"/>
  <c r="L66" i="10"/>
  <c r="Y47" i="9"/>
  <c r="AU73" i="8" l="1"/>
  <c r="V54" i="8"/>
  <c r="M53" i="8"/>
  <c r="S54" i="8" s="1"/>
  <c r="O71" i="8"/>
  <c r="P53" i="8"/>
  <c r="N53" i="10"/>
  <c r="AB72" i="8"/>
  <c r="AV63" i="12"/>
  <c r="P76" i="10"/>
  <c r="Y54" i="8"/>
  <c r="X54" i="8" s="1"/>
  <c r="K53" i="8"/>
  <c r="Q54" i="8" s="1"/>
  <c r="M63" i="3"/>
  <c r="P53" i="10"/>
  <c r="AW52" i="5"/>
  <c r="AG52" i="5" s="1"/>
  <c r="K54" i="8"/>
  <c r="K72" i="2"/>
  <c r="M72" i="2"/>
  <c r="I72" i="2"/>
  <c r="K48" i="8"/>
  <c r="O48" i="8"/>
  <c r="O65" i="8"/>
  <c r="F57" i="10"/>
  <c r="F45" i="8"/>
  <c r="K63" i="2"/>
  <c r="S66" i="8"/>
  <c r="U66" i="8"/>
  <c r="O63" i="3"/>
  <c r="AF60" i="6"/>
  <c r="H55" i="9"/>
  <c r="J58" i="3"/>
  <c r="L58" i="3"/>
  <c r="J53" i="10"/>
  <c r="M25" i="5"/>
  <c r="M62" i="5" s="1"/>
  <c r="AU63" i="5" s="1"/>
  <c r="F63" i="5"/>
  <c r="AU64" i="5" s="1"/>
  <c r="K65" i="8"/>
  <c r="Q66" i="8" s="1"/>
  <c r="N66" i="10"/>
  <c r="J49" i="10"/>
  <c r="AT66" i="8"/>
  <c r="AU66" i="8" s="1"/>
  <c r="AS73" i="9"/>
  <c r="F73" i="9" s="1"/>
  <c r="AS42" i="12"/>
  <c r="AT43" i="12" s="1"/>
  <c r="AO43" i="12" s="1"/>
  <c r="C44" i="12" s="1"/>
  <c r="AV49" i="5"/>
  <c r="R49" i="5" s="1"/>
  <c r="H61" i="10"/>
  <c r="AS67" i="9"/>
  <c r="F67" i="9" s="1"/>
  <c r="AU54" i="8"/>
  <c r="T57" i="10"/>
  <c r="R57" i="10"/>
  <c r="N76" i="10"/>
  <c r="AV46" i="12"/>
  <c r="AK47" i="12" s="1"/>
  <c r="L44" i="3"/>
  <c r="M63" i="2"/>
  <c r="F71" i="10"/>
  <c r="J71" i="10"/>
  <c r="P71" i="10"/>
  <c r="L71" i="10"/>
  <c r="AF66" i="6"/>
  <c r="AD66" i="6"/>
  <c r="AS68" i="9"/>
  <c r="Z70" i="12"/>
  <c r="N72" i="10"/>
  <c r="N71" i="10"/>
  <c r="AU67" i="8"/>
  <c r="AB47" i="12"/>
  <c r="N57" i="10"/>
  <c r="L57" i="10"/>
  <c r="P57" i="10"/>
  <c r="J61" i="10"/>
  <c r="H62" i="10"/>
  <c r="AV59" i="12"/>
  <c r="X59" i="12" s="1"/>
  <c r="AU60" i="8"/>
  <c r="P60" i="8"/>
  <c r="K60" i="8"/>
  <c r="AD52" i="5"/>
  <c r="W66" i="8"/>
  <c r="X60" i="8"/>
  <c r="H71" i="10"/>
  <c r="H72" i="10"/>
  <c r="AU68" i="12"/>
  <c r="W69" i="12" s="1"/>
  <c r="AF57" i="6"/>
  <c r="AH57" i="6"/>
  <c r="N50" i="3"/>
  <c r="AW46" i="6"/>
  <c r="AX46" i="6" s="1"/>
  <c r="AA46" i="6" s="1"/>
  <c r="L50" i="3"/>
  <c r="N61" i="10"/>
  <c r="H76" i="10"/>
  <c r="H77" i="10"/>
  <c r="P66" i="8"/>
  <c r="K66" i="8"/>
  <c r="F61" i="10"/>
  <c r="O63" i="11"/>
  <c r="O62" i="11"/>
  <c r="I75" i="11"/>
  <c r="G75" i="11"/>
  <c r="AU55" i="8"/>
  <c r="H20" i="9"/>
  <c r="H57" i="9" s="1"/>
  <c r="H59" i="9" s="1"/>
  <c r="AS59" i="9" s="1"/>
  <c r="AT61" i="9" s="1"/>
  <c r="H21" i="9"/>
  <c r="H58" i="9" s="1"/>
  <c r="H60" i="9" s="1"/>
  <c r="AS60" i="9" s="1"/>
  <c r="AT62" i="9" s="1"/>
  <c r="AD54" i="6"/>
  <c r="AF54" i="6"/>
  <c r="AV54" i="12"/>
  <c r="AV53" i="12"/>
  <c r="AX40" i="6"/>
  <c r="Z41" i="6" s="1"/>
  <c r="AV47" i="12"/>
  <c r="N45" i="10"/>
  <c r="L45" i="10"/>
  <c r="J45" i="10"/>
  <c r="AH70" i="12"/>
  <c r="AK69" i="12"/>
  <c r="M57" i="11"/>
  <c r="K57" i="11"/>
  <c r="J52" i="3"/>
  <c r="L52" i="3"/>
  <c r="N52" i="3"/>
  <c r="AV60" i="12"/>
  <c r="AS74" i="9"/>
  <c r="H74" i="9" s="1"/>
  <c r="AU72" i="8"/>
  <c r="AS74" i="8" s="1"/>
  <c r="AG64" i="12"/>
  <c r="AH64" i="12"/>
  <c r="AM64" i="12"/>
  <c r="L56" i="3"/>
  <c r="J56" i="3"/>
  <c r="N56" i="3"/>
  <c r="F49" i="8"/>
  <c r="AU61" i="8"/>
  <c r="AC54" i="8" l="1"/>
  <c r="AF52" i="5"/>
  <c r="AB52" i="5"/>
  <c r="AV63" i="5"/>
  <c r="AS57" i="8"/>
  <c r="AV68" i="12"/>
  <c r="AM69" i="12" s="1"/>
  <c r="AJ47" i="12"/>
  <c r="AV64" i="5"/>
  <c r="H73" i="9"/>
  <c r="AT42" i="12"/>
  <c r="AO42" i="12" s="1"/>
  <c r="AS68" i="8"/>
  <c r="H68" i="8" s="1"/>
  <c r="AS62" i="9"/>
  <c r="H62" i="9" s="1"/>
  <c r="AS75" i="8"/>
  <c r="H75" i="8" s="1"/>
  <c r="W59" i="12"/>
  <c r="AS63" i="8"/>
  <c r="F44" i="12"/>
  <c r="E44" i="12"/>
  <c r="AX45" i="6"/>
  <c r="AS56" i="8"/>
  <c r="H57" i="8" s="1"/>
  <c r="AA54" i="12"/>
  <c r="AB54" i="12"/>
  <c r="F74" i="8"/>
  <c r="H74" i="8"/>
  <c r="AH54" i="12"/>
  <c r="AB55" i="12"/>
  <c r="AE54" i="12"/>
  <c r="AG54" i="12"/>
  <c r="AB59" i="12"/>
  <c r="Z59" i="12"/>
  <c r="X60" i="12"/>
  <c r="AM47" i="12"/>
  <c r="AK48" i="12"/>
  <c r="AO47" i="12"/>
  <c r="AH69" i="12"/>
  <c r="AG69" i="12"/>
  <c r="AS69" i="8"/>
  <c r="H69" i="8" s="1"/>
  <c r="AS61" i="9"/>
  <c r="AS62" i="8"/>
  <c r="AW63" i="5" l="1"/>
  <c r="T62" i="5" s="1"/>
  <c r="F68" i="8"/>
  <c r="Y45" i="6"/>
  <c r="AA45" i="6"/>
  <c r="AY45" i="6"/>
  <c r="F61" i="9"/>
  <c r="H61" i="9"/>
  <c r="F62" i="8"/>
  <c r="H62" i="8"/>
  <c r="F56" i="8"/>
  <c r="H56" i="8"/>
  <c r="H63" i="8"/>
</calcChain>
</file>

<file path=xl/sharedStrings.xml><?xml version="1.0" encoding="utf-8"?>
<sst xmlns="http://schemas.openxmlformats.org/spreadsheetml/2006/main" count="912" uniqueCount="189">
  <si>
    <t>№</t>
    <phoneticPr fontId="1"/>
  </si>
  <si>
    <t>名前</t>
    <rPh sb="0" eb="2">
      <t>ナマエ</t>
    </rPh>
    <phoneticPr fontId="1"/>
  </si>
  <si>
    <t>解答</t>
    <rPh sb="0" eb="2">
      <t>カイトウ</t>
    </rPh>
    <phoneticPr fontId="1"/>
  </si>
  <si>
    <t>№</t>
    <phoneticPr fontId="1"/>
  </si>
  <si>
    <t>１．</t>
    <phoneticPr fontId="1"/>
  </si>
  <si>
    <t>多項式</t>
    <rPh sb="0" eb="3">
      <t>タコウシキ</t>
    </rPh>
    <phoneticPr fontId="1"/>
  </si>
  <si>
    <t>ａ</t>
    <phoneticPr fontId="1"/>
  </si>
  <si>
    <t>ｂ</t>
    <phoneticPr fontId="1"/>
  </si>
  <si>
    <t>の項をいいなさい。</t>
    <rPh sb="1" eb="2">
      <t>コウ</t>
    </rPh>
    <phoneticPr fontId="1"/>
  </si>
  <si>
    <t>また，ａ，ｂの係数を，それぞれいいなさい。</t>
    <rPh sb="7" eb="9">
      <t>ケイスウ</t>
    </rPh>
    <phoneticPr fontId="1"/>
  </si>
  <si>
    <t>２．</t>
    <phoneticPr fontId="1"/>
  </si>
  <si>
    <t>次の式の同類項をいいなさい。</t>
    <rPh sb="0" eb="1">
      <t>ツギ</t>
    </rPh>
    <rPh sb="2" eb="3">
      <t>シキ</t>
    </rPh>
    <rPh sb="4" eb="7">
      <t>ドウルイコウ</t>
    </rPh>
    <phoneticPr fontId="1"/>
  </si>
  <si>
    <t>(1)</t>
    <phoneticPr fontId="1"/>
  </si>
  <si>
    <t>ｃ</t>
    <phoneticPr fontId="1"/>
  </si>
  <si>
    <t>(2)</t>
    <phoneticPr fontId="1"/>
  </si>
  <si>
    <t>ａｂ</t>
    <phoneticPr fontId="1"/>
  </si>
  <si>
    <t>３．</t>
    <phoneticPr fontId="1"/>
  </si>
  <si>
    <t>次の式の同類項をまとめて簡単にしなさい。</t>
    <rPh sb="0" eb="1">
      <t>ツギ</t>
    </rPh>
    <rPh sb="2" eb="3">
      <t>シキ</t>
    </rPh>
    <rPh sb="4" eb="7">
      <t>ドウルイコウ</t>
    </rPh>
    <rPh sb="12" eb="14">
      <t>カンタン</t>
    </rPh>
    <phoneticPr fontId="1"/>
  </si>
  <si>
    <t>ｘ</t>
    <phoneticPr fontId="1"/>
  </si>
  <si>
    <t>ｘ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</si>
  <si>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</si>
  <si>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</si>
  <si>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</si>
  <si>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</si>
  <si>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,</t>
    <phoneticPr fontId="1"/>
  </si>
  <si>
    <t>ａの係数…</t>
    <rPh sb="2" eb="4">
      <t>ケイスウ</t>
    </rPh>
    <phoneticPr fontId="1"/>
  </si>
  <si>
    <t>ｂの係数…</t>
    <rPh sb="2" eb="4">
      <t>ケイスウ</t>
    </rPh>
    <phoneticPr fontId="1"/>
  </si>
  <si>
    <t>,</t>
    <phoneticPr fontId="1"/>
  </si>
  <si>
    <t>　　　項…</t>
    <rPh sb="3" eb="4">
      <t>コウ</t>
    </rPh>
    <phoneticPr fontId="1"/>
  </si>
  <si>
    <t>と</t>
    <phoneticPr fontId="1"/>
  </si>
  <si>
    <t>＝</t>
    <phoneticPr fontId="1"/>
  </si>
  <si>
    <t>ａ</t>
    <phoneticPr fontId="1"/>
  </si>
  <si>
    <t>ｘ</t>
    <phoneticPr fontId="1"/>
  </si>
  <si>
    <t>ｘ</t>
    <phoneticPr fontId="1"/>
  </si>
  <si>
    <t>１．</t>
    <phoneticPr fontId="1"/>
  </si>
  <si>
    <t>次の２つの式をたしなさい。</t>
    <rPh sb="0" eb="1">
      <t>ツギ</t>
    </rPh>
    <rPh sb="5" eb="6">
      <t>シキ</t>
    </rPh>
    <phoneticPr fontId="1"/>
  </si>
  <si>
    <t>また，左の式から右の式をひきなさい。</t>
    <rPh sb="3" eb="4">
      <t>ヒダリ</t>
    </rPh>
    <rPh sb="5" eb="6">
      <t>シキ</t>
    </rPh>
    <rPh sb="8" eb="9">
      <t>ミギ</t>
    </rPh>
    <rPh sb="10" eb="11">
      <t>シキ</t>
    </rPh>
    <phoneticPr fontId="1"/>
  </si>
  <si>
    <t>(1)</t>
    <phoneticPr fontId="1"/>
  </si>
  <si>
    <t>,</t>
    <phoneticPr fontId="1"/>
  </si>
  <si>
    <t>ｂ</t>
    <phoneticPr fontId="1"/>
  </si>
  <si>
    <t>(2)</t>
    <phoneticPr fontId="1"/>
  </si>
  <si>
    <t>ｙ</t>
    <phoneticPr fontId="1"/>
  </si>
  <si>
    <t>(3)</t>
    <phoneticPr fontId="1"/>
  </si>
  <si>
    <t>ａ</t>
    <phoneticPr fontId="1"/>
  </si>
  <si>
    <t>－</t>
    <phoneticPr fontId="1"/>
  </si>
  <si>
    <t>２．</t>
    <phoneticPr fontId="1"/>
  </si>
  <si>
    <t>次の計算をしなさい。</t>
    <rPh sb="0" eb="1">
      <t>ツギ</t>
    </rPh>
    <rPh sb="2" eb="4">
      <t>ケイサン</t>
    </rPh>
    <phoneticPr fontId="1"/>
  </si>
  <si>
    <t>＋</t>
    <phoneticPr fontId="1"/>
  </si>
  <si>
    <t>)</t>
    <phoneticPr fontId="1"/>
  </si>
  <si>
    <t>ｙ</t>
    <phoneticPr fontId="1"/>
  </si>
  <si>
    <t>)</t>
    <phoneticPr fontId="1"/>
  </si>
  <si>
    <t>－</t>
    <phoneticPr fontId="1"/>
  </si>
  <si>
    <t>(4)</t>
    <phoneticPr fontId="1"/>
  </si>
  <si>
    <t>＋</t>
    <phoneticPr fontId="1"/>
  </si>
  <si>
    <t>(</t>
    <phoneticPr fontId="1"/>
  </si>
  <si>
    <t>＝</t>
    <phoneticPr fontId="1"/>
  </si>
  <si>
    <t>＋</t>
    <phoneticPr fontId="1"/>
  </si>
  <si>
    <t>(</t>
    <phoneticPr fontId="1"/>
  </si>
  <si>
    <t>)</t>
    <phoneticPr fontId="1"/>
  </si>
  <si>
    <t>＝</t>
    <phoneticPr fontId="1"/>
  </si>
  <si>
    <t>ａ</t>
    <phoneticPr fontId="1"/>
  </si>
  <si>
    <t>ｂ</t>
    <phoneticPr fontId="1"/>
  </si>
  <si>
    <t>)</t>
    <phoneticPr fontId="1"/>
  </si>
  <si>
    <t>）</t>
    <phoneticPr fontId="1"/>
  </si>
  <si>
    <t>ｘ</t>
    <phoneticPr fontId="1"/>
  </si>
  <si>
    <t>(</t>
    <phoneticPr fontId="1"/>
  </si>
  <si>
    <t>)</t>
    <phoneticPr fontId="1"/>
  </si>
  <si>
    <t>(</t>
    <phoneticPr fontId="1"/>
  </si>
  <si>
    <t>＋</t>
    <phoneticPr fontId="1"/>
  </si>
  <si>
    <t>＝</t>
    <phoneticPr fontId="1"/>
  </si>
  <si>
    <t>ａ</t>
    <phoneticPr fontId="1"/>
  </si>
  <si>
    <t>１．</t>
    <phoneticPr fontId="1"/>
  </si>
  <si>
    <t>次の式を計算しなさい。</t>
    <rPh sb="0" eb="1">
      <t>ツギ</t>
    </rPh>
    <rPh sb="2" eb="3">
      <t>シキ</t>
    </rPh>
    <rPh sb="4" eb="6">
      <t>ケイサン</t>
    </rPh>
    <phoneticPr fontId="1"/>
  </si>
  <si>
    <t>(1)</t>
    <phoneticPr fontId="1"/>
  </si>
  <si>
    <t>ｂ</t>
    <phoneticPr fontId="1"/>
  </si>
  <si>
    <t>ｂ</t>
    <phoneticPr fontId="1"/>
  </si>
  <si>
    <t>×</t>
    <phoneticPr fontId="1"/>
  </si>
  <si>
    <t>(</t>
    <phoneticPr fontId="1"/>
  </si>
  <si>
    <t>ｍ</t>
    <phoneticPr fontId="1"/>
  </si>
  <si>
    <t>ｎ</t>
    <phoneticPr fontId="1"/>
  </si>
  <si>
    <t>(5)</t>
    <phoneticPr fontId="1"/>
  </si>
  <si>
    <t>(6)</t>
    <phoneticPr fontId="1"/>
  </si>
  <si>
    <t>(2)</t>
    <phoneticPr fontId="1"/>
  </si>
  <si>
    <t>－</t>
    <phoneticPr fontId="1"/>
  </si>
  <si>
    <t>ｘ</t>
    <phoneticPr fontId="1"/>
  </si>
  <si>
    <t>(3)</t>
    <phoneticPr fontId="1"/>
  </si>
  <si>
    <t>×</t>
    <phoneticPr fontId="1"/>
  </si>
  <si>
    <t>(4)</t>
    <phoneticPr fontId="1"/>
  </si>
  <si>
    <t>ａｂ</t>
    <phoneticPr fontId="1"/>
  </si>
  <si>
    <t>÷</t>
    <phoneticPr fontId="1"/>
  </si>
  <si>
    <t>ａｂ</t>
    <phoneticPr fontId="1"/>
  </si>
  <si>
    <t>ｘｙ</t>
    <phoneticPr fontId="1"/>
  </si>
  <si>
    <t>ｍｎ</t>
    <phoneticPr fontId="1"/>
  </si>
  <si>
    <t>２．</t>
    <phoneticPr fontId="1"/>
  </si>
  <si>
    <t>ｘｙ</t>
    <phoneticPr fontId="1"/>
  </si>
  <si>
    <t>ｙ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</si>
  <si>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</si>
  <si>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</si>
  <si>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</si>
  <si>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</si>
  <si>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＝</t>
    <phoneticPr fontId="1"/>
  </si>
  <si>
    <t>ｙ</t>
    <phoneticPr fontId="1"/>
  </si>
  <si>
    <t>№</t>
    <phoneticPr fontId="1"/>
  </si>
  <si>
    <t>文字式の利用</t>
    <rPh sb="0" eb="2">
      <t>モジ</t>
    </rPh>
    <rPh sb="2" eb="3">
      <t>シキ</t>
    </rPh>
    <rPh sb="4" eb="6">
      <t>リヨウ</t>
    </rPh>
    <phoneticPr fontId="1"/>
  </si>
  <si>
    <t>奇数と奇数の和が偶数</t>
    <rPh sb="0" eb="2">
      <t>キスウ</t>
    </rPh>
    <rPh sb="3" eb="5">
      <t>キスウ</t>
    </rPh>
    <rPh sb="6" eb="7">
      <t>ワ</t>
    </rPh>
    <rPh sb="8" eb="10">
      <t>グウスウ</t>
    </rPh>
    <phoneticPr fontId="1"/>
  </si>
  <si>
    <t>偶数と偶数の和が偶数</t>
    <rPh sb="0" eb="2">
      <t>グウスウ</t>
    </rPh>
    <rPh sb="3" eb="5">
      <t>グウスウ</t>
    </rPh>
    <rPh sb="6" eb="7">
      <t>ワ</t>
    </rPh>
    <rPh sb="8" eb="10">
      <t>グウスウ</t>
    </rPh>
    <phoneticPr fontId="1"/>
  </si>
  <si>
    <t>奇数と偶数の和は奇数</t>
    <rPh sb="0" eb="2">
      <t>キスウ</t>
    </rPh>
    <rPh sb="3" eb="5">
      <t>グウスウ</t>
    </rPh>
    <rPh sb="6" eb="7">
      <t>ワ</t>
    </rPh>
    <rPh sb="8" eb="10">
      <t>キスウ</t>
    </rPh>
    <phoneticPr fontId="1"/>
  </si>
  <si>
    <t>になるわけを説明しなさい。</t>
    <rPh sb="6" eb="8">
      <t>セツメイ</t>
    </rPh>
    <phoneticPr fontId="1"/>
  </si>
  <si>
    <t>２つの奇数は，２ｍ－１，２ｎ－１と表される。</t>
    <rPh sb="3" eb="5">
      <t>キスウ</t>
    </rPh>
    <rPh sb="17" eb="18">
      <t>アラワ</t>
    </rPh>
    <phoneticPr fontId="1"/>
  </si>
  <si>
    <t>２つの偶数は２ｍ，２ｎと表される。</t>
    <rPh sb="3" eb="5">
      <t>グウスウ</t>
    </rPh>
    <rPh sb="12" eb="13">
      <t>アラワ</t>
    </rPh>
    <phoneticPr fontId="1"/>
  </si>
  <si>
    <t>奇数は２ｍ－１，偶数は２ｎと表される。</t>
    <rPh sb="0" eb="2">
      <t>キスウ</t>
    </rPh>
    <rPh sb="8" eb="10">
      <t>グウスウ</t>
    </rPh>
    <rPh sb="14" eb="15">
      <t>アラワ</t>
    </rPh>
    <phoneticPr fontId="1"/>
  </si>
  <si>
    <t>２（ｍ＋ｎ－１）は偶数となる。</t>
    <rPh sb="9" eb="11">
      <t>グウスウ</t>
    </rPh>
    <phoneticPr fontId="1"/>
  </si>
  <si>
    <t>２（ｍ＋ｎ）は偶数となる。</t>
    <rPh sb="7" eb="9">
      <t>グウスウ</t>
    </rPh>
    <phoneticPr fontId="1"/>
  </si>
  <si>
    <t>２．</t>
    <phoneticPr fontId="1"/>
  </si>
  <si>
    <t>ｙ</t>
    <phoneticPr fontId="1"/>
  </si>
  <si>
    <t>ｘ</t>
    <phoneticPr fontId="1"/>
  </si>
  <si>
    <t>＋</t>
    <phoneticPr fontId="1"/>
  </si>
  <si>
    <t>＝</t>
    <phoneticPr fontId="1"/>
  </si>
  <si>
    <t>(2)</t>
    <phoneticPr fontId="1"/>
  </si>
  <si>
    <t>－</t>
    <phoneticPr fontId="1"/>
  </si>
  <si>
    <t>(5)</t>
    <phoneticPr fontId="1"/>
  </si>
  <si>
    <t>自然数を表す文字ｍ，ｎを使うと，</t>
    <rPh sb="0" eb="3">
      <t>シゼンスウ</t>
    </rPh>
    <rPh sb="4" eb="5">
      <t>アラワ</t>
    </rPh>
    <rPh sb="6" eb="8">
      <t>モジ</t>
    </rPh>
    <rPh sb="12" eb="13">
      <t>ツカ</t>
    </rPh>
    <phoneticPr fontId="1"/>
  </si>
  <si>
    <t>ｍ＋ｎは自然数だから，</t>
    <rPh sb="4" eb="7">
      <t>シゼンスウ</t>
    </rPh>
    <phoneticPr fontId="1"/>
  </si>
  <si>
    <t>だから，</t>
    <phoneticPr fontId="1"/>
  </si>
  <si>
    <t>となる。</t>
    <phoneticPr fontId="1"/>
  </si>
  <si>
    <t>（２ｍ－１）＋（２ｎ－１）＝２ｍ＋２ｎ－２＝２（ｍ＋ｎ－１）</t>
    <phoneticPr fontId="1"/>
  </si>
  <si>
    <t>２ｍ＋２ｎ＝２（ｍ＋ｎ）</t>
    <phoneticPr fontId="1"/>
  </si>
  <si>
    <t>a</t>
    <phoneticPr fontId="1"/>
  </si>
  <si>
    <t>b</t>
    <phoneticPr fontId="1"/>
  </si>
  <si>
    <t>ｘ＝</t>
    <phoneticPr fontId="1"/>
  </si>
  <si>
    <t>，ｙ＝</t>
    <phoneticPr fontId="1"/>
  </si>
  <si>
    <t>のとき，次の式の値を求めなさい。</t>
    <rPh sb="4" eb="5">
      <t>ツギ</t>
    </rPh>
    <rPh sb="6" eb="7">
      <t>シキ</t>
    </rPh>
    <rPh sb="8" eb="9">
      <t>アタイ</t>
    </rPh>
    <rPh sb="10" eb="11">
      <t>モト</t>
    </rPh>
    <phoneticPr fontId="1"/>
  </si>
  <si>
    <t>ｍ＋ｎ－１は自然数だから，</t>
    <rPh sb="6" eb="9">
      <t>シゼンスウ</t>
    </rPh>
    <phoneticPr fontId="1"/>
  </si>
  <si>
    <t>（２ｍ－１）＋２ｎ＝２ｍ＋２ｎ－１＝２（ｍ＋ｎ）－１</t>
    <phoneticPr fontId="1"/>
  </si>
  <si>
    <t>２（ｍ＋ｎ）－１は奇数となる。</t>
    <rPh sb="9" eb="11">
      <t>キスウ</t>
    </rPh>
    <phoneticPr fontId="1"/>
  </si>
  <si>
    <t>２．</t>
    <phoneticPr fontId="10"/>
  </si>
  <si>
    <t>ａ＝</t>
    <phoneticPr fontId="10"/>
  </si>
  <si>
    <t>，</t>
    <phoneticPr fontId="10"/>
  </si>
  <si>
    <t>ｂ＝</t>
    <phoneticPr fontId="10"/>
  </si>
  <si>
    <t>のとき，次の式の値を求めなさい。</t>
    <rPh sb="4" eb="5">
      <t>ツギ</t>
    </rPh>
    <rPh sb="6" eb="7">
      <t>シキ</t>
    </rPh>
    <rPh sb="8" eb="9">
      <t>アタイ</t>
    </rPh>
    <rPh sb="10" eb="11">
      <t>モト</t>
    </rPh>
    <phoneticPr fontId="10"/>
  </si>
  <si>
    <t>(1)</t>
    <phoneticPr fontId="10"/>
  </si>
  <si>
    <t>a</t>
    <phoneticPr fontId="10"/>
  </si>
  <si>
    <t>ｂ</t>
    <phoneticPr fontId="10"/>
  </si>
  <si>
    <t>(2)</t>
    <phoneticPr fontId="10"/>
  </si>
  <si>
    <t>(</t>
    <phoneticPr fontId="10"/>
  </si>
  <si>
    <t>)</t>
    <phoneticPr fontId="10"/>
  </si>
  <si>
    <t>(3)</t>
    <phoneticPr fontId="10"/>
  </si>
  <si>
    <t>(4)</t>
    <phoneticPr fontId="10"/>
  </si>
  <si>
    <t>×</t>
    <phoneticPr fontId="1"/>
  </si>
  <si>
    <t>(</t>
    <phoneticPr fontId="1"/>
  </si>
  <si>
    <t>(</t>
    <phoneticPr fontId="1"/>
  </si>
  <si>
    <t>)</t>
    <phoneticPr fontId="1"/>
  </si>
  <si>
    <t>(3)</t>
    <phoneticPr fontId="1"/>
  </si>
  <si>
    <t>ｘ</t>
    <phoneticPr fontId="1"/>
  </si>
  <si>
    <t>ｙ</t>
    <phoneticPr fontId="10"/>
  </si>
  <si>
    <t>ｙ</t>
    <phoneticPr fontId="1"/>
  </si>
  <si>
    <t>a</t>
    <phoneticPr fontId="1"/>
  </si>
  <si>
    <t>×</t>
    <phoneticPr fontId="1"/>
  </si>
  <si>
    <t>ｘｙ</t>
    <phoneticPr fontId="1"/>
  </si>
  <si>
    <t>式の加法，減法①</t>
    <rPh sb="0" eb="1">
      <t>シキ</t>
    </rPh>
    <rPh sb="2" eb="4">
      <t>カホウ</t>
    </rPh>
    <rPh sb="5" eb="7">
      <t>ゲンポウ</t>
    </rPh>
    <phoneticPr fontId="1"/>
  </si>
  <si>
    <t>式の加法，減法②</t>
    <rPh sb="0" eb="1">
      <t>シキ</t>
    </rPh>
    <rPh sb="2" eb="4">
      <t>カホウ</t>
    </rPh>
    <rPh sb="5" eb="7">
      <t>ゲンポウ</t>
    </rPh>
    <phoneticPr fontId="1"/>
  </si>
  <si>
    <t>×</t>
    <phoneticPr fontId="10"/>
  </si>
  <si>
    <t>×</t>
    <phoneticPr fontId="10"/>
  </si>
  <si>
    <t>－</t>
    <phoneticPr fontId="10"/>
  </si>
  <si>
    <t>a</t>
    <phoneticPr fontId="10"/>
  </si>
  <si>
    <t>÷</t>
    <phoneticPr fontId="10"/>
  </si>
  <si>
    <t>＝</t>
    <phoneticPr fontId="10"/>
  </si>
  <si>
    <t>ｘ</t>
    <phoneticPr fontId="10"/>
  </si>
  <si>
    <t>いろいろな多項式の計算①</t>
    <rPh sb="5" eb="8">
      <t>タコウシキ</t>
    </rPh>
    <rPh sb="9" eb="11">
      <t>ケイサン</t>
    </rPh>
    <phoneticPr fontId="1"/>
  </si>
  <si>
    <t>いろいろな多項式の計算②</t>
    <rPh sb="5" eb="8">
      <t>タコウシキ</t>
    </rPh>
    <rPh sb="9" eb="11">
      <t>ケイサン</t>
    </rPh>
    <phoneticPr fontId="1"/>
  </si>
  <si>
    <t>単項式の乗法，除法①</t>
    <rPh sb="0" eb="3">
      <t>タンコウシキ</t>
    </rPh>
    <rPh sb="4" eb="6">
      <t>ジョウホウ</t>
    </rPh>
    <rPh sb="7" eb="9">
      <t>ジョホウ</t>
    </rPh>
    <phoneticPr fontId="1"/>
  </si>
  <si>
    <t>単項式の乗法，除法②</t>
    <rPh sb="0" eb="3">
      <t>タンコウシキ</t>
    </rPh>
    <rPh sb="4" eb="6">
      <t>ジョウホウ</t>
    </rPh>
    <rPh sb="7" eb="9">
      <t>ジョホウ</t>
    </rPh>
    <phoneticPr fontId="1"/>
  </si>
  <si>
    <t>単項式の乗法，除法③</t>
    <rPh sb="0" eb="3">
      <t>タンコウシキ</t>
    </rPh>
    <rPh sb="4" eb="6">
      <t>ジョウホウ</t>
    </rPh>
    <rPh sb="7" eb="9">
      <t>ジョホウ</t>
    </rPh>
    <phoneticPr fontId="1"/>
  </si>
  <si>
    <t>単項式の乗法，除法④</t>
    <rPh sb="0" eb="3">
      <t>タンコウシキ</t>
    </rPh>
    <rPh sb="4" eb="6">
      <t>ジョウホウ</t>
    </rPh>
    <rPh sb="7" eb="9">
      <t>ジョホウ</t>
    </rPh>
    <phoneticPr fontId="1"/>
  </si>
  <si>
    <t>１．</t>
    <phoneticPr fontId="10"/>
  </si>
  <si>
    <t>ｘ＝</t>
    <phoneticPr fontId="10"/>
  </si>
  <si>
    <t>，ｙ＝</t>
    <phoneticPr fontId="10"/>
  </si>
  <si>
    <t>ｘｙ</t>
    <phoneticPr fontId="10"/>
  </si>
  <si>
    <t>y</t>
    <phoneticPr fontId="10"/>
  </si>
  <si>
    <t>-</t>
    <phoneticPr fontId="10"/>
  </si>
  <si>
    <t>x</t>
    <phoneticPr fontId="10"/>
  </si>
  <si>
    <t>次の等式を。〔　〕内の文字について解きなさい。</t>
    <rPh sb="0" eb="1">
      <t>ツギ</t>
    </rPh>
    <rPh sb="2" eb="4">
      <t>トウシキ</t>
    </rPh>
    <rPh sb="9" eb="10">
      <t>ナイ</t>
    </rPh>
    <rPh sb="11" eb="13">
      <t>モジ</t>
    </rPh>
    <rPh sb="17" eb="18">
      <t>ト</t>
    </rPh>
    <phoneticPr fontId="1"/>
  </si>
  <si>
    <t>〔ｘ〕</t>
    <phoneticPr fontId="1"/>
  </si>
  <si>
    <t>〔ａ〕</t>
    <phoneticPr fontId="1"/>
  </si>
  <si>
    <t>Ｓ＝</t>
    <phoneticPr fontId="1"/>
  </si>
  <si>
    <t>ａｈ</t>
    <phoneticPr fontId="1"/>
  </si>
  <si>
    <t>ｍ＝</t>
    <phoneticPr fontId="1"/>
  </si>
  <si>
    <t>２ｍ</t>
    <phoneticPr fontId="1"/>
  </si>
  <si>
    <t>式の値</t>
    <rPh sb="0" eb="1">
      <t>シキ</t>
    </rPh>
    <rPh sb="2" eb="3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</si>
</sst>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6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20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10"/>
      </top>
      <bottom/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vertical="top"/>
    </xf>
    <xf numFmtId="0" fontId="7" fillId="0" borderId="0" xfId="0" applyFont="1">
      <alignment vertical="center"/>
    </xf>
    <xf numFmtId="0" fontId="8" fillId="0" borderId="0" xfId="0" applyFont="1" applyAlignment="1">
      <alignment vertical="top"/>
    </xf>
    <xf numFmtId="0" fontId="9" fillId="0" borderId="0" xfId="0" applyFont="1">
      <alignment vertical="center"/>
    </xf>
    <xf numFmtId="0" fontId="6" fillId="0" borderId="0" xfId="0" applyFont="1" applyAlignment="1"/>
    <xf numFmtId="0" fontId="7" fillId="0" borderId="2" xfId="0" applyFont="1" applyBorder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2" fillId="0" borderId="0" xfId="0" applyFont="1">
      <alignment vertical="center"/>
    </xf>
    <xf numFmtId="0" fontId="12" fillId="0" borderId="3" xfId="0" applyFont="1" applyBorder="1" applyAlignment="1">
      <alignment horizontal="left" vertical="center"/>
    </xf>
    <xf numFmtId="0" fontId="13" fillId="0" borderId="0" xfId="0" applyFont="1">
      <alignment vertical="center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left"/>
    </xf>
    <xf numFmtId="0" fontId="0" fillId="0" borderId="5" xfId="0" applyBorder="1">
      <alignment vertical="center"/>
    </xf>
    <xf numFmtId="0" fontId="14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14" fillId="0" borderId="5" xfId="0" applyFont="1" applyBorder="1" applyAlignment="1">
      <alignment horizontal="left" vertical="top"/>
    </xf>
    <xf numFmtId="0" fontId="7" fillId="0" borderId="4" xfId="0" applyFont="1" applyBorder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2" fillId="0" borderId="3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0" xfId="0">
      <alignment vertical="center"/>
    </xf>
    <xf numFmtId="0" fontId="0" fillId="0" borderId="0" xfId="0" quotePrefix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0" xfId="0" applyFont="1" applyAlignment="1">
      <alignment horizontal="left" vertical="center"/>
    </xf>
  </cellXfs>
  <cellStyles count="1">
    <cellStyle name="標準" xfId="0" builtinId="0"/>
  </cellStyles>
  <dxfs count="5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</border>
    </dxf>
    <dxf>
      <border>
        <top/>
      </border>
    </dxf>
    <dxf>
      <border>
        <bottom/>
      </border>
    </dxf>
    <dxf>
      <border>
        <bottom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</border>
    </dxf>
    <dxf>
      <border>
        <bottom/>
      </border>
    </dxf>
    <dxf>
      <border>
        <bottom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00"/>
  <sheetViews>
    <sheetView tabSelected="1" workbookViewId="0"/>
  </sheetViews>
  <sheetFormatPr defaultRowHeight="14" x14ac:dyDescent="0.2"/>
  <cols>
    <col min="1" max="43" width="1.75" customWidth="1"/>
    <col min="44" max="46" width="9" customWidth="1"/>
    <col min="47" max="50" width="9" style="12"/>
  </cols>
  <sheetData>
    <row r="1" spans="1:50" ht="23.5" x14ac:dyDescent="0.2">
      <c r="D1" s="3" t="s">
        <v>159</v>
      </c>
      <c r="AM1" s="2" t="s">
        <v>3</v>
      </c>
      <c r="AN1" s="2"/>
      <c r="AO1" s="34"/>
      <c r="AP1" s="34"/>
      <c r="AR1" s="12"/>
      <c r="AS1" s="12"/>
      <c r="AT1" s="12"/>
      <c r="AV1"/>
      <c r="AW1"/>
      <c r="AX1"/>
    </row>
    <row r="2" spans="1:50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V2"/>
      <c r="AW2"/>
      <c r="AX2"/>
    </row>
    <row r="3" spans="1:50" ht="20.149999999999999" customHeight="1" x14ac:dyDescent="0.2">
      <c r="A3" s="1" t="s">
        <v>4</v>
      </c>
      <c r="D3" t="s">
        <v>5</v>
      </c>
      <c r="I3">
        <f ca="1">INT(RAND()*8+2)</f>
        <v>7</v>
      </c>
      <c r="J3" s="31" t="s">
        <v>6</v>
      </c>
      <c r="K3" s="31"/>
      <c r="L3" s="31" t="str">
        <f ca="1">IF((-1)^INT(RAND()*2)&lt;0,"－","＋")</f>
        <v>－</v>
      </c>
      <c r="M3" s="31"/>
      <c r="N3" s="31" t="s">
        <v>7</v>
      </c>
      <c r="O3" s="31"/>
      <c r="P3" s="31" t="str">
        <f ca="1">IF((-1)^INT(RAND()*2)&lt;0,"－","＋")</f>
        <v>＋</v>
      </c>
      <c r="Q3" s="31"/>
      <c r="R3">
        <f ca="1">INT(RAND()*9+1)</f>
        <v>7</v>
      </c>
      <c r="T3" t="s">
        <v>8</v>
      </c>
    </row>
    <row r="4" spans="1:50" ht="20.149999999999999" customHeight="1" x14ac:dyDescent="0.2">
      <c r="D4" t="s">
        <v>9</v>
      </c>
    </row>
    <row r="5" spans="1:50" ht="20.149999999999999" customHeight="1" x14ac:dyDescent="0.2"/>
    <row r="6" spans="1:50" ht="20.149999999999999" customHeight="1" x14ac:dyDescent="0.2"/>
    <row r="7" spans="1:50" ht="20.149999999999999" customHeight="1" x14ac:dyDescent="0.2"/>
    <row r="8" spans="1:50" ht="20.149999999999999" customHeight="1" x14ac:dyDescent="0.2"/>
    <row r="9" spans="1:50" ht="20.149999999999999" customHeight="1" x14ac:dyDescent="0.2">
      <c r="A9" s="1" t="s">
        <v>10</v>
      </c>
      <c r="D9" t="s">
        <v>11</v>
      </c>
    </row>
    <row r="10" spans="1:50" ht="20.149999999999999" customHeight="1" x14ac:dyDescent="0.2">
      <c r="C10" s="1" t="s">
        <v>12</v>
      </c>
      <c r="F10">
        <f ca="1">INT(RAND()*8+2)</f>
        <v>5</v>
      </c>
      <c r="G10" s="31" t="s">
        <v>6</v>
      </c>
      <c r="H10" s="31"/>
      <c r="I10" s="31" t="str">
        <f ca="1">IF((-1)^INT(RAND()*2)&lt;0,"－","＋")</f>
        <v>－</v>
      </c>
      <c r="J10" s="31"/>
      <c r="K10">
        <f ca="1">INT(RAND()*8+2)</f>
        <v>2</v>
      </c>
      <c r="L10" s="31" t="s">
        <v>7</v>
      </c>
      <c r="M10" s="31"/>
      <c r="N10" s="31" t="str">
        <f ca="1">IF((-1)^INT(RAND()*2)&lt;0,"－","＋")</f>
        <v>－</v>
      </c>
      <c r="O10" s="31"/>
      <c r="P10">
        <f ca="1">INT(RAND()*8+2)</f>
        <v>4</v>
      </c>
      <c r="Q10" s="31" t="s">
        <v>13</v>
      </c>
      <c r="R10" s="31"/>
      <c r="S10" s="31" t="str">
        <f ca="1">IF((-1)^INT(RAND()*2)&lt;0,"－","＋")</f>
        <v>－</v>
      </c>
      <c r="T10" s="31"/>
      <c r="U10">
        <f ca="1">INT(RAND()*8+2)</f>
        <v>3</v>
      </c>
      <c r="V10" s="31" t="s">
        <v>6</v>
      </c>
      <c r="W10" s="31"/>
      <c r="X10" s="31" t="str">
        <f ca="1">IF((-1)^INT(RAND()*2)&lt;0,"－","＋")</f>
        <v>＋</v>
      </c>
      <c r="Y10" s="31"/>
      <c r="Z10">
        <f ca="1">INT(RAND()*8+2)</f>
        <v>6</v>
      </c>
      <c r="AA10" s="31" t="s">
        <v>13</v>
      </c>
      <c r="AB10" s="31"/>
    </row>
    <row r="11" spans="1:50" ht="20.149999999999999" customHeight="1" x14ac:dyDescent="0.2"/>
    <row r="12" spans="1:50" ht="20.149999999999999" customHeight="1" x14ac:dyDescent="0.2"/>
    <row r="13" spans="1:50" ht="20.149999999999999" customHeight="1" x14ac:dyDescent="0.2"/>
    <row r="14" spans="1:50" ht="20.149999999999999" customHeight="1" x14ac:dyDescent="0.2">
      <c r="C14" s="1" t="s">
        <v>14</v>
      </c>
      <c r="F14" s="31" t="s">
        <v>15</v>
      </c>
      <c r="G14" s="31"/>
      <c r="H14" s="31"/>
      <c r="I14" s="31" t="str">
        <f ca="1">IF((-1)^INT(RAND()*2)&lt;0,"－","＋")</f>
        <v>－</v>
      </c>
      <c r="J14" s="31"/>
      <c r="K14" s="31" t="s">
        <v>6</v>
      </c>
      <c r="L14" s="31"/>
      <c r="M14" s="31" t="str">
        <f ca="1">IF((-1)^INT(RAND()*2)&lt;0,"－","＋")</f>
        <v>－</v>
      </c>
      <c r="N14" s="31"/>
      <c r="O14">
        <f ca="1">INT(RAND()*8+2)</f>
        <v>9</v>
      </c>
      <c r="P14" s="31" t="s">
        <v>15</v>
      </c>
      <c r="Q14" s="31"/>
      <c r="R14" s="31"/>
      <c r="S14" s="31" t="str">
        <f ca="1">IF((-1)^INT(RAND()*2)&lt;0,"－","＋")</f>
        <v>＋</v>
      </c>
      <c r="T14" s="31"/>
      <c r="U14">
        <f ca="1">INT(RAND()*8+2)</f>
        <v>4</v>
      </c>
      <c r="V14" s="31" t="s">
        <v>6</v>
      </c>
      <c r="W14" s="31"/>
    </row>
    <row r="15" spans="1:50" ht="20.149999999999999" customHeight="1" x14ac:dyDescent="0.2"/>
    <row r="16" spans="1:50" ht="20.149999999999999" customHeight="1" x14ac:dyDescent="0.2"/>
    <row r="17" spans="1:22" ht="20.149999999999999" customHeight="1" x14ac:dyDescent="0.2"/>
    <row r="18" spans="1:22" ht="20.149999999999999" customHeight="1" x14ac:dyDescent="0.2">
      <c r="A18" s="1" t="s">
        <v>16</v>
      </c>
      <c r="D18" t="s">
        <v>17</v>
      </c>
    </row>
    <row r="19" spans="1:22" ht="20.149999999999999" customHeight="1" x14ac:dyDescent="0.2">
      <c r="C19" s="1" t="s">
        <v>12</v>
      </c>
      <c r="F19">
        <f ca="1">INT(RAND()*8+2)</f>
        <v>8</v>
      </c>
      <c r="G19" s="31" t="s">
        <v>6</v>
      </c>
      <c r="H19" s="31"/>
      <c r="I19" s="31" t="str">
        <f ca="1">IF((-1)^INT(RAND()*2)&lt;0,"－","＋")</f>
        <v>－</v>
      </c>
      <c r="J19" s="31"/>
      <c r="K19">
        <f ca="1">INT(RAND()*8+2)</f>
        <v>5</v>
      </c>
      <c r="L19" s="31" t="s">
        <v>7</v>
      </c>
      <c r="M19" s="31"/>
      <c r="N19" s="31" t="str">
        <f ca="1">IF((-1)^INT(RAND()*2)&lt;0,"－","＋")</f>
        <v>＋</v>
      </c>
      <c r="O19" s="31"/>
      <c r="P19">
        <f ca="1">INT(RAND()*8+2)</f>
        <v>6</v>
      </c>
      <c r="Q19" s="31" t="s">
        <v>6</v>
      </c>
      <c r="R19" s="31"/>
      <c r="S19" s="31" t="str">
        <f ca="1">IF((-1)^INT(RAND()*2)&lt;0,"－","＋")</f>
        <v>－</v>
      </c>
      <c r="T19" s="31"/>
      <c r="U19" s="31" t="s">
        <v>7</v>
      </c>
      <c r="V19" s="31"/>
    </row>
    <row r="20" spans="1:22" ht="20.149999999999999" customHeight="1" x14ac:dyDescent="0.2"/>
    <row r="21" spans="1:22" ht="20.149999999999999" customHeight="1" x14ac:dyDescent="0.2"/>
    <row r="22" spans="1:22" ht="20.149999999999999" customHeight="1" x14ac:dyDescent="0.2">
      <c r="C22" s="1" t="s">
        <v>14</v>
      </c>
      <c r="F22">
        <f ca="1">INT(RAND()*8+2)</f>
        <v>4</v>
      </c>
      <c r="G22" s="31" t="s">
        <v>18</v>
      </c>
      <c r="H22" s="31"/>
      <c r="I22" s="31" t="str">
        <f ca="1">IF((-1)^INT(RAND()*2)&lt;0,"－","＋")</f>
        <v>＋</v>
      </c>
      <c r="J22" s="31"/>
      <c r="K22">
        <f ca="1">INT(RAND()*9+1)</f>
        <v>5</v>
      </c>
      <c r="L22" s="31" t="str">
        <f ca="1">IF((-1)^INT(RAND()*2)&lt;0,"－","＋")</f>
        <v>－</v>
      </c>
      <c r="M22" s="31"/>
      <c r="N22" s="31" t="s">
        <v>19</v>
      </c>
      <c r="O22" s="31"/>
      <c r="P22" s="31" t="str">
        <f ca="1">IF((-1)^INT(RAND()*2)&lt;0,"－","＋")</f>
        <v>＋</v>
      </c>
      <c r="Q22" s="31"/>
      <c r="R22">
        <f ca="1">INT(RAND()*9+1)</f>
        <v>9</v>
      </c>
    </row>
    <row r="23" spans="1:22" ht="20.149999999999999" customHeight="1" x14ac:dyDescent="0.2"/>
    <row r="24" spans="1:22" ht="20.149999999999999" customHeight="1" x14ac:dyDescent="0.2"/>
    <row r="25" spans="1:22" ht="20.149999999999999" customHeight="1" x14ac:dyDescent="0.2">
      <c r="C25" s="1" t="s">
        <v>20</v>
      </c>
      <c r="F25" s="33" t="s">
        <v>18</v>
      </c>
      <c r="G25" s="33"/>
      <c r="H25" s="9">
        <v>2</v>
      </c>
      <c r="I25" s="31" t="str">
        <f ca="1">IF((-1)^INT(RAND()*2)&lt;0,"－","＋")</f>
        <v>－</v>
      </c>
      <c r="J25" s="31"/>
      <c r="K25">
        <f ca="1">INT(RAND()*8+2)</f>
        <v>9</v>
      </c>
      <c r="L25" s="31" t="s">
        <v>18</v>
      </c>
      <c r="M25" s="31"/>
      <c r="N25" s="31" t="str">
        <f ca="1">IF((-1)^INT(RAND()*2)&lt;0,"－","＋")</f>
        <v>＋</v>
      </c>
      <c r="O25" s="31"/>
      <c r="P25">
        <f ca="1">INT(RAND()*9+1)</f>
        <v>8</v>
      </c>
      <c r="Q25" s="31" t="str">
        <f ca="1">IF((-1)^INT(RAND()*2)&lt;0,"－","＋")</f>
        <v>－</v>
      </c>
      <c r="R25" s="31"/>
      <c r="S25">
        <f ca="1">INT(RAND()*8+2)</f>
        <v>3</v>
      </c>
      <c r="T25" s="31" t="s">
        <v>18</v>
      </c>
      <c r="U25" s="31"/>
    </row>
    <row r="26" spans="1:22" ht="20.149999999999999" customHeight="1" x14ac:dyDescent="0.2"/>
    <row r="27" spans="1:22" ht="20.149999999999999" customHeight="1" x14ac:dyDescent="0.2"/>
    <row r="28" spans="1:22" ht="20.149999999999999" customHeight="1" x14ac:dyDescent="0.2">
      <c r="C28" s="1" t="s">
        <v>21</v>
      </c>
      <c r="F28">
        <f ca="1">INT(RAND()*8+2)</f>
        <v>4</v>
      </c>
      <c r="G28" s="31" t="s">
        <v>6</v>
      </c>
      <c r="H28" s="31"/>
      <c r="I28" s="31" t="str">
        <f ca="1">IF((-1)^INT(RAND()*2)&lt;0,"－","＋")</f>
        <v>－</v>
      </c>
      <c r="J28" s="31"/>
      <c r="K28">
        <f ca="1">INT(RAND()*8+2)</f>
        <v>8</v>
      </c>
      <c r="L28" s="31" t="s">
        <v>7</v>
      </c>
      <c r="M28" s="31"/>
      <c r="N28" s="31" t="str">
        <f ca="1">IF((-1)^INT(RAND()*2)&lt;0,"－","＋")</f>
        <v>＋</v>
      </c>
      <c r="O28" s="31"/>
      <c r="P28">
        <f ca="1">INT(RAND()*8+2)</f>
        <v>6</v>
      </c>
      <c r="Q28" s="31" t="s">
        <v>6</v>
      </c>
      <c r="R28" s="31"/>
      <c r="S28" s="31" t="str">
        <f ca="1">IF((-1)^INT(RAND()*2)&lt;0,"－","＋")</f>
        <v>＋</v>
      </c>
      <c r="T28" s="31"/>
      <c r="U28" s="31" t="s">
        <v>7</v>
      </c>
      <c r="V28" s="31"/>
    </row>
    <row r="29" spans="1:22" ht="20.149999999999999" customHeight="1" x14ac:dyDescent="0.2"/>
    <row r="30" spans="1:22" ht="20.149999999999999" customHeight="1" x14ac:dyDescent="0.2"/>
    <row r="31" spans="1:22" ht="20.149999999999999" customHeight="1" x14ac:dyDescent="0.2">
      <c r="C31" s="1" t="s">
        <v>22</v>
      </c>
      <c r="F31">
        <f ca="1">INT(RAND()*8+2)</f>
        <v>2</v>
      </c>
      <c r="G31" s="31" t="s">
        <v>18</v>
      </c>
      <c r="H31" s="31"/>
      <c r="I31" s="31" t="str">
        <f ca="1">IF((-1)^INT(RAND()*2)&lt;0,"－","＋")</f>
        <v>－</v>
      </c>
      <c r="J31" s="31"/>
      <c r="K31">
        <f ca="1">INT(RAND()*9+1)</f>
        <v>5</v>
      </c>
      <c r="L31" s="31" t="str">
        <f ca="1">IF((-1)^INT(RAND()*2)&lt;0,"－","＋")</f>
        <v>－</v>
      </c>
      <c r="M31" s="31"/>
      <c r="N31" s="31" t="s">
        <v>19</v>
      </c>
      <c r="O31" s="31"/>
      <c r="P31" s="31" t="str">
        <f ca="1">IF((-1)^INT(RAND()*2)&lt;0,"－","＋")</f>
        <v>－</v>
      </c>
      <c r="Q31" s="31"/>
      <c r="R31">
        <f ca="1">INT(RAND()*9+1)</f>
        <v>3</v>
      </c>
    </row>
    <row r="32" spans="1:22" ht="20.149999999999999" customHeight="1" x14ac:dyDescent="0.2"/>
    <row r="33" spans="1:50" ht="20.149999999999999" customHeight="1" x14ac:dyDescent="0.2"/>
    <row r="34" spans="1:50" ht="20.149999999999999" customHeight="1" x14ac:dyDescent="0.2">
      <c r="C34" s="1" t="s">
        <v>23</v>
      </c>
      <c r="F34" s="33" t="s">
        <v>18</v>
      </c>
      <c r="G34" s="33"/>
      <c r="H34" s="9">
        <v>2</v>
      </c>
      <c r="I34" s="31" t="str">
        <f ca="1">IF((-1)^INT(RAND()*2)&lt;0,"－","＋")</f>
        <v>＋</v>
      </c>
      <c r="J34" s="31"/>
      <c r="K34">
        <f ca="1">INT(RAND()*8+2)</f>
        <v>6</v>
      </c>
      <c r="L34" s="31" t="s">
        <v>18</v>
      </c>
      <c r="M34" s="31"/>
      <c r="N34" s="31" t="str">
        <f ca="1">IF((-1)^INT(RAND()*2)&lt;0,"－","＋")</f>
        <v>＋</v>
      </c>
      <c r="O34" s="31"/>
      <c r="P34">
        <f ca="1">INT(RAND()*9+1)</f>
        <v>1</v>
      </c>
      <c r="Q34" s="31" t="str">
        <f ca="1">IF((-1)^INT(RAND()*2)&lt;0,"－","＋")</f>
        <v>－</v>
      </c>
      <c r="R34" s="31"/>
      <c r="S34">
        <f ca="1">INT(RAND()*8+2)</f>
        <v>5</v>
      </c>
      <c r="T34" s="31" t="s">
        <v>18</v>
      </c>
      <c r="U34" s="31"/>
    </row>
    <row r="35" spans="1:50" ht="19.5" customHeight="1" x14ac:dyDescent="0.2">
      <c r="C35" s="1"/>
      <c r="F35" s="8"/>
      <c r="G35" s="8"/>
      <c r="H35" s="9"/>
      <c r="I35" s="7"/>
      <c r="J35" s="7"/>
      <c r="L35" s="7"/>
      <c r="M35" s="7"/>
      <c r="N35" s="7"/>
      <c r="O35" s="7"/>
      <c r="Q35" s="7"/>
      <c r="R35" s="7"/>
      <c r="T35" s="7"/>
      <c r="U35" s="7"/>
    </row>
    <row r="36" spans="1:50" ht="19.5" customHeight="1" x14ac:dyDescent="0.2"/>
    <row r="37" spans="1:50" ht="19.5" customHeight="1" x14ac:dyDescent="0.2"/>
    <row r="38" spans="1:50" ht="23.5" x14ac:dyDescent="0.2">
      <c r="D38" s="3" t="str">
        <f>IF(D1="","",D1)</f>
        <v>式の加法，減法①</v>
      </c>
      <c r="AM38" s="2" t="str">
        <f>IF(AM1="","",AM1)</f>
        <v>№</v>
      </c>
      <c r="AN38" s="2"/>
      <c r="AO38" s="34" t="str">
        <f>IF(AO1="","",AO1)</f>
        <v/>
      </c>
      <c r="AP38" s="34" t="str">
        <f>IF(AP1="","",AP1)</f>
        <v/>
      </c>
      <c r="AR38" s="12"/>
      <c r="AS38" s="12"/>
      <c r="AT38" s="12"/>
      <c r="AV38"/>
      <c r="AW38"/>
      <c r="AX38"/>
    </row>
    <row r="39" spans="1:50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2"/>
      <c r="AS39" s="12"/>
      <c r="AT39" s="12"/>
      <c r="AV39"/>
      <c r="AW39"/>
      <c r="AX39"/>
    </row>
    <row r="40" spans="1:50" ht="20.149999999999999" customHeight="1" x14ac:dyDescent="0.2">
      <c r="A40" t="str">
        <f t="shared" ref="A40:A46" si="0">IF(A3="","",A3)</f>
        <v>１．</v>
      </c>
      <c r="D40" t="str">
        <f>IF(D3="","",D3)</f>
        <v>多項式</v>
      </c>
      <c r="I40">
        <f ca="1">IF(I3="","",I3)</f>
        <v>7</v>
      </c>
      <c r="J40" s="31" t="str">
        <f>IF(J3="","",J3)</f>
        <v>ａ</v>
      </c>
      <c r="K40" s="31"/>
      <c r="L40" s="31" t="str">
        <f ca="1">IF(L3="","",L3)</f>
        <v>－</v>
      </c>
      <c r="M40" s="31"/>
      <c r="N40" s="31" t="str">
        <f>IF(N3="","",N3)</f>
        <v>ｂ</v>
      </c>
      <c r="O40" s="31"/>
      <c r="P40" s="31" t="str">
        <f ca="1">IF(P3="","",P3)</f>
        <v>＋</v>
      </c>
      <c r="Q40" s="31"/>
      <c r="R40">
        <f ca="1">IF(R3="","",R3)</f>
        <v>7</v>
      </c>
      <c r="S40" t="str">
        <f>IF(S3="","",S3)</f>
        <v/>
      </c>
      <c r="T40" t="str">
        <f>IF(T3="","",T3)</f>
        <v>の項をいいなさい。</v>
      </c>
    </row>
    <row r="41" spans="1:50" ht="20.149999999999999" customHeight="1" x14ac:dyDescent="0.2">
      <c r="A41" t="str">
        <f t="shared" si="0"/>
        <v/>
      </c>
      <c r="B41" t="str">
        <f t="shared" ref="B41:C45" si="1">IF(B4="","",B4)</f>
        <v/>
      </c>
      <c r="C41" t="str">
        <f t="shared" si="1"/>
        <v/>
      </c>
      <c r="D41" t="str">
        <f>IF(D4="","",D4)</f>
        <v>また，ａ，ｂの係数を，それぞれいいなさい。</v>
      </c>
    </row>
    <row r="42" spans="1:50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D42" s="10" t="s">
        <v>28</v>
      </c>
      <c r="E42" s="10"/>
      <c r="F42" s="10"/>
      <c r="G42" s="10"/>
      <c r="H42" s="10"/>
      <c r="I42" s="10"/>
      <c r="J42" s="10"/>
      <c r="K42" s="10">
        <f ca="1">I40</f>
        <v>7</v>
      </c>
      <c r="L42" s="32" t="str">
        <f>J40</f>
        <v>ａ</v>
      </c>
      <c r="M42" s="32"/>
      <c r="N42" s="10" t="s">
        <v>27</v>
      </c>
      <c r="O42" s="32" t="str">
        <f ca="1">IF(L40="－",L40,"")</f>
        <v>－</v>
      </c>
      <c r="P42" s="32"/>
      <c r="Q42" s="32" t="str">
        <f>N40</f>
        <v>ｂ</v>
      </c>
      <c r="R42" s="32"/>
      <c r="S42" s="10" t="s">
        <v>27</v>
      </c>
      <c r="T42" s="32" t="str">
        <f ca="1">IF(P40="－",P40,"")</f>
        <v/>
      </c>
      <c r="U42" s="32"/>
      <c r="V42" s="10">
        <f ca="1">R40</f>
        <v>7</v>
      </c>
    </row>
    <row r="43" spans="1:50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D43" s="10" t="s">
        <v>25</v>
      </c>
      <c r="E43" s="10"/>
      <c r="F43" s="10"/>
      <c r="G43" s="10"/>
      <c r="H43" s="10"/>
      <c r="I43" s="10"/>
      <c r="J43" s="10"/>
      <c r="K43" s="10"/>
      <c r="L43" s="10"/>
      <c r="M43" s="10">
        <f ca="1">K42</f>
        <v>7</v>
      </c>
      <c r="N43" s="10"/>
      <c r="O43" s="10"/>
      <c r="P43" s="10"/>
      <c r="Q43" s="10"/>
      <c r="R43" s="10"/>
    </row>
    <row r="44" spans="1:50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D44" s="10" t="s">
        <v>26</v>
      </c>
      <c r="E44" s="10"/>
      <c r="F44" s="10"/>
      <c r="G44" s="10"/>
      <c r="H44" s="10"/>
      <c r="I44" s="10"/>
      <c r="J44" s="10"/>
      <c r="K44" s="32" t="str">
        <f ca="1">IF(L40="－",L40,"")</f>
        <v>－</v>
      </c>
      <c r="L44" s="32"/>
      <c r="M44" s="10">
        <v>1</v>
      </c>
      <c r="N44" s="10"/>
      <c r="O44" s="10"/>
      <c r="P44" s="10"/>
      <c r="Q44" s="10"/>
      <c r="R44" s="10"/>
    </row>
    <row r="45" spans="1:50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</row>
    <row r="46" spans="1:50" ht="20.149999999999999" customHeight="1" x14ac:dyDescent="0.2">
      <c r="A46" t="str">
        <f t="shared" si="0"/>
        <v>２．</v>
      </c>
      <c r="D46" t="str">
        <f>IF(D9="","",D9)</f>
        <v>次の式の同類項をいいなさい。</v>
      </c>
    </row>
    <row r="47" spans="1:50" ht="20.149999999999999" customHeight="1" x14ac:dyDescent="0.2">
      <c r="A47" t="str">
        <f t="shared" ref="A47:AT47" si="2">IF(A10="","",A10)</f>
        <v/>
      </c>
      <c r="B47" t="str">
        <f t="shared" si="2"/>
        <v/>
      </c>
      <c r="C47" t="str">
        <f t="shared" si="2"/>
        <v>(1)</v>
      </c>
      <c r="F47">
        <f t="shared" ca="1" si="2"/>
        <v>5</v>
      </c>
      <c r="G47" s="31" t="str">
        <f t="shared" si="2"/>
        <v>ａ</v>
      </c>
      <c r="H47" s="31"/>
      <c r="I47" s="31" t="str">
        <f t="shared" ca="1" si="2"/>
        <v>－</v>
      </c>
      <c r="J47" s="31"/>
      <c r="K47">
        <f t="shared" ca="1" si="2"/>
        <v>2</v>
      </c>
      <c r="L47" s="31" t="str">
        <f t="shared" si="2"/>
        <v>ｂ</v>
      </c>
      <c r="M47" s="31"/>
      <c r="N47" s="31" t="str">
        <f t="shared" ca="1" si="2"/>
        <v>－</v>
      </c>
      <c r="O47" s="31"/>
      <c r="P47">
        <f t="shared" ca="1" si="2"/>
        <v>4</v>
      </c>
      <c r="Q47" s="31" t="str">
        <f t="shared" si="2"/>
        <v>ｃ</v>
      </c>
      <c r="R47" s="31"/>
      <c r="S47" s="31" t="str">
        <f t="shared" ca="1" si="2"/>
        <v>－</v>
      </c>
      <c r="T47" s="31"/>
      <c r="U47">
        <f t="shared" ca="1" si="2"/>
        <v>3</v>
      </c>
      <c r="V47" s="31" t="str">
        <f t="shared" si="2"/>
        <v>ａ</v>
      </c>
      <c r="W47" s="31"/>
      <c r="X47" s="31" t="str">
        <f t="shared" ca="1" si="2"/>
        <v>＋</v>
      </c>
      <c r="Y47" s="31"/>
      <c r="Z47">
        <f t="shared" ca="1" si="2"/>
        <v>6</v>
      </c>
      <c r="AA47" s="31" t="str">
        <f t="shared" si="2"/>
        <v>ｃ</v>
      </c>
      <c r="AB47" s="31"/>
      <c r="AC47" t="str">
        <f t="shared" si="2"/>
        <v/>
      </c>
      <c r="AD47" t="str">
        <f t="shared" si="2"/>
        <v/>
      </c>
      <c r="AE47" t="str">
        <f t="shared" si="2"/>
        <v/>
      </c>
      <c r="AF47" t="str">
        <f t="shared" si="2"/>
        <v/>
      </c>
      <c r="AG47" t="str">
        <f t="shared" si="2"/>
        <v/>
      </c>
      <c r="AH47" t="str">
        <f t="shared" si="2"/>
        <v/>
      </c>
      <c r="AI47" t="str">
        <f t="shared" si="2"/>
        <v/>
      </c>
      <c r="AJ47" t="str">
        <f t="shared" si="2"/>
        <v/>
      </c>
      <c r="AK47" t="str">
        <f t="shared" si="2"/>
        <v/>
      </c>
      <c r="AL47" t="str">
        <f t="shared" si="2"/>
        <v/>
      </c>
      <c r="AM47" t="str">
        <f t="shared" si="2"/>
        <v/>
      </c>
      <c r="AN47" t="str">
        <f t="shared" si="2"/>
        <v/>
      </c>
      <c r="AO47" t="str">
        <f t="shared" si="2"/>
        <v/>
      </c>
      <c r="AP47" t="str">
        <f t="shared" si="2"/>
        <v/>
      </c>
      <c r="AQ47" t="str">
        <f t="shared" si="2"/>
        <v/>
      </c>
      <c r="AR47" t="str">
        <f t="shared" si="2"/>
        <v/>
      </c>
      <c r="AS47" t="str">
        <f t="shared" si="2"/>
        <v/>
      </c>
      <c r="AT47" t="str">
        <f t="shared" si="2"/>
        <v/>
      </c>
    </row>
    <row r="48" spans="1:50" ht="20.149999999999999" customHeight="1" x14ac:dyDescent="0.2">
      <c r="A48" t="str">
        <f t="shared" ref="A48:C50" si="3">IF(A11="","",A11)</f>
        <v/>
      </c>
      <c r="B48" t="str">
        <f t="shared" si="3"/>
        <v/>
      </c>
      <c r="C48" t="str">
        <f t="shared" si="3"/>
        <v/>
      </c>
      <c r="F48" s="10">
        <f ca="1">F47</f>
        <v>5</v>
      </c>
      <c r="G48" s="32" t="str">
        <f>G47</f>
        <v>ａ</v>
      </c>
      <c r="H48" s="32"/>
      <c r="I48" s="32" t="s">
        <v>29</v>
      </c>
      <c r="J48" s="32"/>
      <c r="K48" s="32" t="str">
        <f ca="1">IF(S47="－",S47,"")</f>
        <v>－</v>
      </c>
      <c r="L48" s="32"/>
      <c r="M48" s="10">
        <f ca="1">U47</f>
        <v>3</v>
      </c>
      <c r="N48" s="32" t="str">
        <f>V47</f>
        <v>ａ</v>
      </c>
      <c r="O48" s="32"/>
      <c r="P48" s="10"/>
      <c r="Q48" s="10"/>
    </row>
    <row r="49" spans="1:50" ht="20.149999999999999" customHeight="1" x14ac:dyDescent="0.2">
      <c r="A49" t="str">
        <f t="shared" si="3"/>
        <v/>
      </c>
      <c r="B49" t="str">
        <f t="shared" si="3"/>
        <v/>
      </c>
      <c r="C49" t="str">
        <f t="shared" si="3"/>
        <v/>
      </c>
      <c r="F49" s="32" t="str">
        <f ca="1">IF(N47="－",N47,"")</f>
        <v>－</v>
      </c>
      <c r="G49" s="32"/>
      <c r="H49" s="10">
        <f ca="1">P47</f>
        <v>4</v>
      </c>
      <c r="I49" s="32" t="str">
        <f>Q47</f>
        <v>ｃ</v>
      </c>
      <c r="J49" s="32"/>
      <c r="K49" s="32" t="s">
        <v>29</v>
      </c>
      <c r="L49" s="32"/>
      <c r="M49" s="32" t="str">
        <f ca="1">IF(X47="－",X47,"")</f>
        <v/>
      </c>
      <c r="N49" s="32"/>
      <c r="O49" s="10">
        <f ca="1">Z47</f>
        <v>6</v>
      </c>
      <c r="P49" s="32" t="str">
        <f>AA47</f>
        <v>ｃ</v>
      </c>
      <c r="Q49" s="32"/>
    </row>
    <row r="50" spans="1:50" ht="20.149999999999999" customHeight="1" x14ac:dyDescent="0.2">
      <c r="A50" t="str">
        <f t="shared" si="3"/>
        <v/>
      </c>
      <c r="B50" t="str">
        <f t="shared" si="3"/>
        <v/>
      </c>
      <c r="C50" t="str">
        <f t="shared" si="3"/>
        <v/>
      </c>
    </row>
    <row r="51" spans="1:50" ht="20.149999999999999" customHeight="1" x14ac:dyDescent="0.2">
      <c r="A51" t="str">
        <f t="shared" ref="A51:AT51" si="4">IF(A14="","",A14)</f>
        <v/>
      </c>
      <c r="B51" t="str">
        <f t="shared" si="4"/>
        <v/>
      </c>
      <c r="C51" t="str">
        <f t="shared" si="4"/>
        <v>(2)</v>
      </c>
      <c r="F51" s="31" t="str">
        <f t="shared" si="4"/>
        <v>ａｂ</v>
      </c>
      <c r="G51" s="31"/>
      <c r="H51" s="31"/>
      <c r="I51" s="31" t="str">
        <f t="shared" ca="1" si="4"/>
        <v>－</v>
      </c>
      <c r="J51" s="31"/>
      <c r="K51" s="31" t="str">
        <f t="shared" si="4"/>
        <v>ａ</v>
      </c>
      <c r="L51" s="31"/>
      <c r="M51" s="31" t="str">
        <f t="shared" ca="1" si="4"/>
        <v>－</v>
      </c>
      <c r="N51" s="31"/>
      <c r="O51">
        <f t="shared" ca="1" si="4"/>
        <v>9</v>
      </c>
      <c r="P51" s="31" t="str">
        <f t="shared" si="4"/>
        <v>ａｂ</v>
      </c>
      <c r="Q51" s="31"/>
      <c r="R51" s="31"/>
      <c r="S51" s="31" t="str">
        <f t="shared" ca="1" si="4"/>
        <v>＋</v>
      </c>
      <c r="T51" s="31"/>
      <c r="U51">
        <f t="shared" ca="1" si="4"/>
        <v>4</v>
      </c>
      <c r="V51" s="31" t="str">
        <f t="shared" si="4"/>
        <v>ａ</v>
      </c>
      <c r="W51" s="31"/>
      <c r="X51" t="str">
        <f t="shared" si="4"/>
        <v/>
      </c>
      <c r="Y51" t="str">
        <f t="shared" si="4"/>
        <v/>
      </c>
      <c r="Z51" t="str">
        <f t="shared" si="4"/>
        <v/>
      </c>
      <c r="AA51" t="str">
        <f t="shared" si="4"/>
        <v/>
      </c>
      <c r="AB51" t="str">
        <f t="shared" si="4"/>
        <v/>
      </c>
      <c r="AC51" t="str">
        <f t="shared" si="4"/>
        <v/>
      </c>
      <c r="AD51" t="str">
        <f t="shared" si="4"/>
        <v/>
      </c>
      <c r="AE51" t="str">
        <f t="shared" si="4"/>
        <v/>
      </c>
      <c r="AF51" t="str">
        <f t="shared" si="4"/>
        <v/>
      </c>
      <c r="AG51" t="str">
        <f t="shared" si="4"/>
        <v/>
      </c>
      <c r="AH51" t="str">
        <f t="shared" si="4"/>
        <v/>
      </c>
      <c r="AI51" t="str">
        <f t="shared" si="4"/>
        <v/>
      </c>
      <c r="AJ51" t="str">
        <f t="shared" si="4"/>
        <v/>
      </c>
      <c r="AK51" t="str">
        <f t="shared" si="4"/>
        <v/>
      </c>
      <c r="AL51" t="str">
        <f t="shared" si="4"/>
        <v/>
      </c>
      <c r="AM51" t="str">
        <f t="shared" si="4"/>
        <v/>
      </c>
      <c r="AN51" t="str">
        <f t="shared" si="4"/>
        <v/>
      </c>
      <c r="AO51" t="str">
        <f t="shared" si="4"/>
        <v/>
      </c>
      <c r="AP51" t="str">
        <f t="shared" si="4"/>
        <v/>
      </c>
      <c r="AQ51" t="str">
        <f t="shared" si="4"/>
        <v/>
      </c>
      <c r="AR51" t="str">
        <f t="shared" si="4"/>
        <v/>
      </c>
      <c r="AS51" t="str">
        <f t="shared" si="4"/>
        <v/>
      </c>
      <c r="AT51" t="str">
        <f t="shared" si="4"/>
        <v/>
      </c>
    </row>
    <row r="52" spans="1:50" ht="20.149999999999999" customHeight="1" x14ac:dyDescent="0.2">
      <c r="A52" t="str">
        <f t="shared" ref="A52:C54" si="5">IF(A15="","",A15)</f>
        <v/>
      </c>
      <c r="B52" t="str">
        <f t="shared" si="5"/>
        <v/>
      </c>
      <c r="C52" t="str">
        <f t="shared" si="5"/>
        <v/>
      </c>
      <c r="F52" s="32" t="str">
        <f>F51</f>
        <v>ａｂ</v>
      </c>
      <c r="G52" s="32"/>
      <c r="H52" s="32"/>
      <c r="I52" s="32" t="s">
        <v>29</v>
      </c>
      <c r="J52" s="32"/>
      <c r="K52" s="32" t="str">
        <f ca="1">IF(M51="－",M51,"")</f>
        <v>－</v>
      </c>
      <c r="L52" s="32"/>
      <c r="M52" s="10">
        <f ca="1">O51</f>
        <v>9</v>
      </c>
      <c r="N52" s="32" t="str">
        <f>P51</f>
        <v>ａｂ</v>
      </c>
      <c r="O52" s="32"/>
      <c r="P52" s="32"/>
    </row>
    <row r="53" spans="1:50" ht="20.149999999999999" customHeight="1" x14ac:dyDescent="0.2">
      <c r="A53" t="str">
        <f t="shared" si="5"/>
        <v/>
      </c>
      <c r="B53" t="str">
        <f t="shared" si="5"/>
        <v/>
      </c>
      <c r="C53" t="str">
        <f t="shared" si="5"/>
        <v/>
      </c>
      <c r="F53" s="32" t="str">
        <f ca="1">IF(I51="－",I51,"")</f>
        <v>－</v>
      </c>
      <c r="G53" s="32"/>
      <c r="H53" s="32" t="str">
        <f>K51</f>
        <v>ａ</v>
      </c>
      <c r="I53" s="32"/>
      <c r="J53" s="32" t="s">
        <v>29</v>
      </c>
      <c r="K53" s="32"/>
      <c r="L53" s="32" t="str">
        <f ca="1">IF(S51="－",S51,"")</f>
        <v/>
      </c>
      <c r="M53" s="32"/>
      <c r="N53" s="10">
        <f ca="1">U51</f>
        <v>4</v>
      </c>
      <c r="O53" s="32" t="str">
        <f>V51</f>
        <v>ａ</v>
      </c>
      <c r="P53" s="32"/>
    </row>
    <row r="54" spans="1:50" ht="20.149999999999999" customHeight="1" x14ac:dyDescent="0.2">
      <c r="A54" t="str">
        <f t="shared" si="5"/>
        <v/>
      </c>
      <c r="B54" t="str">
        <f t="shared" si="5"/>
        <v/>
      </c>
      <c r="C54" t="str">
        <f t="shared" si="5"/>
        <v/>
      </c>
    </row>
    <row r="55" spans="1:50" ht="20.149999999999999" customHeight="1" x14ac:dyDescent="0.2">
      <c r="A55" t="str">
        <f>IF(A18="","",A18)</f>
        <v>３．</v>
      </c>
      <c r="D55" t="str">
        <f>IF(D18="","",D18)</f>
        <v>次の式の同類項をまとめて簡単にしなさい。</v>
      </c>
    </row>
    <row r="56" spans="1:50" ht="20.149999999999999" customHeight="1" x14ac:dyDescent="0.2">
      <c r="A56" t="str">
        <f t="shared" ref="A56:AT56" si="6">IF(A19="","",A19)</f>
        <v/>
      </c>
      <c r="B56" t="str">
        <f t="shared" si="6"/>
        <v/>
      </c>
      <c r="C56" t="str">
        <f t="shared" si="6"/>
        <v>(1)</v>
      </c>
      <c r="F56">
        <f t="shared" ca="1" si="6"/>
        <v>8</v>
      </c>
      <c r="G56" s="31" t="str">
        <f t="shared" si="6"/>
        <v>ａ</v>
      </c>
      <c r="H56" s="31"/>
      <c r="I56" s="31" t="str">
        <f t="shared" ca="1" si="6"/>
        <v>－</v>
      </c>
      <c r="J56" s="31"/>
      <c r="K56">
        <f t="shared" ca="1" si="6"/>
        <v>5</v>
      </c>
      <c r="L56" s="31" t="str">
        <f t="shared" si="6"/>
        <v>ｂ</v>
      </c>
      <c r="M56" s="31"/>
      <c r="N56" s="31" t="str">
        <f t="shared" ca="1" si="6"/>
        <v>＋</v>
      </c>
      <c r="O56" s="31"/>
      <c r="P56">
        <f t="shared" ca="1" si="6"/>
        <v>6</v>
      </c>
      <c r="Q56" s="31" t="str">
        <f t="shared" si="6"/>
        <v>ａ</v>
      </c>
      <c r="R56" s="31"/>
      <c r="S56" s="31" t="str">
        <f t="shared" ca="1" si="6"/>
        <v>－</v>
      </c>
      <c r="T56" s="31"/>
      <c r="U56" s="31" t="str">
        <f t="shared" si="6"/>
        <v>ｂ</v>
      </c>
      <c r="V56" s="31"/>
      <c r="W56" t="str">
        <f t="shared" si="6"/>
        <v/>
      </c>
      <c r="X56" t="str">
        <f t="shared" si="6"/>
        <v/>
      </c>
      <c r="Y56" t="str">
        <f t="shared" si="6"/>
        <v/>
      </c>
      <c r="Z56" t="str">
        <f t="shared" si="6"/>
        <v/>
      </c>
      <c r="AA56" t="str">
        <f t="shared" si="6"/>
        <v/>
      </c>
      <c r="AB56" t="str">
        <f t="shared" si="6"/>
        <v/>
      </c>
      <c r="AC56" t="str">
        <f t="shared" si="6"/>
        <v/>
      </c>
      <c r="AD56" t="str">
        <f t="shared" si="6"/>
        <v/>
      </c>
      <c r="AE56" t="str">
        <f t="shared" si="6"/>
        <v/>
      </c>
      <c r="AF56" t="str">
        <f t="shared" si="6"/>
        <v/>
      </c>
      <c r="AG56" t="str">
        <f t="shared" si="6"/>
        <v/>
      </c>
      <c r="AH56" t="str">
        <f t="shared" si="6"/>
        <v/>
      </c>
      <c r="AI56" t="str">
        <f t="shared" si="6"/>
        <v/>
      </c>
      <c r="AJ56" t="str">
        <f t="shared" si="6"/>
        <v/>
      </c>
      <c r="AK56" t="str">
        <f t="shared" si="6"/>
        <v/>
      </c>
      <c r="AL56" t="str">
        <f t="shared" si="6"/>
        <v/>
      </c>
      <c r="AM56" t="str">
        <f t="shared" si="6"/>
        <v/>
      </c>
      <c r="AN56" t="str">
        <f t="shared" si="6"/>
        <v/>
      </c>
      <c r="AO56" t="str">
        <f t="shared" si="6"/>
        <v/>
      </c>
      <c r="AP56" t="str">
        <f t="shared" si="6"/>
        <v/>
      </c>
      <c r="AQ56" t="str">
        <f t="shared" si="6"/>
        <v/>
      </c>
      <c r="AR56" t="str">
        <f t="shared" si="6"/>
        <v/>
      </c>
      <c r="AS56" t="str">
        <f t="shared" si="6"/>
        <v/>
      </c>
      <c r="AT56" t="str">
        <f t="shared" si="6"/>
        <v/>
      </c>
      <c r="AU56" s="12">
        <f ca="1">F56</f>
        <v>8</v>
      </c>
      <c r="AV56" s="12">
        <f ca="1">IF(I56="－",-K56,K56)</f>
        <v>-5</v>
      </c>
      <c r="AW56" s="12">
        <f ca="1">IF(N56="－",-P56,P56)</f>
        <v>6</v>
      </c>
      <c r="AX56" s="12">
        <f ca="1">IF(S56="－",-1,1)</f>
        <v>-1</v>
      </c>
    </row>
    <row r="57" spans="1:50" ht="20.149999999999999" customHeight="1" x14ac:dyDescent="0.2">
      <c r="A57" t="str">
        <f t="shared" ref="A57:C58" si="7">IF(A20="","",A20)</f>
        <v/>
      </c>
      <c r="B57" t="str">
        <f t="shared" si="7"/>
        <v/>
      </c>
      <c r="C57" t="str">
        <f t="shared" si="7"/>
        <v/>
      </c>
      <c r="D57" s="31" t="s">
        <v>30</v>
      </c>
      <c r="E57" s="31"/>
      <c r="F57" s="32" t="str">
        <f ca="1">IF(AU57&lt;0,"－","")</f>
        <v/>
      </c>
      <c r="G57" s="32"/>
      <c r="H57" s="32">
        <f ca="1">IF(AU57=0,"",IF(ABS(AU57)=1,"",ABS(AU57)))</f>
        <v>14</v>
      </c>
      <c r="I57" s="32"/>
      <c r="J57" s="32" t="str">
        <f ca="1">IF(AU57=0,"","ａ")</f>
        <v>ａ</v>
      </c>
      <c r="K57" s="32"/>
      <c r="L57" s="32" t="str">
        <f ca="1">IF(AV57=0,"",IF(AV57&lt;0,"－","＋"))</f>
        <v>－</v>
      </c>
      <c r="M57" s="32"/>
      <c r="N57" s="32">
        <f ca="1">IF(AV57=0,"",IF(ABS(AV57)=1,"",ABS(AV57)))</f>
        <v>6</v>
      </c>
      <c r="O57" s="32"/>
      <c r="P57" s="32" t="str">
        <f ca="1">IF(AV57=0,"","ｂ")</f>
        <v>ｂ</v>
      </c>
      <c r="Q57" s="32"/>
      <c r="AU57" s="12">
        <f ca="1">AU56+AW56</f>
        <v>14</v>
      </c>
      <c r="AV57" s="12">
        <f ca="1">AV56+AX56</f>
        <v>-6</v>
      </c>
    </row>
    <row r="58" spans="1:50" ht="20.149999999999999" customHeight="1" x14ac:dyDescent="0.2">
      <c r="A58" t="str">
        <f t="shared" si="7"/>
        <v/>
      </c>
      <c r="B58" t="str">
        <f t="shared" si="7"/>
        <v/>
      </c>
      <c r="C58" t="str">
        <f t="shared" si="7"/>
        <v/>
      </c>
    </row>
    <row r="59" spans="1:50" ht="20.149999999999999" customHeight="1" x14ac:dyDescent="0.2">
      <c r="A59" t="str">
        <f t="shared" ref="A59:AT59" si="8">IF(A22="","",A22)</f>
        <v/>
      </c>
      <c r="B59" t="str">
        <f t="shared" si="8"/>
        <v/>
      </c>
      <c r="C59" t="str">
        <f t="shared" si="8"/>
        <v>(2)</v>
      </c>
      <c r="F59">
        <f t="shared" ca="1" si="8"/>
        <v>4</v>
      </c>
      <c r="G59" s="31" t="str">
        <f t="shared" si="8"/>
        <v>ｘ</v>
      </c>
      <c r="H59" s="31"/>
      <c r="I59" s="31" t="str">
        <f t="shared" ca="1" si="8"/>
        <v>＋</v>
      </c>
      <c r="J59" s="31"/>
      <c r="K59">
        <f t="shared" ca="1" si="8"/>
        <v>5</v>
      </c>
      <c r="L59" s="31" t="str">
        <f t="shared" ca="1" si="8"/>
        <v>－</v>
      </c>
      <c r="M59" s="31"/>
      <c r="N59" s="31" t="str">
        <f t="shared" si="8"/>
        <v>ｘ</v>
      </c>
      <c r="O59" s="31"/>
      <c r="P59" s="31" t="str">
        <f t="shared" ca="1" si="8"/>
        <v>＋</v>
      </c>
      <c r="Q59" s="31"/>
      <c r="R59">
        <f t="shared" ca="1" si="8"/>
        <v>9</v>
      </c>
      <c r="S59" t="str">
        <f t="shared" si="8"/>
        <v/>
      </c>
      <c r="T59" t="str">
        <f t="shared" si="8"/>
        <v/>
      </c>
      <c r="U59" t="str">
        <f t="shared" si="8"/>
        <v/>
      </c>
      <c r="V59" t="str">
        <f t="shared" si="8"/>
        <v/>
      </c>
      <c r="W59" t="str">
        <f t="shared" si="8"/>
        <v/>
      </c>
      <c r="X59" t="str">
        <f t="shared" si="8"/>
        <v/>
      </c>
      <c r="Y59" t="str">
        <f t="shared" si="8"/>
        <v/>
      </c>
      <c r="Z59" t="str">
        <f t="shared" si="8"/>
        <v/>
      </c>
      <c r="AA59" t="str">
        <f t="shared" si="8"/>
        <v/>
      </c>
      <c r="AB59" t="str">
        <f t="shared" si="8"/>
        <v/>
      </c>
      <c r="AC59" t="str">
        <f t="shared" si="8"/>
        <v/>
      </c>
      <c r="AD59" t="str">
        <f t="shared" si="8"/>
        <v/>
      </c>
      <c r="AE59" t="str">
        <f t="shared" si="8"/>
        <v/>
      </c>
      <c r="AF59" t="str">
        <f t="shared" si="8"/>
        <v/>
      </c>
      <c r="AG59" t="str">
        <f t="shared" si="8"/>
        <v/>
      </c>
      <c r="AH59" t="str">
        <f t="shared" si="8"/>
        <v/>
      </c>
      <c r="AI59" t="str">
        <f t="shared" si="8"/>
        <v/>
      </c>
      <c r="AJ59" t="str">
        <f t="shared" si="8"/>
        <v/>
      </c>
      <c r="AK59" t="str">
        <f t="shared" si="8"/>
        <v/>
      </c>
      <c r="AL59" t="str">
        <f t="shared" si="8"/>
        <v/>
      </c>
      <c r="AM59" t="str">
        <f t="shared" si="8"/>
        <v/>
      </c>
      <c r="AN59" t="str">
        <f t="shared" si="8"/>
        <v/>
      </c>
      <c r="AO59" t="str">
        <f t="shared" si="8"/>
        <v/>
      </c>
      <c r="AP59" t="str">
        <f t="shared" si="8"/>
        <v/>
      </c>
      <c r="AQ59" t="str">
        <f t="shared" si="8"/>
        <v/>
      </c>
      <c r="AR59" t="str">
        <f t="shared" si="8"/>
        <v/>
      </c>
      <c r="AS59" t="str">
        <f t="shared" si="8"/>
        <v/>
      </c>
      <c r="AT59" t="str">
        <f t="shared" si="8"/>
        <v/>
      </c>
      <c r="AU59" s="12">
        <f ca="1">F59</f>
        <v>4</v>
      </c>
      <c r="AV59" s="12">
        <f ca="1">IF(I59="－",-K59,K59)</f>
        <v>5</v>
      </c>
      <c r="AW59" s="12">
        <f ca="1">IF(L59="－",-1,1)</f>
        <v>-1</v>
      </c>
      <c r="AX59" s="12">
        <f ca="1">IF(P59="－",-R59,R59)</f>
        <v>9</v>
      </c>
    </row>
    <row r="60" spans="1:50" ht="20.149999999999999" customHeight="1" x14ac:dyDescent="0.2">
      <c r="A60" t="str">
        <f t="shared" ref="A60:C64" si="9">IF(A23="","",A23)</f>
        <v/>
      </c>
      <c r="B60" t="str">
        <f t="shared" si="9"/>
        <v/>
      </c>
      <c r="C60" t="str">
        <f t="shared" si="9"/>
        <v/>
      </c>
      <c r="D60" s="31" t="s">
        <v>30</v>
      </c>
      <c r="E60" s="31"/>
      <c r="F60" s="32">
        <f ca="1">IF(AU60=1,"",AU60)</f>
        <v>3</v>
      </c>
      <c r="G60" s="32"/>
      <c r="H60" s="32" t="s">
        <v>33</v>
      </c>
      <c r="I60" s="32"/>
      <c r="J60" s="32" t="str">
        <f ca="1">IF(AV60=0,"",IF(AV60&lt;0,"－","＋"))</f>
        <v>＋</v>
      </c>
      <c r="K60" s="32"/>
      <c r="L60" s="32">
        <f ca="1">IF(AV60=0,"",ABS(AV60))</f>
        <v>14</v>
      </c>
      <c r="M60" s="32"/>
      <c r="AU60" s="12">
        <f ca="1">AU59+AW59</f>
        <v>3</v>
      </c>
      <c r="AV60" s="12">
        <f ca="1">AV59+AX59</f>
        <v>14</v>
      </c>
    </row>
    <row r="61" spans="1:50" ht="20.149999999999999" customHeight="1" x14ac:dyDescent="0.2">
      <c r="A61" t="str">
        <f t="shared" si="9"/>
        <v/>
      </c>
      <c r="B61" t="str">
        <f t="shared" si="9"/>
        <v/>
      </c>
      <c r="C61" t="str">
        <f t="shared" si="9"/>
        <v/>
      </c>
    </row>
    <row r="62" spans="1:50" ht="20.149999999999999" customHeight="1" x14ac:dyDescent="0.2">
      <c r="A62" t="str">
        <f t="shared" si="9"/>
        <v/>
      </c>
      <c r="B62" t="str">
        <f t="shared" si="9"/>
        <v/>
      </c>
      <c r="C62" t="str">
        <f t="shared" si="9"/>
        <v>(3)</v>
      </c>
      <c r="F62" s="31" t="str">
        <f>IF(F25="","",F25)</f>
        <v>ｘ</v>
      </c>
      <c r="G62" s="31"/>
      <c r="H62" s="9">
        <f>IF(H25="","",H25)</f>
        <v>2</v>
      </c>
      <c r="I62" s="31" t="str">
        <f ca="1">IF(I25="","",I25)</f>
        <v>－</v>
      </c>
      <c r="J62" s="31"/>
      <c r="K62">
        <f ca="1">IF(K25="","",K25)</f>
        <v>9</v>
      </c>
      <c r="L62" s="31" t="str">
        <f>IF(L25="","",L25)</f>
        <v>ｘ</v>
      </c>
      <c r="M62" s="31"/>
      <c r="N62" s="31" t="str">
        <f ca="1">IF(N25="","",N25)</f>
        <v>＋</v>
      </c>
      <c r="O62" s="31"/>
      <c r="P62">
        <f ca="1">IF(P25="","",P25)</f>
        <v>8</v>
      </c>
      <c r="Q62" s="31" t="str">
        <f ca="1">IF(Q25="","",Q25)</f>
        <v>－</v>
      </c>
      <c r="R62" s="31"/>
      <c r="S62">
        <f ca="1">IF(S25="","",S25)</f>
        <v>3</v>
      </c>
      <c r="T62" s="31" t="str">
        <f>IF(T25="","",T25)</f>
        <v>ｘ</v>
      </c>
      <c r="U62" s="31"/>
      <c r="V62" t="str">
        <f t="shared" ref="V62:AT62" si="10">IF(V25="","",V25)</f>
        <v/>
      </c>
      <c r="W62" t="str">
        <f t="shared" si="10"/>
        <v/>
      </c>
      <c r="X62" t="str">
        <f t="shared" si="10"/>
        <v/>
      </c>
      <c r="Y62" t="str">
        <f t="shared" si="10"/>
        <v/>
      </c>
      <c r="Z62" t="str">
        <f t="shared" si="10"/>
        <v/>
      </c>
      <c r="AA62" t="str">
        <f t="shared" si="10"/>
        <v/>
      </c>
      <c r="AB62" t="str">
        <f t="shared" si="10"/>
        <v/>
      </c>
      <c r="AC62" t="str">
        <f t="shared" si="10"/>
        <v/>
      </c>
      <c r="AD62" t="str">
        <f t="shared" si="10"/>
        <v/>
      </c>
      <c r="AE62" t="str">
        <f t="shared" si="10"/>
        <v/>
      </c>
      <c r="AF62" t="str">
        <f t="shared" si="10"/>
        <v/>
      </c>
      <c r="AG62" t="str">
        <f t="shared" si="10"/>
        <v/>
      </c>
      <c r="AH62" t="str">
        <f t="shared" si="10"/>
        <v/>
      </c>
      <c r="AI62" t="str">
        <f t="shared" si="10"/>
        <v/>
      </c>
      <c r="AJ62" t="str">
        <f t="shared" si="10"/>
        <v/>
      </c>
      <c r="AK62" t="str">
        <f t="shared" si="10"/>
        <v/>
      </c>
      <c r="AL62" t="str">
        <f t="shared" si="10"/>
        <v/>
      </c>
      <c r="AM62" t="str">
        <f t="shared" si="10"/>
        <v/>
      </c>
      <c r="AN62" t="str">
        <f t="shared" si="10"/>
        <v/>
      </c>
      <c r="AO62" t="str">
        <f t="shared" si="10"/>
        <v/>
      </c>
      <c r="AP62" t="str">
        <f t="shared" si="10"/>
        <v/>
      </c>
      <c r="AQ62" t="str">
        <f t="shared" si="10"/>
        <v/>
      </c>
      <c r="AR62" t="str">
        <f t="shared" si="10"/>
        <v/>
      </c>
      <c r="AS62" t="str">
        <f t="shared" si="10"/>
        <v/>
      </c>
      <c r="AT62" t="str">
        <f t="shared" si="10"/>
        <v/>
      </c>
      <c r="AU62" s="12">
        <f ca="1">IF(I62="－",-K62,K62)</f>
        <v>-9</v>
      </c>
      <c r="AW62" s="12">
        <f ca="1">IF(Q62="－",-S62,S62)</f>
        <v>-3</v>
      </c>
    </row>
    <row r="63" spans="1:50" ht="20.149999999999999" customHeight="1" x14ac:dyDescent="0.2">
      <c r="A63" t="str">
        <f t="shared" si="9"/>
        <v/>
      </c>
      <c r="B63" t="str">
        <f t="shared" si="9"/>
        <v/>
      </c>
      <c r="C63" t="str">
        <f t="shared" si="9"/>
        <v/>
      </c>
      <c r="D63" s="31" t="s">
        <v>30</v>
      </c>
      <c r="E63" s="31"/>
      <c r="F63" s="32" t="str">
        <f>F62</f>
        <v>ｘ</v>
      </c>
      <c r="G63" s="32"/>
      <c r="H63" s="11">
        <f>H62</f>
        <v>2</v>
      </c>
      <c r="I63" s="32" t="str">
        <f ca="1">IF(AU63=0,"",IF(AU63&lt;0,"－","＋"))</f>
        <v>－</v>
      </c>
      <c r="J63" s="32"/>
      <c r="K63" s="32">
        <f ca="1">IF(AU63=0,"",IF(ABS(AU63)=1,"",ABS(AU63)))</f>
        <v>12</v>
      </c>
      <c r="L63" s="32"/>
      <c r="M63" s="32" t="str">
        <f ca="1">IF(AU63=0,"","ｘ")</f>
        <v>ｘ</v>
      </c>
      <c r="N63" s="32"/>
      <c r="O63" s="32" t="str">
        <f ca="1">N62</f>
        <v>＋</v>
      </c>
      <c r="P63" s="32"/>
      <c r="Q63" s="10">
        <f ca="1">P62</f>
        <v>8</v>
      </c>
      <c r="AU63" s="12">
        <f ca="1">AU62+AW62</f>
        <v>-12</v>
      </c>
    </row>
    <row r="64" spans="1:50" ht="20.149999999999999" customHeight="1" x14ac:dyDescent="0.2">
      <c r="A64" t="str">
        <f t="shared" si="9"/>
        <v/>
      </c>
      <c r="B64" t="str">
        <f t="shared" si="9"/>
        <v/>
      </c>
      <c r="C64" t="str">
        <f t="shared" si="9"/>
        <v/>
      </c>
    </row>
    <row r="65" spans="1:50" ht="20.149999999999999" customHeight="1" x14ac:dyDescent="0.2">
      <c r="A65" t="str">
        <f t="shared" ref="A65:AT65" si="11">IF(A28="","",A28)</f>
        <v/>
      </c>
      <c r="B65" t="str">
        <f t="shared" si="11"/>
        <v/>
      </c>
      <c r="C65" t="str">
        <f t="shared" si="11"/>
        <v>(4)</v>
      </c>
      <c r="F65">
        <f t="shared" ca="1" si="11"/>
        <v>4</v>
      </c>
      <c r="G65" s="31" t="str">
        <f t="shared" si="11"/>
        <v>ａ</v>
      </c>
      <c r="H65" s="31"/>
      <c r="I65" s="31" t="str">
        <f t="shared" ca="1" si="11"/>
        <v>－</v>
      </c>
      <c r="J65" s="31"/>
      <c r="K65">
        <f t="shared" ca="1" si="11"/>
        <v>8</v>
      </c>
      <c r="L65" s="31" t="str">
        <f t="shared" si="11"/>
        <v>ｂ</v>
      </c>
      <c r="M65" s="31"/>
      <c r="N65" s="31" t="str">
        <f t="shared" ca="1" si="11"/>
        <v>＋</v>
      </c>
      <c r="O65" s="31"/>
      <c r="P65">
        <f t="shared" ca="1" si="11"/>
        <v>6</v>
      </c>
      <c r="Q65" s="31" t="str">
        <f t="shared" si="11"/>
        <v>ａ</v>
      </c>
      <c r="R65" s="31"/>
      <c r="S65" s="31" t="str">
        <f t="shared" ca="1" si="11"/>
        <v>＋</v>
      </c>
      <c r="T65" s="31"/>
      <c r="U65" s="31" t="str">
        <f t="shared" si="11"/>
        <v>ｂ</v>
      </c>
      <c r="V65" s="31"/>
      <c r="W65" t="str">
        <f t="shared" si="11"/>
        <v/>
      </c>
      <c r="X65" t="str">
        <f t="shared" si="11"/>
        <v/>
      </c>
      <c r="Y65" t="str">
        <f t="shared" si="11"/>
        <v/>
      </c>
      <c r="Z65" t="str">
        <f t="shared" si="11"/>
        <v/>
      </c>
      <c r="AA65" t="str">
        <f t="shared" si="11"/>
        <v/>
      </c>
      <c r="AB65" t="str">
        <f t="shared" si="11"/>
        <v/>
      </c>
      <c r="AC65" t="str">
        <f t="shared" si="11"/>
        <v/>
      </c>
      <c r="AD65" t="str">
        <f t="shared" si="11"/>
        <v/>
      </c>
      <c r="AE65" t="str">
        <f t="shared" si="11"/>
        <v/>
      </c>
      <c r="AF65" t="str">
        <f t="shared" si="11"/>
        <v/>
      </c>
      <c r="AG65" t="str">
        <f t="shared" si="11"/>
        <v/>
      </c>
      <c r="AH65" t="str">
        <f t="shared" si="11"/>
        <v/>
      </c>
      <c r="AI65" t="str">
        <f t="shared" si="11"/>
        <v/>
      </c>
      <c r="AJ65" t="str">
        <f t="shared" si="11"/>
        <v/>
      </c>
      <c r="AK65" t="str">
        <f t="shared" si="11"/>
        <v/>
      </c>
      <c r="AL65" t="str">
        <f t="shared" si="11"/>
        <v/>
      </c>
      <c r="AM65" t="str">
        <f t="shared" si="11"/>
        <v/>
      </c>
      <c r="AN65" t="str">
        <f t="shared" si="11"/>
        <v/>
      </c>
      <c r="AO65" t="str">
        <f t="shared" si="11"/>
        <v/>
      </c>
      <c r="AP65" t="str">
        <f t="shared" si="11"/>
        <v/>
      </c>
      <c r="AQ65" t="str">
        <f t="shared" si="11"/>
        <v/>
      </c>
      <c r="AR65" t="str">
        <f t="shared" si="11"/>
        <v/>
      </c>
      <c r="AS65" t="str">
        <f t="shared" si="11"/>
        <v/>
      </c>
      <c r="AT65" t="str">
        <f t="shared" si="11"/>
        <v/>
      </c>
      <c r="AU65" s="12">
        <f ca="1">F65</f>
        <v>4</v>
      </c>
      <c r="AV65" s="12">
        <f ca="1">IF(I65="－",-K65,K65)</f>
        <v>-8</v>
      </c>
      <c r="AW65" s="12">
        <f ca="1">IF(N65="－",-P65,P65)</f>
        <v>6</v>
      </c>
      <c r="AX65" s="12">
        <f ca="1">IF(S65="－",-1,1)</f>
        <v>1</v>
      </c>
    </row>
    <row r="66" spans="1:50" ht="20.149999999999999" customHeight="1" x14ac:dyDescent="0.2">
      <c r="A66" t="str">
        <f t="shared" ref="A66:C67" si="12">IF(A29="","",A29)</f>
        <v/>
      </c>
      <c r="B66" t="str">
        <f t="shared" si="12"/>
        <v/>
      </c>
      <c r="C66" t="str">
        <f t="shared" si="12"/>
        <v/>
      </c>
      <c r="D66" s="31" t="s">
        <v>30</v>
      </c>
      <c r="E66" s="31"/>
      <c r="F66" s="32" t="str">
        <f ca="1">IF(AU66&lt;0,"－","")</f>
        <v/>
      </c>
      <c r="G66" s="32"/>
      <c r="H66" s="32">
        <f ca="1">IF(AU66=0,"",IF(ABS(AU66)=1,"",ABS(AU66)))</f>
        <v>10</v>
      </c>
      <c r="I66" s="32"/>
      <c r="J66" s="32" t="str">
        <f ca="1">IF(AU66=0,"","ａ")</f>
        <v>ａ</v>
      </c>
      <c r="K66" s="32"/>
      <c r="L66" s="32" t="str">
        <f ca="1">IF(AV66=0,"",IF(AV66&lt;0,"－","＋"))</f>
        <v>－</v>
      </c>
      <c r="M66" s="32"/>
      <c r="N66" s="32">
        <f ca="1">IF(AV66=0,"",IF(ABS(AV66)=1,"",ABS(AV66)))</f>
        <v>7</v>
      </c>
      <c r="O66" s="32"/>
      <c r="P66" s="32" t="str">
        <f ca="1">IF(AV66=0,"","ｂ")</f>
        <v>ｂ</v>
      </c>
      <c r="Q66" s="32"/>
      <c r="AU66" s="12">
        <f ca="1">AU65+AW65</f>
        <v>10</v>
      </c>
      <c r="AV66" s="12">
        <f ca="1">AV65+AX65</f>
        <v>-7</v>
      </c>
    </row>
    <row r="67" spans="1:50" ht="20.149999999999999" customHeight="1" x14ac:dyDescent="0.2">
      <c r="A67" t="str">
        <f t="shared" si="12"/>
        <v/>
      </c>
      <c r="B67" t="str">
        <f t="shared" si="12"/>
        <v/>
      </c>
      <c r="C67" t="str">
        <f t="shared" si="12"/>
        <v/>
      </c>
    </row>
    <row r="68" spans="1:50" ht="20.149999999999999" customHeight="1" x14ac:dyDescent="0.2">
      <c r="A68" t="str">
        <f t="shared" ref="A68:AT68" si="13">IF(A31="","",A31)</f>
        <v/>
      </c>
      <c r="B68" t="str">
        <f t="shared" si="13"/>
        <v/>
      </c>
      <c r="C68" t="str">
        <f t="shared" si="13"/>
        <v>(5)</v>
      </c>
      <c r="F68">
        <f t="shared" ca="1" si="13"/>
        <v>2</v>
      </c>
      <c r="G68" s="31" t="str">
        <f t="shared" si="13"/>
        <v>ｘ</v>
      </c>
      <c r="H68" s="31"/>
      <c r="I68" s="31" t="str">
        <f t="shared" ca="1" si="13"/>
        <v>－</v>
      </c>
      <c r="J68" s="31"/>
      <c r="K68">
        <f t="shared" ca="1" si="13"/>
        <v>5</v>
      </c>
      <c r="L68" s="31" t="str">
        <f t="shared" ca="1" si="13"/>
        <v>－</v>
      </c>
      <c r="M68" s="31"/>
      <c r="N68" s="31" t="str">
        <f t="shared" si="13"/>
        <v>ｘ</v>
      </c>
      <c r="O68" s="31"/>
      <c r="P68" s="31" t="str">
        <f t="shared" ca="1" si="13"/>
        <v>－</v>
      </c>
      <c r="Q68" s="31"/>
      <c r="R68">
        <f t="shared" ca="1" si="13"/>
        <v>3</v>
      </c>
      <c r="S68" t="str">
        <f t="shared" si="13"/>
        <v/>
      </c>
      <c r="T68" t="str">
        <f t="shared" si="13"/>
        <v/>
      </c>
      <c r="U68" t="str">
        <f t="shared" si="13"/>
        <v/>
      </c>
      <c r="V68" t="str">
        <f t="shared" si="13"/>
        <v/>
      </c>
      <c r="W68" t="str">
        <f t="shared" si="13"/>
        <v/>
      </c>
      <c r="X68" t="str">
        <f t="shared" si="13"/>
        <v/>
      </c>
      <c r="Y68" t="str">
        <f t="shared" si="13"/>
        <v/>
      </c>
      <c r="Z68" t="str">
        <f t="shared" si="13"/>
        <v/>
      </c>
      <c r="AA68" t="str">
        <f t="shared" si="13"/>
        <v/>
      </c>
      <c r="AB68" t="str">
        <f t="shared" si="13"/>
        <v/>
      </c>
      <c r="AC68" t="str">
        <f t="shared" si="13"/>
        <v/>
      </c>
      <c r="AD68" t="str">
        <f t="shared" si="13"/>
        <v/>
      </c>
      <c r="AE68" t="str">
        <f t="shared" si="13"/>
        <v/>
      </c>
      <c r="AF68" t="str">
        <f t="shared" si="13"/>
        <v/>
      </c>
      <c r="AG68" t="str">
        <f t="shared" si="13"/>
        <v/>
      </c>
      <c r="AH68" t="str">
        <f t="shared" si="13"/>
        <v/>
      </c>
      <c r="AI68" t="str">
        <f t="shared" si="13"/>
        <v/>
      </c>
      <c r="AJ68" t="str">
        <f t="shared" si="13"/>
        <v/>
      </c>
      <c r="AK68" t="str">
        <f t="shared" si="13"/>
        <v/>
      </c>
      <c r="AL68" t="str">
        <f t="shared" si="13"/>
        <v/>
      </c>
      <c r="AM68" t="str">
        <f t="shared" si="13"/>
        <v/>
      </c>
      <c r="AN68" t="str">
        <f t="shared" si="13"/>
        <v/>
      </c>
      <c r="AO68" t="str">
        <f t="shared" si="13"/>
        <v/>
      </c>
      <c r="AP68" t="str">
        <f t="shared" si="13"/>
        <v/>
      </c>
      <c r="AQ68" t="str">
        <f t="shared" si="13"/>
        <v/>
      </c>
      <c r="AR68" t="str">
        <f t="shared" si="13"/>
        <v/>
      </c>
      <c r="AS68" t="str">
        <f t="shared" si="13"/>
        <v/>
      </c>
      <c r="AT68" t="str">
        <f t="shared" si="13"/>
        <v/>
      </c>
      <c r="AU68" s="12">
        <f ca="1">F68</f>
        <v>2</v>
      </c>
      <c r="AV68" s="12">
        <f ca="1">IF(I68="－",-K68,K68)</f>
        <v>-5</v>
      </c>
      <c r="AW68" s="12">
        <f ca="1">IF(L68="－",-1,1)</f>
        <v>-1</v>
      </c>
      <c r="AX68" s="12">
        <f ca="1">IF(P68="－",-R68,R68)</f>
        <v>-3</v>
      </c>
    </row>
    <row r="69" spans="1:50" ht="20.149999999999999" customHeight="1" x14ac:dyDescent="0.2">
      <c r="A69" t="str">
        <f t="shared" ref="A69:C70" si="14">IF(A32="","",A32)</f>
        <v/>
      </c>
      <c r="B69" t="str">
        <f t="shared" si="14"/>
        <v/>
      </c>
      <c r="C69" t="str">
        <f t="shared" si="14"/>
        <v/>
      </c>
      <c r="D69" s="31" t="s">
        <v>30</v>
      </c>
      <c r="E69" s="31"/>
      <c r="F69" s="32" t="str">
        <f ca="1">IF(AU69=1,"",AU69)</f>
        <v/>
      </c>
      <c r="G69" s="32"/>
      <c r="H69" s="32" t="s">
        <v>33</v>
      </c>
      <c r="I69" s="32"/>
      <c r="J69" s="32" t="str">
        <f ca="1">IF(AV69=0,"",IF(AV69&lt;0,"－","＋"))</f>
        <v>－</v>
      </c>
      <c r="K69" s="32"/>
      <c r="L69" s="32">
        <f ca="1">IF(AV69=0,"",ABS(AV69))</f>
        <v>8</v>
      </c>
      <c r="M69" s="32"/>
      <c r="AU69" s="12">
        <f ca="1">AU68+AW68</f>
        <v>1</v>
      </c>
      <c r="AV69" s="12">
        <f ca="1">AV68+AX68</f>
        <v>-8</v>
      </c>
    </row>
    <row r="70" spans="1:50" ht="20.149999999999999" customHeight="1" x14ac:dyDescent="0.2">
      <c r="A70" t="str">
        <f t="shared" si="14"/>
        <v/>
      </c>
      <c r="B70" t="str">
        <f t="shared" si="14"/>
        <v/>
      </c>
      <c r="C70" t="str">
        <f t="shared" si="14"/>
        <v/>
      </c>
    </row>
    <row r="71" spans="1:50" ht="20.149999999999999" customHeight="1" x14ac:dyDescent="0.2">
      <c r="A71" t="str">
        <f t="shared" ref="A71:AT71" si="15">IF(A34="","",A34)</f>
        <v/>
      </c>
      <c r="B71" t="str">
        <f t="shared" si="15"/>
        <v/>
      </c>
      <c r="C71" t="str">
        <f t="shared" si="15"/>
        <v>(6)</v>
      </c>
      <c r="F71" s="31" t="str">
        <f t="shared" si="15"/>
        <v>ｘ</v>
      </c>
      <c r="G71" s="31"/>
      <c r="H71" s="9">
        <f t="shared" si="15"/>
        <v>2</v>
      </c>
      <c r="I71" s="31" t="str">
        <f t="shared" ca="1" si="15"/>
        <v>＋</v>
      </c>
      <c r="J71" s="31"/>
      <c r="K71">
        <f t="shared" ca="1" si="15"/>
        <v>6</v>
      </c>
      <c r="L71" s="31" t="str">
        <f t="shared" si="15"/>
        <v>ｘ</v>
      </c>
      <c r="M71" s="31"/>
      <c r="N71" s="31" t="str">
        <f t="shared" ca="1" si="15"/>
        <v>＋</v>
      </c>
      <c r="O71" s="31"/>
      <c r="P71">
        <f t="shared" ca="1" si="15"/>
        <v>1</v>
      </c>
      <c r="Q71" s="31" t="str">
        <f t="shared" ca="1" si="15"/>
        <v>－</v>
      </c>
      <c r="R71" s="31"/>
      <c r="S71">
        <f t="shared" ca="1" si="15"/>
        <v>5</v>
      </c>
      <c r="T71" s="31" t="str">
        <f t="shared" si="15"/>
        <v>ｘ</v>
      </c>
      <c r="U71" s="31"/>
      <c r="V71" t="str">
        <f t="shared" si="15"/>
        <v/>
      </c>
      <c r="W71" t="str">
        <f t="shared" si="15"/>
        <v/>
      </c>
      <c r="X71" t="str">
        <f t="shared" si="15"/>
        <v/>
      </c>
      <c r="Y71" t="str">
        <f t="shared" si="15"/>
        <v/>
      </c>
      <c r="Z71" t="str">
        <f t="shared" si="15"/>
        <v/>
      </c>
      <c r="AA71" t="str">
        <f t="shared" si="15"/>
        <v/>
      </c>
      <c r="AB71" t="str">
        <f t="shared" si="15"/>
        <v/>
      </c>
      <c r="AC71" t="str">
        <f t="shared" si="15"/>
        <v/>
      </c>
      <c r="AD71" t="str">
        <f t="shared" si="15"/>
        <v/>
      </c>
      <c r="AE71" t="str">
        <f t="shared" si="15"/>
        <v/>
      </c>
      <c r="AF71" t="str">
        <f t="shared" si="15"/>
        <v/>
      </c>
      <c r="AG71" t="str">
        <f t="shared" si="15"/>
        <v/>
      </c>
      <c r="AH71" t="str">
        <f t="shared" si="15"/>
        <v/>
      </c>
      <c r="AI71" t="str">
        <f t="shared" si="15"/>
        <v/>
      </c>
      <c r="AJ71" t="str">
        <f t="shared" si="15"/>
        <v/>
      </c>
      <c r="AK71" t="str">
        <f t="shared" si="15"/>
        <v/>
      </c>
      <c r="AL71" t="str">
        <f t="shared" si="15"/>
        <v/>
      </c>
      <c r="AM71" t="str">
        <f t="shared" si="15"/>
        <v/>
      </c>
      <c r="AN71" t="str">
        <f t="shared" si="15"/>
        <v/>
      </c>
      <c r="AO71" t="str">
        <f t="shared" si="15"/>
        <v/>
      </c>
      <c r="AP71" t="str">
        <f t="shared" si="15"/>
        <v/>
      </c>
      <c r="AQ71" t="str">
        <f t="shared" si="15"/>
        <v/>
      </c>
      <c r="AR71" t="str">
        <f t="shared" si="15"/>
        <v/>
      </c>
      <c r="AS71" t="str">
        <f t="shared" si="15"/>
        <v/>
      </c>
      <c r="AT71" t="str">
        <f t="shared" si="15"/>
        <v/>
      </c>
      <c r="AU71" s="12">
        <f ca="1">IF(I71="－",-K71,K71)</f>
        <v>6</v>
      </c>
      <c r="AW71" s="12">
        <f ca="1">IF(Q71="－",-S71,S71)</f>
        <v>-5</v>
      </c>
    </row>
    <row r="72" spans="1:50" ht="20.149999999999999" customHeight="1" x14ac:dyDescent="0.2">
      <c r="A72" t="str">
        <f t="shared" ref="A72:C73" si="16">IF(A35="","",A35)</f>
        <v/>
      </c>
      <c r="B72" t="str">
        <f t="shared" si="16"/>
        <v/>
      </c>
      <c r="C72" t="str">
        <f t="shared" si="16"/>
        <v/>
      </c>
      <c r="D72" s="31" t="s">
        <v>30</v>
      </c>
      <c r="E72" s="31"/>
      <c r="F72" s="32" t="str">
        <f>F71</f>
        <v>ｘ</v>
      </c>
      <c r="G72" s="32"/>
      <c r="H72" s="11">
        <f>H71</f>
        <v>2</v>
      </c>
      <c r="I72" s="32" t="str">
        <f ca="1">IF(AU72=0,"",IF(AU72&lt;0,"－","＋"))</f>
        <v>＋</v>
      </c>
      <c r="J72" s="32"/>
      <c r="K72" s="32" t="str">
        <f ca="1">IF(AU72=0,"",IF(ABS(AU72)=1,"",ABS(AU72)))</f>
        <v/>
      </c>
      <c r="L72" s="32"/>
      <c r="M72" s="32" t="str">
        <f ca="1">IF(AU72=0,"","ｘ")</f>
        <v>ｘ</v>
      </c>
      <c r="N72" s="32"/>
      <c r="O72" s="32" t="str">
        <f ca="1">N71</f>
        <v>＋</v>
      </c>
      <c r="P72" s="32"/>
      <c r="Q72" s="10">
        <f ca="1">P71</f>
        <v>1</v>
      </c>
      <c r="AU72" s="12">
        <f ca="1">AU71+AW71</f>
        <v>1</v>
      </c>
    </row>
    <row r="73" spans="1:50" ht="20.149999999999999" customHeight="1" x14ac:dyDescent="0.2">
      <c r="A73" t="str">
        <f t="shared" si="16"/>
        <v/>
      </c>
      <c r="B73" t="str">
        <f t="shared" si="16"/>
        <v/>
      </c>
      <c r="C73" t="str">
        <f t="shared" si="16"/>
        <v/>
      </c>
    </row>
    <row r="74" spans="1:50" ht="20.149999999999999" customHeight="1" x14ac:dyDescent="0.2"/>
    <row r="75" spans="1:50" ht="20.149999999999999" customHeight="1" x14ac:dyDescent="0.2"/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73">
    <mergeCell ref="AO38:AP38"/>
    <mergeCell ref="J3:K3"/>
    <mergeCell ref="L3:M3"/>
    <mergeCell ref="N3:O3"/>
    <mergeCell ref="P3:Q3"/>
    <mergeCell ref="N10:O10"/>
    <mergeCell ref="Q10:R10"/>
    <mergeCell ref="S10:T10"/>
    <mergeCell ref="V10:W10"/>
    <mergeCell ref="I10:J10"/>
    <mergeCell ref="L10:M10"/>
    <mergeCell ref="N22:O22"/>
    <mergeCell ref="S19:T19"/>
    <mergeCell ref="T25:U25"/>
    <mergeCell ref="U19:V19"/>
    <mergeCell ref="P22:Q22"/>
    <mergeCell ref="Q28:R28"/>
    <mergeCell ref="S28:T28"/>
    <mergeCell ref="U28:V28"/>
    <mergeCell ref="Q25:R25"/>
    <mergeCell ref="T34:U34"/>
    <mergeCell ref="G19:H19"/>
    <mergeCell ref="I19:J19"/>
    <mergeCell ref="L19:M19"/>
    <mergeCell ref="Q19:R19"/>
    <mergeCell ref="N19:O19"/>
    <mergeCell ref="G22:H22"/>
    <mergeCell ref="I22:J22"/>
    <mergeCell ref="L22:M22"/>
    <mergeCell ref="AO1:AP1"/>
    <mergeCell ref="X10:Y10"/>
    <mergeCell ref="AA10:AB10"/>
    <mergeCell ref="F14:H14"/>
    <mergeCell ref="I14:J14"/>
    <mergeCell ref="K14:L14"/>
    <mergeCell ref="M14:N14"/>
    <mergeCell ref="P14:R14"/>
    <mergeCell ref="S14:T14"/>
    <mergeCell ref="V14:W14"/>
    <mergeCell ref="G10:H10"/>
    <mergeCell ref="F25:G25"/>
    <mergeCell ref="N25:O25"/>
    <mergeCell ref="G28:H28"/>
    <mergeCell ref="I28:J28"/>
    <mergeCell ref="L28:M28"/>
    <mergeCell ref="N28:O28"/>
    <mergeCell ref="P31:Q31"/>
    <mergeCell ref="F34:G34"/>
    <mergeCell ref="I34:J34"/>
    <mergeCell ref="L34:M34"/>
    <mergeCell ref="N34:O34"/>
    <mergeCell ref="Q34:R34"/>
    <mergeCell ref="G31:H31"/>
    <mergeCell ref="I31:J31"/>
    <mergeCell ref="L31:M31"/>
    <mergeCell ref="N31:O31"/>
    <mergeCell ref="I25:J25"/>
    <mergeCell ref="L25:M25"/>
    <mergeCell ref="J40:K40"/>
    <mergeCell ref="L40:M40"/>
    <mergeCell ref="N40:O40"/>
    <mergeCell ref="P40:Q40"/>
    <mergeCell ref="G47:H47"/>
    <mergeCell ref="I47:J47"/>
    <mergeCell ref="L47:M47"/>
    <mergeCell ref="N47:O47"/>
    <mergeCell ref="P51:R51"/>
    <mergeCell ref="M49:N49"/>
    <mergeCell ref="S51:T51"/>
    <mergeCell ref="V51:W51"/>
    <mergeCell ref="AA47:AB47"/>
    <mergeCell ref="I51:J51"/>
    <mergeCell ref="K51:L51"/>
    <mergeCell ref="M51:N51"/>
    <mergeCell ref="Q47:R47"/>
    <mergeCell ref="S47:T47"/>
    <mergeCell ref="V47:W47"/>
    <mergeCell ref="X47:Y47"/>
    <mergeCell ref="Q56:R56"/>
    <mergeCell ref="I56:J56"/>
    <mergeCell ref="L56:M56"/>
    <mergeCell ref="N56:O56"/>
    <mergeCell ref="F62:G62"/>
    <mergeCell ref="J57:K57"/>
    <mergeCell ref="I62:J62"/>
    <mergeCell ref="S56:T56"/>
    <mergeCell ref="U56:V56"/>
    <mergeCell ref="G59:H59"/>
    <mergeCell ref="I59:J59"/>
    <mergeCell ref="L59:M59"/>
    <mergeCell ref="N59:O59"/>
    <mergeCell ref="P59:Q59"/>
    <mergeCell ref="N57:O57"/>
    <mergeCell ref="P57:Q57"/>
    <mergeCell ref="G56:H56"/>
    <mergeCell ref="J60:K60"/>
    <mergeCell ref="L60:M60"/>
    <mergeCell ref="L57:M57"/>
    <mergeCell ref="Q71:R71"/>
    <mergeCell ref="L69:M69"/>
    <mergeCell ref="G68:H68"/>
    <mergeCell ref="I68:J68"/>
    <mergeCell ref="L68:M68"/>
    <mergeCell ref="N68:O68"/>
    <mergeCell ref="Q62:R62"/>
    <mergeCell ref="T62:U62"/>
    <mergeCell ref="U65:V65"/>
    <mergeCell ref="P68:Q68"/>
    <mergeCell ref="L66:M66"/>
    <mergeCell ref="N66:O66"/>
    <mergeCell ref="L65:M65"/>
    <mergeCell ref="N65:O65"/>
    <mergeCell ref="Q65:R65"/>
    <mergeCell ref="S65:T65"/>
    <mergeCell ref="L62:M62"/>
    <mergeCell ref="N62:O62"/>
    <mergeCell ref="I63:J63"/>
    <mergeCell ref="K63:L63"/>
    <mergeCell ref="O63:P63"/>
    <mergeCell ref="T71:U71"/>
    <mergeCell ref="L42:M42"/>
    <mergeCell ref="O42:P42"/>
    <mergeCell ref="Q42:R42"/>
    <mergeCell ref="T42:U42"/>
    <mergeCell ref="K44:L44"/>
    <mergeCell ref="P49:Q49"/>
    <mergeCell ref="G48:H48"/>
    <mergeCell ref="I48:J48"/>
    <mergeCell ref="K48:L48"/>
    <mergeCell ref="N48:O48"/>
    <mergeCell ref="F49:G49"/>
    <mergeCell ref="I49:J49"/>
    <mergeCell ref="K49:L49"/>
    <mergeCell ref="F51:H51"/>
    <mergeCell ref="F52:H52"/>
    <mergeCell ref="I52:J52"/>
    <mergeCell ref="K52:L52"/>
    <mergeCell ref="N52:P52"/>
    <mergeCell ref="F53:G53"/>
    <mergeCell ref="H53:I53"/>
    <mergeCell ref="J53:K53"/>
    <mergeCell ref="L53:M53"/>
    <mergeCell ref="O53:P53"/>
    <mergeCell ref="D57:E57"/>
    <mergeCell ref="F57:G57"/>
    <mergeCell ref="H57:I57"/>
    <mergeCell ref="D60:E60"/>
    <mergeCell ref="F60:G60"/>
    <mergeCell ref="H60:I60"/>
    <mergeCell ref="P66:Q66"/>
    <mergeCell ref="D63:E63"/>
    <mergeCell ref="F63:G63"/>
    <mergeCell ref="D66:E66"/>
    <mergeCell ref="F66:G66"/>
    <mergeCell ref="H66:I66"/>
    <mergeCell ref="J66:K66"/>
    <mergeCell ref="M63:N63"/>
    <mergeCell ref="G65:H65"/>
    <mergeCell ref="I65:J65"/>
    <mergeCell ref="D69:E69"/>
    <mergeCell ref="F69:G69"/>
    <mergeCell ref="H69:I69"/>
    <mergeCell ref="J69:K69"/>
    <mergeCell ref="M72:N72"/>
    <mergeCell ref="O72:P72"/>
    <mergeCell ref="D72:E72"/>
    <mergeCell ref="F72:G72"/>
    <mergeCell ref="I72:J72"/>
    <mergeCell ref="K72:L72"/>
    <mergeCell ref="F71:G71"/>
    <mergeCell ref="I71:J71"/>
    <mergeCell ref="L71:M71"/>
    <mergeCell ref="N71:O71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&amp;L式の計算&amp;R数学ドリル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B93"/>
  <sheetViews>
    <sheetView workbookViewId="0"/>
  </sheetViews>
  <sheetFormatPr defaultRowHeight="14" x14ac:dyDescent="0.2"/>
  <cols>
    <col min="1" max="43" width="1.75" customWidth="1"/>
    <col min="44" max="44" width="9" customWidth="1"/>
    <col min="45" max="45" width="9" hidden="1" customWidth="1"/>
    <col min="46" max="46" width="9" customWidth="1"/>
    <col min="47" max="54" width="9" style="12"/>
  </cols>
  <sheetData>
    <row r="1" spans="1:54" ht="23.5" x14ac:dyDescent="0.2">
      <c r="D1" s="3" t="s">
        <v>103</v>
      </c>
      <c r="AM1" s="2" t="s">
        <v>102</v>
      </c>
      <c r="AN1" s="2"/>
      <c r="AO1" s="34"/>
      <c r="AP1" s="34"/>
      <c r="AR1" s="12"/>
      <c r="AS1" s="12"/>
      <c r="AT1" s="12"/>
      <c r="AZ1"/>
      <c r="BA1"/>
      <c r="BB1"/>
    </row>
    <row r="2" spans="1:54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Z2"/>
      <c r="BA2"/>
      <c r="BB2"/>
    </row>
    <row r="3" spans="1:54" ht="20.149999999999999" customHeight="1" x14ac:dyDescent="0.2">
      <c r="A3" s="1" t="s">
        <v>71</v>
      </c>
      <c r="D3" t="str">
        <f ca="1">VLOOKUP(AU3,$AV$3:$AW$5,2)</f>
        <v>奇数と奇数の和が偶数</v>
      </c>
      <c r="Q3" t="s">
        <v>107</v>
      </c>
      <c r="AU3" s="12">
        <f ca="1">INT(RAND()*3)</f>
        <v>0</v>
      </c>
      <c r="AV3" s="12">
        <v>0</v>
      </c>
      <c r="AW3" s="12" t="s">
        <v>104</v>
      </c>
      <c r="AX3" s="12" t="s">
        <v>108</v>
      </c>
      <c r="AY3" s="12" t="s">
        <v>125</v>
      </c>
      <c r="AZ3" s="12" t="s">
        <v>132</v>
      </c>
      <c r="BA3" s="12" t="s">
        <v>111</v>
      </c>
    </row>
    <row r="4" spans="1:54" ht="20.149999999999999" customHeight="1" x14ac:dyDescent="0.2">
      <c r="AV4" s="12">
        <v>1</v>
      </c>
      <c r="AW4" s="12" t="s">
        <v>105</v>
      </c>
      <c r="AX4" s="12" t="s">
        <v>109</v>
      </c>
      <c r="AY4" s="12" t="s">
        <v>126</v>
      </c>
      <c r="AZ4" s="12" t="s">
        <v>122</v>
      </c>
      <c r="BA4" s="12" t="s">
        <v>112</v>
      </c>
    </row>
    <row r="5" spans="1:54" ht="20.149999999999999" customHeight="1" x14ac:dyDescent="0.2">
      <c r="AV5" s="12">
        <v>2</v>
      </c>
      <c r="AW5" s="12" t="s">
        <v>106</v>
      </c>
      <c r="AX5" s="12" t="s">
        <v>110</v>
      </c>
      <c r="AY5" s="12" t="s">
        <v>133</v>
      </c>
      <c r="AZ5" s="12" t="s">
        <v>122</v>
      </c>
      <c r="BA5" s="12" t="s">
        <v>134</v>
      </c>
    </row>
    <row r="6" spans="1:54" ht="20.149999999999999" customHeight="1" x14ac:dyDescent="0.2"/>
    <row r="7" spans="1:54" ht="20.149999999999999" customHeight="1" x14ac:dyDescent="0.2"/>
    <row r="8" spans="1:54" ht="20.149999999999999" customHeight="1" x14ac:dyDescent="0.2"/>
    <row r="9" spans="1:54" ht="20.149999999999999" customHeight="1" x14ac:dyDescent="0.2"/>
    <row r="10" spans="1:54" ht="20.149999999999999" customHeight="1" x14ac:dyDescent="0.2"/>
    <row r="11" spans="1:54" ht="20.149999999999999" customHeight="1" x14ac:dyDescent="0.2"/>
    <row r="12" spans="1:54" ht="20.149999999999999" customHeight="1" x14ac:dyDescent="0.2">
      <c r="A12" s="1" t="s">
        <v>113</v>
      </c>
      <c r="D12" t="s">
        <v>181</v>
      </c>
    </row>
    <row r="13" spans="1:54" ht="20.149999999999999" customHeight="1" x14ac:dyDescent="0.2">
      <c r="C13" s="1" t="s">
        <v>73</v>
      </c>
      <c r="F13" s="31" t="s">
        <v>115</v>
      </c>
      <c r="G13" s="31"/>
      <c r="H13" s="31" t="s">
        <v>116</v>
      </c>
      <c r="I13" s="31"/>
      <c r="J13" s="31" t="s">
        <v>114</v>
      </c>
      <c r="K13" s="31"/>
      <c r="L13" s="31" t="s">
        <v>117</v>
      </c>
      <c r="M13" s="31"/>
      <c r="N13">
        <f ca="1">INT(RAND()*9+1)</f>
        <v>1</v>
      </c>
      <c r="U13" t="s">
        <v>182</v>
      </c>
    </row>
    <row r="14" spans="1:54" ht="20.149999999999999" customHeight="1" x14ac:dyDescent="0.2"/>
    <row r="15" spans="1:54" ht="20.149999999999999" customHeight="1" x14ac:dyDescent="0.2"/>
    <row r="16" spans="1:54" ht="20.149999999999999" customHeight="1" x14ac:dyDescent="0.2"/>
    <row r="17" spans="3:45" ht="20.149999999999999" customHeight="1" x14ac:dyDescent="0.2">
      <c r="C17" s="1" t="s">
        <v>118</v>
      </c>
      <c r="F17">
        <f ca="1">INT(RAND()*8+2)</f>
        <v>4</v>
      </c>
      <c r="G17" s="31" t="s">
        <v>18</v>
      </c>
      <c r="H17" s="31"/>
      <c r="I17" s="31" t="s">
        <v>83</v>
      </c>
      <c r="J17" s="31"/>
      <c r="K17" s="31" t="s">
        <v>95</v>
      </c>
      <c r="L17" s="31"/>
      <c r="M17" s="31" t="s">
        <v>117</v>
      </c>
      <c r="N17" s="31"/>
      <c r="O17">
        <f ca="1">INT(RAND()*9+1)</f>
        <v>2</v>
      </c>
      <c r="U17" t="s">
        <v>182</v>
      </c>
    </row>
    <row r="18" spans="3:45" ht="20.149999999999999" customHeight="1" x14ac:dyDescent="0.2"/>
    <row r="19" spans="3:45" ht="20.149999999999999" customHeight="1" x14ac:dyDescent="0.2"/>
    <row r="20" spans="3:45" ht="20.149999999999999" customHeight="1" x14ac:dyDescent="0.2"/>
    <row r="21" spans="3:45" ht="20.149999999999999" customHeight="1" x14ac:dyDescent="0.2">
      <c r="C21" s="1" t="s">
        <v>85</v>
      </c>
      <c r="F21" s="31" t="s">
        <v>6</v>
      </c>
      <c r="G21" s="31"/>
      <c r="H21" s="31" t="s">
        <v>119</v>
      </c>
      <c r="I21" s="31"/>
      <c r="J21">
        <f ca="1">INT(RAND()*8+2)</f>
        <v>2</v>
      </c>
      <c r="K21" s="31" t="s">
        <v>7</v>
      </c>
      <c r="L21" s="31"/>
      <c r="M21" s="31" t="s">
        <v>117</v>
      </c>
      <c r="N21" s="31"/>
      <c r="O21" s="31" t="s">
        <v>83</v>
      </c>
      <c r="P21" s="31"/>
      <c r="Q21">
        <f ca="1">INT(RAND()*9+1)</f>
        <v>9</v>
      </c>
      <c r="U21" t="s">
        <v>183</v>
      </c>
    </row>
    <row r="22" spans="3:45" ht="20.149999999999999" customHeight="1" x14ac:dyDescent="0.2"/>
    <row r="23" spans="3:45" ht="20.149999999999999" customHeight="1" x14ac:dyDescent="0.2"/>
    <row r="24" spans="3:45" ht="20.149999999999999" customHeight="1" x14ac:dyDescent="0.2"/>
    <row r="25" spans="3:45" ht="20.149999999999999" customHeight="1" x14ac:dyDescent="0.2">
      <c r="C25" s="1" t="s">
        <v>87</v>
      </c>
      <c r="F25" s="31" t="s">
        <v>51</v>
      </c>
      <c r="G25" s="31"/>
      <c r="H25">
        <f ca="1">INT(RAND()*8+2)</f>
        <v>7</v>
      </c>
      <c r="I25" s="31" t="s">
        <v>6</v>
      </c>
      <c r="J25" s="31"/>
      <c r="K25" s="31" t="s">
        <v>68</v>
      </c>
      <c r="L25" s="31"/>
      <c r="M25" s="31" t="s">
        <v>7</v>
      </c>
      <c r="N25" s="31"/>
      <c r="O25" s="31" t="s">
        <v>117</v>
      </c>
      <c r="P25" s="31"/>
      <c r="Q25" s="31" t="s">
        <v>83</v>
      </c>
      <c r="R25" s="31"/>
      <c r="S25">
        <f ca="1">INT(RAND()*9+1)</f>
        <v>4</v>
      </c>
      <c r="U25" t="s">
        <v>183</v>
      </c>
    </row>
    <row r="26" spans="3:45" ht="20.149999999999999" customHeight="1" x14ac:dyDescent="0.2"/>
    <row r="27" spans="3:45" ht="20.149999999999999" customHeight="1" x14ac:dyDescent="0.2"/>
    <row r="28" spans="3:45" ht="20.149999999999999" customHeight="1" x14ac:dyDescent="0.2"/>
    <row r="29" spans="3:45" ht="20.149999999999999" customHeight="1" x14ac:dyDescent="0.2">
      <c r="C29" s="1" t="s">
        <v>120</v>
      </c>
      <c r="F29" s="31" t="s">
        <v>184</v>
      </c>
      <c r="G29" s="31"/>
      <c r="H29" s="31"/>
      <c r="I29" s="35">
        <v>1</v>
      </c>
      <c r="J29" s="35"/>
      <c r="K29" s="31" t="s">
        <v>185</v>
      </c>
      <c r="L29" s="31"/>
      <c r="M29" s="31"/>
      <c r="U29" s="31" t="str">
        <f ca="1">IF(AS29=0,"〔ａ〕","〔ｈ〕")</f>
        <v>〔ｈ〕</v>
      </c>
      <c r="V29" s="31"/>
      <c r="W29" s="31"/>
      <c r="X29" s="31"/>
      <c r="AS29">
        <f ca="1">INT(RAND()*2)</f>
        <v>1</v>
      </c>
    </row>
    <row r="30" spans="3:45" ht="20.149999999999999" customHeight="1" x14ac:dyDescent="0.2">
      <c r="F30" s="31"/>
      <c r="G30" s="31"/>
      <c r="H30" s="31"/>
      <c r="I30" s="31">
        <v>2</v>
      </c>
      <c r="J30" s="31"/>
      <c r="K30" s="31"/>
      <c r="L30" s="31"/>
      <c r="M30" s="31"/>
      <c r="U30" s="31"/>
      <c r="V30" s="31"/>
      <c r="W30" s="31"/>
      <c r="X30" s="31"/>
    </row>
    <row r="31" spans="3:45" ht="20.149999999999999" customHeight="1" x14ac:dyDescent="0.2"/>
    <row r="32" spans="3:45" ht="20.149999999999999" customHeight="1" x14ac:dyDescent="0.2"/>
    <row r="33" spans="1:54" ht="20.149999999999999" customHeight="1" x14ac:dyDescent="0.2"/>
    <row r="34" spans="1:54" ht="20.149999999999999" customHeight="1" x14ac:dyDescent="0.2">
      <c r="C34" s="1" t="s">
        <v>23</v>
      </c>
      <c r="F34" s="31" t="s">
        <v>186</v>
      </c>
      <c r="G34" s="31"/>
      <c r="H34" s="31"/>
      <c r="I34" s="35" t="s">
        <v>6</v>
      </c>
      <c r="J34" s="35"/>
      <c r="K34" s="35" t="s">
        <v>47</v>
      </c>
      <c r="L34" s="35"/>
      <c r="M34" s="35" t="s">
        <v>7</v>
      </c>
      <c r="N34" s="35"/>
      <c r="U34" s="31" t="str">
        <f ca="1">IF(AS34=0,"〔ｂ〕","〔ａ〕")</f>
        <v>〔ｂ〕</v>
      </c>
      <c r="V34" s="31"/>
      <c r="W34" s="31"/>
      <c r="X34" s="31"/>
      <c r="AS34">
        <f ca="1">INT(RAND()*2)</f>
        <v>0</v>
      </c>
    </row>
    <row r="35" spans="1:54" ht="20.149999999999999" customHeight="1" x14ac:dyDescent="0.2">
      <c r="F35" s="31"/>
      <c r="G35" s="31"/>
      <c r="H35" s="31"/>
      <c r="K35" s="43">
        <v>2</v>
      </c>
      <c r="L35" s="43"/>
      <c r="U35" s="31"/>
      <c r="V35" s="31"/>
      <c r="W35" s="31"/>
      <c r="X35" s="31"/>
    </row>
    <row r="36" spans="1:54" ht="19" customHeight="1" x14ac:dyDescent="0.2"/>
    <row r="37" spans="1:54" ht="19" customHeight="1" x14ac:dyDescent="0.2"/>
    <row r="38" spans="1:54" ht="23.5" x14ac:dyDescent="0.2">
      <c r="D38" s="3" t="str">
        <f>IF(D1="","",D1)</f>
        <v>文字式の利用</v>
      </c>
      <c r="AM38" s="2" t="str">
        <f>IF(AM1="","",AM1)</f>
        <v>№</v>
      </c>
      <c r="AN38" s="2"/>
      <c r="AO38" s="34" t="str">
        <f>IF(AO1="","",AO1)</f>
        <v/>
      </c>
      <c r="AP38" s="34" t="str">
        <f>IF(AP1="","",AP1)</f>
        <v/>
      </c>
      <c r="AR38" s="12"/>
      <c r="AS38" s="12"/>
      <c r="AT38" s="12"/>
      <c r="AZ38"/>
      <c r="BA38"/>
      <c r="BB38"/>
    </row>
    <row r="39" spans="1:54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2"/>
      <c r="AS39" s="12"/>
      <c r="AT39" s="12"/>
      <c r="AZ39"/>
      <c r="BA39"/>
      <c r="BB39"/>
    </row>
    <row r="40" spans="1:54" ht="20.149999999999999" customHeight="1" x14ac:dyDescent="0.2">
      <c r="A40" t="str">
        <f>IF(A3="","",A3)</f>
        <v>１．</v>
      </c>
      <c r="D40" t="str">
        <f ca="1">IF(D3="","",D3)</f>
        <v>奇数と奇数の和が偶数</v>
      </c>
      <c r="Q40" t="str">
        <f>IF(Q3="","",Q3)</f>
        <v>になるわけを説明しなさい。</v>
      </c>
    </row>
    <row r="41" spans="1:54" ht="20.149999999999999" customHeight="1" x14ac:dyDescent="0.2"/>
    <row r="42" spans="1:54" ht="20.149999999999999" customHeight="1" x14ac:dyDescent="0.2">
      <c r="A42" t="str">
        <f t="shared" ref="A42:C48" si="0">IF(A4="","",A4)</f>
        <v/>
      </c>
      <c r="B42" t="str">
        <f t="shared" si="0"/>
        <v/>
      </c>
      <c r="C42" t="str">
        <f t="shared" si="0"/>
        <v/>
      </c>
      <c r="D42" s="10" t="s">
        <v>121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54" ht="20.149999999999999" customHeight="1" x14ac:dyDescent="0.2">
      <c r="A43" t="str">
        <f t="shared" si="0"/>
        <v/>
      </c>
      <c r="B43" t="str">
        <f t="shared" si="0"/>
        <v/>
      </c>
      <c r="C43" t="str">
        <f t="shared" si="0"/>
        <v/>
      </c>
      <c r="D43" s="10" t="str">
        <f ca="1">VLOOKUP($AU$3,$AV$3:$BA$5,3)</f>
        <v>２つの奇数は，２ｍ－１，２ｎ－１と表される。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54" ht="20.149999999999999" customHeight="1" x14ac:dyDescent="0.2">
      <c r="A44" t="str">
        <f t="shared" si="0"/>
        <v/>
      </c>
      <c r="B44" t="str">
        <f t="shared" si="0"/>
        <v/>
      </c>
      <c r="C44" t="str">
        <f t="shared" si="0"/>
        <v/>
      </c>
      <c r="D44" s="10" t="str">
        <f ca="1">VLOOKUP($AU$3,$AV$3:$BA$5,4)</f>
        <v>（２ｍ－１）＋（２ｎ－１）＝２ｍ＋２ｎ－２＝２（ｍ＋ｎ－１）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54" ht="20.149999999999999" customHeight="1" x14ac:dyDescent="0.2">
      <c r="A45" t="str">
        <f t="shared" si="0"/>
        <v/>
      </c>
      <c r="B45" t="str">
        <f t="shared" si="0"/>
        <v/>
      </c>
      <c r="C45" t="str">
        <f t="shared" si="0"/>
        <v/>
      </c>
      <c r="D45" s="10" t="str">
        <f ca="1">VLOOKUP($AU$3,$AV$3:$BA$5,5)</f>
        <v>ｍ＋ｎ－１は自然数だから，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54" ht="20.149999999999999" customHeight="1" x14ac:dyDescent="0.2">
      <c r="A46" t="str">
        <f t="shared" si="0"/>
        <v/>
      </c>
      <c r="B46" t="str">
        <f t="shared" si="0"/>
        <v/>
      </c>
      <c r="C46" t="str">
        <f t="shared" si="0"/>
        <v/>
      </c>
      <c r="D46" s="10" t="str">
        <f ca="1">VLOOKUP($AU$3,$AV$3:$BA$5,6)</f>
        <v>２（ｍ＋ｎ－１）は偶数となる。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54" ht="20.149999999999999" customHeight="1" x14ac:dyDescent="0.2">
      <c r="A47" t="str">
        <f t="shared" si="0"/>
        <v/>
      </c>
      <c r="B47" t="str">
        <f t="shared" si="0"/>
        <v/>
      </c>
      <c r="C47" t="str">
        <f t="shared" si="0"/>
        <v/>
      </c>
      <c r="D47" s="10" t="s">
        <v>123</v>
      </c>
      <c r="E47" s="10"/>
      <c r="F47" s="10"/>
      <c r="G47" s="10"/>
      <c r="H47" s="10"/>
      <c r="I47" s="10"/>
      <c r="J47" s="10" t="str">
        <f ca="1">VLOOKUP($AU$3,$AV$3:$BA$5,2)</f>
        <v>奇数と奇数の和が偶数</v>
      </c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 t="s">
        <v>124</v>
      </c>
      <c r="X47" s="10"/>
      <c r="Y47" s="10"/>
      <c r="Z47" s="10"/>
    </row>
    <row r="48" spans="1:54" ht="20.149999999999999" customHeight="1" x14ac:dyDescent="0.2">
      <c r="A48" t="str">
        <f t="shared" si="0"/>
        <v/>
      </c>
      <c r="B48" t="str">
        <f t="shared" si="0"/>
        <v/>
      </c>
      <c r="C48" t="str">
        <f t="shared" si="0"/>
        <v/>
      </c>
    </row>
    <row r="49" spans="1:54" ht="20.149999999999999" customHeight="1" x14ac:dyDescent="0.2">
      <c r="A49" t="str">
        <f>IF(A12="","",A12)</f>
        <v>２．</v>
      </c>
      <c r="D49" t="str">
        <f>IF(D12="","",D12)</f>
        <v>次の等式を。〔　〕内の文字について解きなさい。</v>
      </c>
    </row>
    <row r="50" spans="1:54" ht="20.149999999999999" customHeight="1" x14ac:dyDescent="0.2">
      <c r="A50" t="str">
        <f>IF(A13="","",A13)</f>
        <v/>
      </c>
      <c r="B50" t="str">
        <f>IF(B13="","",B13)</f>
        <v/>
      </c>
      <c r="C50" t="str">
        <f>IF(C13="","",C13)</f>
        <v>(1)</v>
      </c>
      <c r="F50" s="31" t="str">
        <f>IF(F13="","",F13)</f>
        <v>ｘ</v>
      </c>
      <c r="G50" s="31"/>
      <c r="H50" s="31" t="str">
        <f>IF(H13="","",H13)</f>
        <v>＋</v>
      </c>
      <c r="I50" s="31"/>
      <c r="J50" s="31" t="str">
        <f>IF(J13="","",J13)</f>
        <v>ｙ</v>
      </c>
      <c r="K50" s="31"/>
      <c r="L50" s="31" t="str">
        <f>IF(L13="","",L13)</f>
        <v>＝</v>
      </c>
      <c r="M50" s="31"/>
      <c r="N50">
        <f t="shared" ref="N50:U50" ca="1" si="1">IF(N13="","",N13)</f>
        <v>1</v>
      </c>
      <c r="O50" t="str">
        <f t="shared" si="1"/>
        <v/>
      </c>
      <c r="P50" t="str">
        <f t="shared" si="1"/>
        <v/>
      </c>
      <c r="Q50" t="str">
        <f t="shared" si="1"/>
        <v/>
      </c>
      <c r="R50" t="str">
        <f t="shared" si="1"/>
        <v/>
      </c>
      <c r="S50" t="str">
        <f t="shared" si="1"/>
        <v/>
      </c>
      <c r="T50" t="str">
        <f t="shared" si="1"/>
        <v/>
      </c>
      <c r="U50" t="str">
        <f t="shared" si="1"/>
        <v>〔ｘ〕</v>
      </c>
      <c r="AR50" t="str">
        <f>IF(AR13="","",AR13)</f>
        <v/>
      </c>
      <c r="AS50" t="str">
        <f>IF(AS13="","",AS13)</f>
        <v/>
      </c>
      <c r="AT50" t="str">
        <f>IF(AT13="","",AT13)</f>
        <v/>
      </c>
    </row>
    <row r="51" spans="1:54" ht="20.149999999999999" customHeight="1" x14ac:dyDescent="0.2">
      <c r="A51" t="str">
        <f t="shared" ref="A51:AT51" si="2">IF(A14="","",A14)</f>
        <v/>
      </c>
      <c r="B51" t="str">
        <f t="shared" si="2"/>
        <v/>
      </c>
      <c r="C51" t="str">
        <f t="shared" si="2"/>
        <v/>
      </c>
      <c r="F51" t="str">
        <f t="shared" si="2"/>
        <v/>
      </c>
      <c r="G51" t="str">
        <f t="shared" si="2"/>
        <v/>
      </c>
      <c r="H51" t="str">
        <f t="shared" si="2"/>
        <v/>
      </c>
      <c r="I51" t="str">
        <f t="shared" si="2"/>
        <v/>
      </c>
      <c r="J51" s="32" t="s">
        <v>18</v>
      </c>
      <c r="K51" s="32"/>
      <c r="L51" s="32" t="s">
        <v>55</v>
      </c>
      <c r="M51" s="32"/>
      <c r="N51" s="32" t="s">
        <v>51</v>
      </c>
      <c r="O51" s="32"/>
      <c r="P51" s="32" t="s">
        <v>41</v>
      </c>
      <c r="Q51" s="32"/>
      <c r="R51" s="32" t="s">
        <v>53</v>
      </c>
      <c r="S51" s="32"/>
      <c r="T51" s="10">
        <f ca="1">N50</f>
        <v>1</v>
      </c>
      <c r="U51" t="str">
        <f t="shared" si="2"/>
        <v/>
      </c>
      <c r="V51" t="str">
        <f t="shared" si="2"/>
        <v/>
      </c>
      <c r="W51" t="str">
        <f t="shared" si="2"/>
        <v/>
      </c>
      <c r="X51" t="str">
        <f t="shared" si="2"/>
        <v/>
      </c>
      <c r="Y51" t="str">
        <f t="shared" si="2"/>
        <v/>
      </c>
      <c r="Z51" t="str">
        <f t="shared" si="2"/>
        <v/>
      </c>
      <c r="AA51" t="str">
        <f t="shared" si="2"/>
        <v/>
      </c>
      <c r="AB51" t="str">
        <f t="shared" si="2"/>
        <v/>
      </c>
      <c r="AC51" t="str">
        <f t="shared" si="2"/>
        <v/>
      </c>
      <c r="AD51" t="str">
        <f t="shared" si="2"/>
        <v/>
      </c>
      <c r="AE51" t="str">
        <f t="shared" si="2"/>
        <v/>
      </c>
      <c r="AF51" t="str">
        <f t="shared" si="2"/>
        <v/>
      </c>
      <c r="AG51" t="str">
        <f t="shared" si="2"/>
        <v/>
      </c>
      <c r="AH51" t="str">
        <f t="shared" si="2"/>
        <v/>
      </c>
      <c r="AI51" t="str">
        <f t="shared" si="2"/>
        <v/>
      </c>
      <c r="AJ51" t="str">
        <f t="shared" si="2"/>
        <v/>
      </c>
      <c r="AK51" t="str">
        <f t="shared" si="2"/>
        <v/>
      </c>
      <c r="AL51" t="str">
        <f t="shared" si="2"/>
        <v/>
      </c>
      <c r="AM51" t="str">
        <f t="shared" si="2"/>
        <v/>
      </c>
      <c r="AN51" t="str">
        <f t="shared" si="2"/>
        <v/>
      </c>
      <c r="AO51" t="str">
        <f t="shared" si="2"/>
        <v/>
      </c>
      <c r="AP51" t="str">
        <f t="shared" si="2"/>
        <v/>
      </c>
      <c r="AQ51" t="str">
        <f t="shared" si="2"/>
        <v/>
      </c>
      <c r="AR51" t="str">
        <f t="shared" si="2"/>
        <v/>
      </c>
      <c r="AS51" t="str">
        <f t="shared" si="2"/>
        <v/>
      </c>
      <c r="AT51" t="str">
        <f t="shared" si="2"/>
        <v/>
      </c>
    </row>
    <row r="52" spans="1:54" ht="20.149999999999999" customHeight="1" x14ac:dyDescent="0.2">
      <c r="A52" t="str">
        <f t="shared" ref="A52:AT52" si="3">IF(A15="","",A15)</f>
        <v/>
      </c>
      <c r="B52" t="str">
        <f t="shared" si="3"/>
        <v/>
      </c>
      <c r="C52" t="str">
        <f t="shared" si="3"/>
        <v/>
      </c>
      <c r="F52" t="str">
        <f t="shared" si="3"/>
        <v/>
      </c>
      <c r="G52" t="str">
        <f t="shared" si="3"/>
        <v/>
      </c>
      <c r="H52" t="str">
        <f t="shared" si="3"/>
        <v/>
      </c>
      <c r="I52" t="str">
        <f t="shared" si="3"/>
        <v/>
      </c>
      <c r="J52" t="str">
        <f t="shared" si="3"/>
        <v/>
      </c>
      <c r="K52" t="str">
        <f t="shared" si="3"/>
        <v/>
      </c>
      <c r="L52" t="str">
        <f t="shared" si="3"/>
        <v/>
      </c>
      <c r="M52" t="str">
        <f t="shared" si="3"/>
        <v/>
      </c>
      <c r="N52" t="str">
        <f t="shared" si="3"/>
        <v/>
      </c>
      <c r="O52" t="str">
        <f t="shared" si="3"/>
        <v/>
      </c>
      <c r="P52" t="str">
        <f t="shared" si="3"/>
        <v/>
      </c>
      <c r="Q52" t="str">
        <f t="shared" si="3"/>
        <v/>
      </c>
      <c r="R52" t="str">
        <f t="shared" si="3"/>
        <v/>
      </c>
      <c r="S52" t="str">
        <f t="shared" si="3"/>
        <v/>
      </c>
      <c r="T52" t="str">
        <f t="shared" si="3"/>
        <v/>
      </c>
      <c r="U52" t="str">
        <f t="shared" si="3"/>
        <v/>
      </c>
      <c r="V52" t="str">
        <f t="shared" si="3"/>
        <v/>
      </c>
      <c r="W52" t="str">
        <f t="shared" si="3"/>
        <v/>
      </c>
      <c r="X52" t="str">
        <f t="shared" si="3"/>
        <v/>
      </c>
      <c r="Y52" t="str">
        <f t="shared" si="3"/>
        <v/>
      </c>
      <c r="Z52" t="str">
        <f t="shared" si="3"/>
        <v/>
      </c>
      <c r="AA52" t="str">
        <f t="shared" si="3"/>
        <v/>
      </c>
      <c r="AB52" t="str">
        <f t="shared" si="3"/>
        <v/>
      </c>
      <c r="AC52" t="str">
        <f t="shared" si="3"/>
        <v/>
      </c>
      <c r="AD52" t="str">
        <f t="shared" si="3"/>
        <v/>
      </c>
      <c r="AE52" t="str">
        <f t="shared" si="3"/>
        <v/>
      </c>
      <c r="AF52" t="str">
        <f t="shared" si="3"/>
        <v/>
      </c>
      <c r="AG52" t="str">
        <f t="shared" si="3"/>
        <v/>
      </c>
      <c r="AH52" t="str">
        <f t="shared" si="3"/>
        <v/>
      </c>
      <c r="AI52" t="str">
        <f t="shared" si="3"/>
        <v/>
      </c>
      <c r="AJ52" t="str">
        <f t="shared" si="3"/>
        <v/>
      </c>
      <c r="AK52" t="str">
        <f t="shared" si="3"/>
        <v/>
      </c>
      <c r="AL52" t="str">
        <f t="shared" si="3"/>
        <v/>
      </c>
      <c r="AM52" t="str">
        <f t="shared" si="3"/>
        <v/>
      </c>
      <c r="AN52" t="str">
        <f t="shared" si="3"/>
        <v/>
      </c>
      <c r="AO52" t="str">
        <f t="shared" si="3"/>
        <v/>
      </c>
      <c r="AP52" t="str">
        <f t="shared" si="3"/>
        <v/>
      </c>
      <c r="AQ52" t="str">
        <f t="shared" si="3"/>
        <v/>
      </c>
      <c r="AR52" t="str">
        <f t="shared" si="3"/>
        <v/>
      </c>
      <c r="AS52" t="str">
        <f t="shared" si="3"/>
        <v/>
      </c>
      <c r="AT52" t="str">
        <f t="shared" si="3"/>
        <v/>
      </c>
    </row>
    <row r="53" spans="1:54" ht="20.149999999999999" customHeight="1" x14ac:dyDescent="0.2">
      <c r="A53" t="str">
        <f t="shared" ref="A53:C54" si="4">IF(A16="","",A16)</f>
        <v/>
      </c>
      <c r="B53" t="str">
        <f t="shared" si="4"/>
        <v/>
      </c>
      <c r="C53" t="str">
        <f t="shared" si="4"/>
        <v/>
      </c>
      <c r="F53" t="str">
        <f t="shared" ref="F53:AT53" si="5">IF(F16="","",F16)</f>
        <v/>
      </c>
      <c r="G53" t="str">
        <f t="shared" si="5"/>
        <v/>
      </c>
      <c r="H53" t="str">
        <f t="shared" si="5"/>
        <v/>
      </c>
      <c r="I53" t="str">
        <f t="shared" si="5"/>
        <v/>
      </c>
      <c r="J53" t="str">
        <f t="shared" si="5"/>
        <v/>
      </c>
      <c r="K53" t="str">
        <f t="shared" si="5"/>
        <v/>
      </c>
      <c r="L53" t="str">
        <f t="shared" si="5"/>
        <v/>
      </c>
      <c r="M53" t="str">
        <f t="shared" si="5"/>
        <v/>
      </c>
      <c r="N53" t="str">
        <f t="shared" si="5"/>
        <v/>
      </c>
      <c r="O53" t="str">
        <f t="shared" si="5"/>
        <v/>
      </c>
      <c r="P53" t="str">
        <f t="shared" si="5"/>
        <v/>
      </c>
      <c r="Q53" t="str">
        <f t="shared" si="5"/>
        <v/>
      </c>
      <c r="R53" t="str">
        <f t="shared" si="5"/>
        <v/>
      </c>
      <c r="S53" t="str">
        <f t="shared" si="5"/>
        <v/>
      </c>
      <c r="T53" t="str">
        <f t="shared" si="5"/>
        <v/>
      </c>
      <c r="U53" t="str">
        <f t="shared" si="5"/>
        <v/>
      </c>
      <c r="V53" t="str">
        <f t="shared" si="5"/>
        <v/>
      </c>
      <c r="W53" t="str">
        <f t="shared" si="5"/>
        <v/>
      </c>
      <c r="X53" t="str">
        <f t="shared" si="5"/>
        <v/>
      </c>
      <c r="Y53" t="str">
        <f t="shared" si="5"/>
        <v/>
      </c>
      <c r="Z53" t="str">
        <f t="shared" si="5"/>
        <v/>
      </c>
      <c r="AA53" t="str">
        <f t="shared" si="5"/>
        <v/>
      </c>
      <c r="AB53" t="str">
        <f t="shared" si="5"/>
        <v/>
      </c>
      <c r="AC53" t="str">
        <f t="shared" si="5"/>
        <v/>
      </c>
      <c r="AD53" t="str">
        <f t="shared" si="5"/>
        <v/>
      </c>
      <c r="AE53" t="str">
        <f t="shared" si="5"/>
        <v/>
      </c>
      <c r="AF53" t="str">
        <f t="shared" si="5"/>
        <v/>
      </c>
      <c r="AG53" t="str">
        <f t="shared" si="5"/>
        <v/>
      </c>
      <c r="AH53" t="str">
        <f t="shared" si="5"/>
        <v/>
      </c>
      <c r="AI53" t="str">
        <f t="shared" si="5"/>
        <v/>
      </c>
      <c r="AJ53" t="str">
        <f t="shared" si="5"/>
        <v/>
      </c>
      <c r="AK53" t="str">
        <f t="shared" si="5"/>
        <v/>
      </c>
      <c r="AL53" t="str">
        <f t="shared" si="5"/>
        <v/>
      </c>
      <c r="AM53" t="str">
        <f t="shared" si="5"/>
        <v/>
      </c>
      <c r="AN53" t="str">
        <f t="shared" si="5"/>
        <v/>
      </c>
      <c r="AO53" t="str">
        <f t="shared" si="5"/>
        <v/>
      </c>
      <c r="AP53" t="str">
        <f t="shared" si="5"/>
        <v/>
      </c>
      <c r="AQ53" t="str">
        <f t="shared" si="5"/>
        <v/>
      </c>
      <c r="AR53" t="str">
        <f t="shared" si="5"/>
        <v/>
      </c>
      <c r="AS53" t="str">
        <f t="shared" si="5"/>
        <v/>
      </c>
      <c r="AT53" t="str">
        <f t="shared" si="5"/>
        <v/>
      </c>
    </row>
    <row r="54" spans="1:54" ht="20.149999999999999" customHeight="1" x14ac:dyDescent="0.2">
      <c r="A54" t="str">
        <f t="shared" si="4"/>
        <v/>
      </c>
      <c r="B54" t="str">
        <f t="shared" si="4"/>
        <v/>
      </c>
      <c r="C54" t="str">
        <f t="shared" si="4"/>
        <v>(2)</v>
      </c>
      <c r="F54">
        <f ca="1">IF(F17="","",F17)</f>
        <v>4</v>
      </c>
      <c r="G54" s="31" t="str">
        <f>IF(G17="","",G17)</f>
        <v>ｘ</v>
      </c>
      <c r="H54" s="31"/>
      <c r="I54" s="31" t="str">
        <f>IF(I17="","",I17)</f>
        <v>－</v>
      </c>
      <c r="J54" s="31"/>
      <c r="K54" s="31" t="str">
        <f>IF(K17="","",K17)</f>
        <v>ｙ</v>
      </c>
      <c r="L54" s="31"/>
      <c r="M54" s="31" t="str">
        <f>IF(M17="","",M17)</f>
        <v>＝</v>
      </c>
      <c r="N54" s="31"/>
      <c r="O54">
        <f t="shared" ref="O54:U54" ca="1" si="6">IF(O17="","",O17)</f>
        <v>2</v>
      </c>
      <c r="P54" t="str">
        <f t="shared" si="6"/>
        <v/>
      </c>
      <c r="Q54" t="str">
        <f t="shared" si="6"/>
        <v/>
      </c>
      <c r="R54" t="str">
        <f t="shared" si="6"/>
        <v/>
      </c>
      <c r="S54" t="str">
        <f t="shared" si="6"/>
        <v/>
      </c>
      <c r="T54" t="str">
        <f t="shared" si="6"/>
        <v/>
      </c>
      <c r="U54" t="str">
        <f t="shared" si="6"/>
        <v>〔ｘ〕</v>
      </c>
      <c r="AR54" t="str">
        <f>IF(AR17="","",AR17)</f>
        <v/>
      </c>
      <c r="AS54" t="str">
        <f>IF(AS17="","",AS17)</f>
        <v/>
      </c>
      <c r="AT54" t="str">
        <f>IF(AT17="","",AT17)</f>
        <v/>
      </c>
    </row>
    <row r="55" spans="1:54" ht="20.149999999999999" customHeight="1" x14ac:dyDescent="0.2">
      <c r="A55" t="str">
        <f t="shared" ref="A55:AT55" si="7">IF(A18="","",A18)</f>
        <v/>
      </c>
      <c r="B55" t="str">
        <f t="shared" si="7"/>
        <v/>
      </c>
      <c r="C55" t="str">
        <f t="shared" si="7"/>
        <v/>
      </c>
      <c r="F55" t="str">
        <f t="shared" si="7"/>
        <v/>
      </c>
      <c r="G55" t="str">
        <f t="shared" si="7"/>
        <v/>
      </c>
      <c r="H55" t="str">
        <f t="shared" si="7"/>
        <v/>
      </c>
      <c r="I55" t="str">
        <f t="shared" si="7"/>
        <v/>
      </c>
      <c r="J55" t="str">
        <f t="shared" si="7"/>
        <v/>
      </c>
      <c r="K55" s="32" t="s">
        <v>18</v>
      </c>
      <c r="L55" s="32"/>
      <c r="M55" s="32" t="s">
        <v>55</v>
      </c>
      <c r="N55" s="32"/>
      <c r="O55" s="44" t="s">
        <v>41</v>
      </c>
      <c r="P55" s="44"/>
      <c r="Q55" s="44" t="s">
        <v>53</v>
      </c>
      <c r="R55" s="44"/>
      <c r="S55" s="14">
        <f ca="1">O54</f>
        <v>2</v>
      </c>
      <c r="T55" t="str">
        <f t="shared" si="7"/>
        <v/>
      </c>
      <c r="U55" t="str">
        <f t="shared" si="7"/>
        <v/>
      </c>
      <c r="V55" t="str">
        <f t="shared" si="7"/>
        <v/>
      </c>
      <c r="W55" t="str">
        <f t="shared" si="7"/>
        <v/>
      </c>
      <c r="X55" t="str">
        <f t="shared" si="7"/>
        <v/>
      </c>
      <c r="Y55" t="str">
        <f t="shared" si="7"/>
        <v/>
      </c>
      <c r="Z55" t="str">
        <f t="shared" si="7"/>
        <v/>
      </c>
      <c r="AA55" t="str">
        <f t="shared" si="7"/>
        <v/>
      </c>
      <c r="AB55" t="str">
        <f t="shared" si="7"/>
        <v/>
      </c>
      <c r="AC55" t="str">
        <f t="shared" si="7"/>
        <v/>
      </c>
      <c r="AD55" t="str">
        <f t="shared" si="7"/>
        <v/>
      </c>
      <c r="AE55" t="str">
        <f t="shared" si="7"/>
        <v/>
      </c>
      <c r="AF55" t="str">
        <f t="shared" si="7"/>
        <v/>
      </c>
      <c r="AG55" t="str">
        <f t="shared" si="7"/>
        <v/>
      </c>
      <c r="AH55" t="str">
        <f t="shared" si="7"/>
        <v/>
      </c>
      <c r="AI55" t="str">
        <f t="shared" si="7"/>
        <v/>
      </c>
      <c r="AJ55" t="str">
        <f t="shared" si="7"/>
        <v/>
      </c>
      <c r="AK55" t="str">
        <f t="shared" si="7"/>
        <v/>
      </c>
      <c r="AL55" t="str">
        <f t="shared" si="7"/>
        <v/>
      </c>
      <c r="AM55" t="str">
        <f t="shared" si="7"/>
        <v/>
      </c>
      <c r="AN55" t="str">
        <f t="shared" si="7"/>
        <v/>
      </c>
      <c r="AO55" t="str">
        <f t="shared" si="7"/>
        <v/>
      </c>
      <c r="AP55" t="str">
        <f t="shared" si="7"/>
        <v/>
      </c>
      <c r="AQ55" t="str">
        <f t="shared" si="7"/>
        <v/>
      </c>
      <c r="AR55" t="str">
        <f t="shared" si="7"/>
        <v/>
      </c>
      <c r="AS55" t="str">
        <f t="shared" si="7"/>
        <v/>
      </c>
      <c r="AT55" t="str">
        <f t="shared" si="7"/>
        <v/>
      </c>
    </row>
    <row r="56" spans="1:54" ht="20.149999999999999" customHeight="1" x14ac:dyDescent="0.2">
      <c r="A56" t="str">
        <f t="shared" ref="A56:AT56" si="8">IF(A19="","",A19)</f>
        <v/>
      </c>
      <c r="B56" t="str">
        <f t="shared" si="8"/>
        <v/>
      </c>
      <c r="C56" t="str">
        <f t="shared" si="8"/>
        <v/>
      </c>
      <c r="F56" t="str">
        <f t="shared" si="8"/>
        <v/>
      </c>
      <c r="G56" t="str">
        <f t="shared" si="8"/>
        <v/>
      </c>
      <c r="H56" t="str">
        <f t="shared" si="8"/>
        <v/>
      </c>
      <c r="I56" t="str">
        <f t="shared" si="8"/>
        <v/>
      </c>
      <c r="J56" t="str">
        <f t="shared" si="8"/>
        <v/>
      </c>
      <c r="K56" s="32"/>
      <c r="L56" s="32"/>
      <c r="M56" s="32"/>
      <c r="N56" s="32"/>
      <c r="O56" s="45">
        <f ca="1">F54</f>
        <v>4</v>
      </c>
      <c r="P56" s="45"/>
      <c r="Q56" s="45"/>
      <c r="R56" s="45"/>
      <c r="S56" s="45"/>
      <c r="T56" t="str">
        <f t="shared" si="8"/>
        <v/>
      </c>
      <c r="U56" t="str">
        <f t="shared" si="8"/>
        <v/>
      </c>
      <c r="V56" t="str">
        <f t="shared" si="8"/>
        <v/>
      </c>
      <c r="W56" t="str">
        <f t="shared" si="8"/>
        <v/>
      </c>
      <c r="X56" t="str">
        <f t="shared" si="8"/>
        <v/>
      </c>
      <c r="Y56" t="str">
        <f t="shared" si="8"/>
        <v/>
      </c>
      <c r="Z56" t="str">
        <f t="shared" si="8"/>
        <v/>
      </c>
      <c r="AA56" t="str">
        <f t="shared" si="8"/>
        <v/>
      </c>
      <c r="AB56" t="str">
        <f t="shared" si="8"/>
        <v/>
      </c>
      <c r="AC56" t="str">
        <f t="shared" si="8"/>
        <v/>
      </c>
      <c r="AD56" t="str">
        <f t="shared" si="8"/>
        <v/>
      </c>
      <c r="AE56" t="str">
        <f t="shared" si="8"/>
        <v/>
      </c>
      <c r="AF56" t="str">
        <f t="shared" si="8"/>
        <v/>
      </c>
      <c r="AG56" t="str">
        <f t="shared" si="8"/>
        <v/>
      </c>
      <c r="AH56" t="str">
        <f t="shared" si="8"/>
        <v/>
      </c>
      <c r="AI56" t="str">
        <f t="shared" si="8"/>
        <v/>
      </c>
      <c r="AJ56" t="str">
        <f t="shared" si="8"/>
        <v/>
      </c>
      <c r="AK56" t="str">
        <f t="shared" si="8"/>
        <v/>
      </c>
      <c r="AL56" t="str">
        <f t="shared" si="8"/>
        <v/>
      </c>
      <c r="AM56" t="str">
        <f t="shared" si="8"/>
        <v/>
      </c>
      <c r="AN56" t="str">
        <f t="shared" si="8"/>
        <v/>
      </c>
      <c r="AO56" t="str">
        <f t="shared" si="8"/>
        <v/>
      </c>
      <c r="AP56" t="str">
        <f t="shared" si="8"/>
        <v/>
      </c>
      <c r="AQ56" t="str">
        <f t="shared" si="8"/>
        <v/>
      </c>
      <c r="AR56" t="str">
        <f t="shared" si="8"/>
        <v/>
      </c>
      <c r="AS56" t="str">
        <f t="shared" si="8"/>
        <v/>
      </c>
      <c r="AT56" t="str">
        <f t="shared" si="8"/>
        <v/>
      </c>
    </row>
    <row r="57" spans="1:54" ht="20.149999999999999" customHeight="1" x14ac:dyDescent="0.2">
      <c r="A57" t="str">
        <f t="shared" ref="A57:C58" si="9">IF(A20="","",A20)</f>
        <v/>
      </c>
      <c r="B57" t="str">
        <f t="shared" si="9"/>
        <v/>
      </c>
      <c r="C57" t="str">
        <f t="shared" si="9"/>
        <v/>
      </c>
      <c r="F57" t="str">
        <f t="shared" ref="F57:AT57" si="10">IF(F20="","",F20)</f>
        <v/>
      </c>
      <c r="G57" t="str">
        <f t="shared" si="10"/>
        <v/>
      </c>
      <c r="H57" t="str">
        <f t="shared" si="10"/>
        <v/>
      </c>
      <c r="I57" t="str">
        <f t="shared" si="10"/>
        <v/>
      </c>
      <c r="J57" t="str">
        <f t="shared" si="10"/>
        <v/>
      </c>
      <c r="K57" t="str">
        <f t="shared" si="10"/>
        <v/>
      </c>
      <c r="L57" t="str">
        <f t="shared" si="10"/>
        <v/>
      </c>
      <c r="M57" t="str">
        <f t="shared" si="10"/>
        <v/>
      </c>
      <c r="N57" t="str">
        <f t="shared" si="10"/>
        <v/>
      </c>
      <c r="O57" t="str">
        <f t="shared" si="10"/>
        <v/>
      </c>
      <c r="P57" t="str">
        <f t="shared" si="10"/>
        <v/>
      </c>
      <c r="Q57" t="str">
        <f t="shared" si="10"/>
        <v/>
      </c>
      <c r="R57" t="str">
        <f t="shared" si="10"/>
        <v/>
      </c>
      <c r="S57" t="str">
        <f t="shared" si="10"/>
        <v/>
      </c>
      <c r="T57" t="str">
        <f t="shared" si="10"/>
        <v/>
      </c>
      <c r="U57" t="str">
        <f t="shared" si="10"/>
        <v/>
      </c>
      <c r="V57" t="str">
        <f t="shared" si="10"/>
        <v/>
      </c>
      <c r="W57" t="str">
        <f t="shared" si="10"/>
        <v/>
      </c>
      <c r="X57" t="str">
        <f t="shared" si="10"/>
        <v/>
      </c>
      <c r="Y57" t="str">
        <f t="shared" si="10"/>
        <v/>
      </c>
      <c r="Z57" t="str">
        <f t="shared" si="10"/>
        <v/>
      </c>
      <c r="AA57" t="str">
        <f t="shared" si="10"/>
        <v/>
      </c>
      <c r="AB57" t="str">
        <f t="shared" si="10"/>
        <v/>
      </c>
      <c r="AC57" t="str">
        <f t="shared" si="10"/>
        <v/>
      </c>
      <c r="AD57" t="str">
        <f t="shared" si="10"/>
        <v/>
      </c>
      <c r="AE57" t="str">
        <f t="shared" si="10"/>
        <v/>
      </c>
      <c r="AF57" t="str">
        <f t="shared" si="10"/>
        <v/>
      </c>
      <c r="AG57" t="str">
        <f t="shared" si="10"/>
        <v/>
      </c>
      <c r="AH57" t="str">
        <f t="shared" si="10"/>
        <v/>
      </c>
      <c r="AI57" t="str">
        <f t="shared" si="10"/>
        <v/>
      </c>
      <c r="AJ57" t="str">
        <f t="shared" si="10"/>
        <v/>
      </c>
      <c r="AK57" t="str">
        <f t="shared" si="10"/>
        <v/>
      </c>
      <c r="AL57" t="str">
        <f t="shared" si="10"/>
        <v/>
      </c>
      <c r="AM57" t="str">
        <f t="shared" si="10"/>
        <v/>
      </c>
      <c r="AN57" t="str">
        <f t="shared" si="10"/>
        <v/>
      </c>
      <c r="AO57" t="str">
        <f t="shared" si="10"/>
        <v/>
      </c>
      <c r="AP57" t="str">
        <f t="shared" si="10"/>
        <v/>
      </c>
      <c r="AQ57" t="str">
        <f t="shared" si="10"/>
        <v/>
      </c>
      <c r="AR57" t="str">
        <f t="shared" si="10"/>
        <v/>
      </c>
      <c r="AS57" t="str">
        <f t="shared" si="10"/>
        <v/>
      </c>
      <c r="AT57" t="str">
        <f t="shared" si="10"/>
        <v/>
      </c>
    </row>
    <row r="58" spans="1:54" ht="20.149999999999999" customHeight="1" x14ac:dyDescent="0.2">
      <c r="A58" t="str">
        <f t="shared" si="9"/>
        <v/>
      </c>
      <c r="B58" t="str">
        <f t="shared" si="9"/>
        <v/>
      </c>
      <c r="C58" t="str">
        <f t="shared" si="9"/>
        <v>(3)</v>
      </c>
      <c r="F58" s="31" t="str">
        <f>IF(F21="","",F21)</f>
        <v>ａ</v>
      </c>
      <c r="G58" s="31"/>
      <c r="H58" s="31" t="str">
        <f>IF(H21="","",H21)</f>
        <v>－</v>
      </c>
      <c r="I58" s="31"/>
      <c r="J58">
        <f ca="1">IF(J21="","",J21)</f>
        <v>2</v>
      </c>
      <c r="K58" s="31" t="str">
        <f>IF(K21="","",K21)</f>
        <v>ｂ</v>
      </c>
      <c r="L58" s="31"/>
      <c r="M58" s="31" t="str">
        <f>IF(M21="","",M21)</f>
        <v>＝</v>
      </c>
      <c r="N58" s="31"/>
      <c r="O58" s="31" t="str">
        <f>IF(O21="","",O21)</f>
        <v>－</v>
      </c>
      <c r="P58" s="31"/>
      <c r="Q58">
        <f ca="1">IF(Q21="","",Q21)</f>
        <v>9</v>
      </c>
      <c r="R58" t="str">
        <f>IF(R21="","",R21)</f>
        <v/>
      </c>
      <c r="S58" t="str">
        <f>IF(S21="","",S21)</f>
        <v/>
      </c>
      <c r="T58" t="str">
        <f>IF(T21="","",T21)</f>
        <v/>
      </c>
      <c r="U58" t="str">
        <f>IF(U21="","",U21)</f>
        <v>〔ａ〕</v>
      </c>
      <c r="AR58" t="str">
        <f>IF(AR21="","",AR21)</f>
        <v/>
      </c>
      <c r="AS58" t="str">
        <f>IF(AS21="","",AS21)</f>
        <v/>
      </c>
      <c r="AT58" t="str">
        <f>IF(AT21="","",AT21)</f>
        <v/>
      </c>
    </row>
    <row r="59" spans="1:54" ht="20.149999999999999" customHeight="1" x14ac:dyDescent="0.2">
      <c r="A59" t="str">
        <f t="shared" ref="A59:AT59" si="11">IF(A22="","",A22)</f>
        <v/>
      </c>
      <c r="B59" t="str">
        <f t="shared" si="11"/>
        <v/>
      </c>
      <c r="C59" t="str">
        <f t="shared" si="11"/>
        <v/>
      </c>
      <c r="F59" t="str">
        <f t="shared" si="11"/>
        <v/>
      </c>
      <c r="G59" t="str">
        <f t="shared" si="11"/>
        <v/>
      </c>
      <c r="H59" t="str">
        <f t="shared" si="11"/>
        <v/>
      </c>
      <c r="I59" t="str">
        <f t="shared" si="11"/>
        <v/>
      </c>
      <c r="J59" t="str">
        <f t="shared" si="11"/>
        <v/>
      </c>
      <c r="K59" s="32" t="s">
        <v>6</v>
      </c>
      <c r="L59" s="32"/>
      <c r="M59" s="32" t="s">
        <v>55</v>
      </c>
      <c r="N59" s="32"/>
      <c r="O59" s="10">
        <f ca="1">J58</f>
        <v>2</v>
      </c>
      <c r="P59" s="32" t="s">
        <v>7</v>
      </c>
      <c r="Q59" s="32"/>
      <c r="R59" s="32" t="s">
        <v>51</v>
      </c>
      <c r="S59" s="32"/>
      <c r="T59" s="10">
        <f ca="1">Q58</f>
        <v>9</v>
      </c>
      <c r="U59" t="str">
        <f t="shared" si="11"/>
        <v/>
      </c>
      <c r="V59" t="str">
        <f t="shared" si="11"/>
        <v/>
      </c>
      <c r="W59" t="str">
        <f t="shared" si="11"/>
        <v/>
      </c>
      <c r="X59" t="str">
        <f t="shared" si="11"/>
        <v/>
      </c>
      <c r="Y59" t="str">
        <f t="shared" si="11"/>
        <v/>
      </c>
      <c r="Z59" t="str">
        <f t="shared" si="11"/>
        <v/>
      </c>
      <c r="AA59" t="str">
        <f t="shared" si="11"/>
        <v/>
      </c>
      <c r="AB59" t="str">
        <f t="shared" si="11"/>
        <v/>
      </c>
      <c r="AC59" t="str">
        <f t="shared" si="11"/>
        <v/>
      </c>
      <c r="AD59" t="str">
        <f t="shared" si="11"/>
        <v/>
      </c>
      <c r="AE59" t="str">
        <f t="shared" si="11"/>
        <v/>
      </c>
      <c r="AF59" t="str">
        <f t="shared" si="11"/>
        <v/>
      </c>
      <c r="AG59" t="str">
        <f t="shared" si="11"/>
        <v/>
      </c>
      <c r="AH59" t="str">
        <f t="shared" si="11"/>
        <v/>
      </c>
      <c r="AI59" t="str">
        <f t="shared" si="11"/>
        <v/>
      </c>
      <c r="AJ59" t="str">
        <f t="shared" si="11"/>
        <v/>
      </c>
      <c r="AK59" t="str">
        <f t="shared" si="11"/>
        <v/>
      </c>
      <c r="AL59" t="str">
        <f t="shared" si="11"/>
        <v/>
      </c>
      <c r="AM59" t="str">
        <f t="shared" si="11"/>
        <v/>
      </c>
      <c r="AN59" t="str">
        <f t="shared" si="11"/>
        <v/>
      </c>
      <c r="AO59" t="str">
        <f t="shared" si="11"/>
        <v/>
      </c>
      <c r="AP59" t="str">
        <f t="shared" si="11"/>
        <v/>
      </c>
      <c r="AQ59" t="str">
        <f t="shared" si="11"/>
        <v/>
      </c>
      <c r="AR59" t="str">
        <f t="shared" si="11"/>
        <v/>
      </c>
      <c r="AS59" t="str">
        <f t="shared" si="11"/>
        <v/>
      </c>
      <c r="AT59" t="str">
        <f t="shared" si="11"/>
        <v/>
      </c>
    </row>
    <row r="60" spans="1:54" ht="20.149999999999999" customHeight="1" x14ac:dyDescent="0.2">
      <c r="A60" t="str">
        <f t="shared" ref="A60:AT60" si="12">IF(A23="","",A23)</f>
        <v/>
      </c>
      <c r="B60" t="str">
        <f t="shared" si="12"/>
        <v/>
      </c>
      <c r="C60" t="str">
        <f t="shared" si="12"/>
        <v/>
      </c>
      <c r="F60" t="str">
        <f t="shared" si="12"/>
        <v/>
      </c>
      <c r="G60" t="str">
        <f t="shared" si="12"/>
        <v/>
      </c>
      <c r="H60" t="str">
        <f t="shared" si="12"/>
        <v/>
      </c>
      <c r="I60" t="str">
        <f t="shared" si="12"/>
        <v/>
      </c>
      <c r="J60" t="str">
        <f t="shared" si="12"/>
        <v/>
      </c>
      <c r="K60" t="str">
        <f t="shared" si="12"/>
        <v/>
      </c>
      <c r="L60" t="str">
        <f t="shared" si="12"/>
        <v/>
      </c>
      <c r="M60" t="str">
        <f t="shared" si="12"/>
        <v/>
      </c>
      <c r="N60" t="str">
        <f t="shared" si="12"/>
        <v/>
      </c>
      <c r="O60" t="str">
        <f t="shared" si="12"/>
        <v/>
      </c>
      <c r="P60" t="str">
        <f t="shared" si="12"/>
        <v/>
      </c>
      <c r="Q60" t="str">
        <f t="shared" si="12"/>
        <v/>
      </c>
      <c r="R60" t="str">
        <f t="shared" si="12"/>
        <v/>
      </c>
      <c r="S60" t="str">
        <f t="shared" si="12"/>
        <v/>
      </c>
      <c r="T60" t="str">
        <f t="shared" si="12"/>
        <v/>
      </c>
      <c r="U60" t="str">
        <f t="shared" si="12"/>
        <v/>
      </c>
      <c r="V60" t="str">
        <f t="shared" si="12"/>
        <v/>
      </c>
      <c r="W60" t="str">
        <f t="shared" si="12"/>
        <v/>
      </c>
      <c r="X60" t="str">
        <f t="shared" si="12"/>
        <v/>
      </c>
      <c r="Y60" t="str">
        <f t="shared" si="12"/>
        <v/>
      </c>
      <c r="Z60" t="str">
        <f t="shared" si="12"/>
        <v/>
      </c>
      <c r="AA60" t="str">
        <f t="shared" si="12"/>
        <v/>
      </c>
      <c r="AB60" t="str">
        <f t="shared" si="12"/>
        <v/>
      </c>
      <c r="AC60" t="str">
        <f t="shared" si="12"/>
        <v/>
      </c>
      <c r="AD60" t="str">
        <f t="shared" si="12"/>
        <v/>
      </c>
      <c r="AE60" t="str">
        <f t="shared" si="12"/>
        <v/>
      </c>
      <c r="AF60" t="str">
        <f t="shared" si="12"/>
        <v/>
      </c>
      <c r="AG60" t="str">
        <f t="shared" si="12"/>
        <v/>
      </c>
      <c r="AH60" t="str">
        <f t="shared" si="12"/>
        <v/>
      </c>
      <c r="AI60" t="str">
        <f t="shared" si="12"/>
        <v/>
      </c>
      <c r="AJ60" t="str">
        <f t="shared" si="12"/>
        <v/>
      </c>
      <c r="AK60" t="str">
        <f t="shared" si="12"/>
        <v/>
      </c>
      <c r="AL60" t="str">
        <f t="shared" si="12"/>
        <v/>
      </c>
      <c r="AM60" t="str">
        <f t="shared" si="12"/>
        <v/>
      </c>
      <c r="AN60" t="str">
        <f t="shared" si="12"/>
        <v/>
      </c>
      <c r="AO60" t="str">
        <f t="shared" si="12"/>
        <v/>
      </c>
      <c r="AP60" t="str">
        <f t="shared" si="12"/>
        <v/>
      </c>
      <c r="AQ60" t="str">
        <f t="shared" si="12"/>
        <v/>
      </c>
      <c r="AR60" t="str">
        <f t="shared" si="12"/>
        <v/>
      </c>
      <c r="AS60" t="str">
        <f t="shared" si="12"/>
        <v/>
      </c>
      <c r="AT60" t="str">
        <f t="shared" si="12"/>
        <v/>
      </c>
    </row>
    <row r="61" spans="1:54" ht="20.149999999999999" customHeight="1" x14ac:dyDescent="0.2">
      <c r="A61" t="str">
        <f t="shared" ref="A61:C64" si="13">IF(A24="","",A24)</f>
        <v/>
      </c>
      <c r="B61" t="str">
        <f t="shared" si="13"/>
        <v/>
      </c>
      <c r="C61" t="str">
        <f t="shared" si="13"/>
        <v/>
      </c>
      <c r="F61" t="str">
        <f t="shared" ref="F61:AT61" si="14">IF(F24="","",F24)</f>
        <v/>
      </c>
      <c r="G61" t="str">
        <f t="shared" si="14"/>
        <v/>
      </c>
      <c r="H61" t="str">
        <f t="shared" si="14"/>
        <v/>
      </c>
      <c r="I61" t="str">
        <f t="shared" si="14"/>
        <v/>
      </c>
      <c r="J61" t="str">
        <f t="shared" si="14"/>
        <v/>
      </c>
      <c r="K61" t="str">
        <f t="shared" si="14"/>
        <v/>
      </c>
      <c r="L61" t="str">
        <f t="shared" si="14"/>
        <v/>
      </c>
      <c r="M61" t="str">
        <f t="shared" si="14"/>
        <v/>
      </c>
      <c r="N61" t="str">
        <f t="shared" si="14"/>
        <v/>
      </c>
      <c r="O61" t="str">
        <f t="shared" si="14"/>
        <v/>
      </c>
      <c r="P61" t="str">
        <f t="shared" si="14"/>
        <v/>
      </c>
      <c r="Q61" t="str">
        <f t="shared" si="14"/>
        <v/>
      </c>
      <c r="R61" t="str">
        <f t="shared" si="14"/>
        <v/>
      </c>
      <c r="S61" t="str">
        <f t="shared" si="14"/>
        <v/>
      </c>
      <c r="T61" t="str">
        <f t="shared" si="14"/>
        <v/>
      </c>
      <c r="U61" t="str">
        <f t="shared" si="14"/>
        <v/>
      </c>
      <c r="V61" t="str">
        <f t="shared" si="14"/>
        <v/>
      </c>
      <c r="W61" t="str">
        <f t="shared" si="14"/>
        <v/>
      </c>
      <c r="X61" t="str">
        <f t="shared" si="14"/>
        <v/>
      </c>
      <c r="Y61" t="str">
        <f t="shared" si="14"/>
        <v/>
      </c>
      <c r="Z61" t="str">
        <f t="shared" si="14"/>
        <v/>
      </c>
      <c r="AA61" t="str">
        <f t="shared" si="14"/>
        <v/>
      </c>
      <c r="AB61" t="str">
        <f t="shared" si="14"/>
        <v/>
      </c>
      <c r="AC61" t="str">
        <f t="shared" si="14"/>
        <v/>
      </c>
      <c r="AD61" t="str">
        <f t="shared" si="14"/>
        <v/>
      </c>
      <c r="AE61" t="str">
        <f t="shared" si="14"/>
        <v/>
      </c>
      <c r="AF61" t="str">
        <f t="shared" si="14"/>
        <v/>
      </c>
      <c r="AG61" t="str">
        <f t="shared" si="14"/>
        <v/>
      </c>
      <c r="AH61" t="str">
        <f t="shared" si="14"/>
        <v/>
      </c>
      <c r="AI61" t="str">
        <f t="shared" si="14"/>
        <v/>
      </c>
      <c r="AJ61" t="str">
        <f t="shared" si="14"/>
        <v/>
      </c>
      <c r="AK61" t="str">
        <f t="shared" si="14"/>
        <v/>
      </c>
      <c r="AL61" t="str">
        <f t="shared" si="14"/>
        <v/>
      </c>
      <c r="AM61" t="str">
        <f t="shared" si="14"/>
        <v/>
      </c>
      <c r="AN61" t="str">
        <f t="shared" si="14"/>
        <v/>
      </c>
      <c r="AO61" t="str">
        <f t="shared" si="14"/>
        <v/>
      </c>
      <c r="AP61" t="str">
        <f t="shared" si="14"/>
        <v/>
      </c>
      <c r="AQ61" t="str">
        <f t="shared" si="14"/>
        <v/>
      </c>
      <c r="AR61" t="str">
        <f t="shared" si="14"/>
        <v/>
      </c>
      <c r="AS61" t="str">
        <f t="shared" si="14"/>
        <v/>
      </c>
      <c r="AT61" t="str">
        <f t="shared" si="14"/>
        <v/>
      </c>
    </row>
    <row r="62" spans="1:54" ht="20.149999999999999" customHeight="1" x14ac:dyDescent="0.2">
      <c r="A62" t="str">
        <f t="shared" si="13"/>
        <v/>
      </c>
      <c r="B62" t="str">
        <f t="shared" si="13"/>
        <v/>
      </c>
      <c r="C62" t="str">
        <f t="shared" si="13"/>
        <v>(4)</v>
      </c>
      <c r="F62" s="31" t="str">
        <f>IF(F25="","",F25)</f>
        <v>－</v>
      </c>
      <c r="G62" s="31"/>
      <c r="H62">
        <f t="shared" ref="H62:I64" ca="1" si="15">IF(H25="","",H25)</f>
        <v>7</v>
      </c>
      <c r="I62" s="31" t="str">
        <f t="shared" si="15"/>
        <v>ａ</v>
      </c>
      <c r="J62" s="31"/>
      <c r="K62" s="31" t="str">
        <f>IF(K25="","",K25)</f>
        <v>＋</v>
      </c>
      <c r="L62" s="31"/>
      <c r="M62" s="31" t="str">
        <f>IF(M25="","",M25)</f>
        <v>ｂ</v>
      </c>
      <c r="N62" s="31"/>
      <c r="O62" s="31" t="str">
        <f>IF(O25="","",O25)</f>
        <v>＝</v>
      </c>
      <c r="P62" s="31"/>
      <c r="Q62" s="31" t="str">
        <f>IF(Q25="","",Q25)</f>
        <v>－</v>
      </c>
      <c r="R62" s="31"/>
      <c r="S62">
        <f ca="1">IF(S25="","",S25)</f>
        <v>4</v>
      </c>
      <c r="T62" t="str">
        <f>IF(T25="","",T25)</f>
        <v/>
      </c>
      <c r="U62" t="str">
        <f>IF(U25="","",U25)</f>
        <v>〔ａ〕</v>
      </c>
      <c r="AR62" t="str">
        <f>IF(AR25="","",AR25)</f>
        <v/>
      </c>
      <c r="AS62" t="str">
        <f>IF(AS25="","",AS25)</f>
        <v/>
      </c>
      <c r="AT62" t="str">
        <f>IF(AT25="","",AT25)</f>
        <v/>
      </c>
    </row>
    <row r="63" spans="1:54" ht="20.149999999999999" customHeight="1" x14ac:dyDescent="0.2">
      <c r="A63" t="str">
        <f t="shared" si="13"/>
        <v/>
      </c>
      <c r="B63" t="str">
        <f t="shared" si="13"/>
        <v/>
      </c>
      <c r="C63" t="str">
        <f t="shared" si="13"/>
        <v/>
      </c>
      <c r="F63" t="str">
        <f>IF(F26="","",F26)</f>
        <v/>
      </c>
      <c r="G63" t="str">
        <f>IF(G26="","",G26)</f>
        <v/>
      </c>
      <c r="H63" t="str">
        <f t="shared" si="15"/>
        <v/>
      </c>
      <c r="I63" t="str">
        <f t="shared" si="15"/>
        <v/>
      </c>
      <c r="J63" t="str">
        <f>IF(J26="","",J26)</f>
        <v/>
      </c>
      <c r="K63" t="str">
        <f>IF(K26="","",K26)</f>
        <v/>
      </c>
      <c r="L63" t="str">
        <f>IF(L26="","",L26)</f>
        <v/>
      </c>
      <c r="M63" s="32" t="s">
        <v>6</v>
      </c>
      <c r="N63" s="32"/>
      <c r="O63" s="32" t="s">
        <v>55</v>
      </c>
      <c r="P63" s="32"/>
      <c r="Q63" s="14" t="s">
        <v>7</v>
      </c>
      <c r="R63" s="14"/>
      <c r="S63" s="14" t="s">
        <v>47</v>
      </c>
      <c r="T63" s="14"/>
      <c r="U63" s="14">
        <f ca="1">S62</f>
        <v>4</v>
      </c>
      <c r="V63" t="str">
        <f t="shared" ref="V63:AE64" si="16">IF(X26="","",X26)</f>
        <v/>
      </c>
      <c r="W63" t="str">
        <f t="shared" si="16"/>
        <v/>
      </c>
      <c r="X63" t="str">
        <f t="shared" si="16"/>
        <v/>
      </c>
      <c r="Y63" t="str">
        <f t="shared" si="16"/>
        <v/>
      </c>
      <c r="Z63" t="str">
        <f t="shared" si="16"/>
        <v/>
      </c>
      <c r="AA63" t="str">
        <f t="shared" si="16"/>
        <v/>
      </c>
      <c r="AB63" t="str">
        <f t="shared" si="16"/>
        <v/>
      </c>
      <c r="AC63" t="str">
        <f t="shared" si="16"/>
        <v/>
      </c>
      <c r="AD63" t="str">
        <f t="shared" si="16"/>
        <v/>
      </c>
      <c r="AE63" t="str">
        <f t="shared" si="16"/>
        <v/>
      </c>
      <c r="AF63" t="str">
        <f t="shared" ref="AF63:AO64" si="17">IF(AH26="","",AH26)</f>
        <v/>
      </c>
      <c r="AG63" t="str">
        <f t="shared" si="17"/>
        <v/>
      </c>
      <c r="AH63" t="str">
        <f t="shared" si="17"/>
        <v/>
      </c>
      <c r="AI63" t="str">
        <f t="shared" si="17"/>
        <v/>
      </c>
      <c r="AJ63" t="str">
        <f t="shared" si="17"/>
        <v/>
      </c>
      <c r="AK63" t="str">
        <f t="shared" si="17"/>
        <v/>
      </c>
      <c r="AL63" t="str">
        <f t="shared" si="17"/>
        <v/>
      </c>
      <c r="AM63" t="str">
        <f t="shared" si="17"/>
        <v/>
      </c>
      <c r="AN63" t="str">
        <f t="shared" si="17"/>
        <v/>
      </c>
      <c r="AO63" t="str">
        <f t="shared" si="17"/>
        <v/>
      </c>
      <c r="AP63" t="str">
        <f t="shared" ref="AP63:AR64" si="18">IF(AR26="","",AR26)</f>
        <v/>
      </c>
      <c r="AQ63" t="str">
        <f t="shared" si="18"/>
        <v/>
      </c>
      <c r="AR63" t="str">
        <f t="shared" si="18"/>
        <v/>
      </c>
      <c r="AS63" s="12"/>
      <c r="AT63" s="12"/>
      <c r="BA63"/>
      <c r="BB63"/>
    </row>
    <row r="64" spans="1:54" ht="20.149999999999999" customHeight="1" x14ac:dyDescent="0.2">
      <c r="A64" t="str">
        <f t="shared" si="13"/>
        <v/>
      </c>
      <c r="B64" t="str">
        <f t="shared" si="13"/>
        <v/>
      </c>
      <c r="C64" t="str">
        <f t="shared" si="13"/>
        <v/>
      </c>
      <c r="F64" t="str">
        <f>IF(F27="","",F27)</f>
        <v/>
      </c>
      <c r="G64" t="str">
        <f>IF(G27="","",G27)</f>
        <v/>
      </c>
      <c r="H64" t="str">
        <f t="shared" si="15"/>
        <v/>
      </c>
      <c r="I64" t="str">
        <f t="shared" si="15"/>
        <v/>
      </c>
      <c r="J64" t="str">
        <f>IF(J27="","",J27)</f>
        <v/>
      </c>
      <c r="K64" t="str">
        <f>IF(K27="","",K27)</f>
        <v/>
      </c>
      <c r="L64" t="str">
        <f>IF(L27="","",L27)</f>
        <v/>
      </c>
      <c r="M64" s="32"/>
      <c r="N64" s="32"/>
      <c r="O64" s="32"/>
      <c r="P64" s="32"/>
      <c r="Q64" s="30"/>
      <c r="R64" s="30"/>
      <c r="S64" s="45">
        <f ca="1">H62</f>
        <v>7</v>
      </c>
      <c r="T64" s="45"/>
      <c r="U64" s="30"/>
      <c r="V64" t="str">
        <f t="shared" si="16"/>
        <v/>
      </c>
      <c r="W64" t="str">
        <f t="shared" si="16"/>
        <v/>
      </c>
      <c r="X64" t="str">
        <f t="shared" si="16"/>
        <v/>
      </c>
      <c r="Y64" t="str">
        <f t="shared" si="16"/>
        <v/>
      </c>
      <c r="Z64" t="str">
        <f t="shared" si="16"/>
        <v/>
      </c>
      <c r="AA64" t="str">
        <f t="shared" si="16"/>
        <v/>
      </c>
      <c r="AB64" t="str">
        <f t="shared" si="16"/>
        <v/>
      </c>
      <c r="AC64" t="str">
        <f t="shared" si="16"/>
        <v/>
      </c>
      <c r="AD64" t="str">
        <f t="shared" si="16"/>
        <v/>
      </c>
      <c r="AE64" t="str">
        <f t="shared" si="16"/>
        <v/>
      </c>
      <c r="AF64" t="str">
        <f t="shared" si="17"/>
        <v/>
      </c>
      <c r="AG64" t="str">
        <f t="shared" si="17"/>
        <v/>
      </c>
      <c r="AH64" t="str">
        <f t="shared" si="17"/>
        <v/>
      </c>
      <c r="AI64" t="str">
        <f t="shared" si="17"/>
        <v/>
      </c>
      <c r="AJ64" t="str">
        <f t="shared" si="17"/>
        <v/>
      </c>
      <c r="AK64" t="str">
        <f t="shared" si="17"/>
        <v/>
      </c>
      <c r="AL64" t="str">
        <f t="shared" si="17"/>
        <v/>
      </c>
      <c r="AM64" t="str">
        <f t="shared" si="17"/>
        <v/>
      </c>
      <c r="AN64" t="str">
        <f t="shared" si="17"/>
        <v/>
      </c>
      <c r="AO64" t="str">
        <f t="shared" si="17"/>
        <v/>
      </c>
      <c r="AP64" t="str">
        <f t="shared" si="18"/>
        <v/>
      </c>
      <c r="AQ64" t="str">
        <f t="shared" si="18"/>
        <v/>
      </c>
      <c r="AR64" t="str">
        <f t="shared" si="18"/>
        <v/>
      </c>
      <c r="AS64" s="12"/>
      <c r="AT64" s="12"/>
      <c r="BA64"/>
      <c r="BB64"/>
    </row>
    <row r="65" spans="1:46" ht="20.149999999999999" customHeight="1" x14ac:dyDescent="0.2">
      <c r="A65" t="str">
        <f t="shared" ref="A65:AT65" si="19">IF(A28="","",A28)</f>
        <v/>
      </c>
      <c r="B65" t="str">
        <f t="shared" si="19"/>
        <v/>
      </c>
      <c r="C65" t="str">
        <f t="shared" si="19"/>
        <v/>
      </c>
      <c r="F65" t="str">
        <f t="shared" si="19"/>
        <v/>
      </c>
      <c r="G65" t="str">
        <f t="shared" si="19"/>
        <v/>
      </c>
      <c r="H65" t="str">
        <f t="shared" si="19"/>
        <v/>
      </c>
      <c r="I65" t="str">
        <f t="shared" si="19"/>
        <v/>
      </c>
      <c r="J65" t="str">
        <f t="shared" si="19"/>
        <v/>
      </c>
      <c r="K65" t="str">
        <f t="shared" si="19"/>
        <v/>
      </c>
      <c r="L65" t="str">
        <f t="shared" si="19"/>
        <v/>
      </c>
      <c r="M65" t="str">
        <f t="shared" si="19"/>
        <v/>
      </c>
      <c r="N65" t="str">
        <f t="shared" si="19"/>
        <v/>
      </c>
      <c r="O65" t="str">
        <f t="shared" si="19"/>
        <v/>
      </c>
      <c r="P65" t="str">
        <f t="shared" si="19"/>
        <v/>
      </c>
      <c r="Q65" t="str">
        <f t="shared" si="19"/>
        <v/>
      </c>
      <c r="R65" t="str">
        <f t="shared" si="19"/>
        <v/>
      </c>
      <c r="S65" t="str">
        <f t="shared" si="19"/>
        <v/>
      </c>
      <c r="T65" t="str">
        <f t="shared" si="19"/>
        <v/>
      </c>
      <c r="U65" t="str">
        <f t="shared" si="19"/>
        <v/>
      </c>
      <c r="V65" t="str">
        <f t="shared" si="19"/>
        <v/>
      </c>
      <c r="W65" t="str">
        <f t="shared" si="19"/>
        <v/>
      </c>
      <c r="X65" t="str">
        <f t="shared" si="19"/>
        <v/>
      </c>
      <c r="Y65" t="str">
        <f t="shared" si="19"/>
        <v/>
      </c>
      <c r="Z65" t="str">
        <f t="shared" si="19"/>
        <v/>
      </c>
      <c r="AA65" t="str">
        <f t="shared" si="19"/>
        <v/>
      </c>
      <c r="AB65" t="str">
        <f t="shared" si="19"/>
        <v/>
      </c>
      <c r="AC65" t="str">
        <f t="shared" si="19"/>
        <v/>
      </c>
      <c r="AD65" t="str">
        <f t="shared" si="19"/>
        <v/>
      </c>
      <c r="AE65" t="str">
        <f t="shared" si="19"/>
        <v/>
      </c>
      <c r="AF65" t="str">
        <f t="shared" si="19"/>
        <v/>
      </c>
      <c r="AG65" t="str">
        <f t="shared" si="19"/>
        <v/>
      </c>
      <c r="AH65" t="str">
        <f t="shared" si="19"/>
        <v/>
      </c>
      <c r="AI65" t="str">
        <f t="shared" si="19"/>
        <v/>
      </c>
      <c r="AJ65" t="str">
        <f t="shared" si="19"/>
        <v/>
      </c>
      <c r="AK65" t="str">
        <f t="shared" si="19"/>
        <v/>
      </c>
      <c r="AL65" t="str">
        <f t="shared" si="19"/>
        <v/>
      </c>
      <c r="AM65" t="str">
        <f t="shared" si="19"/>
        <v/>
      </c>
      <c r="AN65" t="str">
        <f t="shared" si="19"/>
        <v/>
      </c>
      <c r="AO65" t="str">
        <f t="shared" si="19"/>
        <v/>
      </c>
      <c r="AP65" t="str">
        <f t="shared" si="19"/>
        <v/>
      </c>
      <c r="AQ65" t="str">
        <f t="shared" si="19"/>
        <v/>
      </c>
      <c r="AR65" t="str">
        <f t="shared" si="19"/>
        <v/>
      </c>
      <c r="AS65" t="str">
        <f t="shared" si="19"/>
        <v/>
      </c>
      <c r="AT65" t="str">
        <f t="shared" si="19"/>
        <v/>
      </c>
    </row>
    <row r="66" spans="1:46" ht="20.149999999999999" customHeight="1" x14ac:dyDescent="0.2">
      <c r="A66" t="str">
        <f>IF(A29="","",A29)</f>
        <v/>
      </c>
      <c r="B66" t="str">
        <f>IF(B29="","",B29)</f>
        <v/>
      </c>
      <c r="C66" s="1" t="str">
        <f>IF(C29="","",C29)</f>
        <v>(5)</v>
      </c>
      <c r="F66" s="31" t="str">
        <f>IF(F29="","",F29)</f>
        <v>Ｓ＝</v>
      </c>
      <c r="G66" s="31"/>
      <c r="H66" s="31" t="str">
        <f>IF(H29="","",H29)</f>
        <v/>
      </c>
      <c r="I66" s="35">
        <f>IF(I29="","",I29)</f>
        <v>1</v>
      </c>
      <c r="J66" s="35"/>
      <c r="K66" s="31" t="str">
        <f>IF(K29="","",K29)</f>
        <v>ａｈ</v>
      </c>
      <c r="L66" s="31"/>
      <c r="M66" s="31" t="str">
        <f>IF(M29="","",M29)</f>
        <v/>
      </c>
      <c r="N66" t="str">
        <f>IF(N29="","",N29)</f>
        <v/>
      </c>
      <c r="P66" t="str">
        <f>IF(P29="","",P29)</f>
        <v/>
      </c>
      <c r="R66" t="str">
        <f t="shared" ref="R66:AR66" si="20">IF(R29="","",R29)</f>
        <v/>
      </c>
      <c r="S66" t="str">
        <f t="shared" si="20"/>
        <v/>
      </c>
      <c r="T66" t="str">
        <f t="shared" si="20"/>
        <v/>
      </c>
      <c r="U66" s="31" t="str">
        <f t="shared" ca="1" si="20"/>
        <v>〔ｈ〕</v>
      </c>
      <c r="V66" s="31" t="str">
        <f t="shared" si="20"/>
        <v/>
      </c>
      <c r="W66" s="31" t="str">
        <f t="shared" si="20"/>
        <v/>
      </c>
      <c r="X66" s="31" t="str">
        <f t="shared" si="20"/>
        <v/>
      </c>
      <c r="Y66" t="str">
        <f t="shared" si="20"/>
        <v/>
      </c>
      <c r="Z66" t="str">
        <f t="shared" si="20"/>
        <v/>
      </c>
      <c r="AA66" t="str">
        <f t="shared" si="20"/>
        <v/>
      </c>
      <c r="AB66" t="str">
        <f t="shared" si="20"/>
        <v/>
      </c>
      <c r="AC66" t="str">
        <f t="shared" si="20"/>
        <v/>
      </c>
      <c r="AD66" t="str">
        <f t="shared" si="20"/>
        <v/>
      </c>
      <c r="AE66" t="str">
        <f t="shared" si="20"/>
        <v/>
      </c>
      <c r="AF66" t="str">
        <f t="shared" si="20"/>
        <v/>
      </c>
      <c r="AG66" t="str">
        <f t="shared" si="20"/>
        <v/>
      </c>
      <c r="AH66" t="str">
        <f t="shared" si="20"/>
        <v/>
      </c>
      <c r="AI66" t="str">
        <f t="shared" si="20"/>
        <v/>
      </c>
      <c r="AJ66" t="str">
        <f t="shared" si="20"/>
        <v/>
      </c>
      <c r="AK66" t="str">
        <f t="shared" si="20"/>
        <v/>
      </c>
      <c r="AL66" t="str">
        <f t="shared" si="20"/>
        <v/>
      </c>
      <c r="AM66" t="str">
        <f t="shared" si="20"/>
        <v/>
      </c>
      <c r="AN66" t="str">
        <f t="shared" si="20"/>
        <v/>
      </c>
      <c r="AO66" t="str">
        <f t="shared" si="20"/>
        <v/>
      </c>
      <c r="AP66" t="str">
        <f t="shared" si="20"/>
        <v/>
      </c>
      <c r="AQ66" t="str">
        <f t="shared" si="20"/>
        <v/>
      </c>
      <c r="AR66" t="str">
        <f t="shared" si="20"/>
        <v/>
      </c>
      <c r="AS66">
        <f ca="1">AS29</f>
        <v>1</v>
      </c>
      <c r="AT66" t="str">
        <f>IF(AT29="","",AT29)</f>
        <v/>
      </c>
    </row>
    <row r="67" spans="1:46" ht="20.149999999999999" customHeight="1" x14ac:dyDescent="0.2">
      <c r="A67" t="str">
        <f t="shared" ref="A67:AT67" si="21">IF(A30="","",A30)</f>
        <v/>
      </c>
      <c r="B67" t="str">
        <f t="shared" si="21"/>
        <v/>
      </c>
      <c r="C67" t="str">
        <f t="shared" si="21"/>
        <v/>
      </c>
      <c r="F67" s="31" t="str">
        <f t="shared" si="21"/>
        <v/>
      </c>
      <c r="G67" s="31" t="str">
        <f t="shared" si="21"/>
        <v/>
      </c>
      <c r="H67" s="31" t="str">
        <f t="shared" si="21"/>
        <v/>
      </c>
      <c r="I67" s="43">
        <f t="shared" si="21"/>
        <v>2</v>
      </c>
      <c r="J67" s="43" t="str">
        <f t="shared" si="21"/>
        <v/>
      </c>
      <c r="K67" s="31" t="str">
        <f t="shared" si="21"/>
        <v/>
      </c>
      <c r="L67" s="31" t="str">
        <f t="shared" si="21"/>
        <v/>
      </c>
      <c r="M67" s="31" t="str">
        <f t="shared" si="21"/>
        <v/>
      </c>
      <c r="T67" t="str">
        <f>M66</f>
        <v/>
      </c>
      <c r="U67" s="31" t="s">
        <v>41</v>
      </c>
      <c r="V67" s="31"/>
      <c r="W67" s="31" t="s">
        <v>53</v>
      </c>
      <c r="X67" s="31"/>
      <c r="Y67" t="str">
        <f>R66</f>
        <v/>
      </c>
      <c r="Z67" t="str">
        <f t="shared" si="21"/>
        <v/>
      </c>
      <c r="AA67" t="str">
        <f t="shared" si="21"/>
        <v/>
      </c>
      <c r="AB67" t="str">
        <f t="shared" si="21"/>
        <v/>
      </c>
      <c r="AC67" t="str">
        <f t="shared" si="21"/>
        <v/>
      </c>
      <c r="AD67" t="str">
        <f t="shared" si="21"/>
        <v/>
      </c>
      <c r="AE67" t="str">
        <f t="shared" si="21"/>
        <v/>
      </c>
      <c r="AF67" t="str">
        <f t="shared" si="21"/>
        <v/>
      </c>
      <c r="AG67" t="str">
        <f t="shared" si="21"/>
        <v/>
      </c>
      <c r="AH67" t="str">
        <f t="shared" si="21"/>
        <v/>
      </c>
      <c r="AI67" t="str">
        <f t="shared" si="21"/>
        <v/>
      </c>
      <c r="AJ67" t="str">
        <f t="shared" si="21"/>
        <v/>
      </c>
      <c r="AK67" t="str">
        <f t="shared" si="21"/>
        <v/>
      </c>
      <c r="AL67" t="str">
        <f t="shared" si="21"/>
        <v/>
      </c>
      <c r="AM67" t="str">
        <f t="shared" si="21"/>
        <v/>
      </c>
      <c r="AN67" t="str">
        <f t="shared" si="21"/>
        <v/>
      </c>
      <c r="AO67" t="str">
        <f t="shared" si="21"/>
        <v/>
      </c>
      <c r="AP67" t="str">
        <f t="shared" si="21"/>
        <v/>
      </c>
      <c r="AQ67" t="str">
        <f t="shared" si="21"/>
        <v/>
      </c>
      <c r="AR67" t="str">
        <f t="shared" si="21"/>
        <v/>
      </c>
      <c r="AS67" t="str">
        <f t="shared" si="21"/>
        <v/>
      </c>
      <c r="AT67" t="str">
        <f t="shared" si="21"/>
        <v/>
      </c>
    </row>
    <row r="68" spans="1:46" ht="20.149999999999999" customHeight="1" x14ac:dyDescent="0.2">
      <c r="A68" t="str">
        <f t="shared" ref="A68:C69" si="22">IF(A31="","",A31)</f>
        <v/>
      </c>
      <c r="B68" t="str">
        <f t="shared" si="22"/>
        <v/>
      </c>
      <c r="C68" t="str">
        <f t="shared" si="22"/>
        <v/>
      </c>
      <c r="F68" s="40" t="str">
        <f ca="1">IF($AS$66=1,"ｈ＝","")</f>
        <v>ｈ＝</v>
      </c>
      <c r="G68" s="40"/>
      <c r="H68" s="40"/>
      <c r="I68" s="28">
        <f ca="1">IF($AS$66=1,I67,"")</f>
        <v>2</v>
      </c>
      <c r="J68" s="42" t="str">
        <f ca="1">IF($AS$66=1,"Ｓ","")</f>
        <v>Ｓ</v>
      </c>
      <c r="K68" s="42"/>
      <c r="L68" t="str">
        <f>IF(L31="","",L31)</f>
        <v/>
      </c>
      <c r="M68" t="str">
        <f>IF(M31="","",M31)</f>
        <v/>
      </c>
      <c r="N68" s="10"/>
      <c r="O68" s="10"/>
      <c r="P68" s="10"/>
      <c r="Q68" s="10"/>
      <c r="R68" s="10"/>
      <c r="S68" s="10"/>
      <c r="T68" s="10" t="str">
        <f>H66</f>
        <v/>
      </c>
      <c r="U68" s="40" t="str">
        <f ca="1">IF($AS$66=0,"ａ＝","")</f>
        <v/>
      </c>
      <c r="V68" s="40"/>
      <c r="W68" s="40"/>
      <c r="X68" s="28" t="str">
        <f ca="1">IF($AS$66=0,I67,"")</f>
        <v/>
      </c>
      <c r="Y68" s="42" t="str">
        <f ca="1">IF($AS$66=0,"Ｓ","")</f>
        <v/>
      </c>
      <c r="Z68" s="42"/>
      <c r="AA68" t="str">
        <f t="shared" ref="AA68:AT68" si="23">IF(AA31="","",AA31)</f>
        <v/>
      </c>
      <c r="AB68" t="str">
        <f t="shared" si="23"/>
        <v/>
      </c>
      <c r="AC68" t="str">
        <f t="shared" si="23"/>
        <v/>
      </c>
      <c r="AD68" t="str">
        <f t="shared" si="23"/>
        <v/>
      </c>
      <c r="AE68" t="str">
        <f t="shared" si="23"/>
        <v/>
      </c>
      <c r="AF68" t="str">
        <f t="shared" si="23"/>
        <v/>
      </c>
      <c r="AG68" t="str">
        <f t="shared" si="23"/>
        <v/>
      </c>
      <c r="AH68" t="str">
        <f t="shared" si="23"/>
        <v/>
      </c>
      <c r="AI68" t="str">
        <f t="shared" si="23"/>
        <v/>
      </c>
      <c r="AJ68" t="str">
        <f t="shared" si="23"/>
        <v/>
      </c>
      <c r="AK68" t="str">
        <f t="shared" si="23"/>
        <v/>
      </c>
      <c r="AL68" t="str">
        <f t="shared" si="23"/>
        <v/>
      </c>
      <c r="AM68" t="str">
        <f t="shared" si="23"/>
        <v/>
      </c>
      <c r="AN68" t="str">
        <f t="shared" si="23"/>
        <v/>
      </c>
      <c r="AO68" t="str">
        <f t="shared" si="23"/>
        <v/>
      </c>
      <c r="AP68" t="str">
        <f t="shared" si="23"/>
        <v/>
      </c>
      <c r="AQ68" t="str">
        <f t="shared" si="23"/>
        <v/>
      </c>
      <c r="AR68" t="str">
        <f t="shared" si="23"/>
        <v/>
      </c>
      <c r="AS68" t="str">
        <f t="shared" si="23"/>
        <v/>
      </c>
      <c r="AT68" t="str">
        <f t="shared" si="23"/>
        <v/>
      </c>
    </row>
    <row r="69" spans="1:46" ht="20.149999999999999" customHeight="1" x14ac:dyDescent="0.2">
      <c r="A69" t="str">
        <f t="shared" si="22"/>
        <v/>
      </c>
      <c r="B69" t="str">
        <f t="shared" si="22"/>
        <v/>
      </c>
      <c r="C69" t="str">
        <f t="shared" si="22"/>
        <v/>
      </c>
      <c r="F69" s="40"/>
      <c r="G69" s="40"/>
      <c r="H69" s="40"/>
      <c r="I69" s="46" t="str">
        <f ca="1">IF($AS$66=1,"ａ","")</f>
        <v>ａ</v>
      </c>
      <c r="J69" s="46"/>
      <c r="K69" s="46"/>
      <c r="L69" t="str">
        <f>IF(L32="","",L32)</f>
        <v/>
      </c>
      <c r="M69" t="str">
        <f>IF(M32="","",M32)</f>
        <v/>
      </c>
      <c r="N69" t="str">
        <f t="shared" ref="N69:T69" si="24">IF(N32="","",N32)</f>
        <v/>
      </c>
      <c r="O69" t="str">
        <f t="shared" si="24"/>
        <v/>
      </c>
      <c r="P69" t="str">
        <f t="shared" si="24"/>
        <v/>
      </c>
      <c r="Q69" t="str">
        <f t="shared" si="24"/>
        <v/>
      </c>
      <c r="R69" t="str">
        <f t="shared" si="24"/>
        <v/>
      </c>
      <c r="S69" t="str">
        <f t="shared" si="24"/>
        <v/>
      </c>
      <c r="T69" t="str">
        <f t="shared" si="24"/>
        <v/>
      </c>
      <c r="U69" s="40"/>
      <c r="V69" s="40"/>
      <c r="W69" s="40"/>
      <c r="X69" s="46" t="str">
        <f ca="1">IF($AS$66=0,"ｈ","")</f>
        <v/>
      </c>
      <c r="Y69" s="46"/>
      <c r="Z69" s="46"/>
      <c r="AA69" t="str">
        <f t="shared" ref="AA69:AT69" si="25">IF(AA32="","",AA32)</f>
        <v/>
      </c>
      <c r="AB69" t="str">
        <f t="shared" si="25"/>
        <v/>
      </c>
      <c r="AC69" t="str">
        <f t="shared" si="25"/>
        <v/>
      </c>
      <c r="AD69" t="str">
        <f t="shared" si="25"/>
        <v/>
      </c>
      <c r="AE69" t="str">
        <f t="shared" si="25"/>
        <v/>
      </c>
      <c r="AF69" t="str">
        <f t="shared" si="25"/>
        <v/>
      </c>
      <c r="AG69" t="str">
        <f t="shared" si="25"/>
        <v/>
      </c>
      <c r="AH69" t="str">
        <f t="shared" si="25"/>
        <v/>
      </c>
      <c r="AI69" t="str">
        <f t="shared" si="25"/>
        <v/>
      </c>
      <c r="AJ69" t="str">
        <f t="shared" si="25"/>
        <v/>
      </c>
      <c r="AK69" t="str">
        <f t="shared" si="25"/>
        <v/>
      </c>
      <c r="AL69" t="str">
        <f t="shared" si="25"/>
        <v/>
      </c>
      <c r="AM69" t="str">
        <f t="shared" si="25"/>
        <v/>
      </c>
      <c r="AN69" t="str">
        <f t="shared" si="25"/>
        <v/>
      </c>
      <c r="AO69" t="str">
        <f t="shared" si="25"/>
        <v/>
      </c>
      <c r="AP69" t="str">
        <f t="shared" si="25"/>
        <v/>
      </c>
      <c r="AQ69" t="str">
        <f t="shared" si="25"/>
        <v/>
      </c>
      <c r="AR69" t="str">
        <f t="shared" si="25"/>
        <v/>
      </c>
      <c r="AS69" t="str">
        <f t="shared" si="25"/>
        <v/>
      </c>
      <c r="AT69" t="str">
        <f t="shared" si="25"/>
        <v/>
      </c>
    </row>
    <row r="70" spans="1:46" ht="20.149999999999999" customHeight="1" x14ac:dyDescent="0.2">
      <c r="A70" t="str">
        <f t="shared" ref="A70:AQ70" si="26">IF(A33="","",A33)</f>
        <v/>
      </c>
      <c r="B70" t="str">
        <f t="shared" si="26"/>
        <v/>
      </c>
      <c r="C70" t="str">
        <f t="shared" si="26"/>
        <v/>
      </c>
      <c r="D70" t="str">
        <f t="shared" si="26"/>
        <v/>
      </c>
      <c r="E70" t="str">
        <f t="shared" si="26"/>
        <v/>
      </c>
      <c r="F70" t="str">
        <f t="shared" si="26"/>
        <v/>
      </c>
      <c r="G70" t="str">
        <f t="shared" si="26"/>
        <v/>
      </c>
      <c r="H70" t="str">
        <f t="shared" si="26"/>
        <v/>
      </c>
      <c r="I70" t="str">
        <f t="shared" si="26"/>
        <v/>
      </c>
      <c r="J70" t="str">
        <f t="shared" si="26"/>
        <v/>
      </c>
      <c r="K70" t="str">
        <f t="shared" si="26"/>
        <v/>
      </c>
      <c r="L70" t="str">
        <f t="shared" si="26"/>
        <v/>
      </c>
      <c r="M70" t="str">
        <f t="shared" si="26"/>
        <v/>
      </c>
      <c r="N70" t="str">
        <f t="shared" si="26"/>
        <v/>
      </c>
      <c r="O70" t="str">
        <f t="shared" si="26"/>
        <v/>
      </c>
      <c r="P70" t="str">
        <f t="shared" si="26"/>
        <v/>
      </c>
      <c r="Q70" t="str">
        <f t="shared" si="26"/>
        <v/>
      </c>
      <c r="R70" t="str">
        <f t="shared" si="26"/>
        <v/>
      </c>
      <c r="S70" t="str">
        <f t="shared" si="26"/>
        <v/>
      </c>
      <c r="T70" t="str">
        <f t="shared" si="26"/>
        <v/>
      </c>
      <c r="U70" t="str">
        <f t="shared" si="26"/>
        <v/>
      </c>
      <c r="V70" t="str">
        <f t="shared" si="26"/>
        <v/>
      </c>
      <c r="W70" t="str">
        <f t="shared" si="26"/>
        <v/>
      </c>
      <c r="X70" t="str">
        <f t="shared" si="26"/>
        <v/>
      </c>
      <c r="Y70" t="str">
        <f t="shared" si="26"/>
        <v/>
      </c>
      <c r="Z70" t="str">
        <f t="shared" si="26"/>
        <v/>
      </c>
      <c r="AA70" t="str">
        <f t="shared" si="26"/>
        <v/>
      </c>
      <c r="AB70" t="str">
        <f t="shared" si="26"/>
        <v/>
      </c>
      <c r="AC70" t="str">
        <f t="shared" si="26"/>
        <v/>
      </c>
      <c r="AD70" t="str">
        <f t="shared" si="26"/>
        <v/>
      </c>
      <c r="AE70" t="str">
        <f t="shared" si="26"/>
        <v/>
      </c>
      <c r="AF70" t="str">
        <f t="shared" si="26"/>
        <v/>
      </c>
      <c r="AG70" t="str">
        <f t="shared" si="26"/>
        <v/>
      </c>
      <c r="AH70" t="str">
        <f t="shared" si="26"/>
        <v/>
      </c>
      <c r="AI70" t="str">
        <f t="shared" si="26"/>
        <v/>
      </c>
      <c r="AJ70" t="str">
        <f t="shared" si="26"/>
        <v/>
      </c>
      <c r="AK70" t="str">
        <f t="shared" si="26"/>
        <v/>
      </c>
      <c r="AL70" t="str">
        <f t="shared" si="26"/>
        <v/>
      </c>
      <c r="AM70" t="str">
        <f t="shared" si="26"/>
        <v/>
      </c>
      <c r="AN70" t="str">
        <f t="shared" si="26"/>
        <v/>
      </c>
      <c r="AO70" t="str">
        <f t="shared" si="26"/>
        <v/>
      </c>
      <c r="AP70" t="str">
        <f t="shared" si="26"/>
        <v/>
      </c>
      <c r="AQ70" t="str">
        <f t="shared" si="26"/>
        <v/>
      </c>
    </row>
    <row r="71" spans="1:46" ht="20.149999999999999" customHeight="1" x14ac:dyDescent="0.2">
      <c r="A71" t="str">
        <f t="shared" ref="A71:AQ71" si="27">IF(A34="","",A34)</f>
        <v/>
      </c>
      <c r="B71" t="str">
        <f t="shared" si="27"/>
        <v/>
      </c>
      <c r="C71" t="str">
        <f t="shared" si="27"/>
        <v>(6)</v>
      </c>
      <c r="F71" s="31" t="s">
        <v>186</v>
      </c>
      <c r="G71" s="31"/>
      <c r="H71" s="31"/>
      <c r="I71" s="35" t="s">
        <v>6</v>
      </c>
      <c r="J71" s="35"/>
      <c r="K71" s="35" t="s">
        <v>47</v>
      </c>
      <c r="L71" s="35"/>
      <c r="M71" s="35" t="s">
        <v>7</v>
      </c>
      <c r="N71" s="35"/>
      <c r="U71" s="31" t="str">
        <f ca="1">IF(AS71=0,"〔ｂ〕","〔ａ〕")</f>
        <v>〔ｂ〕</v>
      </c>
      <c r="V71" s="31"/>
      <c r="W71" s="31"/>
      <c r="X71" s="31"/>
      <c r="Y71" t="str">
        <f t="shared" si="27"/>
        <v/>
      </c>
      <c r="Z71" t="str">
        <f t="shared" si="27"/>
        <v/>
      </c>
      <c r="AA71" t="str">
        <f t="shared" si="27"/>
        <v/>
      </c>
      <c r="AB71" t="str">
        <f t="shared" si="27"/>
        <v/>
      </c>
      <c r="AC71" t="str">
        <f t="shared" si="27"/>
        <v/>
      </c>
      <c r="AD71" t="str">
        <f t="shared" si="27"/>
        <v/>
      </c>
      <c r="AE71" t="str">
        <f t="shared" si="27"/>
        <v/>
      </c>
      <c r="AF71" t="str">
        <f t="shared" si="27"/>
        <v/>
      </c>
      <c r="AG71" t="str">
        <f t="shared" si="27"/>
        <v/>
      </c>
      <c r="AH71" t="str">
        <f t="shared" si="27"/>
        <v/>
      </c>
      <c r="AI71" t="str">
        <f t="shared" si="27"/>
        <v/>
      </c>
      <c r="AJ71" t="str">
        <f t="shared" si="27"/>
        <v/>
      </c>
      <c r="AK71" t="str">
        <f t="shared" si="27"/>
        <v/>
      </c>
      <c r="AL71" t="str">
        <f t="shared" si="27"/>
        <v/>
      </c>
      <c r="AM71" t="str">
        <f t="shared" si="27"/>
        <v/>
      </c>
      <c r="AN71" t="str">
        <f t="shared" si="27"/>
        <v/>
      </c>
      <c r="AO71" t="str">
        <f t="shared" si="27"/>
        <v/>
      </c>
      <c r="AP71" t="str">
        <f t="shared" si="27"/>
        <v/>
      </c>
      <c r="AQ71" t="str">
        <f t="shared" si="27"/>
        <v/>
      </c>
      <c r="AS71">
        <f ca="1">AS34</f>
        <v>0</v>
      </c>
    </row>
    <row r="72" spans="1:46" ht="20.149999999999999" customHeight="1" x14ac:dyDescent="0.2">
      <c r="A72" t="str">
        <f t="shared" ref="A72:AQ72" si="28">IF(A35="","",A35)</f>
        <v/>
      </c>
      <c r="B72" t="str">
        <f t="shared" si="28"/>
        <v/>
      </c>
      <c r="C72" t="str">
        <f t="shared" si="28"/>
        <v/>
      </c>
      <c r="D72" t="str">
        <f t="shared" si="28"/>
        <v/>
      </c>
      <c r="E72" t="str">
        <f t="shared" si="28"/>
        <v/>
      </c>
      <c r="F72" s="31"/>
      <c r="G72" s="31"/>
      <c r="H72" s="31"/>
      <c r="K72" s="43">
        <v>2</v>
      </c>
      <c r="L72" s="43"/>
      <c r="U72" s="31"/>
      <c r="V72" s="31"/>
      <c r="W72" s="31"/>
      <c r="X72" s="31"/>
      <c r="Y72" t="str">
        <f t="shared" si="28"/>
        <v/>
      </c>
      <c r="Z72" t="str">
        <f t="shared" si="28"/>
        <v/>
      </c>
      <c r="AA72" t="str">
        <f t="shared" si="28"/>
        <v/>
      </c>
      <c r="AB72" t="str">
        <f t="shared" si="28"/>
        <v/>
      </c>
      <c r="AC72" t="str">
        <f t="shared" si="28"/>
        <v/>
      </c>
      <c r="AD72" t="str">
        <f t="shared" si="28"/>
        <v/>
      </c>
      <c r="AE72" t="str">
        <f t="shared" si="28"/>
        <v/>
      </c>
      <c r="AF72" t="str">
        <f t="shared" si="28"/>
        <v/>
      </c>
      <c r="AG72" t="str">
        <f t="shared" si="28"/>
        <v/>
      </c>
      <c r="AH72" t="str">
        <f t="shared" si="28"/>
        <v/>
      </c>
      <c r="AI72" t="str">
        <f t="shared" si="28"/>
        <v/>
      </c>
      <c r="AJ72" t="str">
        <f t="shared" si="28"/>
        <v/>
      </c>
      <c r="AK72" t="str">
        <f t="shared" si="28"/>
        <v/>
      </c>
      <c r="AL72" t="str">
        <f t="shared" si="28"/>
        <v/>
      </c>
      <c r="AM72" t="str">
        <f t="shared" si="28"/>
        <v/>
      </c>
      <c r="AN72" t="str">
        <f t="shared" si="28"/>
        <v/>
      </c>
      <c r="AO72" t="str">
        <f t="shared" si="28"/>
        <v/>
      </c>
      <c r="AP72" t="str">
        <f t="shared" si="28"/>
        <v/>
      </c>
      <c r="AQ72" t="str">
        <f t="shared" si="28"/>
        <v/>
      </c>
      <c r="AR72" t="str">
        <f>IF(AR33="","",AR33)</f>
        <v/>
      </c>
      <c r="AS72" t="str">
        <f>IF(AS33="","",AS33)</f>
        <v/>
      </c>
      <c r="AT72" t="str">
        <f>IF(AT33="","",AT33)</f>
        <v/>
      </c>
    </row>
    <row r="73" spans="1:46" ht="20.149999999999999" customHeight="1" x14ac:dyDescent="0.2">
      <c r="A73" t="str">
        <f t="shared" ref="A73:AQ73" si="29">IF(A36="","",A36)</f>
        <v/>
      </c>
      <c r="B73" t="str">
        <f t="shared" si="29"/>
        <v/>
      </c>
      <c r="C73" t="str">
        <f t="shared" si="29"/>
        <v/>
      </c>
      <c r="D73" t="str">
        <f t="shared" si="29"/>
        <v/>
      </c>
      <c r="E73" t="str">
        <f t="shared" si="29"/>
        <v/>
      </c>
      <c r="F73" s="40" t="str">
        <f ca="1">IF($AS$71=1,"ａ","ｂ")</f>
        <v>ｂ</v>
      </c>
      <c r="G73" s="40"/>
      <c r="H73" s="40" t="s">
        <v>30</v>
      </c>
      <c r="I73" s="40"/>
      <c r="J73" s="40" t="s">
        <v>187</v>
      </c>
      <c r="K73" s="40"/>
      <c r="L73" s="40"/>
      <c r="M73" s="40" t="s">
        <v>44</v>
      </c>
      <c r="N73" s="40"/>
      <c r="O73" s="40" t="str">
        <f ca="1">IF($AS$71=1,"ｂ","ａ")</f>
        <v>ａ</v>
      </c>
      <c r="P73" s="40"/>
      <c r="Q73" t="str">
        <f t="shared" si="29"/>
        <v/>
      </c>
      <c r="R73" t="str">
        <f t="shared" si="29"/>
        <v/>
      </c>
      <c r="S73" t="str">
        <f t="shared" si="29"/>
        <v/>
      </c>
      <c r="T73" t="str">
        <f t="shared" si="29"/>
        <v/>
      </c>
      <c r="U73" t="str">
        <f t="shared" si="29"/>
        <v/>
      </c>
      <c r="V73" t="str">
        <f t="shared" si="29"/>
        <v/>
      </c>
      <c r="W73" t="str">
        <f t="shared" si="29"/>
        <v/>
      </c>
      <c r="X73" t="str">
        <f t="shared" si="29"/>
        <v/>
      </c>
      <c r="Y73" t="str">
        <f t="shared" si="29"/>
        <v/>
      </c>
      <c r="Z73" t="str">
        <f t="shared" si="29"/>
        <v/>
      </c>
      <c r="AA73" t="str">
        <f t="shared" si="29"/>
        <v/>
      </c>
      <c r="AB73" t="str">
        <f t="shared" si="29"/>
        <v/>
      </c>
      <c r="AC73" t="str">
        <f t="shared" si="29"/>
        <v/>
      </c>
      <c r="AD73" t="str">
        <f t="shared" si="29"/>
        <v/>
      </c>
      <c r="AE73" t="str">
        <f t="shared" si="29"/>
        <v/>
      </c>
      <c r="AF73" t="str">
        <f t="shared" si="29"/>
        <v/>
      </c>
      <c r="AG73" t="str">
        <f t="shared" si="29"/>
        <v/>
      </c>
      <c r="AH73" t="str">
        <f t="shared" si="29"/>
        <v/>
      </c>
      <c r="AI73" t="str">
        <f t="shared" si="29"/>
        <v/>
      </c>
      <c r="AJ73" t="str">
        <f t="shared" si="29"/>
        <v/>
      </c>
      <c r="AK73" t="str">
        <f t="shared" si="29"/>
        <v/>
      </c>
      <c r="AL73" t="str">
        <f t="shared" si="29"/>
        <v/>
      </c>
      <c r="AM73" t="str">
        <f t="shared" si="29"/>
        <v/>
      </c>
      <c r="AN73" t="str">
        <f t="shared" si="29"/>
        <v/>
      </c>
      <c r="AO73" t="str">
        <f t="shared" si="29"/>
        <v/>
      </c>
      <c r="AP73" t="str">
        <f t="shared" si="29"/>
        <v/>
      </c>
      <c r="AQ73" t="str">
        <f t="shared" si="29"/>
        <v/>
      </c>
      <c r="AR73" t="str">
        <f>IF(AR36="","",AR36)</f>
        <v/>
      </c>
      <c r="AS73" t="str">
        <f>IF(AS36="","",AS36)</f>
        <v/>
      </c>
      <c r="AT73" t="str">
        <f>IF(AT36="","",AT36)</f>
        <v/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</sheetData>
  <mergeCells count="90">
    <mergeCell ref="F73:G73"/>
    <mergeCell ref="H73:I73"/>
    <mergeCell ref="J73:L73"/>
    <mergeCell ref="M73:N73"/>
    <mergeCell ref="O73:P73"/>
    <mergeCell ref="F71:H72"/>
    <mergeCell ref="I71:J71"/>
    <mergeCell ref="K71:L71"/>
    <mergeCell ref="M71:N71"/>
    <mergeCell ref="U71:X72"/>
    <mergeCell ref="K72:L72"/>
    <mergeCell ref="F34:H35"/>
    <mergeCell ref="I34:J34"/>
    <mergeCell ref="K34:L34"/>
    <mergeCell ref="M34:N34"/>
    <mergeCell ref="K35:L35"/>
    <mergeCell ref="U34:X35"/>
    <mergeCell ref="F50:G50"/>
    <mergeCell ref="H50:I50"/>
    <mergeCell ref="U29:X30"/>
    <mergeCell ref="F66:H67"/>
    <mergeCell ref="K66:M67"/>
    <mergeCell ref="U66:X67"/>
    <mergeCell ref="I67:J67"/>
    <mergeCell ref="F29:H30"/>
    <mergeCell ref="G54:H54"/>
    <mergeCell ref="I54:J54"/>
    <mergeCell ref="K54:L54"/>
    <mergeCell ref="M54:N54"/>
    <mergeCell ref="F58:G58"/>
    <mergeCell ref="H58:I58"/>
    <mergeCell ref="K58:L58"/>
    <mergeCell ref="F68:H69"/>
    <mergeCell ref="J68:K68"/>
    <mergeCell ref="I69:K69"/>
    <mergeCell ref="U68:W69"/>
    <mergeCell ref="X69:Z69"/>
    <mergeCell ref="AO1:AP1"/>
    <mergeCell ref="AO38:AP38"/>
    <mergeCell ref="F13:G13"/>
    <mergeCell ref="H13:I13"/>
    <mergeCell ref="J13:K13"/>
    <mergeCell ref="L13:M13"/>
    <mergeCell ref="G17:H17"/>
    <mergeCell ref="I17:J17"/>
    <mergeCell ref="K17:L17"/>
    <mergeCell ref="F25:G25"/>
    <mergeCell ref="M17:N17"/>
    <mergeCell ref="F21:G21"/>
    <mergeCell ref="H21:I21"/>
    <mergeCell ref="K21:L21"/>
    <mergeCell ref="M21:N21"/>
    <mergeCell ref="I25:J25"/>
    <mergeCell ref="K25:L25"/>
    <mergeCell ref="M25:N25"/>
    <mergeCell ref="J50:K50"/>
    <mergeCell ref="L50:M50"/>
    <mergeCell ref="I29:J29"/>
    <mergeCell ref="I30:J30"/>
    <mergeCell ref="K29:M30"/>
    <mergeCell ref="M58:N58"/>
    <mergeCell ref="F62:G62"/>
    <mergeCell ref="I62:J62"/>
    <mergeCell ref="K62:L62"/>
    <mergeCell ref="M62:N62"/>
    <mergeCell ref="I66:J66"/>
    <mergeCell ref="Q62:R62"/>
    <mergeCell ref="M63:N64"/>
    <mergeCell ref="O63:P64"/>
    <mergeCell ref="O62:P62"/>
    <mergeCell ref="J51:K51"/>
    <mergeCell ref="L51:M51"/>
    <mergeCell ref="N51:O51"/>
    <mergeCell ref="P51:Q51"/>
    <mergeCell ref="K55:L56"/>
    <mergeCell ref="M55:N56"/>
    <mergeCell ref="O21:P21"/>
    <mergeCell ref="O58:P58"/>
    <mergeCell ref="Q25:R25"/>
    <mergeCell ref="O25:P25"/>
    <mergeCell ref="R51:S51"/>
    <mergeCell ref="O55:P55"/>
    <mergeCell ref="Q55:R55"/>
    <mergeCell ref="O56:S56"/>
    <mergeCell ref="S64:T64"/>
    <mergeCell ref="Y68:Z68"/>
    <mergeCell ref="K59:L59"/>
    <mergeCell ref="M59:N59"/>
    <mergeCell ref="P59:Q59"/>
    <mergeCell ref="R59:S59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&amp;L式の計算&amp;R数学ドリル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100"/>
  <sheetViews>
    <sheetView topLeftCell="C1" workbookViewId="0"/>
  </sheetViews>
  <sheetFormatPr defaultColWidth="9" defaultRowHeight="14" x14ac:dyDescent="0.2"/>
  <cols>
    <col min="1" max="43" width="1.75" customWidth="1"/>
    <col min="44" max="46" width="9" customWidth="1"/>
    <col min="47" max="51" width="9" style="15"/>
  </cols>
  <sheetData>
    <row r="1" spans="1:42" ht="23.5" x14ac:dyDescent="0.2">
      <c r="D1" s="3" t="s">
        <v>160</v>
      </c>
      <c r="AM1" s="2" t="s">
        <v>0</v>
      </c>
      <c r="AN1" s="2"/>
      <c r="AO1" s="34"/>
      <c r="AP1" s="34"/>
    </row>
    <row r="2" spans="1:4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1" t="s">
        <v>34</v>
      </c>
      <c r="D3" t="s">
        <v>35</v>
      </c>
    </row>
    <row r="4" spans="1:42" ht="20.149999999999999" customHeight="1" x14ac:dyDescent="0.2">
      <c r="D4" t="s">
        <v>36</v>
      </c>
    </row>
    <row r="5" spans="1:42" ht="20.149999999999999" customHeight="1" x14ac:dyDescent="0.2">
      <c r="C5" s="1" t="s">
        <v>37</v>
      </c>
      <c r="F5">
        <f ca="1">INT(RAND()*8+2)</f>
        <v>2</v>
      </c>
      <c r="G5" s="31" t="s">
        <v>31</v>
      </c>
      <c r="H5" s="31"/>
      <c r="I5" t="s">
        <v>38</v>
      </c>
      <c r="J5">
        <f ca="1">INT(RAND()*8+2)</f>
        <v>9</v>
      </c>
      <c r="K5" s="31" t="s">
        <v>31</v>
      </c>
      <c r="L5" s="31"/>
      <c r="M5" s="31" t="str">
        <f ca="1">IF((-1)^INT(RAND()*2)&lt;0,"－","＋")</f>
        <v>－</v>
      </c>
      <c r="N5" s="31"/>
      <c r="O5">
        <f ca="1">INT(RAND()*8+2)</f>
        <v>2</v>
      </c>
      <c r="P5" s="31" t="s">
        <v>39</v>
      </c>
      <c r="Q5" s="31"/>
    </row>
    <row r="6" spans="1:42" ht="20.149999999999999" customHeight="1" x14ac:dyDescent="0.2"/>
    <row r="7" spans="1:42" ht="20.149999999999999" customHeight="1" x14ac:dyDescent="0.2"/>
    <row r="8" spans="1:42" ht="20.149999999999999" customHeight="1" x14ac:dyDescent="0.2"/>
    <row r="9" spans="1:42" ht="20.149999999999999" customHeight="1" x14ac:dyDescent="0.2"/>
    <row r="10" spans="1:42" ht="20.149999999999999" customHeight="1" x14ac:dyDescent="0.2"/>
    <row r="11" spans="1:42" ht="20.149999999999999" customHeight="1" x14ac:dyDescent="0.2">
      <c r="C11" s="1" t="s">
        <v>40</v>
      </c>
      <c r="F11">
        <f ca="1">INT(RAND()*8+2)</f>
        <v>3</v>
      </c>
      <c r="G11" s="31" t="s">
        <v>18</v>
      </c>
      <c r="H11" s="31"/>
      <c r="I11" s="31" t="str">
        <f ca="1">IF((-1)^INT(RAND()*2)&lt;0,"－","＋")</f>
        <v>＋</v>
      </c>
      <c r="J11" s="31"/>
      <c r="K11">
        <f ca="1">INT(RAND()*8+2)</f>
        <v>5</v>
      </c>
      <c r="L11" s="31" t="s">
        <v>41</v>
      </c>
      <c r="M11" s="31"/>
      <c r="N11" t="s">
        <v>24</v>
      </c>
      <c r="O11" s="31" t="s">
        <v>18</v>
      </c>
      <c r="P11" s="31"/>
      <c r="Q11" s="31" t="str">
        <f ca="1">IF((-1)^INT(RAND()*2)&lt;0,"－","＋")</f>
        <v>＋</v>
      </c>
      <c r="R11" s="31"/>
      <c r="S11">
        <f ca="1">INT(RAND()*8+2)</f>
        <v>5</v>
      </c>
      <c r="T11" s="31" t="s">
        <v>41</v>
      </c>
      <c r="U11" s="31"/>
    </row>
    <row r="12" spans="1:42" ht="20.149999999999999" customHeight="1" x14ac:dyDescent="0.2"/>
    <row r="13" spans="1:42" ht="20.149999999999999" customHeight="1" x14ac:dyDescent="0.2"/>
    <row r="14" spans="1:42" ht="20.149999999999999" customHeight="1" x14ac:dyDescent="0.2"/>
    <row r="15" spans="1:42" ht="20.149999999999999" customHeight="1" x14ac:dyDescent="0.2"/>
    <row r="16" spans="1:42" ht="20.149999999999999" customHeight="1" x14ac:dyDescent="0.2"/>
    <row r="17" spans="1:42" ht="20.149999999999999" customHeight="1" x14ac:dyDescent="0.2">
      <c r="C17" s="1" t="s">
        <v>42</v>
      </c>
      <c r="F17">
        <f ca="1">INT(RAND()*8+2)</f>
        <v>5</v>
      </c>
      <c r="G17" s="31" t="s">
        <v>43</v>
      </c>
      <c r="H17" s="31"/>
      <c r="I17" s="31" t="str">
        <f ca="1">IF((-1)^INT(RAND()*2)&lt;0,"－","＋")</f>
        <v>－</v>
      </c>
      <c r="J17" s="31"/>
      <c r="K17">
        <f ca="1">INT(RAND()*8+2)</f>
        <v>2</v>
      </c>
      <c r="L17" s="31" t="s">
        <v>39</v>
      </c>
      <c r="M17" s="31"/>
      <c r="N17" t="s">
        <v>24</v>
      </c>
      <c r="O17" s="31" t="s">
        <v>44</v>
      </c>
      <c r="P17" s="31"/>
      <c r="Q17" s="31" t="s">
        <v>43</v>
      </c>
      <c r="R17" s="31"/>
      <c r="S17" s="31" t="str">
        <f ca="1">IF((-1)^INT(RAND()*2)&lt;0,"－","＋")</f>
        <v>－</v>
      </c>
      <c r="T17" s="31"/>
      <c r="U17">
        <f ca="1">INT(RAND()*8+2)</f>
        <v>3</v>
      </c>
      <c r="V17" s="31" t="s">
        <v>39</v>
      </c>
      <c r="W17" s="31"/>
    </row>
    <row r="18" spans="1:42" ht="20.149999999999999" customHeight="1" x14ac:dyDescent="0.2"/>
    <row r="19" spans="1:42" ht="20.149999999999999" customHeight="1" x14ac:dyDescent="0.2"/>
    <row r="20" spans="1:42" ht="20.149999999999999" customHeight="1" x14ac:dyDescent="0.2"/>
    <row r="21" spans="1:42" ht="20.149999999999999" customHeight="1" x14ac:dyDescent="0.2"/>
    <row r="22" spans="1:42" ht="20.149999999999999" customHeight="1" x14ac:dyDescent="0.2"/>
    <row r="23" spans="1:42" ht="20.149999999999999" customHeight="1" x14ac:dyDescent="0.2">
      <c r="A23" s="1" t="s">
        <v>45</v>
      </c>
      <c r="D23" t="s">
        <v>46</v>
      </c>
    </row>
    <row r="24" spans="1:42" ht="20.149999999999999" customHeight="1" x14ac:dyDescent="0.2">
      <c r="C24" s="1" t="s">
        <v>37</v>
      </c>
      <c r="I24" s="31">
        <f ca="1">INT(RAND()*8+2)</f>
        <v>6</v>
      </c>
      <c r="J24" s="31"/>
      <c r="K24" s="31" t="s">
        <v>32</v>
      </c>
      <c r="L24" s="31"/>
      <c r="M24" s="31" t="str">
        <f ca="1">IF((-1)^INT(RAND()*2)&lt;0,"－","＋")</f>
        <v>－</v>
      </c>
      <c r="N24" s="31"/>
      <c r="O24" s="31">
        <f ca="1">INT(RAND()*8+2)</f>
        <v>3</v>
      </c>
      <c r="P24" s="31"/>
      <c r="Q24" s="31" t="s">
        <v>49</v>
      </c>
      <c r="R24" s="31"/>
      <c r="Y24" s="1" t="s">
        <v>40</v>
      </c>
      <c r="AE24" s="31" t="s">
        <v>32</v>
      </c>
      <c r="AF24" s="31"/>
      <c r="AG24" s="31" t="str">
        <f ca="1">IF((-1)^INT(RAND()*2)&lt;0,"－","＋")</f>
        <v>－</v>
      </c>
      <c r="AH24" s="31"/>
      <c r="AJ24" s="38" t="s">
        <v>49</v>
      </c>
      <c r="AK24" s="38"/>
    </row>
    <row r="25" spans="1:42" ht="20.149999999999999" customHeight="1" x14ac:dyDescent="0.2">
      <c r="F25" s="35" t="s">
        <v>47</v>
      </c>
      <c r="G25" s="35"/>
      <c r="H25" s="2" t="s">
        <v>48</v>
      </c>
      <c r="I25" s="35">
        <f ca="1">INT(RAND()*8+2)</f>
        <v>7</v>
      </c>
      <c r="J25" s="35"/>
      <c r="K25" s="35" t="s">
        <v>32</v>
      </c>
      <c r="L25" s="35"/>
      <c r="M25" s="35" t="str">
        <f ca="1">IF((-1)^INT(RAND()*2)&lt;0,"－","＋")</f>
        <v>－</v>
      </c>
      <c r="N25" s="35"/>
      <c r="O25" s="35">
        <f ca="1">INT(RAND()*8+2)</f>
        <v>8</v>
      </c>
      <c r="P25" s="35"/>
      <c r="Q25" s="35" t="s">
        <v>49</v>
      </c>
      <c r="R25" s="35"/>
      <c r="AB25" s="35" t="s">
        <v>47</v>
      </c>
      <c r="AC25" s="35"/>
      <c r="AD25" s="2" t="s">
        <v>50</v>
      </c>
      <c r="AE25" s="35" t="s">
        <v>32</v>
      </c>
      <c r="AF25" s="35"/>
      <c r="AG25" s="35" t="str">
        <f ca="1">IF((-1)^INT(RAND()*2)&lt;0,"－","＋")</f>
        <v>－</v>
      </c>
      <c r="AH25" s="35"/>
      <c r="AI25" s="2"/>
      <c r="AJ25" s="39" t="s">
        <v>49</v>
      </c>
      <c r="AK25" s="39"/>
    </row>
    <row r="26" spans="1:42" ht="20.149999999999999" customHeight="1" x14ac:dyDescent="0.2"/>
    <row r="27" spans="1:42" ht="20.149999999999999" customHeight="1" x14ac:dyDescent="0.2"/>
    <row r="28" spans="1:42" ht="20.149999999999999" customHeight="1" x14ac:dyDescent="0.2"/>
    <row r="29" spans="1:42" ht="20.149999999999999" customHeight="1" x14ac:dyDescent="0.2"/>
    <row r="30" spans="1:42" ht="20.149999999999999" customHeight="1" x14ac:dyDescent="0.2">
      <c r="C30" s="1" t="s">
        <v>42</v>
      </c>
      <c r="I30" s="31">
        <f ca="1">INT(RAND()*8+2)</f>
        <v>4</v>
      </c>
      <c r="J30" s="31"/>
      <c r="K30" s="31" t="s">
        <v>32</v>
      </c>
      <c r="L30" s="31"/>
      <c r="M30" s="31" t="str">
        <f ca="1">IF((-1)^INT(RAND()*2)&lt;0,"－","＋")</f>
        <v>＋</v>
      </c>
      <c r="N30" s="31"/>
      <c r="O30" s="31">
        <f ca="1">INT(RAND()*8+2)</f>
        <v>5</v>
      </c>
      <c r="P30" s="31"/>
      <c r="Q30" s="31" t="s">
        <v>49</v>
      </c>
      <c r="R30" s="31"/>
      <c r="Y30" s="1" t="s">
        <v>52</v>
      </c>
      <c r="AE30" s="31">
        <f ca="1">INT(RAND()*8+2)</f>
        <v>8</v>
      </c>
      <c r="AF30" s="31"/>
      <c r="AG30" s="31" t="s">
        <v>32</v>
      </c>
      <c r="AH30" s="31"/>
      <c r="AI30" s="31" t="str">
        <f ca="1">IF((-1)^INT(RAND()*2)&lt;0,"－","＋")</f>
        <v>－</v>
      </c>
      <c r="AJ30" s="31"/>
      <c r="AK30">
        <f ca="1">INT(RAND()*9+1)</f>
        <v>6</v>
      </c>
      <c r="AL30" s="38" t="s">
        <v>49</v>
      </c>
      <c r="AM30" s="38"/>
      <c r="AN30" s="31" t="str">
        <f ca="1">IF((-1)^INT(RAND()*2)&lt;0,"－","＋")</f>
        <v>＋</v>
      </c>
      <c r="AO30" s="31"/>
      <c r="AP30">
        <f ca="1">INT(RAND()*10)</f>
        <v>3</v>
      </c>
    </row>
    <row r="31" spans="1:42" ht="20.149999999999999" customHeight="1" x14ac:dyDescent="0.2">
      <c r="F31" s="35" t="s">
        <v>51</v>
      </c>
      <c r="G31" s="35"/>
      <c r="H31" s="2" t="s">
        <v>48</v>
      </c>
      <c r="I31" s="35"/>
      <c r="J31" s="35"/>
      <c r="K31" s="35" t="s">
        <v>32</v>
      </c>
      <c r="L31" s="35"/>
      <c r="M31" s="35" t="str">
        <f ca="1">IF((-1)^INT(RAND()*2)&lt;0,"－","＋")</f>
        <v>＋</v>
      </c>
      <c r="N31" s="35"/>
      <c r="O31" s="35">
        <f ca="1">INT(RAND()*8+2)</f>
        <v>4</v>
      </c>
      <c r="P31" s="35"/>
      <c r="Q31" s="35" t="s">
        <v>49</v>
      </c>
      <c r="R31" s="35"/>
      <c r="AB31" s="35" t="s">
        <v>51</v>
      </c>
      <c r="AC31" s="35"/>
      <c r="AD31" s="2" t="s">
        <v>48</v>
      </c>
      <c r="AE31" s="35">
        <f ca="1">INT(RAND()*8+2)</f>
        <v>5</v>
      </c>
      <c r="AF31" s="35"/>
      <c r="AG31" s="35" t="s">
        <v>32</v>
      </c>
      <c r="AH31" s="35"/>
      <c r="AI31" s="35" t="str">
        <f ca="1">IF((-1)^INT(RAND()*2)&lt;0,"－","＋")</f>
        <v>＋</v>
      </c>
      <c r="AJ31" s="35"/>
      <c r="AK31" s="2">
        <f ca="1">INT(RAND()*9+1)</f>
        <v>9</v>
      </c>
      <c r="AL31" s="39" t="s">
        <v>49</v>
      </c>
      <c r="AM31" s="39"/>
      <c r="AN31" s="35" t="str">
        <f ca="1">IF((-1)^INT(RAND()*2)&lt;0,"－","＋")</f>
        <v>＋</v>
      </c>
      <c r="AO31" s="35"/>
      <c r="AP31" s="2">
        <f ca="1">INT(RAND()*9+1)</f>
        <v>6</v>
      </c>
    </row>
    <row r="32" spans="1:42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19" customHeight="1" x14ac:dyDescent="0.2"/>
    <row r="37" spans="1:49" ht="19" customHeight="1" x14ac:dyDescent="0.2"/>
    <row r="38" spans="1:49" ht="23.5" x14ac:dyDescent="0.2">
      <c r="D38" s="3" t="str">
        <f>IF(D1="","",D1)</f>
        <v>式の加法，減法②</v>
      </c>
      <c r="AM38" s="2" t="str">
        <f>IF(AM1="","",AM1)</f>
        <v>№</v>
      </c>
      <c r="AN38" s="2"/>
      <c r="AO38" s="34" t="str">
        <f>IF(AO1="","",AO1)</f>
        <v/>
      </c>
      <c r="AP38" s="34" t="str">
        <f>IF(AP1="","",AP1)</f>
        <v/>
      </c>
    </row>
    <row r="39" spans="1:49" ht="23.5" x14ac:dyDescent="0.2">
      <c r="E39" s="22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9" ht="20.149999999999999" customHeight="1" x14ac:dyDescent="0.2">
      <c r="A40" t="str">
        <f>IF(A3="","",A3)</f>
        <v>１．</v>
      </c>
      <c r="D40" t="str">
        <f>IF(D3="","",D3)</f>
        <v>次の２つの式をたしなさい。</v>
      </c>
    </row>
    <row r="41" spans="1:49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t="str">
        <f>IF(D4="","",D4)</f>
        <v>また，左の式から右の式をひきなさい。</v>
      </c>
    </row>
    <row r="42" spans="1:49" ht="20.149999999999999" customHeight="1" x14ac:dyDescent="0.2">
      <c r="A42" t="str">
        <f t="shared" ref="A42:AT42" si="0">IF(A5="","",A5)</f>
        <v/>
      </c>
      <c r="B42" t="str">
        <f t="shared" si="0"/>
        <v/>
      </c>
      <c r="C42" t="str">
        <f t="shared" si="0"/>
        <v>(1)</v>
      </c>
      <c r="F42">
        <f t="shared" ca="1" si="0"/>
        <v>2</v>
      </c>
      <c r="G42" s="31" t="str">
        <f t="shared" si="0"/>
        <v>ａ</v>
      </c>
      <c r="H42" s="31"/>
      <c r="I42" t="str">
        <f t="shared" si="0"/>
        <v>,</v>
      </c>
      <c r="J42">
        <f t="shared" ca="1" si="0"/>
        <v>9</v>
      </c>
      <c r="K42" s="31" t="str">
        <f t="shared" si="0"/>
        <v>ａ</v>
      </c>
      <c r="L42" s="31"/>
      <c r="M42" s="31" t="str">
        <f t="shared" ca="1" si="0"/>
        <v>－</v>
      </c>
      <c r="N42" s="31"/>
      <c r="O42">
        <f t="shared" ca="1" si="0"/>
        <v>2</v>
      </c>
      <c r="P42" s="31" t="str">
        <f t="shared" si="0"/>
        <v>ｂ</v>
      </c>
      <c r="Q42" s="31"/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t="str">
        <f t="shared" si="0"/>
        <v/>
      </c>
      <c r="X42" t="str">
        <f t="shared" si="0"/>
        <v/>
      </c>
      <c r="Y42" t="str">
        <f t="shared" si="0"/>
        <v/>
      </c>
      <c r="Z42" t="str">
        <f t="shared" si="0"/>
        <v/>
      </c>
      <c r="AA42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  <c r="AR42" t="str">
        <f t="shared" si="0"/>
        <v/>
      </c>
      <c r="AS42" t="str">
        <f t="shared" si="0"/>
        <v/>
      </c>
      <c r="AT42" t="str">
        <f t="shared" si="0"/>
        <v/>
      </c>
    </row>
    <row r="43" spans="1:49" ht="20.149999999999999" customHeight="1" x14ac:dyDescent="0.2">
      <c r="A43" t="str">
        <f t="shared" ref="A43:C47" si="1">IF(A6="","",A6)</f>
        <v/>
      </c>
      <c r="B43" t="str">
        <f t="shared" si="1"/>
        <v/>
      </c>
      <c r="C43" t="str">
        <f t="shared" si="1"/>
        <v/>
      </c>
      <c r="D43" s="20"/>
      <c r="E43" s="20"/>
      <c r="F43" s="20">
        <f ca="1">F42</f>
        <v>2</v>
      </c>
      <c r="G43" s="40" t="str">
        <f>G42</f>
        <v>ａ</v>
      </c>
      <c r="H43" s="40"/>
      <c r="I43" s="40" t="s">
        <v>56</v>
      </c>
      <c r="J43" s="40"/>
      <c r="K43" s="20" t="s">
        <v>57</v>
      </c>
      <c r="L43" s="20">
        <f ca="1">J42</f>
        <v>9</v>
      </c>
      <c r="M43" s="40" t="str">
        <f>K42</f>
        <v>ａ</v>
      </c>
      <c r="N43" s="40"/>
      <c r="O43" s="40" t="str">
        <f ca="1">M42</f>
        <v>－</v>
      </c>
      <c r="P43" s="40"/>
      <c r="Q43" s="20">
        <f ca="1">O42</f>
        <v>2</v>
      </c>
      <c r="R43" s="40" t="str">
        <f>P42</f>
        <v>ｂ</v>
      </c>
      <c r="S43" s="40"/>
      <c r="T43" s="20" t="s">
        <v>58</v>
      </c>
      <c r="U43" s="20"/>
      <c r="AU43" s="15">
        <f ca="1">F43</f>
        <v>2</v>
      </c>
      <c r="AV43" s="15">
        <f ca="1">L43</f>
        <v>9</v>
      </c>
      <c r="AW43" s="15">
        <f ca="1">IF(O43="－",-Q43,Q43)</f>
        <v>-2</v>
      </c>
    </row>
    <row r="44" spans="1:49" ht="20.149999999999999" customHeight="1" x14ac:dyDescent="0.2">
      <c r="A44" t="str">
        <f t="shared" si="1"/>
        <v/>
      </c>
      <c r="B44" t="str">
        <f t="shared" si="1"/>
        <v/>
      </c>
      <c r="C44" t="str">
        <f t="shared" si="1"/>
        <v/>
      </c>
      <c r="D44" s="41" t="s">
        <v>59</v>
      </c>
      <c r="E44" s="41"/>
      <c r="F44" s="40">
        <f ca="1">AU44</f>
        <v>11</v>
      </c>
      <c r="G44" s="40"/>
      <c r="H44" s="40" t="s">
        <v>60</v>
      </c>
      <c r="I44" s="40"/>
      <c r="J44" s="40" t="str">
        <f ca="1">IF(AV44&lt;0,"－","＋")</f>
        <v>－</v>
      </c>
      <c r="K44" s="40"/>
      <c r="L44" s="20">
        <f ca="1">ABS(AV44)</f>
        <v>2</v>
      </c>
      <c r="M44" s="40" t="s">
        <v>61</v>
      </c>
      <c r="N44" s="40"/>
      <c r="O44" s="20"/>
      <c r="P44" s="20"/>
      <c r="Q44" s="20"/>
      <c r="R44" s="20"/>
      <c r="S44" s="20"/>
      <c r="T44" s="20"/>
      <c r="U44" s="20"/>
      <c r="AU44" s="15">
        <f ca="1">AU43+AV43</f>
        <v>11</v>
      </c>
      <c r="AV44" s="15">
        <f ca="1">AW43</f>
        <v>-2</v>
      </c>
    </row>
    <row r="45" spans="1:49" ht="20.149999999999999" customHeight="1" x14ac:dyDescent="0.2">
      <c r="A45" t="str">
        <f t="shared" si="1"/>
        <v/>
      </c>
      <c r="B45" t="str">
        <f t="shared" si="1"/>
        <v/>
      </c>
      <c r="C45" t="str">
        <f t="shared" si="1"/>
        <v/>
      </c>
      <c r="D45" s="20"/>
      <c r="E45" s="20"/>
      <c r="F45" s="20">
        <f ca="1">F42</f>
        <v>2</v>
      </c>
      <c r="G45" s="40" t="str">
        <f>G42</f>
        <v>ａ</v>
      </c>
      <c r="H45" s="40"/>
      <c r="I45" s="40" t="s">
        <v>51</v>
      </c>
      <c r="J45" s="40"/>
      <c r="K45" s="20" t="s">
        <v>54</v>
      </c>
      <c r="L45" s="20">
        <f ca="1">J42</f>
        <v>9</v>
      </c>
      <c r="M45" s="40" t="str">
        <f>K42</f>
        <v>ａ</v>
      </c>
      <c r="N45" s="40"/>
      <c r="O45" s="40" t="str">
        <f ca="1">M42</f>
        <v>－</v>
      </c>
      <c r="P45" s="40"/>
      <c r="Q45" s="20">
        <f ca="1">O42</f>
        <v>2</v>
      </c>
      <c r="R45" s="40" t="str">
        <f>P42</f>
        <v>ｂ</v>
      </c>
      <c r="S45" s="40"/>
      <c r="T45" s="20" t="s">
        <v>62</v>
      </c>
      <c r="U45" s="20"/>
      <c r="AU45" s="15">
        <f ca="1">F45</f>
        <v>2</v>
      </c>
      <c r="AV45" s="15">
        <f ca="1">-L45</f>
        <v>-9</v>
      </c>
      <c r="AW45" s="15">
        <f ca="1">IF(O45="－",Q45,-Q45)</f>
        <v>2</v>
      </c>
    </row>
    <row r="46" spans="1:49" ht="20.149999999999999" customHeight="1" x14ac:dyDescent="0.2">
      <c r="A46" t="str">
        <f t="shared" si="1"/>
        <v/>
      </c>
      <c r="B46" t="str">
        <f t="shared" si="1"/>
        <v/>
      </c>
      <c r="C46" t="str">
        <f t="shared" si="1"/>
        <v/>
      </c>
      <c r="D46" s="41" t="s">
        <v>59</v>
      </c>
      <c r="E46" s="41"/>
      <c r="F46" s="40">
        <f ca="1">IF(AU46=0,"",IF(AU46=-1,"－",IF(AU46=1,"",AU46)))</f>
        <v>-7</v>
      </c>
      <c r="G46" s="40"/>
      <c r="H46" s="40" t="str">
        <f ca="1">IF(AU46=0,"","ａ")</f>
        <v>ａ</v>
      </c>
      <c r="I46" s="40"/>
      <c r="J46" s="40" t="str">
        <f ca="1">IF(AV46&lt;0,"－",IF(AU46=0,"","＋"))</f>
        <v>＋</v>
      </c>
      <c r="K46" s="40"/>
      <c r="L46" s="20">
        <f ca="1">IF(ABS(AV46)=1,"",ABS(AV46))</f>
        <v>2</v>
      </c>
      <c r="M46" s="40" t="str">
        <f>R45</f>
        <v>ｂ</v>
      </c>
      <c r="N46" s="40"/>
      <c r="O46" s="20"/>
      <c r="P46" s="20"/>
      <c r="Q46" s="20"/>
      <c r="R46" s="20"/>
      <c r="S46" s="20"/>
      <c r="T46" s="20"/>
      <c r="U46" s="20"/>
      <c r="AU46" s="15">
        <f ca="1">AU45+AV45</f>
        <v>-7</v>
      </c>
      <c r="AV46" s="15">
        <f ca="1">AW45</f>
        <v>2</v>
      </c>
    </row>
    <row r="47" spans="1:49" ht="20.149999999999999" customHeight="1" x14ac:dyDescent="0.2">
      <c r="A47" t="str">
        <f t="shared" si="1"/>
        <v/>
      </c>
      <c r="B47" t="str">
        <f t="shared" si="1"/>
        <v/>
      </c>
      <c r="C47" t="str">
        <f t="shared" si="1"/>
        <v/>
      </c>
    </row>
    <row r="48" spans="1:49" ht="20.149999999999999" customHeight="1" x14ac:dyDescent="0.2">
      <c r="A48" t="str">
        <f t="shared" ref="A48:AT48" si="2">IF(A11="","",A11)</f>
        <v/>
      </c>
      <c r="B48" t="str">
        <f t="shared" si="2"/>
        <v/>
      </c>
      <c r="C48" t="str">
        <f t="shared" si="2"/>
        <v>(2)</v>
      </c>
      <c r="F48">
        <f t="shared" ca="1" si="2"/>
        <v>3</v>
      </c>
      <c r="G48" s="31" t="str">
        <f t="shared" si="2"/>
        <v>ｘ</v>
      </c>
      <c r="H48" s="31"/>
      <c r="I48" s="31" t="str">
        <f t="shared" ca="1" si="2"/>
        <v>＋</v>
      </c>
      <c r="J48" s="31"/>
      <c r="K48">
        <f t="shared" ca="1" si="2"/>
        <v>5</v>
      </c>
      <c r="L48" s="31" t="str">
        <f t="shared" si="2"/>
        <v>ｙ</v>
      </c>
      <c r="M48" s="31"/>
      <c r="N48" t="str">
        <f t="shared" si="2"/>
        <v>,</v>
      </c>
      <c r="O48" s="31" t="str">
        <f t="shared" si="2"/>
        <v>ｘ</v>
      </c>
      <c r="P48" s="31"/>
      <c r="Q48" s="31" t="str">
        <f t="shared" ca="1" si="2"/>
        <v>＋</v>
      </c>
      <c r="R48" s="31"/>
      <c r="S48">
        <f t="shared" ca="1" si="2"/>
        <v>5</v>
      </c>
      <c r="T48" s="31" t="str">
        <f t="shared" si="2"/>
        <v>ｙ</v>
      </c>
      <c r="U48" s="31"/>
      <c r="V48" t="str">
        <f t="shared" si="2"/>
        <v/>
      </c>
      <c r="W48" t="str">
        <f t="shared" si="2"/>
        <v/>
      </c>
      <c r="X48" t="str">
        <f t="shared" si="2"/>
        <v/>
      </c>
      <c r="Y48" t="str">
        <f t="shared" si="2"/>
        <v/>
      </c>
      <c r="Z48" t="str">
        <f t="shared" si="2"/>
        <v/>
      </c>
      <c r="AA48" t="str">
        <f t="shared" si="2"/>
        <v/>
      </c>
      <c r="AB48" t="str">
        <f t="shared" si="2"/>
        <v/>
      </c>
      <c r="AC48" t="str">
        <f t="shared" si="2"/>
        <v/>
      </c>
      <c r="AD48" t="str">
        <f t="shared" si="2"/>
        <v/>
      </c>
      <c r="AE48" t="str">
        <f t="shared" si="2"/>
        <v/>
      </c>
      <c r="AF48" t="str">
        <f t="shared" si="2"/>
        <v/>
      </c>
      <c r="AG48" t="str">
        <f t="shared" si="2"/>
        <v/>
      </c>
      <c r="AH48" t="str">
        <f t="shared" si="2"/>
        <v/>
      </c>
      <c r="AI48" t="str">
        <f t="shared" si="2"/>
        <v/>
      </c>
      <c r="AJ48" t="str">
        <f t="shared" si="2"/>
        <v/>
      </c>
      <c r="AK48" t="str">
        <f t="shared" si="2"/>
        <v/>
      </c>
      <c r="AL48" t="str">
        <f t="shared" si="2"/>
        <v/>
      </c>
      <c r="AM48" t="str">
        <f t="shared" si="2"/>
        <v/>
      </c>
      <c r="AN48" t="str">
        <f t="shared" si="2"/>
        <v/>
      </c>
      <c r="AO48" t="str">
        <f t="shared" si="2"/>
        <v/>
      </c>
      <c r="AP48" t="str">
        <f t="shared" si="2"/>
        <v/>
      </c>
      <c r="AQ48" t="str">
        <f t="shared" si="2"/>
        <v/>
      </c>
      <c r="AR48" t="str">
        <f t="shared" si="2"/>
        <v/>
      </c>
      <c r="AS48" t="str">
        <f t="shared" si="2"/>
        <v/>
      </c>
      <c r="AT48" t="str">
        <f t="shared" si="2"/>
        <v/>
      </c>
    </row>
    <row r="49" spans="1:50" ht="20.149999999999999" customHeight="1" x14ac:dyDescent="0.2">
      <c r="A49" t="str">
        <f t="shared" ref="A49:AT49" si="3">IF(A12="","",A12)</f>
        <v/>
      </c>
      <c r="B49" t="str">
        <f t="shared" si="3"/>
        <v/>
      </c>
      <c r="C49" t="str">
        <f t="shared" si="3"/>
        <v/>
      </c>
      <c r="D49" s="20"/>
      <c r="E49" s="20"/>
      <c r="F49" s="20" t="s">
        <v>57</v>
      </c>
      <c r="G49" s="20">
        <f ca="1">F48</f>
        <v>3</v>
      </c>
      <c r="H49" s="40" t="str">
        <f>G48</f>
        <v>ｘ</v>
      </c>
      <c r="I49" s="40"/>
      <c r="J49" s="40" t="str">
        <f ca="1">I48</f>
        <v>＋</v>
      </c>
      <c r="K49" s="40"/>
      <c r="L49" s="20">
        <f ca="1">K48</f>
        <v>5</v>
      </c>
      <c r="M49" s="40" t="str">
        <f>L48</f>
        <v>ｙ</v>
      </c>
      <c r="N49" s="40"/>
      <c r="O49" s="20" t="s">
        <v>58</v>
      </c>
      <c r="P49" s="40" t="s">
        <v>56</v>
      </c>
      <c r="Q49" s="40"/>
      <c r="R49" s="20" t="s">
        <v>57</v>
      </c>
      <c r="S49" s="40" t="str">
        <f>O48</f>
        <v>ｘ</v>
      </c>
      <c r="T49" s="40"/>
      <c r="U49" s="40" t="str">
        <f ca="1">Q48</f>
        <v>＋</v>
      </c>
      <c r="V49" s="40"/>
      <c r="W49" s="20">
        <f ca="1">S48</f>
        <v>5</v>
      </c>
      <c r="X49" s="40" t="str">
        <f>T48</f>
        <v>ｙ</v>
      </c>
      <c r="Y49" s="40"/>
      <c r="Z49" s="20" t="s">
        <v>63</v>
      </c>
      <c r="AA49" s="20" t="str">
        <f t="shared" si="3"/>
        <v/>
      </c>
      <c r="AB49" s="20" t="str">
        <f t="shared" si="3"/>
        <v/>
      </c>
      <c r="AC49" t="str">
        <f t="shared" si="3"/>
        <v/>
      </c>
      <c r="AD49" t="str">
        <f t="shared" si="3"/>
        <v/>
      </c>
      <c r="AE49" t="str">
        <f t="shared" si="3"/>
        <v/>
      </c>
      <c r="AF49" t="str">
        <f t="shared" si="3"/>
        <v/>
      </c>
      <c r="AG49" t="str">
        <f t="shared" si="3"/>
        <v/>
      </c>
      <c r="AH49" t="str">
        <f t="shared" si="3"/>
        <v/>
      </c>
      <c r="AI49" t="str">
        <f t="shared" si="3"/>
        <v/>
      </c>
      <c r="AJ49" t="str">
        <f t="shared" si="3"/>
        <v/>
      </c>
      <c r="AK49" t="str">
        <f t="shared" si="3"/>
        <v/>
      </c>
      <c r="AL49" t="str">
        <f t="shared" si="3"/>
        <v/>
      </c>
      <c r="AM49" t="str">
        <f t="shared" si="3"/>
        <v/>
      </c>
      <c r="AN49" t="str">
        <f t="shared" si="3"/>
        <v/>
      </c>
      <c r="AO49" t="str">
        <f t="shared" si="3"/>
        <v/>
      </c>
      <c r="AP49" t="str">
        <f t="shared" si="3"/>
        <v/>
      </c>
      <c r="AQ49" t="str">
        <f t="shared" si="3"/>
        <v/>
      </c>
      <c r="AR49" t="str">
        <f t="shared" si="3"/>
        <v/>
      </c>
      <c r="AS49" t="str">
        <f t="shared" si="3"/>
        <v/>
      </c>
      <c r="AT49" t="str">
        <f t="shared" si="3"/>
        <v/>
      </c>
      <c r="AU49" s="15">
        <f ca="1">G49</f>
        <v>3</v>
      </c>
      <c r="AV49" s="15">
        <f ca="1">IF(J49="－",-L49,L49)</f>
        <v>5</v>
      </c>
      <c r="AW49" s="15">
        <v>1</v>
      </c>
      <c r="AX49" s="15">
        <f ca="1">IF(U49="－",-W49,W49)</f>
        <v>5</v>
      </c>
    </row>
    <row r="50" spans="1:50" ht="20.149999999999999" customHeight="1" x14ac:dyDescent="0.2">
      <c r="A50" t="str">
        <f t="shared" ref="A50:C53" si="4">IF(A13="","",A13)</f>
        <v/>
      </c>
      <c r="B50" t="str">
        <f t="shared" si="4"/>
        <v/>
      </c>
      <c r="C50" t="str">
        <f t="shared" si="4"/>
        <v/>
      </c>
      <c r="D50" s="41" t="s">
        <v>59</v>
      </c>
      <c r="E50" s="41"/>
      <c r="F50" s="40">
        <f ca="1">AU50</f>
        <v>4</v>
      </c>
      <c r="G50" s="40"/>
      <c r="H50" s="40" t="s">
        <v>64</v>
      </c>
      <c r="I50" s="40"/>
      <c r="J50" s="40" t="str">
        <f ca="1">IF(AV50=0,"",IF(AV50&lt;0,"－","＋"))</f>
        <v>＋</v>
      </c>
      <c r="K50" s="40"/>
      <c r="L50" s="40">
        <f ca="1">IF(AV50=0,"",IF(ABS(AV50)=1,"",ABS(AV50)))</f>
        <v>10</v>
      </c>
      <c r="M50" s="40"/>
      <c r="N50" s="40" t="str">
        <f ca="1">IF(AV50=0,"","ｙ")</f>
        <v>ｙ</v>
      </c>
      <c r="O50" s="4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U50" s="15">
        <f ca="1">AU49+AW49</f>
        <v>4</v>
      </c>
      <c r="AV50" s="15">
        <f ca="1">AV49+AX49</f>
        <v>10</v>
      </c>
    </row>
    <row r="51" spans="1:50" ht="20.149999999999999" customHeight="1" x14ac:dyDescent="0.2">
      <c r="A51" t="str">
        <f t="shared" si="4"/>
        <v/>
      </c>
      <c r="B51" t="str">
        <f t="shared" si="4"/>
        <v/>
      </c>
      <c r="C51" t="str">
        <f t="shared" si="4"/>
        <v/>
      </c>
      <c r="D51" s="20"/>
      <c r="E51" s="20"/>
      <c r="F51" s="20" t="s">
        <v>54</v>
      </c>
      <c r="G51" s="20">
        <f ca="1">F48</f>
        <v>3</v>
      </c>
      <c r="H51" s="40" t="str">
        <f>G48</f>
        <v>ｘ</v>
      </c>
      <c r="I51" s="40"/>
      <c r="J51" s="40" t="str">
        <f ca="1">I48</f>
        <v>＋</v>
      </c>
      <c r="K51" s="40"/>
      <c r="L51" s="20">
        <f ca="1">K48</f>
        <v>5</v>
      </c>
      <c r="M51" s="40" t="str">
        <f>L48</f>
        <v>ｙ</v>
      </c>
      <c r="N51" s="40"/>
      <c r="O51" s="20" t="s">
        <v>48</v>
      </c>
      <c r="P51" s="40" t="s">
        <v>51</v>
      </c>
      <c r="Q51" s="40"/>
      <c r="R51" s="20" t="s">
        <v>65</v>
      </c>
      <c r="S51" s="40" t="str">
        <f>O48</f>
        <v>ｘ</v>
      </c>
      <c r="T51" s="40"/>
      <c r="U51" s="40" t="str">
        <f ca="1">Q48</f>
        <v>＋</v>
      </c>
      <c r="V51" s="40"/>
      <c r="W51" s="20">
        <f ca="1">S48</f>
        <v>5</v>
      </c>
      <c r="X51" s="40" t="str">
        <f>T48</f>
        <v>ｙ</v>
      </c>
      <c r="Y51" s="40"/>
      <c r="Z51" s="20" t="s">
        <v>66</v>
      </c>
      <c r="AA51" s="20"/>
      <c r="AB51" s="20"/>
      <c r="AU51" s="15">
        <f ca="1">G51</f>
        <v>3</v>
      </c>
      <c r="AV51" s="15">
        <f ca="1">IF(J51="－",-L51,L51)</f>
        <v>5</v>
      </c>
      <c r="AW51" s="15">
        <v>-1</v>
      </c>
      <c r="AX51" s="15">
        <f ca="1">IF(U51="－",W51,-W51)</f>
        <v>-5</v>
      </c>
    </row>
    <row r="52" spans="1:50" ht="20.149999999999999" customHeight="1" x14ac:dyDescent="0.2">
      <c r="A52" t="str">
        <f t="shared" si="4"/>
        <v/>
      </c>
      <c r="B52" t="str">
        <f t="shared" si="4"/>
        <v/>
      </c>
      <c r="C52" t="str">
        <f t="shared" si="4"/>
        <v/>
      </c>
      <c r="D52" s="40" t="s">
        <v>55</v>
      </c>
      <c r="E52" s="41"/>
      <c r="F52" s="40">
        <f ca="1">IF(AU52=1,"",AU52)</f>
        <v>2</v>
      </c>
      <c r="G52" s="40"/>
      <c r="H52" s="40" t="s">
        <v>18</v>
      </c>
      <c r="I52" s="40"/>
      <c r="J52" s="40" t="str">
        <f ca="1">IF(AV52=0,"",IF(AV52&lt;0,"－","＋"))</f>
        <v/>
      </c>
      <c r="K52" s="40"/>
      <c r="L52" s="40" t="str">
        <f ca="1">IF(AV52=0,"",IF(ABS(AV52)=1,"",ABS(AV52)))</f>
        <v/>
      </c>
      <c r="M52" s="40"/>
      <c r="N52" s="40" t="str">
        <f ca="1">IF(AV52=0,"","ｙ")</f>
        <v/>
      </c>
      <c r="O52" s="4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U52" s="15">
        <f ca="1">AU51+AW51</f>
        <v>2</v>
      </c>
      <c r="AV52" s="15">
        <f ca="1">AV51+AX51</f>
        <v>0</v>
      </c>
    </row>
    <row r="53" spans="1:50" ht="20.149999999999999" customHeight="1" x14ac:dyDescent="0.2">
      <c r="A53" t="str">
        <f t="shared" si="4"/>
        <v/>
      </c>
      <c r="B53" t="str">
        <f t="shared" si="4"/>
        <v/>
      </c>
      <c r="C53" t="str">
        <f t="shared" si="4"/>
        <v/>
      </c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</row>
    <row r="54" spans="1:50" ht="20.149999999999999" customHeight="1" x14ac:dyDescent="0.2">
      <c r="A54" t="str">
        <f t="shared" ref="A54:AT54" si="5">IF(A17="","",A17)</f>
        <v/>
      </c>
      <c r="B54" t="str">
        <f t="shared" si="5"/>
        <v/>
      </c>
      <c r="C54" t="str">
        <f t="shared" si="5"/>
        <v>(3)</v>
      </c>
      <c r="F54">
        <f t="shared" ca="1" si="5"/>
        <v>5</v>
      </c>
      <c r="G54" s="31" t="str">
        <f t="shared" si="5"/>
        <v>ａ</v>
      </c>
      <c r="H54" s="31"/>
      <c r="I54" s="31" t="str">
        <f t="shared" ca="1" si="5"/>
        <v>－</v>
      </c>
      <c r="J54" s="31"/>
      <c r="K54">
        <f t="shared" ca="1" si="5"/>
        <v>2</v>
      </c>
      <c r="L54" s="31" t="str">
        <f t="shared" si="5"/>
        <v>ｂ</v>
      </c>
      <c r="M54" s="31"/>
      <c r="N54" t="str">
        <f t="shared" si="5"/>
        <v>,</v>
      </c>
      <c r="O54" s="31" t="str">
        <f t="shared" si="5"/>
        <v>－</v>
      </c>
      <c r="P54" s="31"/>
      <c r="Q54" s="31" t="str">
        <f t="shared" si="5"/>
        <v>ａ</v>
      </c>
      <c r="R54" s="31"/>
      <c r="S54" s="31" t="str">
        <f t="shared" ca="1" si="5"/>
        <v>－</v>
      </c>
      <c r="T54" s="31"/>
      <c r="U54">
        <f t="shared" ca="1" si="5"/>
        <v>3</v>
      </c>
      <c r="V54" s="31" t="str">
        <f t="shared" si="5"/>
        <v>ｂ</v>
      </c>
      <c r="W54" s="31"/>
      <c r="X54" t="str">
        <f t="shared" si="5"/>
        <v/>
      </c>
      <c r="Y54" t="str">
        <f t="shared" si="5"/>
        <v/>
      </c>
      <c r="Z54" t="str">
        <f t="shared" si="5"/>
        <v/>
      </c>
      <c r="AA54" t="str">
        <f t="shared" si="5"/>
        <v/>
      </c>
      <c r="AB54" t="str">
        <f t="shared" si="5"/>
        <v/>
      </c>
      <c r="AC54" t="str">
        <f t="shared" si="5"/>
        <v/>
      </c>
      <c r="AD54" t="str">
        <f t="shared" si="5"/>
        <v/>
      </c>
      <c r="AE54" t="str">
        <f t="shared" si="5"/>
        <v/>
      </c>
      <c r="AF54" t="str">
        <f t="shared" si="5"/>
        <v/>
      </c>
      <c r="AG54" t="str">
        <f t="shared" si="5"/>
        <v/>
      </c>
      <c r="AH54" t="str">
        <f t="shared" si="5"/>
        <v/>
      </c>
      <c r="AI54" t="str">
        <f t="shared" si="5"/>
        <v/>
      </c>
      <c r="AJ54" t="str">
        <f t="shared" si="5"/>
        <v/>
      </c>
      <c r="AK54" t="str">
        <f t="shared" si="5"/>
        <v/>
      </c>
      <c r="AL54" t="str">
        <f t="shared" si="5"/>
        <v/>
      </c>
      <c r="AM54" t="str">
        <f t="shared" si="5"/>
        <v/>
      </c>
      <c r="AN54" t="str">
        <f t="shared" si="5"/>
        <v/>
      </c>
      <c r="AO54" t="str">
        <f t="shared" si="5"/>
        <v/>
      </c>
      <c r="AP54" t="str">
        <f t="shared" si="5"/>
        <v/>
      </c>
      <c r="AQ54" t="str">
        <f t="shared" si="5"/>
        <v/>
      </c>
      <c r="AR54" t="str">
        <f t="shared" si="5"/>
        <v/>
      </c>
      <c r="AS54" t="str">
        <f t="shared" si="5"/>
        <v/>
      </c>
      <c r="AT54" t="str">
        <f t="shared" si="5"/>
        <v/>
      </c>
    </row>
    <row r="55" spans="1:50" ht="20.149999999999999" customHeight="1" x14ac:dyDescent="0.2">
      <c r="A55" t="str">
        <f t="shared" ref="A55:C59" si="6">IF(A18="","",A18)</f>
        <v/>
      </c>
      <c r="B55" t="str">
        <f t="shared" si="6"/>
        <v/>
      </c>
      <c r="C55" t="str">
        <f t="shared" si="6"/>
        <v/>
      </c>
      <c r="D55" s="20"/>
      <c r="E55" s="20"/>
      <c r="F55" s="20" t="s">
        <v>67</v>
      </c>
      <c r="G55" s="20">
        <f ca="1">F54</f>
        <v>5</v>
      </c>
      <c r="H55" s="40" t="str">
        <f>G54</f>
        <v>ａ</v>
      </c>
      <c r="I55" s="40"/>
      <c r="J55" s="40" t="str">
        <f ca="1">I54</f>
        <v>－</v>
      </c>
      <c r="K55" s="40"/>
      <c r="L55" s="20">
        <f ca="1">K54</f>
        <v>2</v>
      </c>
      <c r="M55" s="40" t="str">
        <f>L54</f>
        <v>ｂ</v>
      </c>
      <c r="N55" s="40"/>
      <c r="O55" s="20" t="s">
        <v>66</v>
      </c>
      <c r="P55" s="40" t="s">
        <v>68</v>
      </c>
      <c r="Q55" s="40"/>
      <c r="R55" s="20" t="s">
        <v>67</v>
      </c>
      <c r="S55" s="40" t="str">
        <f>O54</f>
        <v>－</v>
      </c>
      <c r="T55" s="40"/>
      <c r="U55" s="40" t="str">
        <f>Q54</f>
        <v>ａ</v>
      </c>
      <c r="V55" s="40"/>
      <c r="W55" s="40" t="str">
        <f ca="1">S54</f>
        <v>－</v>
      </c>
      <c r="X55" s="40"/>
      <c r="Y55" s="20">
        <f ca="1">U54</f>
        <v>3</v>
      </c>
      <c r="Z55" s="40" t="str">
        <f>V54</f>
        <v>ｂ</v>
      </c>
      <c r="AA55" s="40"/>
      <c r="AB55" s="20" t="s">
        <v>66</v>
      </c>
      <c r="AU55" s="15">
        <f ca="1">G55</f>
        <v>5</v>
      </c>
      <c r="AV55" s="15">
        <f ca="1">IF(J55="－",-L55,L55)</f>
        <v>-2</v>
      </c>
      <c r="AW55" s="15">
        <v>-1</v>
      </c>
      <c r="AX55" s="15">
        <f ca="1">IF(W55="－",-Y55,Y55)</f>
        <v>-3</v>
      </c>
    </row>
    <row r="56" spans="1:50" ht="20.149999999999999" customHeight="1" x14ac:dyDescent="0.2">
      <c r="A56" t="str">
        <f t="shared" si="6"/>
        <v/>
      </c>
      <c r="B56" t="str">
        <f t="shared" si="6"/>
        <v/>
      </c>
      <c r="C56" t="str">
        <f t="shared" si="6"/>
        <v/>
      </c>
      <c r="D56" s="40" t="s">
        <v>69</v>
      </c>
      <c r="E56" s="40"/>
      <c r="F56" s="40">
        <f ca="1">IF(AU56=1,"",AU56)</f>
        <v>4</v>
      </c>
      <c r="G56" s="40"/>
      <c r="H56" s="40" t="s">
        <v>70</v>
      </c>
      <c r="I56" s="40"/>
      <c r="J56" s="40" t="str">
        <f ca="1">IF(AV56=0,"",IF(AV56&lt;0,"－","＋"))</f>
        <v>－</v>
      </c>
      <c r="K56" s="40"/>
      <c r="L56" s="40">
        <f ca="1">IF(AV56=0,"",IF(ABS(AV56)=1,"",ABS(AV56)))</f>
        <v>5</v>
      </c>
      <c r="M56" s="40"/>
      <c r="N56" s="40" t="str">
        <f ca="1">IF(AV56=0,"","ｂ")</f>
        <v>ｂ</v>
      </c>
      <c r="O56" s="4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U56" s="15">
        <f ca="1">AU55+AW55</f>
        <v>4</v>
      </c>
      <c r="AV56" s="15">
        <f ca="1">AV55+AX55</f>
        <v>-5</v>
      </c>
    </row>
    <row r="57" spans="1:50" ht="20.149999999999999" customHeight="1" x14ac:dyDescent="0.2">
      <c r="A57" t="str">
        <f t="shared" si="6"/>
        <v/>
      </c>
      <c r="B57" t="str">
        <f t="shared" si="6"/>
        <v/>
      </c>
      <c r="C57" t="str">
        <f t="shared" si="6"/>
        <v/>
      </c>
      <c r="D57" s="20"/>
      <c r="E57" s="20"/>
      <c r="F57" s="20" t="s">
        <v>67</v>
      </c>
      <c r="G57" s="20">
        <f ca="1">F54</f>
        <v>5</v>
      </c>
      <c r="H57" s="40" t="str">
        <f>G54</f>
        <v>ａ</v>
      </c>
      <c r="I57" s="40"/>
      <c r="J57" s="40" t="str">
        <f ca="1">I54</f>
        <v>－</v>
      </c>
      <c r="K57" s="40"/>
      <c r="L57" s="20">
        <f ca="1">K54</f>
        <v>2</v>
      </c>
      <c r="M57" s="40" t="str">
        <f>L54</f>
        <v>ｂ</v>
      </c>
      <c r="N57" s="40"/>
      <c r="O57" s="20" t="s">
        <v>66</v>
      </c>
      <c r="P57" s="40" t="s">
        <v>51</v>
      </c>
      <c r="Q57" s="40"/>
      <c r="R57" s="20" t="s">
        <v>67</v>
      </c>
      <c r="S57" s="40" t="str">
        <f>O54</f>
        <v>－</v>
      </c>
      <c r="T57" s="40"/>
      <c r="U57" s="40" t="str">
        <f>Q54</f>
        <v>ａ</v>
      </c>
      <c r="V57" s="40"/>
      <c r="W57" s="40" t="str">
        <f ca="1">S54</f>
        <v>－</v>
      </c>
      <c r="X57" s="40"/>
      <c r="Y57" s="20">
        <f ca="1">U54</f>
        <v>3</v>
      </c>
      <c r="Z57" s="40" t="str">
        <f>V54</f>
        <v>ｂ</v>
      </c>
      <c r="AA57" s="40"/>
      <c r="AB57" s="20" t="s">
        <v>66</v>
      </c>
      <c r="AU57" s="15">
        <f ca="1">G57</f>
        <v>5</v>
      </c>
      <c r="AV57" s="15">
        <f ca="1">IF(J57="－",-L57,L57)</f>
        <v>-2</v>
      </c>
      <c r="AW57" s="15">
        <v>1</v>
      </c>
      <c r="AX57" s="15">
        <f ca="1">IF(W57="－",Y57,-Y57)</f>
        <v>3</v>
      </c>
    </row>
    <row r="58" spans="1:50" ht="20.149999999999999" customHeight="1" x14ac:dyDescent="0.2">
      <c r="A58" t="str">
        <f t="shared" si="6"/>
        <v/>
      </c>
      <c r="B58" t="str">
        <f t="shared" si="6"/>
        <v/>
      </c>
      <c r="C58" t="str">
        <f t="shared" si="6"/>
        <v/>
      </c>
      <c r="D58" s="40" t="s">
        <v>69</v>
      </c>
      <c r="E58" s="40"/>
      <c r="F58" s="40">
        <f ca="1">AU58</f>
        <v>6</v>
      </c>
      <c r="G58" s="40"/>
      <c r="H58" s="40" t="s">
        <v>60</v>
      </c>
      <c r="I58" s="40"/>
      <c r="J58" s="40" t="str">
        <f ca="1">IF(AV58=0,"",IF(AV58&lt;0,"－","＋"))</f>
        <v>＋</v>
      </c>
      <c r="K58" s="40"/>
      <c r="L58" s="40" t="str">
        <f ca="1">IF(AV58=0,"",IF(ABS(AV58)=1,"",ABS(AV58)))</f>
        <v/>
      </c>
      <c r="M58" s="40"/>
      <c r="N58" s="40" t="str">
        <f ca="1">IF(AV58=0,"","ｂ")</f>
        <v>ｂ</v>
      </c>
      <c r="O58" s="4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U58" s="15">
        <f ca="1">AU57+AW57</f>
        <v>6</v>
      </c>
      <c r="AV58" s="15">
        <f ca="1">AV57+AX57</f>
        <v>1</v>
      </c>
    </row>
    <row r="59" spans="1:50" ht="20.149999999999999" customHeight="1" x14ac:dyDescent="0.2">
      <c r="A59" t="str">
        <f t="shared" si="6"/>
        <v/>
      </c>
      <c r="B59" t="str">
        <f t="shared" si="6"/>
        <v/>
      </c>
      <c r="C59" t="str">
        <f t="shared" si="6"/>
        <v/>
      </c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</row>
    <row r="60" spans="1:50" ht="20.149999999999999" customHeight="1" x14ac:dyDescent="0.2">
      <c r="A60" t="str">
        <f>IF(A23="","",A23)</f>
        <v>２．</v>
      </c>
      <c r="D60" t="str">
        <f>IF(D23="","",D23)</f>
        <v>次の計算をしなさい。</v>
      </c>
    </row>
    <row r="61" spans="1:50" ht="20.149999999999999" customHeight="1" x14ac:dyDescent="0.2">
      <c r="A61" t="str">
        <f t="shared" ref="A61:AT61" si="7">IF(A24="","",A24)</f>
        <v/>
      </c>
      <c r="B61" t="str">
        <f t="shared" si="7"/>
        <v/>
      </c>
      <c r="C61" t="str">
        <f t="shared" si="7"/>
        <v>(1)</v>
      </c>
      <c r="I61" s="31">
        <f t="shared" ca="1" si="7"/>
        <v>6</v>
      </c>
      <c r="J61" s="31"/>
      <c r="K61" s="31" t="str">
        <f t="shared" si="7"/>
        <v>ｘ</v>
      </c>
      <c r="L61" s="31"/>
      <c r="M61" s="31" t="str">
        <f t="shared" ca="1" si="7"/>
        <v>－</v>
      </c>
      <c r="N61" s="31"/>
      <c r="O61" s="31">
        <f t="shared" ca="1" si="7"/>
        <v>3</v>
      </c>
      <c r="P61" s="31"/>
      <c r="Q61" s="31" t="str">
        <f t="shared" si="7"/>
        <v>ｙ</v>
      </c>
      <c r="R61" s="31"/>
      <c r="S61" t="str">
        <f t="shared" si="7"/>
        <v/>
      </c>
      <c r="T61" t="str">
        <f t="shared" si="7"/>
        <v/>
      </c>
      <c r="U61" t="str">
        <f t="shared" si="7"/>
        <v/>
      </c>
      <c r="V61" t="str">
        <f t="shared" si="7"/>
        <v/>
      </c>
      <c r="W61" t="str">
        <f t="shared" si="7"/>
        <v/>
      </c>
      <c r="X61" t="str">
        <f t="shared" si="7"/>
        <v/>
      </c>
      <c r="Y61" t="str">
        <f t="shared" si="7"/>
        <v>(2)</v>
      </c>
      <c r="AD61" t="str">
        <f t="shared" si="7"/>
        <v/>
      </c>
      <c r="AE61" s="31" t="str">
        <f t="shared" si="7"/>
        <v>ｘ</v>
      </c>
      <c r="AF61" s="31"/>
      <c r="AG61" s="31" t="str">
        <f t="shared" ca="1" si="7"/>
        <v>－</v>
      </c>
      <c r="AH61" s="31"/>
      <c r="AI61" t="str">
        <f t="shared" si="7"/>
        <v/>
      </c>
      <c r="AJ61" s="31" t="str">
        <f t="shared" si="7"/>
        <v>ｙ</v>
      </c>
      <c r="AK61" s="31"/>
      <c r="AL61" t="str">
        <f t="shared" si="7"/>
        <v/>
      </c>
      <c r="AM61" t="str">
        <f t="shared" si="7"/>
        <v/>
      </c>
      <c r="AN61" t="str">
        <f t="shared" si="7"/>
        <v/>
      </c>
      <c r="AO61" t="str">
        <f t="shared" si="7"/>
        <v/>
      </c>
      <c r="AP61" t="str">
        <f t="shared" si="7"/>
        <v/>
      </c>
      <c r="AQ61" t="str">
        <f t="shared" si="7"/>
        <v/>
      </c>
      <c r="AR61" t="str">
        <f t="shared" si="7"/>
        <v/>
      </c>
      <c r="AS61" t="str">
        <f t="shared" si="7"/>
        <v/>
      </c>
      <c r="AT61" t="str">
        <f t="shared" si="7"/>
        <v/>
      </c>
      <c r="AU61" s="15">
        <f ca="1">I61</f>
        <v>6</v>
      </c>
      <c r="AV61" s="15">
        <f ca="1">IF(M61="－",-O61,O61)</f>
        <v>-3</v>
      </c>
      <c r="AW61" s="15">
        <v>1</v>
      </c>
      <c r="AX61" s="15">
        <f ca="1">IF(AG61="－",-1,1)</f>
        <v>-1</v>
      </c>
    </row>
    <row r="62" spans="1:50" ht="20.149999999999999" customHeight="1" x14ac:dyDescent="0.2">
      <c r="A62" t="str">
        <f t="shared" ref="A62:AT62" si="8">IF(A25="","",A25)</f>
        <v/>
      </c>
      <c r="B62" t="str">
        <f t="shared" si="8"/>
        <v/>
      </c>
      <c r="C62" t="str">
        <f t="shared" si="8"/>
        <v/>
      </c>
      <c r="D62" t="str">
        <f t="shared" si="8"/>
        <v/>
      </c>
      <c r="E62" t="str">
        <f t="shared" si="8"/>
        <v/>
      </c>
      <c r="F62" s="35" t="str">
        <f t="shared" si="8"/>
        <v>＋</v>
      </c>
      <c r="G62" s="35"/>
      <c r="H62" s="2" t="str">
        <f t="shared" si="8"/>
        <v>)</v>
      </c>
      <c r="I62" s="35">
        <f t="shared" ca="1" si="8"/>
        <v>7</v>
      </c>
      <c r="J62" s="35"/>
      <c r="K62" s="35" t="str">
        <f t="shared" si="8"/>
        <v>ｘ</v>
      </c>
      <c r="L62" s="35"/>
      <c r="M62" s="35" t="str">
        <f t="shared" ca="1" si="8"/>
        <v>－</v>
      </c>
      <c r="N62" s="35"/>
      <c r="O62" s="35">
        <f t="shared" ca="1" si="8"/>
        <v>8</v>
      </c>
      <c r="P62" s="35"/>
      <c r="Q62" s="35" t="str">
        <f t="shared" si="8"/>
        <v>ｙ</v>
      </c>
      <c r="R62" s="35"/>
      <c r="S62" t="str">
        <f t="shared" si="8"/>
        <v/>
      </c>
      <c r="T62" t="str">
        <f t="shared" si="8"/>
        <v/>
      </c>
      <c r="U62" t="str">
        <f t="shared" si="8"/>
        <v/>
      </c>
      <c r="V62" t="str">
        <f t="shared" si="8"/>
        <v/>
      </c>
      <c r="W62" t="str">
        <f t="shared" si="8"/>
        <v/>
      </c>
      <c r="X62" t="str">
        <f t="shared" si="8"/>
        <v/>
      </c>
      <c r="Y62" t="str">
        <f t="shared" si="8"/>
        <v/>
      </c>
      <c r="Z62" t="str">
        <f t="shared" si="8"/>
        <v/>
      </c>
      <c r="AA62" t="str">
        <f t="shared" si="8"/>
        <v/>
      </c>
      <c r="AB62" s="35" t="str">
        <f t="shared" si="8"/>
        <v>＋</v>
      </c>
      <c r="AC62" s="35"/>
      <c r="AD62" s="2" t="str">
        <f t="shared" si="8"/>
        <v>)</v>
      </c>
      <c r="AE62" s="35" t="str">
        <f t="shared" si="8"/>
        <v>ｘ</v>
      </c>
      <c r="AF62" s="35"/>
      <c r="AG62" s="35" t="str">
        <f t="shared" ca="1" si="8"/>
        <v>－</v>
      </c>
      <c r="AH62" s="35"/>
      <c r="AI62" s="2" t="str">
        <f t="shared" si="8"/>
        <v/>
      </c>
      <c r="AJ62" s="35" t="str">
        <f t="shared" si="8"/>
        <v>ｙ</v>
      </c>
      <c r="AK62" s="35"/>
      <c r="AL62" t="str">
        <f t="shared" si="8"/>
        <v/>
      </c>
      <c r="AM62" t="str">
        <f t="shared" si="8"/>
        <v/>
      </c>
      <c r="AN62" t="str">
        <f t="shared" si="8"/>
        <v/>
      </c>
      <c r="AO62" t="str">
        <f t="shared" si="8"/>
        <v/>
      </c>
      <c r="AP62" t="str">
        <f t="shared" si="8"/>
        <v/>
      </c>
      <c r="AQ62" t="str">
        <f t="shared" si="8"/>
        <v/>
      </c>
      <c r="AR62" t="str">
        <f t="shared" si="8"/>
        <v/>
      </c>
      <c r="AS62" t="str">
        <f t="shared" si="8"/>
        <v/>
      </c>
      <c r="AT62" t="str">
        <f t="shared" si="8"/>
        <v/>
      </c>
      <c r="AU62" s="15">
        <f ca="1">I62</f>
        <v>7</v>
      </c>
      <c r="AV62" s="15">
        <f ca="1">IF(M62="－",-O62,O62)</f>
        <v>-8</v>
      </c>
      <c r="AW62" s="15">
        <v>1</v>
      </c>
      <c r="AX62" s="15">
        <f ca="1">IF(AG62="－",-1,1)</f>
        <v>-1</v>
      </c>
    </row>
    <row r="63" spans="1:50" ht="20.149999999999999" customHeight="1" x14ac:dyDescent="0.2">
      <c r="H63" s="20"/>
      <c r="I63" s="37">
        <f ca="1">AU63</f>
        <v>13</v>
      </c>
      <c r="J63" s="37"/>
      <c r="K63" s="37" t="s">
        <v>64</v>
      </c>
      <c r="L63" s="37"/>
      <c r="M63" s="37" t="str">
        <f ca="1">IF(AV63=0,"",IF(AV63&lt;0,"－","＋"))</f>
        <v>－</v>
      </c>
      <c r="N63" s="37"/>
      <c r="O63" s="37">
        <f ca="1">IF(AV63=0,"",IF(ABS(AV63)=1,"",ABS(AV63)))</f>
        <v>11</v>
      </c>
      <c r="P63" s="37"/>
      <c r="Q63" s="37" t="str">
        <f ca="1">IF(AV63=0,"","ｙ")</f>
        <v>ｙ</v>
      </c>
      <c r="R63" s="37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>
        <f>AW63</f>
        <v>2</v>
      </c>
      <c r="AE63" s="37" t="s">
        <v>64</v>
      </c>
      <c r="AF63" s="37"/>
      <c r="AG63" s="37" t="str">
        <f ca="1">IF(AX63=0,"",IF(AX63&lt;0,"－","＋"))</f>
        <v>－</v>
      </c>
      <c r="AH63" s="37"/>
      <c r="AI63" s="20">
        <f ca="1">IF(AX63=0,"",IF(ABS(AX63)=1,"",ABS(AX63)))</f>
        <v>2</v>
      </c>
      <c r="AJ63" s="37" t="str">
        <f ca="1">IF(AX63=0,"","ｙ")</f>
        <v>ｙ</v>
      </c>
      <c r="AK63" s="37"/>
      <c r="AL63" s="20"/>
      <c r="AU63" s="15">
        <f ca="1">AU61+AU62</f>
        <v>13</v>
      </c>
      <c r="AV63" s="15">
        <f ca="1">AV61+AV62</f>
        <v>-11</v>
      </c>
      <c r="AW63" s="15">
        <f>AW61+AW62</f>
        <v>2</v>
      </c>
      <c r="AX63" s="15">
        <f ca="1">AX61+AX62</f>
        <v>-2</v>
      </c>
    </row>
    <row r="64" spans="1:50" ht="20.149999999999999" customHeight="1" x14ac:dyDescent="0.2"/>
    <row r="65" spans="1:51" ht="20.149999999999999" customHeight="1" x14ac:dyDescent="0.2"/>
    <row r="66" spans="1:51" ht="20.149999999999999" customHeight="1" x14ac:dyDescent="0.2"/>
    <row r="67" spans="1:51" ht="20.149999999999999" customHeight="1" x14ac:dyDescent="0.2">
      <c r="A67" t="str">
        <f t="shared" ref="A67:AT67" si="9">IF(A30="","",A30)</f>
        <v/>
      </c>
      <c r="B67" t="str">
        <f t="shared" si="9"/>
        <v/>
      </c>
      <c r="C67" t="str">
        <f t="shared" si="9"/>
        <v>(3)</v>
      </c>
      <c r="H67" t="str">
        <f t="shared" si="9"/>
        <v/>
      </c>
      <c r="I67" s="31">
        <f t="shared" ca="1" si="9"/>
        <v>4</v>
      </c>
      <c r="J67" s="31"/>
      <c r="K67" s="31" t="str">
        <f t="shared" si="9"/>
        <v>ｘ</v>
      </c>
      <c r="L67" s="31"/>
      <c r="M67" s="31" t="str">
        <f t="shared" ca="1" si="9"/>
        <v>＋</v>
      </c>
      <c r="N67" s="31"/>
      <c r="O67" s="31">
        <f t="shared" ca="1" si="9"/>
        <v>5</v>
      </c>
      <c r="P67" s="31"/>
      <c r="Q67" s="31" t="str">
        <f t="shared" si="9"/>
        <v>ｙ</v>
      </c>
      <c r="R67" s="31"/>
      <c r="S67" t="str">
        <f t="shared" si="9"/>
        <v/>
      </c>
      <c r="T67" t="str">
        <f t="shared" si="9"/>
        <v/>
      </c>
      <c r="U67" t="str">
        <f t="shared" si="9"/>
        <v/>
      </c>
      <c r="V67" t="str">
        <f t="shared" si="9"/>
        <v/>
      </c>
      <c r="W67" t="str">
        <f t="shared" si="9"/>
        <v/>
      </c>
      <c r="X67" t="str">
        <f t="shared" si="9"/>
        <v/>
      </c>
      <c r="Y67" t="str">
        <f t="shared" si="9"/>
        <v>(4)</v>
      </c>
      <c r="AD67" t="str">
        <f t="shared" si="9"/>
        <v/>
      </c>
      <c r="AE67" s="31">
        <f t="shared" ca="1" si="9"/>
        <v>8</v>
      </c>
      <c r="AF67" s="31"/>
      <c r="AG67" s="31" t="str">
        <f t="shared" si="9"/>
        <v>ｘ</v>
      </c>
      <c r="AH67" s="31"/>
      <c r="AI67" s="31" t="str">
        <f t="shared" ca="1" si="9"/>
        <v>－</v>
      </c>
      <c r="AJ67" s="31"/>
      <c r="AK67">
        <f t="shared" ca="1" si="9"/>
        <v>6</v>
      </c>
      <c r="AL67" s="31" t="str">
        <f t="shared" si="9"/>
        <v>ｙ</v>
      </c>
      <c r="AM67" s="31"/>
      <c r="AN67" s="31" t="str">
        <f t="shared" ca="1" si="9"/>
        <v>＋</v>
      </c>
      <c r="AO67" s="31"/>
      <c r="AP67">
        <f t="shared" ca="1" si="9"/>
        <v>3</v>
      </c>
      <c r="AQ67" t="str">
        <f t="shared" si="9"/>
        <v/>
      </c>
      <c r="AR67" t="str">
        <f t="shared" si="9"/>
        <v/>
      </c>
      <c r="AS67" t="str">
        <f t="shared" si="9"/>
        <v/>
      </c>
      <c r="AT67" t="str">
        <f t="shared" si="9"/>
        <v/>
      </c>
      <c r="AU67" s="15">
        <f ca="1">I67</f>
        <v>4</v>
      </c>
      <c r="AV67" s="15">
        <f ca="1">IF(M67="－",-O67,O67)</f>
        <v>5</v>
      </c>
      <c r="AW67" s="15">
        <f ca="1">AE67</f>
        <v>8</v>
      </c>
      <c r="AX67" s="15">
        <f ca="1">IF(AI67="－",-AK67,AK67)</f>
        <v>-6</v>
      </c>
      <c r="AY67" s="15">
        <f ca="1">IF(AN67="－",-AP67,AP67)</f>
        <v>3</v>
      </c>
    </row>
    <row r="68" spans="1:51" ht="20.149999999999999" customHeight="1" x14ac:dyDescent="0.2">
      <c r="A68" t="str">
        <f t="shared" ref="A68:AT68" si="10">IF(A31="","",A31)</f>
        <v/>
      </c>
      <c r="B68" t="str">
        <f t="shared" si="10"/>
        <v/>
      </c>
      <c r="C68" t="str">
        <f t="shared" si="10"/>
        <v/>
      </c>
      <c r="D68" t="str">
        <f t="shared" si="10"/>
        <v/>
      </c>
      <c r="E68" t="str">
        <f t="shared" si="10"/>
        <v/>
      </c>
      <c r="F68" s="35" t="str">
        <f t="shared" si="10"/>
        <v>－</v>
      </c>
      <c r="G68" s="35"/>
      <c r="H68" s="2" t="str">
        <f t="shared" si="10"/>
        <v>)</v>
      </c>
      <c r="I68" s="2" t="str">
        <f t="shared" si="10"/>
        <v/>
      </c>
      <c r="J68" s="2" t="str">
        <f t="shared" si="10"/>
        <v/>
      </c>
      <c r="K68" s="35" t="str">
        <f t="shared" si="10"/>
        <v>ｘ</v>
      </c>
      <c r="L68" s="35"/>
      <c r="M68" s="35" t="str">
        <f t="shared" ca="1" si="10"/>
        <v>＋</v>
      </c>
      <c r="N68" s="35"/>
      <c r="O68" s="35">
        <f t="shared" ca="1" si="10"/>
        <v>4</v>
      </c>
      <c r="P68" s="35"/>
      <c r="Q68" s="35" t="str">
        <f t="shared" si="10"/>
        <v>ｙ</v>
      </c>
      <c r="R68" s="35"/>
      <c r="S68" t="str">
        <f t="shared" si="10"/>
        <v/>
      </c>
      <c r="T68" t="str">
        <f t="shared" si="10"/>
        <v/>
      </c>
      <c r="U68" t="str">
        <f t="shared" si="10"/>
        <v/>
      </c>
      <c r="V68" t="str">
        <f t="shared" si="10"/>
        <v/>
      </c>
      <c r="W68" t="str">
        <f t="shared" si="10"/>
        <v/>
      </c>
      <c r="X68" t="str">
        <f t="shared" si="10"/>
        <v/>
      </c>
      <c r="Y68" t="str">
        <f t="shared" si="10"/>
        <v/>
      </c>
      <c r="Z68" t="str">
        <f t="shared" si="10"/>
        <v/>
      </c>
      <c r="AA68" t="str">
        <f t="shared" si="10"/>
        <v/>
      </c>
      <c r="AB68" s="35" t="str">
        <f t="shared" si="10"/>
        <v>－</v>
      </c>
      <c r="AC68" s="35"/>
      <c r="AD68" s="2" t="str">
        <f t="shared" si="10"/>
        <v>)</v>
      </c>
      <c r="AE68" s="35">
        <f t="shared" ca="1" si="10"/>
        <v>5</v>
      </c>
      <c r="AF68" s="35"/>
      <c r="AG68" s="35" t="str">
        <f t="shared" si="10"/>
        <v>ｘ</v>
      </c>
      <c r="AH68" s="35"/>
      <c r="AI68" s="35" t="str">
        <f t="shared" ca="1" si="10"/>
        <v>＋</v>
      </c>
      <c r="AJ68" s="35"/>
      <c r="AK68" s="2">
        <f t="shared" ca="1" si="10"/>
        <v>9</v>
      </c>
      <c r="AL68" s="35" t="str">
        <f t="shared" si="10"/>
        <v>ｙ</v>
      </c>
      <c r="AM68" s="35"/>
      <c r="AN68" s="35" t="str">
        <f t="shared" ca="1" si="10"/>
        <v>＋</v>
      </c>
      <c r="AO68" s="35"/>
      <c r="AP68" s="2">
        <f t="shared" ca="1" si="10"/>
        <v>6</v>
      </c>
      <c r="AQ68" t="str">
        <f t="shared" si="10"/>
        <v/>
      </c>
      <c r="AR68" t="str">
        <f t="shared" si="10"/>
        <v/>
      </c>
      <c r="AS68" t="str">
        <f t="shared" si="10"/>
        <v/>
      </c>
      <c r="AT68" t="str">
        <f t="shared" si="10"/>
        <v/>
      </c>
      <c r="AU68" s="15">
        <v>1</v>
      </c>
      <c r="AV68" s="15">
        <f ca="1">IF(M68="－",-O68,O68)</f>
        <v>4</v>
      </c>
      <c r="AW68" s="15">
        <f ca="1">AE68</f>
        <v>5</v>
      </c>
      <c r="AX68" s="15">
        <f ca="1">IF(AI68="－",-AK68,AK68)</f>
        <v>9</v>
      </c>
      <c r="AY68" s="15">
        <f ca="1">IF(AN68="－",-AP68,AP68)</f>
        <v>6</v>
      </c>
    </row>
    <row r="69" spans="1:51" ht="20.149999999999999" customHeight="1" x14ac:dyDescent="0.2">
      <c r="A69" t="str">
        <f t="shared" ref="A69:E73" si="11">IF(A32="","",A32)</f>
        <v/>
      </c>
      <c r="B69" t="str">
        <f t="shared" si="11"/>
        <v/>
      </c>
      <c r="C69" t="str">
        <f t="shared" si="11"/>
        <v/>
      </c>
      <c r="D69" t="str">
        <f t="shared" si="11"/>
        <v/>
      </c>
      <c r="E69" t="str">
        <f t="shared" si="11"/>
        <v/>
      </c>
      <c r="H69" s="20"/>
      <c r="I69" s="37">
        <f ca="1">IF(AU69=1,"",AU69)</f>
        <v>3</v>
      </c>
      <c r="J69" s="37"/>
      <c r="K69" s="37" t="s">
        <v>64</v>
      </c>
      <c r="L69" s="37"/>
      <c r="M69" s="37" t="str">
        <f ca="1">IF(AV69=0,"",IF(AV69&lt;0,"－","＋"))</f>
        <v>＋</v>
      </c>
      <c r="N69" s="37"/>
      <c r="O69" s="37" t="str">
        <f ca="1">IF(AV69=0,"",IF(ABS(AV69)=1,"",ABS(AV69)))</f>
        <v/>
      </c>
      <c r="P69" s="37"/>
      <c r="Q69" s="37" t="str">
        <f ca="1">IF(AV69=0,"","ｙ")</f>
        <v>ｙ</v>
      </c>
      <c r="R69" s="37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37" t="str">
        <f ca="1">IF(AW69&lt;0,"－","")</f>
        <v/>
      </c>
      <c r="AD69" s="37"/>
      <c r="AE69" s="37">
        <f ca="1">IF(AW69=0,"",IF(ABS(AW69)=1,"",ABS(AW69)))</f>
        <v>3</v>
      </c>
      <c r="AF69" s="37"/>
      <c r="AG69" s="37" t="str">
        <f ca="1">IF(AW69=0,"","ｘ")</f>
        <v>ｘ</v>
      </c>
      <c r="AH69" s="37"/>
      <c r="AI69" s="21" t="str">
        <f ca="1">IF(AX69=0,"",IF(AX69&lt;0,"－","＋"))</f>
        <v>－</v>
      </c>
      <c r="AJ69" s="36">
        <f ca="1">IF(AX69=0,"",IF(ABS(AX69)=1,"",ABS(AX69)))</f>
        <v>15</v>
      </c>
      <c r="AK69" s="36"/>
      <c r="AL69" s="37" t="str">
        <f ca="1">IF(AX69=0,"","ｙ")</f>
        <v>ｙ</v>
      </c>
      <c r="AM69" s="37"/>
      <c r="AN69" s="21" t="str">
        <f ca="1">IF(AY69&lt;0,"－",IF(AY69=0,"","＋"))</f>
        <v>－</v>
      </c>
      <c r="AO69" s="36">
        <f ca="1">IF(AY69=0,"",ABS(AY69))</f>
        <v>3</v>
      </c>
      <c r="AP69" s="36"/>
      <c r="AU69" s="15">
        <f ca="1">AU67-AU68</f>
        <v>3</v>
      </c>
      <c r="AV69" s="15">
        <f ca="1">AV67-AV68</f>
        <v>1</v>
      </c>
      <c r="AW69" s="15">
        <f ca="1">AW67-AW68</f>
        <v>3</v>
      </c>
      <c r="AX69" s="15">
        <f ca="1">AX67-AX68</f>
        <v>-15</v>
      </c>
      <c r="AY69" s="15">
        <f ca="1">AY67-AY68</f>
        <v>-3</v>
      </c>
    </row>
    <row r="70" spans="1:51" ht="20.149999999999999" customHeight="1" x14ac:dyDescent="0.2">
      <c r="A70" t="str">
        <f t="shared" si="11"/>
        <v/>
      </c>
      <c r="B70" t="str">
        <f t="shared" si="11"/>
        <v/>
      </c>
      <c r="C70" t="str">
        <f t="shared" si="11"/>
        <v/>
      </c>
      <c r="D70" t="str">
        <f t="shared" si="11"/>
        <v/>
      </c>
      <c r="E70" t="str">
        <f t="shared" si="11"/>
        <v/>
      </c>
    </row>
    <row r="71" spans="1:51" ht="20.149999999999999" customHeight="1" x14ac:dyDescent="0.2">
      <c r="A71" t="str">
        <f t="shared" si="11"/>
        <v/>
      </c>
      <c r="B71" t="str">
        <f t="shared" si="11"/>
        <v/>
      </c>
      <c r="C71" t="str">
        <f t="shared" si="11"/>
        <v/>
      </c>
      <c r="D71" t="str">
        <f t="shared" si="11"/>
        <v/>
      </c>
      <c r="E71" t="str">
        <f t="shared" si="11"/>
        <v/>
      </c>
    </row>
    <row r="72" spans="1:51" ht="20.149999999999999" customHeight="1" x14ac:dyDescent="0.2">
      <c r="A72" t="str">
        <f t="shared" si="11"/>
        <v/>
      </c>
      <c r="B72" t="str">
        <f t="shared" si="11"/>
        <v/>
      </c>
      <c r="C72" t="str">
        <f t="shared" si="11"/>
        <v/>
      </c>
      <c r="D72" t="str">
        <f t="shared" si="11"/>
        <v/>
      </c>
      <c r="E72" t="str">
        <f t="shared" si="11"/>
        <v/>
      </c>
    </row>
    <row r="73" spans="1:51" ht="20.149999999999999" customHeight="1" x14ac:dyDescent="0.2">
      <c r="A73" t="str">
        <f t="shared" si="11"/>
        <v/>
      </c>
      <c r="B73" t="str">
        <f t="shared" si="11"/>
        <v/>
      </c>
      <c r="C73" t="str">
        <f t="shared" si="11"/>
        <v/>
      </c>
      <c r="D73" t="str">
        <f t="shared" si="11"/>
        <v/>
      </c>
      <c r="E73" t="str">
        <f t="shared" si="11"/>
        <v/>
      </c>
    </row>
    <row r="74" spans="1:51" ht="20.149999999999999" customHeight="1" x14ac:dyDescent="0.2"/>
    <row r="75" spans="1:51" ht="20.149999999999999" customHeight="1" x14ac:dyDescent="0.2"/>
    <row r="76" spans="1:51" ht="20.149999999999999" customHeight="1" x14ac:dyDescent="0.2"/>
    <row r="77" spans="1:51" ht="20.149999999999999" customHeight="1" x14ac:dyDescent="0.2"/>
    <row r="78" spans="1:51" ht="20.149999999999999" customHeight="1" x14ac:dyDescent="0.2"/>
    <row r="79" spans="1:51" ht="20.149999999999999" customHeight="1" x14ac:dyDescent="0.2"/>
    <row r="80" spans="1:51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208">
    <mergeCell ref="AO1:AP1"/>
    <mergeCell ref="AO38:AP38"/>
    <mergeCell ref="G5:H5"/>
    <mergeCell ref="K5:L5"/>
    <mergeCell ref="M5:N5"/>
    <mergeCell ref="P5:Q5"/>
    <mergeCell ref="G11:H11"/>
    <mergeCell ref="I11:J11"/>
    <mergeCell ref="L11:M11"/>
    <mergeCell ref="O11:P11"/>
    <mergeCell ref="Q11:R11"/>
    <mergeCell ref="T11:U11"/>
    <mergeCell ref="G17:H17"/>
    <mergeCell ref="I17:J17"/>
    <mergeCell ref="L17:M17"/>
    <mergeCell ref="Q17:R17"/>
    <mergeCell ref="S17:T17"/>
    <mergeCell ref="V17:W17"/>
    <mergeCell ref="O17:P17"/>
    <mergeCell ref="F25:G25"/>
    <mergeCell ref="I24:J24"/>
    <mergeCell ref="K24:L24"/>
    <mergeCell ref="M24:N24"/>
    <mergeCell ref="O24:P24"/>
    <mergeCell ref="AJ24:AK24"/>
    <mergeCell ref="AJ25:AK25"/>
    <mergeCell ref="I30:J30"/>
    <mergeCell ref="K30:L30"/>
    <mergeCell ref="M30:N30"/>
    <mergeCell ref="O30:P30"/>
    <mergeCell ref="Q30:R30"/>
    <mergeCell ref="AI30:AJ30"/>
    <mergeCell ref="AE24:AF24"/>
    <mergeCell ref="AE25:AF25"/>
    <mergeCell ref="AE30:AF30"/>
    <mergeCell ref="Q24:R24"/>
    <mergeCell ref="I25:J25"/>
    <mergeCell ref="K25:L25"/>
    <mergeCell ref="AG24:AH24"/>
    <mergeCell ref="AG25:AH25"/>
    <mergeCell ref="M25:N25"/>
    <mergeCell ref="O25:P25"/>
    <mergeCell ref="Q25:R25"/>
    <mergeCell ref="AB25:AC25"/>
    <mergeCell ref="F31:G31"/>
    <mergeCell ref="I31:J31"/>
    <mergeCell ref="K31:L31"/>
    <mergeCell ref="M31:N31"/>
    <mergeCell ref="AG30:AH30"/>
    <mergeCell ref="AB31:AC31"/>
    <mergeCell ref="AE31:AF31"/>
    <mergeCell ref="AG31:AH31"/>
    <mergeCell ref="G42:H42"/>
    <mergeCell ref="K42:L42"/>
    <mergeCell ref="M42:N42"/>
    <mergeCell ref="P42:Q42"/>
    <mergeCell ref="O31:P31"/>
    <mergeCell ref="Q31:R31"/>
    <mergeCell ref="O54:P54"/>
    <mergeCell ref="Q54:R54"/>
    <mergeCell ref="S54:T54"/>
    <mergeCell ref="G48:H48"/>
    <mergeCell ref="I48:J48"/>
    <mergeCell ref="L48:M48"/>
    <mergeCell ref="O48:P48"/>
    <mergeCell ref="Q48:R48"/>
    <mergeCell ref="T48:U48"/>
    <mergeCell ref="H49:I49"/>
    <mergeCell ref="N50:O50"/>
    <mergeCell ref="S51:T51"/>
    <mergeCell ref="U51:V51"/>
    <mergeCell ref="V54:W54"/>
    <mergeCell ref="G54:H54"/>
    <mergeCell ref="I54:J54"/>
    <mergeCell ref="L54:M54"/>
    <mergeCell ref="W55:X55"/>
    <mergeCell ref="Z55:AA55"/>
    <mergeCell ref="W57:X57"/>
    <mergeCell ref="F62:G62"/>
    <mergeCell ref="I62:J62"/>
    <mergeCell ref="K62:L62"/>
    <mergeCell ref="M62:N62"/>
    <mergeCell ref="O62:P62"/>
    <mergeCell ref="Z57:AA57"/>
    <mergeCell ref="P57:Q57"/>
    <mergeCell ref="S55:T55"/>
    <mergeCell ref="U55:V55"/>
    <mergeCell ref="I61:J61"/>
    <mergeCell ref="K61:L61"/>
    <mergeCell ref="M61:N61"/>
    <mergeCell ref="O61:P61"/>
    <mergeCell ref="Q61:R61"/>
    <mergeCell ref="H55:I55"/>
    <mergeCell ref="J55:K55"/>
    <mergeCell ref="M57:N57"/>
    <mergeCell ref="M55:N55"/>
    <mergeCell ref="P55:Q55"/>
    <mergeCell ref="AB62:AC62"/>
    <mergeCell ref="AE61:AF61"/>
    <mergeCell ref="Q63:R63"/>
    <mergeCell ref="AE63:AF63"/>
    <mergeCell ref="AG61:AH61"/>
    <mergeCell ref="AJ61:AK61"/>
    <mergeCell ref="AE62:AF62"/>
    <mergeCell ref="AG62:AH62"/>
    <mergeCell ref="AJ62:AK62"/>
    <mergeCell ref="Q62:R62"/>
    <mergeCell ref="G43:H43"/>
    <mergeCell ref="I43:J43"/>
    <mergeCell ref="M43:N43"/>
    <mergeCell ref="O43:P43"/>
    <mergeCell ref="R43:S43"/>
    <mergeCell ref="M44:N44"/>
    <mergeCell ref="D44:E44"/>
    <mergeCell ref="F44:G44"/>
    <mergeCell ref="H44:I44"/>
    <mergeCell ref="J44:K44"/>
    <mergeCell ref="G45:H45"/>
    <mergeCell ref="AE67:AF67"/>
    <mergeCell ref="AE68:AF68"/>
    <mergeCell ref="O45:P45"/>
    <mergeCell ref="R45:S45"/>
    <mergeCell ref="D46:E46"/>
    <mergeCell ref="F46:G46"/>
    <mergeCell ref="H46:I46"/>
    <mergeCell ref="J46:K46"/>
    <mergeCell ref="M46:N46"/>
    <mergeCell ref="I45:J45"/>
    <mergeCell ref="M45:N45"/>
    <mergeCell ref="J49:K49"/>
    <mergeCell ref="M49:N49"/>
    <mergeCell ref="P49:Q49"/>
    <mergeCell ref="D50:E50"/>
    <mergeCell ref="F50:G50"/>
    <mergeCell ref="H50:I50"/>
    <mergeCell ref="J50:K50"/>
    <mergeCell ref="X49:Y49"/>
    <mergeCell ref="L50:M50"/>
    <mergeCell ref="F68:G68"/>
    <mergeCell ref="I67:J67"/>
    <mergeCell ref="K67:L67"/>
    <mergeCell ref="X51:Y51"/>
    <mergeCell ref="S49:T49"/>
    <mergeCell ref="U49:V49"/>
    <mergeCell ref="D52:E52"/>
    <mergeCell ref="F52:G52"/>
    <mergeCell ref="H52:I52"/>
    <mergeCell ref="J52:K52"/>
    <mergeCell ref="L52:M52"/>
    <mergeCell ref="N52:O52"/>
    <mergeCell ref="H51:I51"/>
    <mergeCell ref="J51:K51"/>
    <mergeCell ref="M51:N51"/>
    <mergeCell ref="P51:Q51"/>
    <mergeCell ref="D56:E56"/>
    <mergeCell ref="F56:G56"/>
    <mergeCell ref="H56:I56"/>
    <mergeCell ref="J56:K56"/>
    <mergeCell ref="S57:T57"/>
    <mergeCell ref="U57:V57"/>
    <mergeCell ref="L56:M56"/>
    <mergeCell ref="N56:O56"/>
    <mergeCell ref="H57:I57"/>
    <mergeCell ref="J57:K57"/>
    <mergeCell ref="D58:E58"/>
    <mergeCell ref="F58:G58"/>
    <mergeCell ref="H58:I58"/>
    <mergeCell ref="J58:K58"/>
    <mergeCell ref="L58:M58"/>
    <mergeCell ref="N58:O58"/>
    <mergeCell ref="I69:J69"/>
    <mergeCell ref="K69:L69"/>
    <mergeCell ref="M69:N69"/>
    <mergeCell ref="O69:P69"/>
    <mergeCell ref="I63:J63"/>
    <mergeCell ref="K63:L63"/>
    <mergeCell ref="M63:N63"/>
    <mergeCell ref="O63:P63"/>
    <mergeCell ref="M67:N67"/>
    <mergeCell ref="O67:P67"/>
    <mergeCell ref="K68:L68"/>
    <mergeCell ref="M68:N68"/>
    <mergeCell ref="O68:P68"/>
    <mergeCell ref="AC69:AD69"/>
    <mergeCell ref="Q69:R69"/>
    <mergeCell ref="AE69:AF69"/>
    <mergeCell ref="AG69:AH69"/>
    <mergeCell ref="AG63:AH63"/>
    <mergeCell ref="AJ63:AK63"/>
    <mergeCell ref="AG68:AH68"/>
    <mergeCell ref="AG67:AH67"/>
    <mergeCell ref="AI67:AJ67"/>
    <mergeCell ref="AI68:AJ68"/>
    <mergeCell ref="AB68:AC68"/>
    <mergeCell ref="Q67:R67"/>
    <mergeCell ref="Q68:R68"/>
    <mergeCell ref="AN31:AO31"/>
    <mergeCell ref="AN68:AO68"/>
    <mergeCell ref="AN30:AO30"/>
    <mergeCell ref="AN67:AO67"/>
    <mergeCell ref="AJ69:AK69"/>
    <mergeCell ref="AO69:AP69"/>
    <mergeCell ref="AL69:AM69"/>
    <mergeCell ref="AI31:AJ31"/>
    <mergeCell ref="AL30:AM30"/>
    <mergeCell ref="AL31:AM31"/>
    <mergeCell ref="AL67:AM67"/>
    <mergeCell ref="AL68:AM68"/>
  </mergeCells>
  <phoneticPr fontId="1"/>
  <conditionalFormatting sqref="AK30:AK31">
    <cfRule type="expression" dxfId="52" priority="3" stopIfTrue="1">
      <formula>AK30=1</formula>
    </cfRule>
  </conditionalFormatting>
  <conditionalFormatting sqref="AK67:AK68">
    <cfRule type="expression" dxfId="51" priority="1" stopIfTrue="1">
      <formula>AK67=1</formula>
    </cfRule>
  </conditionalFormatting>
  <conditionalFormatting sqref="AN30:AO30">
    <cfRule type="expression" dxfId="50" priority="8" stopIfTrue="1">
      <formula>AP30=0</formula>
    </cfRule>
  </conditionalFormatting>
  <conditionalFormatting sqref="AN67:AO67">
    <cfRule type="expression" dxfId="49" priority="6" stopIfTrue="1">
      <formula>AP67=0</formula>
    </cfRule>
  </conditionalFormatting>
  <conditionalFormatting sqref="AP30">
    <cfRule type="expression" dxfId="48" priority="7" stopIfTrue="1">
      <formula>AP30=0</formula>
    </cfRule>
  </conditionalFormatting>
  <conditionalFormatting sqref="AP67">
    <cfRule type="expression" dxfId="47" priority="5" stopIfTrue="1">
      <formula>AP67=0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&amp;L式の計算&amp;R数学ドリル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F103"/>
  <sheetViews>
    <sheetView workbookViewId="0"/>
  </sheetViews>
  <sheetFormatPr defaultColWidth="9" defaultRowHeight="14" x14ac:dyDescent="0.2"/>
  <cols>
    <col min="1" max="43" width="1.75" customWidth="1"/>
    <col min="44" max="46" width="9" style="15" customWidth="1"/>
    <col min="47" max="51" width="9" style="15"/>
  </cols>
  <sheetData>
    <row r="1" spans="1:50" ht="23.5" x14ac:dyDescent="0.2">
      <c r="D1" s="3" t="s">
        <v>168</v>
      </c>
      <c r="AM1" s="2" t="s">
        <v>0</v>
      </c>
      <c r="AN1" s="2"/>
      <c r="AO1" s="34"/>
      <c r="AP1" s="34"/>
    </row>
    <row r="2" spans="1:50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50" ht="19.5" customHeight="1" x14ac:dyDescent="0.2">
      <c r="A3" s="1" t="s">
        <v>4</v>
      </c>
      <c r="D3" t="s">
        <v>72</v>
      </c>
    </row>
    <row r="4" spans="1:50" ht="19" customHeight="1" x14ac:dyDescent="0.2">
      <c r="C4" s="1" t="s">
        <v>12</v>
      </c>
      <c r="F4">
        <f ca="1">INT(RAND()*2+2)</f>
        <v>2</v>
      </c>
      <c r="G4" t="s">
        <v>54</v>
      </c>
      <c r="H4">
        <f ca="1">INT(RAND()*4+2)</f>
        <v>5</v>
      </c>
      <c r="I4" s="31" t="s">
        <v>18</v>
      </c>
      <c r="J4" s="31"/>
      <c r="K4" s="31" t="str">
        <f ca="1">IF((-1)^INT(RAND()*2)&lt;0,"－","＋")</f>
        <v>－</v>
      </c>
      <c r="L4" s="31"/>
      <c r="M4" s="31" t="s">
        <v>41</v>
      </c>
      <c r="N4" s="31"/>
      <c r="O4" t="s">
        <v>48</v>
      </c>
    </row>
    <row r="5" spans="1:50" ht="19" customHeight="1" x14ac:dyDescent="0.2"/>
    <row r="6" spans="1:50" ht="19" customHeight="1" x14ac:dyDescent="0.2"/>
    <row r="7" spans="1:50" ht="19" customHeight="1" x14ac:dyDescent="0.2"/>
    <row r="8" spans="1:50" ht="19" customHeight="1" x14ac:dyDescent="0.2">
      <c r="C8" s="1" t="s">
        <v>14</v>
      </c>
      <c r="F8" s="31" t="s">
        <v>44</v>
      </c>
      <c r="G8" s="31"/>
      <c r="H8">
        <f ca="1">INT(RAND()*2+2)</f>
        <v>2</v>
      </c>
      <c r="I8" t="s">
        <v>54</v>
      </c>
      <c r="J8" s="31" t="s">
        <v>6</v>
      </c>
      <c r="K8" s="31"/>
      <c r="L8" s="31" t="str">
        <f ca="1">IF((-1)^INT(RAND()*2)&lt;0,"－","＋")</f>
        <v>＋</v>
      </c>
      <c r="M8" s="31"/>
      <c r="N8">
        <f ca="1">INT(RAND()*4+2)</f>
        <v>5</v>
      </c>
      <c r="O8" s="31" t="s">
        <v>7</v>
      </c>
      <c r="P8" s="31"/>
      <c r="Q8" t="s">
        <v>48</v>
      </c>
      <c r="AK8" s="15"/>
      <c r="AL8" s="15"/>
      <c r="AM8" s="15"/>
      <c r="AN8" s="15"/>
      <c r="AO8" s="15"/>
      <c r="AP8" s="15"/>
      <c r="AQ8" s="15"/>
    </row>
    <row r="9" spans="1:50" ht="19" customHeight="1" x14ac:dyDescent="0.2"/>
    <row r="10" spans="1:50" ht="19" customHeight="1" x14ac:dyDescent="0.2"/>
    <row r="11" spans="1:50" ht="19" customHeight="1" x14ac:dyDescent="0.2"/>
    <row r="12" spans="1:50" ht="19" customHeight="1" x14ac:dyDescent="0.2">
      <c r="C12" s="1" t="s">
        <v>20</v>
      </c>
      <c r="F12" s="31" t="str">
        <f ca="1">IF((-1)^INT(RAND()*10)&gt;0,"","－")</f>
        <v>－</v>
      </c>
      <c r="G12" s="31"/>
      <c r="H12">
        <f ca="1">INT(RAND()*4+2)</f>
        <v>3</v>
      </c>
      <c r="I12" t="s">
        <v>54</v>
      </c>
      <c r="J12">
        <f ca="1">INT(RAND()*8+2)</f>
        <v>4</v>
      </c>
      <c r="K12" s="31" t="s">
        <v>6</v>
      </c>
      <c r="L12" s="31"/>
      <c r="M12" s="31" t="str">
        <f ca="1">IF((-1)^INT(RAND()*2)&lt;0,"－","＋")</f>
        <v>＋</v>
      </c>
      <c r="N12" s="31"/>
      <c r="O12" s="31" t="s">
        <v>7</v>
      </c>
      <c r="P12" s="31"/>
      <c r="Q12" s="31" t="str">
        <f ca="1">IF((-1)^INT(RAND()*2)&lt;0,"－","＋")</f>
        <v>－</v>
      </c>
      <c r="R12" s="31"/>
      <c r="S12">
        <f ca="1">INT(RAND()*9+1)</f>
        <v>7</v>
      </c>
      <c r="T12" t="s">
        <v>48</v>
      </c>
      <c r="AM12" s="15"/>
      <c r="AN12" s="15"/>
      <c r="AO12" s="15"/>
      <c r="AP12" s="15"/>
      <c r="AQ12" s="15"/>
    </row>
    <row r="13" spans="1:50" ht="19" customHeight="1" x14ac:dyDescent="0.2"/>
    <row r="14" spans="1:50" ht="19" customHeight="1" x14ac:dyDescent="0.2"/>
    <row r="15" spans="1:50" ht="19" customHeight="1" x14ac:dyDescent="0.2"/>
    <row r="16" spans="1:50" ht="19" customHeight="1" x14ac:dyDescent="0.2">
      <c r="C16" s="1" t="s">
        <v>21</v>
      </c>
      <c r="F16" s="31" t="s">
        <v>54</v>
      </c>
      <c r="G16" s="31">
        <f ca="1">IF(AU16=1,"",AU16)</f>
        <v>3</v>
      </c>
      <c r="H16" s="31" t="s">
        <v>18</v>
      </c>
      <c r="I16" s="31"/>
      <c r="J16" s="31" t="str">
        <f ca="1">IF(AU17&lt;0,"－","＋")</f>
        <v>＋</v>
      </c>
      <c r="K16" s="31"/>
      <c r="L16" s="31">
        <f ca="1">IF(AV16=1,"",AV16)</f>
        <v>4</v>
      </c>
      <c r="M16" s="31" t="s">
        <v>41</v>
      </c>
      <c r="N16" s="31"/>
      <c r="O16" s="31" t="s">
        <v>48</v>
      </c>
      <c r="P16" s="31" t="s">
        <v>161</v>
      </c>
      <c r="Q16" s="31"/>
      <c r="R16" s="35">
        <v>1</v>
      </c>
      <c r="S16" s="35"/>
      <c r="AU16" s="15">
        <f ca="1">INT(RAND()*5+1)</f>
        <v>3</v>
      </c>
      <c r="AV16" s="15">
        <f ca="1">INT(RAND()*5+1)</f>
        <v>4</v>
      </c>
      <c r="AW16" s="15">
        <f ca="1">INT(RAND()*5+1)</f>
        <v>1</v>
      </c>
      <c r="AX16" s="15">
        <f ca="1">INT(RAND()*5+1)</f>
        <v>3</v>
      </c>
    </row>
    <row r="17" spans="1:58" ht="19" customHeight="1" x14ac:dyDescent="0.2"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>
        <f ca="1">INT(RAND()*4+2)</f>
        <v>3</v>
      </c>
      <c r="S17" s="31"/>
      <c r="AU17" s="15">
        <f ca="1">INT((-1)^INT(RAND()*10))</f>
        <v>1</v>
      </c>
      <c r="AV17" s="15">
        <f ca="1">INT((-1)^INT(RAND()*10))</f>
        <v>1</v>
      </c>
      <c r="AW17" s="15">
        <f ca="1">INT((-1)^INT(RAND()*10))</f>
        <v>-1</v>
      </c>
    </row>
    <row r="18" spans="1:58" s="15" customFormat="1" ht="19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Z18"/>
      <c r="BA18"/>
      <c r="BB18"/>
      <c r="BC18"/>
    </row>
    <row r="19" spans="1:58" s="15" customFormat="1" ht="19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Z19"/>
      <c r="BA19"/>
      <c r="BB19"/>
      <c r="BC19"/>
    </row>
    <row r="20" spans="1:58" s="15" customFormat="1" ht="19" customHeight="1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Z20"/>
      <c r="BA20"/>
      <c r="BB20"/>
      <c r="BC20"/>
    </row>
    <row r="21" spans="1:58" s="15" customFormat="1" ht="19" customHeight="1" x14ac:dyDescent="0.2">
      <c r="A21"/>
      <c r="B21"/>
      <c r="C21" s="1" t="s">
        <v>22</v>
      </c>
      <c r="D21"/>
      <c r="E21"/>
      <c r="F21" s="31" t="s">
        <v>54</v>
      </c>
      <c r="G21" s="31">
        <f ca="1">IF(AU21=1,"",AU21)</f>
        <v>4</v>
      </c>
      <c r="H21" s="31" t="s">
        <v>18</v>
      </c>
      <c r="I21" s="31"/>
      <c r="J21" s="31" t="str">
        <f ca="1">IF(AU22&lt;0,"－","＋")</f>
        <v>－</v>
      </c>
      <c r="K21" s="31"/>
      <c r="L21" s="31">
        <f ca="1">IF(AV21=1,"",AV21)</f>
        <v>5</v>
      </c>
      <c r="M21" s="31" t="s">
        <v>41</v>
      </c>
      <c r="N21" s="31"/>
      <c r="O21" s="31" t="s">
        <v>48</v>
      </c>
      <c r="P21" s="31" t="s">
        <v>162</v>
      </c>
      <c r="Q21" s="31"/>
      <c r="R21" s="31" t="s">
        <v>144</v>
      </c>
      <c r="S21" s="31" t="s">
        <v>163</v>
      </c>
      <c r="T21" s="31"/>
      <c r="U21" s="35">
        <v>1</v>
      </c>
      <c r="V21" s="35"/>
      <c r="W21" s="31" t="s">
        <v>48</v>
      </c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U21" s="15">
        <f ca="1">INT(RAND()*5+1)</f>
        <v>4</v>
      </c>
      <c r="AV21" s="15">
        <f ca="1">INT(RAND()*5+1)</f>
        <v>5</v>
      </c>
      <c r="AZ21"/>
      <c r="BA21"/>
      <c r="BB21"/>
      <c r="BC21"/>
    </row>
    <row r="22" spans="1:58" s="15" customFormat="1" ht="19" customHeight="1" x14ac:dyDescent="0.2">
      <c r="A22"/>
      <c r="B22"/>
      <c r="C22"/>
      <c r="D22"/>
      <c r="E22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>
        <f ca="1">INT(RAND()*4+2)</f>
        <v>3</v>
      </c>
      <c r="V22" s="31"/>
      <c r="W22" s="31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U22" s="15">
        <f ca="1">INT((-1)^INT(RAND()*10))</f>
        <v>-1</v>
      </c>
      <c r="AV22" s="15">
        <f ca="1">INT((-1)^INT(RAND()*10))</f>
        <v>-1</v>
      </c>
      <c r="AZ22"/>
      <c r="BA22"/>
      <c r="BB22"/>
      <c r="BC22"/>
    </row>
    <row r="23" spans="1:58" s="15" customFormat="1" ht="19" customHeight="1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Z23"/>
      <c r="BA23"/>
      <c r="BB23"/>
      <c r="BC23"/>
    </row>
    <row r="24" spans="1:58" s="15" customFormat="1" ht="19" customHeight="1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Z24"/>
      <c r="BA24"/>
      <c r="BB24"/>
      <c r="BC24"/>
    </row>
    <row r="25" spans="1:58" s="15" customFormat="1" ht="19" customHeight="1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Z25"/>
      <c r="BA25"/>
      <c r="BB25"/>
      <c r="BC25"/>
    </row>
    <row r="26" spans="1:58" s="15" customFormat="1" ht="19" customHeight="1" x14ac:dyDescent="0.2">
      <c r="A26"/>
      <c r="B26"/>
      <c r="C26" s="1" t="s">
        <v>23</v>
      </c>
      <c r="D26"/>
      <c r="E26"/>
      <c r="F26" t="s">
        <v>144</v>
      </c>
      <c r="G26">
        <f ca="1">IF(R26=2,R26*INT(RAND()*4+1),IF(R26=3,R26*INT(RAND()*3+1),R26*INT(RAND()*2+1)))</f>
        <v>6</v>
      </c>
      <c r="H26" s="31" t="s">
        <v>164</v>
      </c>
      <c r="I26" s="31"/>
      <c r="J26" s="31" t="str">
        <f ca="1">IF((-1)^INT(RAND()*10)&gt;0,"＋","－")</f>
        <v>－</v>
      </c>
      <c r="K26" s="31"/>
      <c r="L26">
        <f ca="1">IF(R26=2,R26*INT(RAND()*4+1),IF(R26=3,R26*INT(RAND()*3+1),R26*INT(RAND()*2+1)))</f>
        <v>9</v>
      </c>
      <c r="M26" s="31" t="s">
        <v>142</v>
      </c>
      <c r="N26" s="31"/>
      <c r="O26" t="s">
        <v>145</v>
      </c>
      <c r="P26" s="31" t="s">
        <v>165</v>
      </c>
      <c r="Q26" s="31"/>
      <c r="R26">
        <f ca="1">INT(RAND()*3+2)</f>
        <v>3</v>
      </c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Z26"/>
      <c r="BA26"/>
      <c r="BB26"/>
      <c r="BC26"/>
    </row>
    <row r="27" spans="1:58" s="15" customFormat="1" ht="19" customHeight="1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Z27"/>
      <c r="BA27"/>
      <c r="BB27"/>
      <c r="BC27"/>
    </row>
    <row r="28" spans="1:58" s="15" customFormat="1" ht="19" customHeight="1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Z28"/>
      <c r="BA28"/>
      <c r="BB28"/>
      <c r="BC28"/>
    </row>
    <row r="29" spans="1:58" s="15" customFormat="1" ht="19" customHeight="1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Z29"/>
      <c r="BA29"/>
      <c r="BB29"/>
      <c r="BC29"/>
    </row>
    <row r="30" spans="1:58" s="15" customFormat="1" ht="19" customHeight="1" x14ac:dyDescent="0.2">
      <c r="A30"/>
      <c r="B30"/>
      <c r="C30" s="1" t="s">
        <v>98</v>
      </c>
      <c r="D30"/>
      <c r="E30"/>
      <c r="F30" t="s">
        <v>144</v>
      </c>
      <c r="G30">
        <f ca="1">IF(U30=2,U30*INT(RAND()*4+1),IF(U30=3,U30*INT(RAND()*3+1),U30*INT(RAND()*2+1)))</f>
        <v>8</v>
      </c>
      <c r="H30" s="31" t="s">
        <v>164</v>
      </c>
      <c r="I30" s="31"/>
      <c r="J30" s="31" t="str">
        <f ca="1">IF((-1)^INT(RAND()*10)&gt;0,"＋","－")</f>
        <v>－</v>
      </c>
      <c r="K30" s="31"/>
      <c r="L30">
        <f ca="1">IF(U30=2,U30*INT(RAND()*4+1),IF(U30=3,U30*INT(RAND()*3+1),U30*INT(RAND()*2+1)))</f>
        <v>8</v>
      </c>
      <c r="M30" s="31" t="s">
        <v>142</v>
      </c>
      <c r="N30" s="31"/>
      <c r="O30" t="s">
        <v>145</v>
      </c>
      <c r="P30" s="31" t="s">
        <v>165</v>
      </c>
      <c r="Q30" s="31"/>
      <c r="R30" t="s">
        <v>144</v>
      </c>
      <c r="S30" s="31" t="s">
        <v>163</v>
      </c>
      <c r="T30" s="31"/>
      <c r="U30">
        <f ca="1">INT(RAND()*3+2)</f>
        <v>2</v>
      </c>
      <c r="V30" t="s">
        <v>145</v>
      </c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Z30"/>
      <c r="BA30"/>
      <c r="BB30"/>
      <c r="BC30"/>
      <c r="BD30"/>
      <c r="BE30"/>
      <c r="BF30"/>
    </row>
    <row r="31" spans="1:58" s="15" customFormat="1" ht="19" customHeight="1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Z31"/>
      <c r="BA31"/>
      <c r="BB31"/>
      <c r="BC31"/>
    </row>
    <row r="32" spans="1:58" s="15" customFormat="1" ht="19" customHeight="1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Z32"/>
      <c r="BA32"/>
      <c r="BB32"/>
      <c r="BC32"/>
    </row>
    <row r="33" spans="1:55" s="15" customFormat="1" ht="19" customHeigh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Z33"/>
      <c r="BA33"/>
      <c r="BB33"/>
      <c r="BC33"/>
    </row>
    <row r="34" spans="1:55" s="15" customFormat="1" ht="19" customHeight="1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Z34"/>
      <c r="BA34"/>
      <c r="BB34"/>
      <c r="BC34"/>
    </row>
    <row r="35" spans="1:55" s="15" customFormat="1" ht="19" customHeight="1" x14ac:dyDescent="0.2">
      <c r="A35"/>
      <c r="B35"/>
      <c r="C35" s="1" t="s">
        <v>99</v>
      </c>
      <c r="D35"/>
      <c r="E35"/>
      <c r="F35" t="s">
        <v>144</v>
      </c>
      <c r="G35">
        <f ca="1">IF(U35=2,U35*INT(RAND()*4+1),IF(U35=3,U35*INT(RAND()*3+1),U35*INT(RAND()*2+1)))</f>
        <v>4</v>
      </c>
      <c r="H35" s="31" t="s">
        <v>164</v>
      </c>
      <c r="I35" s="31"/>
      <c r="J35" s="31" t="str">
        <f ca="1">IF((-1)^INT(RAND()*10)&gt;0,"＋","－")</f>
        <v>－</v>
      </c>
      <c r="K35" s="31"/>
      <c r="L35">
        <f ca="1">IF(U35=2,U35*INT(RAND()*4+1),IF(U35=3,U35*INT(RAND()*3+1),U35*INT(RAND()*2+1)))</f>
        <v>8</v>
      </c>
      <c r="M35" s="31" t="s">
        <v>142</v>
      </c>
      <c r="N35" s="31"/>
      <c r="O35" t="s">
        <v>145</v>
      </c>
      <c r="P35" s="31" t="s">
        <v>165</v>
      </c>
      <c r="Q35" s="31"/>
      <c r="R35" t="s">
        <v>144</v>
      </c>
      <c r="S35" s="31" t="s">
        <v>163</v>
      </c>
      <c r="T35" s="31"/>
      <c r="U35">
        <f ca="1">INT(RAND()*3+2)</f>
        <v>4</v>
      </c>
      <c r="V35" t="s">
        <v>145</v>
      </c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Z35"/>
      <c r="BA35"/>
      <c r="BB35"/>
      <c r="BC35"/>
    </row>
    <row r="36" spans="1:55" s="15" customFormat="1" ht="19" customHeight="1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Z36"/>
      <c r="BA36"/>
      <c r="BB36"/>
      <c r="BC36"/>
    </row>
    <row r="37" spans="1:55" s="15" customFormat="1" ht="19" customHeight="1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Z37"/>
      <c r="BA37"/>
      <c r="BB37"/>
      <c r="BC37"/>
    </row>
    <row r="38" spans="1:55" s="15" customFormat="1" ht="19" customHeight="1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Z38"/>
      <c r="BA38"/>
      <c r="BB38"/>
      <c r="BC38"/>
    </row>
    <row r="39" spans="1:55" s="15" customFormat="1" ht="19.5" customHeight="1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Z39"/>
      <c r="BA39"/>
      <c r="BB39"/>
      <c r="BC39"/>
    </row>
    <row r="40" spans="1:55" s="15" customFormat="1" ht="23.5" x14ac:dyDescent="0.2">
      <c r="A40"/>
      <c r="B40"/>
      <c r="C40"/>
      <c r="D40" s="3" t="str">
        <f>IF(D1="","",D1)</f>
        <v>いろいろな多項式の計算①</v>
      </c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 s="2" t="str">
        <f>IF(AM1="","",AM1)</f>
        <v>№</v>
      </c>
      <c r="AN40" s="2"/>
      <c r="AO40" s="34" t="str">
        <f>IF(AO1="","",AO1)</f>
        <v/>
      </c>
      <c r="AP40" s="34" t="str">
        <f>IF(AP1="","",AP1)</f>
        <v/>
      </c>
      <c r="AQ40"/>
      <c r="AZ40"/>
      <c r="BA40"/>
      <c r="BB40"/>
      <c r="BC40"/>
    </row>
    <row r="41" spans="1:55" s="15" customFormat="1" ht="23.5" x14ac:dyDescent="0.2">
      <c r="A41"/>
      <c r="B41"/>
      <c r="C41"/>
      <c r="D41"/>
      <c r="E41" s="22" t="s">
        <v>2</v>
      </c>
      <c r="F41"/>
      <c r="G41"/>
      <c r="H41"/>
      <c r="I41"/>
      <c r="J41"/>
      <c r="K41"/>
      <c r="L41"/>
      <c r="M41"/>
      <c r="N41"/>
      <c r="O41"/>
      <c r="P41"/>
      <c r="Q41" s="6" t="str">
        <f>IF(Q2="","",Q2)</f>
        <v>名前</v>
      </c>
      <c r="R41" s="2"/>
      <c r="S41" s="2"/>
      <c r="T41" s="2"/>
      <c r="U41" s="2"/>
      <c r="V41" s="4" t="str">
        <f>IF(V2="","",V2)</f>
        <v/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/>
      <c r="AM41"/>
      <c r="AN41"/>
      <c r="AO41"/>
      <c r="AP41"/>
      <c r="AQ41"/>
      <c r="AZ41"/>
      <c r="BA41"/>
      <c r="BB41"/>
      <c r="BC41"/>
    </row>
    <row r="42" spans="1:55" s="15" customFormat="1" ht="19.5" customHeight="1" x14ac:dyDescent="0.2">
      <c r="A42" s="1" t="str">
        <f>IF(A3="","",A3)</f>
        <v>１．</v>
      </c>
      <c r="B42"/>
      <c r="C42"/>
      <c r="D42" t="str">
        <f>IF(D3="","",D3)</f>
        <v>次の式を計算しなさい。</v>
      </c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Z42"/>
      <c r="BA42"/>
      <c r="BB42"/>
      <c r="BC42"/>
    </row>
    <row r="43" spans="1:55" s="15" customFormat="1" ht="19.5" customHeight="1" x14ac:dyDescent="0.2">
      <c r="A43" t="str">
        <f>IF(A4="","",A4)</f>
        <v/>
      </c>
      <c r="B43" t="str">
        <f t="shared" ref="B43:AQ43" si="0">IF(B4="","",B4)</f>
        <v/>
      </c>
      <c r="C43" s="1" t="str">
        <f t="shared" si="0"/>
        <v>(1)</v>
      </c>
      <c r="D43"/>
      <c r="E43" t="str">
        <f t="shared" si="0"/>
        <v/>
      </c>
      <c r="F43">
        <f t="shared" ca="1" si="0"/>
        <v>2</v>
      </c>
      <c r="G43" t="str">
        <f t="shared" si="0"/>
        <v>(</v>
      </c>
      <c r="H43">
        <f t="shared" ca="1" si="0"/>
        <v>5</v>
      </c>
      <c r="I43" s="31" t="str">
        <f t="shared" si="0"/>
        <v>ｘ</v>
      </c>
      <c r="J43" s="31" t="str">
        <f t="shared" si="0"/>
        <v/>
      </c>
      <c r="K43" s="31" t="str">
        <f t="shared" ca="1" si="0"/>
        <v>－</v>
      </c>
      <c r="L43" s="31" t="str">
        <f t="shared" si="0"/>
        <v/>
      </c>
      <c r="M43" s="31" t="str">
        <f t="shared" si="0"/>
        <v>ｙ</v>
      </c>
      <c r="N43" s="31" t="str">
        <f t="shared" si="0"/>
        <v/>
      </c>
      <c r="O43" t="str">
        <f t="shared" si="0"/>
        <v>)</v>
      </c>
      <c r="P43" t="str">
        <f t="shared" si="0"/>
        <v/>
      </c>
      <c r="Q43" t="str">
        <f t="shared" si="0"/>
        <v/>
      </c>
      <c r="R43" t="str">
        <f t="shared" si="0"/>
        <v/>
      </c>
      <c r="S43" t="str">
        <f t="shared" si="0"/>
        <v/>
      </c>
      <c r="T43" t="str">
        <f t="shared" si="0"/>
        <v/>
      </c>
      <c r="U43" t="str">
        <f t="shared" si="0"/>
        <v/>
      </c>
      <c r="V43" t="str">
        <f t="shared" si="0"/>
        <v/>
      </c>
      <c r="W43" t="str">
        <f t="shared" si="0"/>
        <v/>
      </c>
      <c r="X43" t="str">
        <f t="shared" si="0"/>
        <v/>
      </c>
      <c r="Y43" t="str">
        <f t="shared" si="0"/>
        <v/>
      </c>
      <c r="Z43" t="str">
        <f t="shared" si="0"/>
        <v/>
      </c>
      <c r="AA43" t="str">
        <f t="shared" si="0"/>
        <v/>
      </c>
      <c r="AB43" t="str">
        <f t="shared" si="0"/>
        <v/>
      </c>
      <c r="AC43" t="str">
        <f t="shared" si="0"/>
        <v/>
      </c>
      <c r="AD43" t="str">
        <f t="shared" si="0"/>
        <v/>
      </c>
      <c r="AE43" t="str">
        <f t="shared" si="0"/>
        <v/>
      </c>
      <c r="AF43" t="str">
        <f t="shared" si="0"/>
        <v/>
      </c>
      <c r="AG43" t="str">
        <f t="shared" si="0"/>
        <v/>
      </c>
      <c r="AH43" t="str">
        <f t="shared" si="0"/>
        <v/>
      </c>
      <c r="AI43" t="str">
        <f t="shared" si="0"/>
        <v/>
      </c>
      <c r="AJ43" t="str">
        <f t="shared" si="0"/>
        <v/>
      </c>
      <c r="AK43" t="str">
        <f t="shared" si="0"/>
        <v/>
      </c>
      <c r="AL43" t="str">
        <f t="shared" si="0"/>
        <v/>
      </c>
      <c r="AM43" t="str">
        <f t="shared" si="0"/>
        <v/>
      </c>
      <c r="AN43" t="str">
        <f t="shared" si="0"/>
        <v/>
      </c>
      <c r="AO43" t="str">
        <f t="shared" si="0"/>
        <v/>
      </c>
      <c r="AP43" t="str">
        <f t="shared" si="0"/>
        <v/>
      </c>
      <c r="AQ43" t="str">
        <f t="shared" si="0"/>
        <v/>
      </c>
    </row>
    <row r="44" spans="1:55" s="15" customFormat="1" ht="19.5" customHeight="1" x14ac:dyDescent="0.2">
      <c r="A44" t="str">
        <f t="shared" ref="A44:AQ44" si="1">IF(A5="","",A5)</f>
        <v/>
      </c>
      <c r="B44" t="str">
        <f t="shared" si="1"/>
        <v/>
      </c>
      <c r="C44" t="str">
        <f t="shared" si="1"/>
        <v/>
      </c>
      <c r="D44"/>
      <c r="E44" s="20" t="s">
        <v>166</v>
      </c>
      <c r="F44" s="20"/>
      <c r="G44" s="40">
        <f ca="1">F43*H43</f>
        <v>10</v>
      </c>
      <c r="H44" s="40"/>
      <c r="I44" s="40" t="str">
        <f>I43</f>
        <v>ｘ</v>
      </c>
      <c r="J44" s="40"/>
      <c r="K44" s="40" t="str">
        <f ca="1">K43</f>
        <v>－</v>
      </c>
      <c r="L44" s="40"/>
      <c r="M44" s="20">
        <f ca="1">F43</f>
        <v>2</v>
      </c>
      <c r="N44" s="40" t="str">
        <f>M43</f>
        <v>ｙ</v>
      </c>
      <c r="O44" s="40"/>
      <c r="P44" t="str">
        <f t="shared" si="1"/>
        <v/>
      </c>
      <c r="Q44" t="str">
        <f t="shared" si="1"/>
        <v/>
      </c>
      <c r="R44" t="str">
        <f t="shared" si="1"/>
        <v/>
      </c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si="1"/>
        <v/>
      </c>
      <c r="W44" t="str">
        <f t="shared" si="1"/>
        <v/>
      </c>
      <c r="X44" t="str">
        <f t="shared" si="1"/>
        <v/>
      </c>
      <c r="Y44" t="str">
        <f t="shared" si="1"/>
        <v/>
      </c>
      <c r="Z44" t="str">
        <f t="shared" si="1"/>
        <v/>
      </c>
      <c r="AA44" t="str">
        <f t="shared" si="1"/>
        <v/>
      </c>
      <c r="AB44" t="str">
        <f t="shared" si="1"/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</row>
    <row r="45" spans="1:55" s="15" customFormat="1" ht="19.5" customHeight="1" x14ac:dyDescent="0.2">
      <c r="A45" t="str">
        <f t="shared" ref="A45:AQ45" si="2">IF(A6="","",A6)</f>
        <v/>
      </c>
      <c r="B45" t="str">
        <f t="shared" si="2"/>
        <v/>
      </c>
      <c r="C45" t="str">
        <f t="shared" si="2"/>
        <v/>
      </c>
      <c r="D45"/>
      <c r="E45" t="str">
        <f t="shared" si="2"/>
        <v/>
      </c>
      <c r="F45" t="str">
        <f t="shared" si="2"/>
        <v/>
      </c>
      <c r="G45" t="str">
        <f t="shared" si="2"/>
        <v/>
      </c>
      <c r="H45" t="str">
        <f t="shared" si="2"/>
        <v/>
      </c>
      <c r="I45" t="str">
        <f t="shared" si="2"/>
        <v/>
      </c>
      <c r="J45" t="str">
        <f t="shared" si="2"/>
        <v/>
      </c>
      <c r="K45" t="str">
        <f t="shared" si="2"/>
        <v/>
      </c>
      <c r="L45" t="str">
        <f t="shared" si="2"/>
        <v/>
      </c>
      <c r="M45" t="str">
        <f t="shared" si="2"/>
        <v/>
      </c>
      <c r="N45" t="str">
        <f t="shared" si="2"/>
        <v/>
      </c>
      <c r="O45" t="str">
        <f t="shared" si="2"/>
        <v/>
      </c>
      <c r="P45" t="str">
        <f t="shared" si="2"/>
        <v/>
      </c>
      <c r="Q45" t="str">
        <f t="shared" si="2"/>
        <v/>
      </c>
      <c r="R45" t="str">
        <f t="shared" si="2"/>
        <v/>
      </c>
      <c r="S45" t="str">
        <f t="shared" si="2"/>
        <v/>
      </c>
      <c r="T45" t="str">
        <f t="shared" si="2"/>
        <v/>
      </c>
      <c r="U45" t="str">
        <f t="shared" si="2"/>
        <v/>
      </c>
      <c r="V45" t="str">
        <f t="shared" si="2"/>
        <v/>
      </c>
      <c r="W45" t="str">
        <f t="shared" si="2"/>
        <v/>
      </c>
      <c r="X45" t="str">
        <f t="shared" si="2"/>
        <v/>
      </c>
      <c r="Y45" t="str">
        <f t="shared" si="2"/>
        <v/>
      </c>
      <c r="Z45" t="str">
        <f t="shared" si="2"/>
        <v/>
      </c>
      <c r="AA45" t="str">
        <f t="shared" si="2"/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</row>
    <row r="46" spans="1:55" s="15" customFormat="1" ht="19.5" customHeight="1" x14ac:dyDescent="0.2">
      <c r="A46" t="str">
        <f t="shared" ref="A46:AQ46" si="3">IF(A7="","",A7)</f>
        <v/>
      </c>
      <c r="B46" t="str">
        <f t="shared" si="3"/>
        <v/>
      </c>
      <c r="C46" t="str">
        <f t="shared" si="3"/>
        <v/>
      </c>
      <c r="D46"/>
      <c r="E46" t="str">
        <f t="shared" si="3"/>
        <v/>
      </c>
      <c r="F46" t="str">
        <f t="shared" si="3"/>
        <v/>
      </c>
      <c r="G46" t="str">
        <f t="shared" si="3"/>
        <v/>
      </c>
      <c r="H46" t="str">
        <f t="shared" si="3"/>
        <v/>
      </c>
      <c r="I46" t="str">
        <f t="shared" si="3"/>
        <v/>
      </c>
      <c r="J46" t="str">
        <f t="shared" si="3"/>
        <v/>
      </c>
      <c r="K46" t="str">
        <f t="shared" si="3"/>
        <v/>
      </c>
      <c r="L46" t="str">
        <f t="shared" si="3"/>
        <v/>
      </c>
      <c r="M46" t="str">
        <f t="shared" si="3"/>
        <v/>
      </c>
      <c r="N46" t="str">
        <f t="shared" si="3"/>
        <v/>
      </c>
      <c r="O46" t="str">
        <f t="shared" si="3"/>
        <v/>
      </c>
      <c r="P46" t="str">
        <f t="shared" si="3"/>
        <v/>
      </c>
      <c r="Q46" t="str">
        <f t="shared" si="3"/>
        <v/>
      </c>
      <c r="R46" t="str">
        <f t="shared" si="3"/>
        <v/>
      </c>
      <c r="S46" t="str">
        <f t="shared" si="3"/>
        <v/>
      </c>
      <c r="T46" t="str">
        <f t="shared" si="3"/>
        <v/>
      </c>
      <c r="U46" t="str">
        <f t="shared" si="3"/>
        <v/>
      </c>
      <c r="V46" t="str">
        <f t="shared" si="3"/>
        <v/>
      </c>
      <c r="W46" t="str">
        <f t="shared" si="3"/>
        <v/>
      </c>
      <c r="X46" t="str">
        <f t="shared" si="3"/>
        <v/>
      </c>
      <c r="Y46" t="str">
        <f t="shared" si="3"/>
        <v/>
      </c>
      <c r="Z46" t="str">
        <f t="shared" si="3"/>
        <v/>
      </c>
      <c r="AA46" t="str">
        <f t="shared" si="3"/>
        <v/>
      </c>
      <c r="AB46" t="str">
        <f t="shared" si="3"/>
        <v/>
      </c>
      <c r="AC46" t="str">
        <f t="shared" si="3"/>
        <v/>
      </c>
      <c r="AD46" t="str">
        <f t="shared" si="3"/>
        <v/>
      </c>
      <c r="AE46" t="str">
        <f t="shared" si="3"/>
        <v/>
      </c>
      <c r="AF46" t="str">
        <f t="shared" si="3"/>
        <v/>
      </c>
      <c r="AG46" t="str">
        <f t="shared" si="3"/>
        <v/>
      </c>
      <c r="AH46" t="str">
        <f t="shared" si="3"/>
        <v/>
      </c>
      <c r="AI46" t="str">
        <f t="shared" si="3"/>
        <v/>
      </c>
      <c r="AJ46" t="str">
        <f t="shared" si="3"/>
        <v/>
      </c>
      <c r="AK46" t="str">
        <f t="shared" si="3"/>
        <v/>
      </c>
      <c r="AL46" t="str">
        <f t="shared" si="3"/>
        <v/>
      </c>
      <c r="AM46" t="str">
        <f t="shared" si="3"/>
        <v/>
      </c>
      <c r="AN46" t="str">
        <f t="shared" si="3"/>
        <v/>
      </c>
      <c r="AO46" t="str">
        <f t="shared" si="3"/>
        <v/>
      </c>
      <c r="AP46" t="str">
        <f t="shared" si="3"/>
        <v/>
      </c>
      <c r="AQ46" t="str">
        <f t="shared" si="3"/>
        <v/>
      </c>
    </row>
    <row r="47" spans="1:55" s="15" customFormat="1" ht="19.5" customHeight="1" x14ac:dyDescent="0.2">
      <c r="A47" t="str">
        <f t="shared" ref="A47:AQ47" si="4">IF(A8="","",A8)</f>
        <v/>
      </c>
      <c r="B47" t="str">
        <f t="shared" si="4"/>
        <v/>
      </c>
      <c r="C47" s="1" t="str">
        <f t="shared" si="4"/>
        <v>(2)</v>
      </c>
      <c r="D47"/>
      <c r="E47" t="str">
        <f t="shared" si="4"/>
        <v/>
      </c>
      <c r="F47" s="31" t="str">
        <f t="shared" si="4"/>
        <v>－</v>
      </c>
      <c r="G47" s="31" t="str">
        <f t="shared" si="4"/>
        <v/>
      </c>
      <c r="H47">
        <f t="shared" ca="1" si="4"/>
        <v>2</v>
      </c>
      <c r="I47" t="str">
        <f t="shared" si="4"/>
        <v>(</v>
      </c>
      <c r="J47" s="31" t="str">
        <f t="shared" si="4"/>
        <v>ａ</v>
      </c>
      <c r="K47" s="31" t="str">
        <f t="shared" si="4"/>
        <v/>
      </c>
      <c r="L47" s="31" t="str">
        <f t="shared" ca="1" si="4"/>
        <v>＋</v>
      </c>
      <c r="M47" s="31" t="str">
        <f t="shared" si="4"/>
        <v/>
      </c>
      <c r="N47">
        <f t="shared" ca="1" si="4"/>
        <v>5</v>
      </c>
      <c r="O47" s="31" t="str">
        <f t="shared" si="4"/>
        <v>ｂ</v>
      </c>
      <c r="P47" s="31" t="str">
        <f t="shared" si="4"/>
        <v/>
      </c>
      <c r="Q47" t="str">
        <f t="shared" si="4"/>
        <v>)</v>
      </c>
      <c r="R47" t="str">
        <f t="shared" si="4"/>
        <v/>
      </c>
      <c r="S47" t="str">
        <f t="shared" si="4"/>
        <v/>
      </c>
      <c r="T47" t="str">
        <f t="shared" si="4"/>
        <v/>
      </c>
      <c r="U47" t="str">
        <f t="shared" si="4"/>
        <v/>
      </c>
      <c r="V47" t="str">
        <f t="shared" si="4"/>
        <v/>
      </c>
      <c r="W47" t="str">
        <f t="shared" si="4"/>
        <v/>
      </c>
      <c r="X47" t="str">
        <f t="shared" si="4"/>
        <v/>
      </c>
      <c r="Y47" t="str">
        <f t="shared" si="4"/>
        <v/>
      </c>
      <c r="Z47" t="str">
        <f t="shared" si="4"/>
        <v/>
      </c>
      <c r="AA47" t="str">
        <f t="shared" si="4"/>
        <v/>
      </c>
      <c r="AB47" t="str">
        <f t="shared" si="4"/>
        <v/>
      </c>
      <c r="AC47" t="str">
        <f t="shared" si="4"/>
        <v/>
      </c>
      <c r="AD47" t="str">
        <f t="shared" si="4"/>
        <v/>
      </c>
      <c r="AE47" t="str">
        <f t="shared" si="4"/>
        <v/>
      </c>
      <c r="AF47" t="str">
        <f t="shared" si="4"/>
        <v/>
      </c>
      <c r="AG47" t="str">
        <f t="shared" si="4"/>
        <v/>
      </c>
      <c r="AH47" t="str">
        <f t="shared" si="4"/>
        <v/>
      </c>
      <c r="AI47" t="str">
        <f t="shared" si="4"/>
        <v/>
      </c>
      <c r="AJ47" t="str">
        <f t="shared" si="4"/>
        <v/>
      </c>
      <c r="AK47" s="15" t="str">
        <f t="shared" si="4"/>
        <v/>
      </c>
      <c r="AL47" s="15" t="str">
        <f t="shared" si="4"/>
        <v/>
      </c>
      <c r="AM47" s="15" t="str">
        <f t="shared" si="4"/>
        <v/>
      </c>
      <c r="AN47" s="15" t="str">
        <f t="shared" si="4"/>
        <v/>
      </c>
      <c r="AO47" s="15" t="str">
        <f t="shared" si="4"/>
        <v/>
      </c>
      <c r="AP47" s="15" t="str">
        <f t="shared" si="4"/>
        <v/>
      </c>
      <c r="AQ47" s="15" t="str">
        <f t="shared" si="4"/>
        <v/>
      </c>
      <c r="AU47" s="15">
        <f ca="1">-H47</f>
        <v>-2</v>
      </c>
      <c r="AV47" s="15">
        <v>1</v>
      </c>
      <c r="AW47" s="15">
        <f ca="1">IF(L47="－",-N47,N47)</f>
        <v>5</v>
      </c>
    </row>
    <row r="48" spans="1:55" s="15" customFormat="1" ht="19.5" customHeight="1" x14ac:dyDescent="0.2">
      <c r="A48" t="str">
        <f t="shared" ref="A48:AQ48" si="5">IF(A9="","",A9)</f>
        <v/>
      </c>
      <c r="B48" t="str">
        <f t="shared" si="5"/>
        <v/>
      </c>
      <c r="C48" t="str">
        <f t="shared" si="5"/>
        <v/>
      </c>
      <c r="D48"/>
      <c r="E48" s="20" t="s">
        <v>166</v>
      </c>
      <c r="F48" s="20"/>
      <c r="G48" s="40">
        <f ca="1">-H47</f>
        <v>-2</v>
      </c>
      <c r="H48" s="40"/>
      <c r="I48" s="40" t="str">
        <f>J47</f>
        <v>ａ</v>
      </c>
      <c r="J48" s="40"/>
      <c r="K48" s="40" t="str">
        <f ca="1">IF(AW48&gt;0,"＋","－")</f>
        <v>－</v>
      </c>
      <c r="L48" s="40"/>
      <c r="M48" s="40">
        <f ca="1">ABS(AW48)</f>
        <v>10</v>
      </c>
      <c r="N48" s="40"/>
      <c r="O48" s="40" t="str">
        <f>O47</f>
        <v>ｂ</v>
      </c>
      <c r="P48" s="40"/>
      <c r="Q48" t="str">
        <f t="shared" si="5"/>
        <v/>
      </c>
      <c r="R48" t="str">
        <f t="shared" si="5"/>
        <v/>
      </c>
      <c r="S48" t="str">
        <f t="shared" si="5"/>
        <v/>
      </c>
      <c r="T48" t="str">
        <f t="shared" si="5"/>
        <v/>
      </c>
      <c r="U48" t="str">
        <f t="shared" si="5"/>
        <v/>
      </c>
      <c r="V48" t="str">
        <f t="shared" si="5"/>
        <v/>
      </c>
      <c r="W48" t="str">
        <f t="shared" si="5"/>
        <v/>
      </c>
      <c r="X48" t="str">
        <f t="shared" si="5"/>
        <v/>
      </c>
      <c r="Y48" t="str">
        <f t="shared" si="5"/>
        <v/>
      </c>
      <c r="Z48" t="str">
        <f t="shared" si="5"/>
        <v/>
      </c>
      <c r="AA48" t="str">
        <f t="shared" si="5"/>
        <v/>
      </c>
      <c r="AB48" t="str">
        <f t="shared" si="5"/>
        <v/>
      </c>
      <c r="AC48" t="str">
        <f t="shared" si="5"/>
        <v/>
      </c>
      <c r="AD48" t="str">
        <f t="shared" si="5"/>
        <v/>
      </c>
      <c r="AE48" t="str">
        <f t="shared" si="5"/>
        <v/>
      </c>
      <c r="AF48" t="str">
        <f t="shared" si="5"/>
        <v/>
      </c>
      <c r="AG48" t="str">
        <f t="shared" si="5"/>
        <v/>
      </c>
      <c r="AH48" t="str">
        <f t="shared" si="5"/>
        <v/>
      </c>
      <c r="AI48" t="str">
        <f t="shared" si="5"/>
        <v/>
      </c>
      <c r="AJ48" t="str">
        <f t="shared" si="5"/>
        <v/>
      </c>
      <c r="AK48" t="str">
        <f t="shared" si="5"/>
        <v/>
      </c>
      <c r="AL48" t="str">
        <f t="shared" si="5"/>
        <v/>
      </c>
      <c r="AM48" t="str">
        <f t="shared" si="5"/>
        <v/>
      </c>
      <c r="AN48" t="str">
        <f t="shared" si="5"/>
        <v/>
      </c>
      <c r="AO48" t="str">
        <f t="shared" si="5"/>
        <v/>
      </c>
      <c r="AP48" t="str">
        <f t="shared" si="5"/>
        <v/>
      </c>
      <c r="AQ48" t="str">
        <f t="shared" si="5"/>
        <v/>
      </c>
      <c r="AW48" s="15">
        <f ca="1">AU47*AW47</f>
        <v>-10</v>
      </c>
    </row>
    <row r="49" spans="1:50" ht="19.5" customHeight="1" x14ac:dyDescent="0.2">
      <c r="A49" t="str">
        <f t="shared" ref="A49:AQ49" si="6">IF(A10="","",A10)</f>
        <v/>
      </c>
      <c r="B49" t="str">
        <f t="shared" si="6"/>
        <v/>
      </c>
      <c r="C49" t="str">
        <f t="shared" si="6"/>
        <v/>
      </c>
      <c r="E49" t="str">
        <f t="shared" si="6"/>
        <v/>
      </c>
      <c r="F49" t="str">
        <f t="shared" si="6"/>
        <v/>
      </c>
      <c r="G49" t="str">
        <f t="shared" si="6"/>
        <v/>
      </c>
      <c r="H49" t="str">
        <f t="shared" si="6"/>
        <v/>
      </c>
      <c r="I49" t="str">
        <f t="shared" si="6"/>
        <v/>
      </c>
      <c r="J49" t="str">
        <f t="shared" si="6"/>
        <v/>
      </c>
      <c r="K49" t="str">
        <f t="shared" si="6"/>
        <v/>
      </c>
      <c r="L49" t="str">
        <f t="shared" si="6"/>
        <v/>
      </c>
      <c r="M49" t="str">
        <f t="shared" si="6"/>
        <v/>
      </c>
      <c r="N49" t="str">
        <f t="shared" si="6"/>
        <v/>
      </c>
      <c r="O49" t="str">
        <f t="shared" si="6"/>
        <v/>
      </c>
      <c r="P49" t="str">
        <f t="shared" si="6"/>
        <v/>
      </c>
      <c r="Q49" t="str">
        <f t="shared" si="6"/>
        <v/>
      </c>
      <c r="R49" t="str">
        <f t="shared" si="6"/>
        <v/>
      </c>
      <c r="S49" t="str">
        <f t="shared" si="6"/>
        <v/>
      </c>
      <c r="T49" t="str">
        <f t="shared" si="6"/>
        <v/>
      </c>
      <c r="U49" t="str">
        <f t="shared" si="6"/>
        <v/>
      </c>
      <c r="V49" t="str">
        <f t="shared" si="6"/>
        <v/>
      </c>
      <c r="W49" t="str">
        <f t="shared" si="6"/>
        <v/>
      </c>
      <c r="X49" t="str">
        <f t="shared" si="6"/>
        <v/>
      </c>
      <c r="Y49" t="str">
        <f t="shared" si="6"/>
        <v/>
      </c>
      <c r="Z49" t="str">
        <f t="shared" si="6"/>
        <v/>
      </c>
      <c r="AA49" t="str">
        <f t="shared" si="6"/>
        <v/>
      </c>
      <c r="AB49" t="str">
        <f t="shared" si="6"/>
        <v/>
      </c>
      <c r="AC49" t="str">
        <f t="shared" si="6"/>
        <v/>
      </c>
      <c r="AD49" t="str">
        <f t="shared" si="6"/>
        <v/>
      </c>
      <c r="AE49" t="str">
        <f t="shared" si="6"/>
        <v/>
      </c>
      <c r="AF49" t="str">
        <f t="shared" si="6"/>
        <v/>
      </c>
      <c r="AG49" t="str">
        <f t="shared" si="6"/>
        <v/>
      </c>
      <c r="AH49" t="str">
        <f t="shared" si="6"/>
        <v/>
      </c>
      <c r="AI49" t="str">
        <f t="shared" si="6"/>
        <v/>
      </c>
      <c r="AJ49" t="str">
        <f t="shared" si="6"/>
        <v/>
      </c>
      <c r="AK49" t="str">
        <f t="shared" si="6"/>
        <v/>
      </c>
      <c r="AL49" t="str">
        <f t="shared" si="6"/>
        <v/>
      </c>
      <c r="AM49" t="str">
        <f t="shared" si="6"/>
        <v/>
      </c>
      <c r="AN49" t="str">
        <f t="shared" si="6"/>
        <v/>
      </c>
      <c r="AO49" t="str">
        <f t="shared" si="6"/>
        <v/>
      </c>
      <c r="AP49" t="str">
        <f t="shared" si="6"/>
        <v/>
      </c>
      <c r="AQ49" t="str">
        <f t="shared" si="6"/>
        <v/>
      </c>
    </row>
    <row r="50" spans="1:50" ht="19.5" customHeight="1" x14ac:dyDescent="0.2">
      <c r="A50" t="str">
        <f t="shared" ref="A50:AQ50" si="7">IF(A11="","",A11)</f>
        <v/>
      </c>
      <c r="B50" t="str">
        <f t="shared" si="7"/>
        <v/>
      </c>
      <c r="C50" t="str">
        <f t="shared" si="7"/>
        <v/>
      </c>
      <c r="E50" t="str">
        <f t="shared" si="7"/>
        <v/>
      </c>
      <c r="F50" t="str">
        <f t="shared" si="7"/>
        <v/>
      </c>
      <c r="G50" t="str">
        <f t="shared" si="7"/>
        <v/>
      </c>
      <c r="H50" t="str">
        <f t="shared" si="7"/>
        <v/>
      </c>
      <c r="I50" t="str">
        <f t="shared" si="7"/>
        <v/>
      </c>
      <c r="J50" t="str">
        <f t="shared" si="7"/>
        <v/>
      </c>
      <c r="K50" t="str">
        <f t="shared" si="7"/>
        <v/>
      </c>
      <c r="L50" t="str">
        <f t="shared" si="7"/>
        <v/>
      </c>
      <c r="M50" t="str">
        <f t="shared" si="7"/>
        <v/>
      </c>
      <c r="N50" t="str">
        <f t="shared" si="7"/>
        <v/>
      </c>
      <c r="O50" t="str">
        <f t="shared" si="7"/>
        <v/>
      </c>
      <c r="P50" t="str">
        <f t="shared" si="7"/>
        <v/>
      </c>
      <c r="Q50" t="str">
        <f t="shared" si="7"/>
        <v/>
      </c>
      <c r="R50" t="str">
        <f t="shared" si="7"/>
        <v/>
      </c>
      <c r="S50" t="str">
        <f t="shared" si="7"/>
        <v/>
      </c>
      <c r="T50" t="str">
        <f t="shared" si="7"/>
        <v/>
      </c>
      <c r="U50" t="str">
        <f t="shared" si="7"/>
        <v/>
      </c>
      <c r="V50" t="str">
        <f t="shared" si="7"/>
        <v/>
      </c>
      <c r="W50" t="str">
        <f t="shared" si="7"/>
        <v/>
      </c>
      <c r="X50" t="str">
        <f t="shared" si="7"/>
        <v/>
      </c>
      <c r="Y50" t="str">
        <f t="shared" si="7"/>
        <v/>
      </c>
      <c r="Z50" t="str">
        <f t="shared" si="7"/>
        <v/>
      </c>
      <c r="AA50" t="str">
        <f t="shared" si="7"/>
        <v/>
      </c>
      <c r="AB50" t="str">
        <f t="shared" si="7"/>
        <v/>
      </c>
      <c r="AC50" t="str">
        <f t="shared" si="7"/>
        <v/>
      </c>
      <c r="AD50" t="str">
        <f t="shared" si="7"/>
        <v/>
      </c>
      <c r="AE50" t="str">
        <f t="shared" si="7"/>
        <v/>
      </c>
      <c r="AF50" t="str">
        <f t="shared" si="7"/>
        <v/>
      </c>
      <c r="AG50" t="str">
        <f t="shared" si="7"/>
        <v/>
      </c>
      <c r="AH50" t="str">
        <f t="shared" si="7"/>
        <v/>
      </c>
      <c r="AI50" t="str">
        <f t="shared" si="7"/>
        <v/>
      </c>
      <c r="AJ50" t="str">
        <f t="shared" si="7"/>
        <v/>
      </c>
      <c r="AK50" t="str">
        <f t="shared" si="7"/>
        <v/>
      </c>
      <c r="AL50" t="str">
        <f t="shared" si="7"/>
        <v/>
      </c>
      <c r="AM50" t="str">
        <f t="shared" si="7"/>
        <v/>
      </c>
      <c r="AN50" t="str">
        <f t="shared" si="7"/>
        <v/>
      </c>
      <c r="AO50" t="str">
        <f t="shared" si="7"/>
        <v/>
      </c>
      <c r="AP50" t="str">
        <f t="shared" si="7"/>
        <v/>
      </c>
      <c r="AQ50" t="str">
        <f t="shared" si="7"/>
        <v/>
      </c>
    </row>
    <row r="51" spans="1:50" ht="19.5" customHeight="1" x14ac:dyDescent="0.2">
      <c r="A51" t="str">
        <f t="shared" ref="A51:AQ51" si="8">IF(A12="","",A12)</f>
        <v/>
      </c>
      <c r="B51" t="str">
        <f t="shared" si="8"/>
        <v/>
      </c>
      <c r="C51" s="1" t="str">
        <f t="shared" si="8"/>
        <v>(3)</v>
      </c>
      <c r="E51" t="str">
        <f t="shared" si="8"/>
        <v/>
      </c>
      <c r="F51" s="31" t="str">
        <f t="shared" ca="1" si="8"/>
        <v>－</v>
      </c>
      <c r="G51" s="31" t="str">
        <f t="shared" si="8"/>
        <v/>
      </c>
      <c r="H51">
        <f t="shared" ca="1" si="8"/>
        <v>3</v>
      </c>
      <c r="I51" t="str">
        <f t="shared" si="8"/>
        <v>(</v>
      </c>
      <c r="J51">
        <f t="shared" ca="1" si="8"/>
        <v>4</v>
      </c>
      <c r="K51" s="31" t="str">
        <f t="shared" si="8"/>
        <v>ａ</v>
      </c>
      <c r="L51" s="31" t="str">
        <f t="shared" si="8"/>
        <v/>
      </c>
      <c r="M51" s="31" t="str">
        <f t="shared" ca="1" si="8"/>
        <v>＋</v>
      </c>
      <c r="N51" s="31" t="str">
        <f t="shared" si="8"/>
        <v/>
      </c>
      <c r="O51" s="31" t="str">
        <f t="shared" si="8"/>
        <v>ｂ</v>
      </c>
      <c r="P51" s="31" t="str">
        <f t="shared" si="8"/>
        <v/>
      </c>
      <c r="Q51" s="31" t="str">
        <f t="shared" ca="1" si="8"/>
        <v>－</v>
      </c>
      <c r="R51" s="31" t="str">
        <f t="shared" si="8"/>
        <v/>
      </c>
      <c r="S51">
        <f t="shared" ca="1" si="8"/>
        <v>7</v>
      </c>
      <c r="T51" t="str">
        <f t="shared" si="8"/>
        <v>)</v>
      </c>
      <c r="U51" t="str">
        <f t="shared" si="8"/>
        <v/>
      </c>
      <c r="V51" t="str">
        <f t="shared" si="8"/>
        <v/>
      </c>
      <c r="W51" t="str">
        <f t="shared" si="8"/>
        <v/>
      </c>
      <c r="X51" t="str">
        <f t="shared" si="8"/>
        <v/>
      </c>
      <c r="Y51" t="str">
        <f t="shared" si="8"/>
        <v/>
      </c>
      <c r="Z51" t="str">
        <f t="shared" si="8"/>
        <v/>
      </c>
      <c r="AA51" t="str">
        <f t="shared" si="8"/>
        <v/>
      </c>
      <c r="AB51" t="str">
        <f t="shared" si="8"/>
        <v/>
      </c>
      <c r="AC51" t="str">
        <f t="shared" si="8"/>
        <v/>
      </c>
      <c r="AD51" t="str">
        <f t="shared" si="8"/>
        <v/>
      </c>
      <c r="AE51" t="str">
        <f t="shared" si="8"/>
        <v/>
      </c>
      <c r="AF51" t="str">
        <f t="shared" si="8"/>
        <v/>
      </c>
      <c r="AG51" t="str">
        <f t="shared" si="8"/>
        <v/>
      </c>
      <c r="AH51" t="str">
        <f t="shared" si="8"/>
        <v/>
      </c>
      <c r="AI51" t="str">
        <f t="shared" si="8"/>
        <v/>
      </c>
      <c r="AJ51" t="str">
        <f t="shared" si="8"/>
        <v/>
      </c>
      <c r="AK51" t="str">
        <f t="shared" si="8"/>
        <v/>
      </c>
      <c r="AL51" t="str">
        <f t="shared" si="8"/>
        <v/>
      </c>
      <c r="AM51" s="15" t="str">
        <f t="shared" si="8"/>
        <v/>
      </c>
      <c r="AN51" s="15" t="str">
        <f t="shared" si="8"/>
        <v/>
      </c>
      <c r="AO51" s="15" t="str">
        <f t="shared" si="8"/>
        <v/>
      </c>
      <c r="AP51" s="15" t="str">
        <f t="shared" si="8"/>
        <v/>
      </c>
      <c r="AQ51" s="15" t="str">
        <f t="shared" si="8"/>
        <v/>
      </c>
      <c r="AU51" s="15">
        <f ca="1">IF(F51="－",-H51,H51)</f>
        <v>-3</v>
      </c>
      <c r="AV51" s="15">
        <f ca="1">J51</f>
        <v>4</v>
      </c>
      <c r="AW51" s="15">
        <f ca="1">IF(M51="－",-1,1)</f>
        <v>1</v>
      </c>
      <c r="AX51" s="15">
        <f ca="1">IF(Q51="－",-S51,S51)</f>
        <v>-7</v>
      </c>
    </row>
    <row r="52" spans="1:50" ht="19.5" customHeight="1" x14ac:dyDescent="0.2">
      <c r="A52" t="str">
        <f>IF(A13="","",A13)</f>
        <v/>
      </c>
      <c r="B52" t="str">
        <f>IF(B13="","",B13)</f>
        <v/>
      </c>
      <c r="C52" t="str">
        <f>IF(C13="","",C13)</f>
        <v/>
      </c>
      <c r="E52" s="40" t="s">
        <v>166</v>
      </c>
      <c r="F52" s="40"/>
      <c r="G52" s="40">
        <f ca="1">AV52</f>
        <v>-12</v>
      </c>
      <c r="H52" s="40"/>
      <c r="I52" s="40"/>
      <c r="J52" s="40" t="str">
        <f>K51</f>
        <v>ａ</v>
      </c>
      <c r="K52" s="40"/>
      <c r="L52" s="40" t="str">
        <f ca="1">IF(AW52&lt;0,"－","＋")</f>
        <v>－</v>
      </c>
      <c r="M52" s="40"/>
      <c r="N52" s="40">
        <f ca="1">ABS(AW52)</f>
        <v>3</v>
      </c>
      <c r="O52" s="40"/>
      <c r="P52" s="40" t="str">
        <f>O51</f>
        <v>ｂ</v>
      </c>
      <c r="Q52" s="40"/>
      <c r="R52" s="40" t="str">
        <f ca="1">IF(AX52&lt;0,"－","＋")</f>
        <v>＋</v>
      </c>
      <c r="S52" s="40"/>
      <c r="T52" s="40">
        <f ca="1">ABS(AX52)</f>
        <v>21</v>
      </c>
      <c r="U52" s="40"/>
      <c r="V52" t="str">
        <f t="shared" ref="V52:AQ52" si="9">IF(S13="","",S13)</f>
        <v/>
      </c>
      <c r="W52" t="str">
        <f t="shared" si="9"/>
        <v/>
      </c>
      <c r="X52" t="str">
        <f t="shared" si="9"/>
        <v/>
      </c>
      <c r="Y52" t="str">
        <f t="shared" si="9"/>
        <v/>
      </c>
      <c r="Z52" t="str">
        <f t="shared" si="9"/>
        <v/>
      </c>
      <c r="AA52" t="str">
        <f t="shared" si="9"/>
        <v/>
      </c>
      <c r="AB52" t="str">
        <f t="shared" si="9"/>
        <v/>
      </c>
      <c r="AC52" t="str">
        <f t="shared" si="9"/>
        <v/>
      </c>
      <c r="AD52" t="str">
        <f t="shared" si="9"/>
        <v/>
      </c>
      <c r="AE52" t="str">
        <f t="shared" si="9"/>
        <v/>
      </c>
      <c r="AF52" t="str">
        <f t="shared" si="9"/>
        <v/>
      </c>
      <c r="AG52" t="str">
        <f t="shared" si="9"/>
        <v/>
      </c>
      <c r="AH52" t="str">
        <f t="shared" si="9"/>
        <v/>
      </c>
      <c r="AI52" t="str">
        <f t="shared" si="9"/>
        <v/>
      </c>
      <c r="AJ52" t="str">
        <f t="shared" si="9"/>
        <v/>
      </c>
      <c r="AK52" t="str">
        <f t="shared" si="9"/>
        <v/>
      </c>
      <c r="AL52" t="str">
        <f t="shared" si="9"/>
        <v/>
      </c>
      <c r="AM52" t="str">
        <f t="shared" si="9"/>
        <v/>
      </c>
      <c r="AN52" t="str">
        <f t="shared" si="9"/>
        <v/>
      </c>
      <c r="AO52" t="str">
        <f t="shared" si="9"/>
        <v/>
      </c>
      <c r="AP52" t="str">
        <f t="shared" si="9"/>
        <v/>
      </c>
      <c r="AQ52" t="str">
        <f t="shared" si="9"/>
        <v/>
      </c>
      <c r="AV52" s="15">
        <f ca="1">AU51*AV51</f>
        <v>-12</v>
      </c>
      <c r="AW52" s="15">
        <f ca="1">AU51*AW51</f>
        <v>-3</v>
      </c>
      <c r="AX52" s="15">
        <f ca="1">AU51*AX51</f>
        <v>21</v>
      </c>
    </row>
    <row r="53" spans="1:50" ht="19.5" customHeight="1" x14ac:dyDescent="0.2">
      <c r="A53" t="str">
        <f t="shared" ref="A53:AQ53" si="10">IF(A14="","",A14)</f>
        <v/>
      </c>
      <c r="B53" t="str">
        <f t="shared" si="10"/>
        <v/>
      </c>
      <c r="C53" t="str">
        <f t="shared" si="10"/>
        <v/>
      </c>
      <c r="E53" t="str">
        <f t="shared" si="10"/>
        <v/>
      </c>
      <c r="F53" t="str">
        <f t="shared" si="10"/>
        <v/>
      </c>
      <c r="G53" t="str">
        <f t="shared" si="10"/>
        <v/>
      </c>
      <c r="H53" t="str">
        <f t="shared" si="10"/>
        <v/>
      </c>
      <c r="I53" t="str">
        <f t="shared" si="10"/>
        <v/>
      </c>
      <c r="J53" t="str">
        <f t="shared" si="10"/>
        <v/>
      </c>
      <c r="K53" t="str">
        <f t="shared" si="10"/>
        <v/>
      </c>
      <c r="L53" t="str">
        <f t="shared" si="10"/>
        <v/>
      </c>
      <c r="M53" t="str">
        <f t="shared" si="10"/>
        <v/>
      </c>
      <c r="N53" t="str">
        <f t="shared" si="10"/>
        <v/>
      </c>
      <c r="O53" t="str">
        <f t="shared" si="10"/>
        <v/>
      </c>
      <c r="P53" t="str">
        <f t="shared" si="10"/>
        <v/>
      </c>
      <c r="Q53" t="str">
        <f t="shared" si="10"/>
        <v/>
      </c>
      <c r="R53" t="str">
        <f t="shared" si="10"/>
        <v/>
      </c>
      <c r="S53" t="str">
        <f t="shared" si="10"/>
        <v/>
      </c>
      <c r="T53" t="str">
        <f t="shared" si="10"/>
        <v/>
      </c>
      <c r="U53" t="str">
        <f t="shared" si="10"/>
        <v/>
      </c>
      <c r="V53" t="str">
        <f t="shared" si="10"/>
        <v/>
      </c>
      <c r="W53" t="str">
        <f t="shared" si="10"/>
        <v/>
      </c>
      <c r="X53" t="str">
        <f t="shared" si="10"/>
        <v/>
      </c>
      <c r="Y53" t="str">
        <f t="shared" si="10"/>
        <v/>
      </c>
      <c r="Z53" t="str">
        <f t="shared" si="10"/>
        <v/>
      </c>
      <c r="AA53" t="str">
        <f t="shared" si="10"/>
        <v/>
      </c>
      <c r="AB53" t="str">
        <f t="shared" si="10"/>
        <v/>
      </c>
      <c r="AC53" t="str">
        <f t="shared" si="10"/>
        <v/>
      </c>
      <c r="AD53" t="str">
        <f t="shared" si="10"/>
        <v/>
      </c>
      <c r="AE53" t="str">
        <f t="shared" si="10"/>
        <v/>
      </c>
      <c r="AF53" t="str">
        <f t="shared" si="10"/>
        <v/>
      </c>
      <c r="AG53" t="str">
        <f t="shared" si="10"/>
        <v/>
      </c>
      <c r="AH53" t="str">
        <f t="shared" si="10"/>
        <v/>
      </c>
      <c r="AI53" t="str">
        <f t="shared" si="10"/>
        <v/>
      </c>
      <c r="AJ53" t="str">
        <f t="shared" si="10"/>
        <v/>
      </c>
      <c r="AK53" t="str">
        <f t="shared" si="10"/>
        <v/>
      </c>
      <c r="AL53" t="str">
        <f t="shared" si="10"/>
        <v/>
      </c>
      <c r="AM53" t="str">
        <f t="shared" si="10"/>
        <v/>
      </c>
      <c r="AN53" t="str">
        <f t="shared" si="10"/>
        <v/>
      </c>
      <c r="AO53" t="str">
        <f t="shared" si="10"/>
        <v/>
      </c>
      <c r="AP53" t="str">
        <f t="shared" si="10"/>
        <v/>
      </c>
      <c r="AQ53" t="str">
        <f t="shared" si="10"/>
        <v/>
      </c>
    </row>
    <row r="54" spans="1:50" ht="19.5" customHeight="1" x14ac:dyDescent="0.2">
      <c r="A54" t="str">
        <f t="shared" ref="A54:AQ54" si="11">IF(A15="","",A15)</f>
        <v/>
      </c>
      <c r="B54" t="str">
        <f t="shared" si="11"/>
        <v/>
      </c>
      <c r="C54" t="str">
        <f t="shared" si="11"/>
        <v/>
      </c>
      <c r="E54" t="str">
        <f t="shared" si="11"/>
        <v/>
      </c>
      <c r="F54" t="str">
        <f t="shared" si="11"/>
        <v/>
      </c>
      <c r="G54" t="str">
        <f t="shared" si="11"/>
        <v/>
      </c>
      <c r="H54" t="str">
        <f t="shared" si="11"/>
        <v/>
      </c>
      <c r="I54" t="str">
        <f t="shared" si="11"/>
        <v/>
      </c>
      <c r="J54" t="str">
        <f t="shared" si="11"/>
        <v/>
      </c>
      <c r="K54" t="str">
        <f t="shared" si="11"/>
        <v/>
      </c>
      <c r="L54" t="str">
        <f t="shared" si="11"/>
        <v/>
      </c>
      <c r="M54" t="str">
        <f t="shared" si="11"/>
        <v/>
      </c>
      <c r="N54" t="str">
        <f t="shared" si="11"/>
        <v/>
      </c>
      <c r="O54" t="str">
        <f t="shared" si="11"/>
        <v/>
      </c>
      <c r="P54" t="str">
        <f t="shared" si="11"/>
        <v/>
      </c>
      <c r="Q54" t="str">
        <f t="shared" si="11"/>
        <v/>
      </c>
      <c r="R54" t="str">
        <f t="shared" si="11"/>
        <v/>
      </c>
      <c r="S54" t="str">
        <f t="shared" si="11"/>
        <v/>
      </c>
      <c r="T54" t="str">
        <f t="shared" si="11"/>
        <v/>
      </c>
      <c r="U54" t="str">
        <f t="shared" si="11"/>
        <v/>
      </c>
      <c r="V54" t="str">
        <f t="shared" si="11"/>
        <v/>
      </c>
      <c r="W54" t="str">
        <f t="shared" si="11"/>
        <v/>
      </c>
      <c r="X54" t="str">
        <f t="shared" si="11"/>
        <v/>
      </c>
      <c r="Y54" t="str">
        <f t="shared" si="11"/>
        <v/>
      </c>
      <c r="Z54" t="str">
        <f t="shared" si="11"/>
        <v/>
      </c>
      <c r="AA54" t="str">
        <f t="shared" si="11"/>
        <v/>
      </c>
      <c r="AB54" t="str">
        <f t="shared" si="11"/>
        <v/>
      </c>
      <c r="AC54" t="str">
        <f t="shared" si="11"/>
        <v/>
      </c>
      <c r="AD54" t="str">
        <f t="shared" si="11"/>
        <v/>
      </c>
      <c r="AE54" t="str">
        <f t="shared" si="11"/>
        <v/>
      </c>
      <c r="AF54" t="str">
        <f t="shared" si="11"/>
        <v/>
      </c>
      <c r="AG54" t="str">
        <f t="shared" si="11"/>
        <v/>
      </c>
      <c r="AH54" t="str">
        <f t="shared" si="11"/>
        <v/>
      </c>
      <c r="AI54" t="str">
        <f t="shared" si="11"/>
        <v/>
      </c>
      <c r="AJ54" t="str">
        <f t="shared" si="11"/>
        <v/>
      </c>
      <c r="AK54" t="str">
        <f t="shared" si="11"/>
        <v/>
      </c>
      <c r="AL54" t="str">
        <f t="shared" si="11"/>
        <v/>
      </c>
      <c r="AM54" t="str">
        <f t="shared" si="11"/>
        <v/>
      </c>
      <c r="AN54" t="str">
        <f t="shared" si="11"/>
        <v/>
      </c>
      <c r="AO54" t="str">
        <f t="shared" si="11"/>
        <v/>
      </c>
      <c r="AP54" t="str">
        <f t="shared" si="11"/>
        <v/>
      </c>
      <c r="AQ54" t="str">
        <f t="shared" si="11"/>
        <v/>
      </c>
    </row>
    <row r="55" spans="1:50" ht="19.5" customHeight="1" x14ac:dyDescent="0.2">
      <c r="A55" t="str">
        <f t="shared" ref="A55:AQ55" si="12">IF(A16="","",A16)</f>
        <v/>
      </c>
      <c r="B55" t="str">
        <f t="shared" si="12"/>
        <v/>
      </c>
      <c r="C55" s="1" t="str">
        <f t="shared" si="12"/>
        <v>(4)</v>
      </c>
      <c r="E55" t="str">
        <f t="shared" si="12"/>
        <v/>
      </c>
      <c r="F55" s="31" t="str">
        <f t="shared" si="12"/>
        <v>(</v>
      </c>
      <c r="G55" s="31">
        <f t="shared" ca="1" si="12"/>
        <v>3</v>
      </c>
      <c r="H55" s="31" t="str">
        <f t="shared" si="12"/>
        <v>ｘ</v>
      </c>
      <c r="I55" s="31" t="str">
        <f t="shared" si="12"/>
        <v/>
      </c>
      <c r="J55" s="31" t="str">
        <f t="shared" ca="1" si="12"/>
        <v>＋</v>
      </c>
      <c r="K55" s="31" t="str">
        <f t="shared" si="12"/>
        <v/>
      </c>
      <c r="L55" s="31">
        <f t="shared" ca="1" si="12"/>
        <v>4</v>
      </c>
      <c r="M55" s="31" t="str">
        <f t="shared" si="12"/>
        <v>ｙ</v>
      </c>
      <c r="N55" s="31" t="str">
        <f t="shared" si="12"/>
        <v/>
      </c>
      <c r="O55" s="31" t="str">
        <f t="shared" si="12"/>
        <v>)</v>
      </c>
      <c r="P55" s="31" t="str">
        <f t="shared" si="12"/>
        <v>×</v>
      </c>
      <c r="Q55" s="31" t="str">
        <f t="shared" si="12"/>
        <v/>
      </c>
      <c r="R55" s="35">
        <f t="shared" si="12"/>
        <v>1</v>
      </c>
      <c r="S55" s="35" t="str">
        <f t="shared" si="12"/>
        <v/>
      </c>
      <c r="T55" t="str">
        <f t="shared" si="12"/>
        <v/>
      </c>
      <c r="U55" t="str">
        <f t="shared" si="12"/>
        <v/>
      </c>
      <c r="V55" t="str">
        <f t="shared" si="12"/>
        <v/>
      </c>
      <c r="W55" t="str">
        <f t="shared" si="12"/>
        <v/>
      </c>
      <c r="X55" t="str">
        <f t="shared" si="12"/>
        <v/>
      </c>
      <c r="Y55" t="str">
        <f t="shared" si="12"/>
        <v/>
      </c>
      <c r="Z55" t="str">
        <f t="shared" si="12"/>
        <v/>
      </c>
      <c r="AA55" t="str">
        <f t="shared" si="12"/>
        <v/>
      </c>
      <c r="AB55" t="str">
        <f t="shared" si="12"/>
        <v/>
      </c>
      <c r="AC55" t="str">
        <f t="shared" si="12"/>
        <v/>
      </c>
      <c r="AD55" t="str">
        <f t="shared" si="12"/>
        <v/>
      </c>
      <c r="AE55" t="str">
        <f t="shared" si="12"/>
        <v/>
      </c>
      <c r="AF55" t="str">
        <f t="shared" si="12"/>
        <v/>
      </c>
      <c r="AG55" t="str">
        <f t="shared" si="12"/>
        <v/>
      </c>
      <c r="AH55" t="str">
        <f t="shared" si="12"/>
        <v/>
      </c>
      <c r="AI55" t="str">
        <f t="shared" si="12"/>
        <v/>
      </c>
      <c r="AJ55" t="str">
        <f t="shared" si="12"/>
        <v/>
      </c>
      <c r="AK55" t="str">
        <f t="shared" si="12"/>
        <v/>
      </c>
      <c r="AL55" t="str">
        <f t="shared" si="12"/>
        <v/>
      </c>
      <c r="AM55" t="str">
        <f t="shared" si="12"/>
        <v/>
      </c>
      <c r="AN55" t="str">
        <f t="shared" si="12"/>
        <v/>
      </c>
      <c r="AO55" t="str">
        <f t="shared" si="12"/>
        <v/>
      </c>
      <c r="AP55" t="str">
        <f t="shared" si="12"/>
        <v/>
      </c>
      <c r="AQ55" t="str">
        <f t="shared" si="12"/>
        <v/>
      </c>
      <c r="AU55" s="15">
        <f ca="1">IF(G55="",1,G55)</f>
        <v>3</v>
      </c>
      <c r="AV55" s="15">
        <f ca="1">IF(J55="－",IF(L55="",1,-L55),IF(L55="",1,L55))</f>
        <v>4</v>
      </c>
    </row>
    <row r="56" spans="1:50" ht="19.5" customHeight="1" x14ac:dyDescent="0.2">
      <c r="A56" t="str">
        <f t="shared" ref="A56:AQ56" si="13">IF(A17="","",A17)</f>
        <v/>
      </c>
      <c r="B56" t="str">
        <f t="shared" si="13"/>
        <v/>
      </c>
      <c r="C56" t="str">
        <f t="shared" si="13"/>
        <v/>
      </c>
      <c r="E56" t="str">
        <f t="shared" si="13"/>
        <v/>
      </c>
      <c r="F56" s="31" t="str">
        <f t="shared" si="13"/>
        <v/>
      </c>
      <c r="G56" s="31" t="str">
        <f t="shared" si="13"/>
        <v/>
      </c>
      <c r="H56" s="31" t="str">
        <f t="shared" si="13"/>
        <v/>
      </c>
      <c r="I56" s="31" t="str">
        <f t="shared" si="13"/>
        <v/>
      </c>
      <c r="J56" s="31" t="str">
        <f t="shared" si="13"/>
        <v/>
      </c>
      <c r="K56" s="31" t="str">
        <f t="shared" si="13"/>
        <v/>
      </c>
      <c r="L56" s="31" t="str">
        <f t="shared" si="13"/>
        <v/>
      </c>
      <c r="M56" s="31" t="str">
        <f t="shared" si="13"/>
        <v/>
      </c>
      <c r="N56" s="31" t="str">
        <f t="shared" si="13"/>
        <v/>
      </c>
      <c r="O56" s="31" t="str">
        <f t="shared" si="13"/>
        <v/>
      </c>
      <c r="P56" s="31" t="str">
        <f t="shared" si="13"/>
        <v/>
      </c>
      <c r="Q56" s="31" t="str">
        <f t="shared" si="13"/>
        <v/>
      </c>
      <c r="R56" s="31">
        <f t="shared" ca="1" si="13"/>
        <v>3</v>
      </c>
      <c r="S56" s="31" t="str">
        <f t="shared" si="13"/>
        <v/>
      </c>
      <c r="T56" t="str">
        <f t="shared" si="13"/>
        <v/>
      </c>
      <c r="U56" t="str">
        <f t="shared" si="13"/>
        <v/>
      </c>
      <c r="V56" t="str">
        <f t="shared" si="13"/>
        <v/>
      </c>
      <c r="W56" t="str">
        <f t="shared" si="13"/>
        <v/>
      </c>
      <c r="X56" t="str">
        <f t="shared" si="13"/>
        <v/>
      </c>
      <c r="Y56" t="str">
        <f t="shared" si="13"/>
        <v/>
      </c>
      <c r="Z56" t="str">
        <f t="shared" si="13"/>
        <v/>
      </c>
      <c r="AA56" t="str">
        <f t="shared" si="13"/>
        <v/>
      </c>
      <c r="AB56" t="str">
        <f t="shared" si="13"/>
        <v/>
      </c>
      <c r="AC56" t="str">
        <f t="shared" si="13"/>
        <v/>
      </c>
      <c r="AD56" t="str">
        <f t="shared" si="13"/>
        <v/>
      </c>
      <c r="AE56" t="str">
        <f t="shared" si="13"/>
        <v/>
      </c>
      <c r="AF56" t="str">
        <f t="shared" si="13"/>
        <v/>
      </c>
      <c r="AG56" t="str">
        <f t="shared" si="13"/>
        <v/>
      </c>
      <c r="AH56" t="str">
        <f t="shared" si="13"/>
        <v/>
      </c>
      <c r="AI56" t="str">
        <f t="shared" si="13"/>
        <v/>
      </c>
      <c r="AJ56" t="str">
        <f t="shared" si="13"/>
        <v/>
      </c>
      <c r="AK56" t="str">
        <f t="shared" si="13"/>
        <v/>
      </c>
      <c r="AL56" t="str">
        <f t="shared" si="13"/>
        <v/>
      </c>
      <c r="AM56" t="str">
        <f t="shared" si="13"/>
        <v/>
      </c>
      <c r="AN56" t="str">
        <f t="shared" si="13"/>
        <v/>
      </c>
      <c r="AO56" t="str">
        <f t="shared" si="13"/>
        <v/>
      </c>
      <c r="AP56" t="str">
        <f t="shared" si="13"/>
        <v/>
      </c>
      <c r="AQ56" t="str">
        <f t="shared" si="13"/>
        <v/>
      </c>
      <c r="AU56" s="15">
        <f ca="1">R56</f>
        <v>3</v>
      </c>
      <c r="AV56" s="15">
        <f ca="1">R56</f>
        <v>3</v>
      </c>
    </row>
    <row r="57" spans="1:50" ht="19.5" customHeight="1" x14ac:dyDescent="0.2">
      <c r="A57" t="str">
        <f t="shared" ref="A57:AQ57" si="14">IF(A18="","",A18)</f>
        <v/>
      </c>
      <c r="B57" t="str">
        <f t="shared" si="14"/>
        <v/>
      </c>
      <c r="C57" t="str">
        <f t="shared" si="14"/>
        <v/>
      </c>
      <c r="E57" s="40" t="s">
        <v>166</v>
      </c>
      <c r="F57" s="40"/>
      <c r="G57" s="42" t="str">
        <f ca="1">IF(AU58*AU57=1,"",AU57)</f>
        <v/>
      </c>
      <c r="H57" s="42"/>
      <c r="I57" s="40" t="s">
        <v>167</v>
      </c>
      <c r="J57" s="40"/>
      <c r="K57" s="40" t="str">
        <f ca="1">IF(AV57&lt;0,"－","＋")</f>
        <v>＋</v>
      </c>
      <c r="L57" s="40"/>
      <c r="M57" s="42">
        <f ca="1">IF(ABS(AV57)*AV58=1,"",ABS(AV57))</f>
        <v>4</v>
      </c>
      <c r="N57" s="42"/>
      <c r="O57" s="40" t="s">
        <v>154</v>
      </c>
      <c r="P57" s="40"/>
      <c r="Q57" t="str">
        <f t="shared" si="14"/>
        <v/>
      </c>
      <c r="R57" t="str">
        <f t="shared" si="14"/>
        <v/>
      </c>
      <c r="S57" t="str">
        <f t="shared" si="14"/>
        <v/>
      </c>
      <c r="T57" t="str">
        <f t="shared" si="14"/>
        <v/>
      </c>
      <c r="U57" t="str">
        <f t="shared" si="14"/>
        <v/>
      </c>
      <c r="V57" t="str">
        <f t="shared" si="14"/>
        <v/>
      </c>
      <c r="W57" t="str">
        <f t="shared" si="14"/>
        <v/>
      </c>
      <c r="X57" t="str">
        <f t="shared" si="14"/>
        <v/>
      </c>
      <c r="Y57" t="str">
        <f t="shared" si="14"/>
        <v/>
      </c>
      <c r="Z57" t="str">
        <f t="shared" si="14"/>
        <v/>
      </c>
      <c r="AA57" t="str">
        <f t="shared" si="14"/>
        <v/>
      </c>
      <c r="AB57" t="str">
        <f t="shared" si="14"/>
        <v/>
      </c>
      <c r="AC57" t="str">
        <f t="shared" si="14"/>
        <v/>
      </c>
      <c r="AD57" t="str">
        <f t="shared" si="14"/>
        <v/>
      </c>
      <c r="AE57" t="str">
        <f t="shared" si="14"/>
        <v/>
      </c>
      <c r="AF57" t="str">
        <f t="shared" si="14"/>
        <v/>
      </c>
      <c r="AG57" t="str">
        <f t="shared" si="14"/>
        <v/>
      </c>
      <c r="AH57" t="str">
        <f t="shared" si="14"/>
        <v/>
      </c>
      <c r="AI57" t="str">
        <f t="shared" si="14"/>
        <v/>
      </c>
      <c r="AJ57" t="str">
        <f t="shared" si="14"/>
        <v/>
      </c>
      <c r="AK57" t="str">
        <f t="shared" si="14"/>
        <v/>
      </c>
      <c r="AL57" t="str">
        <f t="shared" si="14"/>
        <v/>
      </c>
      <c r="AM57" t="str">
        <f t="shared" si="14"/>
        <v/>
      </c>
      <c r="AN57" t="str">
        <f t="shared" si="14"/>
        <v/>
      </c>
      <c r="AO57" t="str">
        <f t="shared" si="14"/>
        <v/>
      </c>
      <c r="AP57" t="str">
        <f t="shared" si="14"/>
        <v/>
      </c>
      <c r="AQ57" t="str">
        <f t="shared" si="14"/>
        <v/>
      </c>
      <c r="AU57" s="15">
        <f ca="1">AU55/GCD(ABS(AU55),AU56)</f>
        <v>1</v>
      </c>
      <c r="AV57" s="15">
        <f ca="1">AV55/GCD(ABS(AV55),AV56)</f>
        <v>4</v>
      </c>
    </row>
    <row r="58" spans="1:50" ht="19.5" customHeight="1" x14ac:dyDescent="0.2">
      <c r="A58" t="str">
        <f t="shared" ref="A58:AQ58" si="15">IF(A19="","",A19)</f>
        <v/>
      </c>
      <c r="B58" t="str">
        <f t="shared" si="15"/>
        <v/>
      </c>
      <c r="C58" t="str">
        <f t="shared" si="15"/>
        <v/>
      </c>
      <c r="E58" s="40"/>
      <c r="F58" s="40"/>
      <c r="G58" s="40" t="str">
        <f ca="1">IF(AU58=1,"",AU58)</f>
        <v/>
      </c>
      <c r="H58" s="40"/>
      <c r="I58" s="40"/>
      <c r="J58" s="40"/>
      <c r="K58" s="40"/>
      <c r="L58" s="40"/>
      <c r="M58" s="40">
        <f ca="1">IF(AV58=1,"",AV58)</f>
        <v>3</v>
      </c>
      <c r="N58" s="40"/>
      <c r="O58" s="40"/>
      <c r="P58" s="40"/>
      <c r="Q58" t="str">
        <f t="shared" si="15"/>
        <v/>
      </c>
      <c r="R58" t="str">
        <f t="shared" si="15"/>
        <v/>
      </c>
      <c r="S58" t="str">
        <f t="shared" si="15"/>
        <v/>
      </c>
      <c r="T58" t="str">
        <f t="shared" si="15"/>
        <v/>
      </c>
      <c r="U58" t="str">
        <f t="shared" si="15"/>
        <v/>
      </c>
      <c r="V58" t="str">
        <f t="shared" si="15"/>
        <v/>
      </c>
      <c r="W58" t="str">
        <f t="shared" si="15"/>
        <v/>
      </c>
      <c r="X58" t="str">
        <f t="shared" si="15"/>
        <v/>
      </c>
      <c r="Y58" t="str">
        <f t="shared" si="15"/>
        <v/>
      </c>
      <c r="Z58" t="str">
        <f t="shared" si="15"/>
        <v/>
      </c>
      <c r="AA58" t="str">
        <f t="shared" si="15"/>
        <v/>
      </c>
      <c r="AB58" t="str">
        <f t="shared" si="15"/>
        <v/>
      </c>
      <c r="AC58" t="str">
        <f t="shared" si="15"/>
        <v/>
      </c>
      <c r="AD58" t="str">
        <f t="shared" si="15"/>
        <v/>
      </c>
      <c r="AE58" t="str">
        <f t="shared" si="15"/>
        <v/>
      </c>
      <c r="AF58" t="str">
        <f t="shared" si="15"/>
        <v/>
      </c>
      <c r="AG58" t="str">
        <f t="shared" si="15"/>
        <v/>
      </c>
      <c r="AH58" t="str">
        <f t="shared" si="15"/>
        <v/>
      </c>
      <c r="AI58" t="str">
        <f t="shared" si="15"/>
        <v/>
      </c>
      <c r="AJ58" t="str">
        <f t="shared" si="15"/>
        <v/>
      </c>
      <c r="AK58" t="str">
        <f t="shared" si="15"/>
        <v/>
      </c>
      <c r="AL58" t="str">
        <f t="shared" si="15"/>
        <v/>
      </c>
      <c r="AM58" t="str">
        <f t="shared" si="15"/>
        <v/>
      </c>
      <c r="AN58" t="str">
        <f t="shared" si="15"/>
        <v/>
      </c>
      <c r="AO58" t="str">
        <f t="shared" si="15"/>
        <v/>
      </c>
      <c r="AP58" t="str">
        <f t="shared" si="15"/>
        <v/>
      </c>
      <c r="AQ58" t="str">
        <f t="shared" si="15"/>
        <v/>
      </c>
      <c r="AU58" s="15">
        <f ca="1">AU56/GCD(ABS(AU55),AU56)</f>
        <v>1</v>
      </c>
      <c r="AV58" s="15">
        <f ca="1">AV56/GCD(ABS(AV55),AV56)</f>
        <v>3</v>
      </c>
    </row>
    <row r="59" spans="1:50" ht="19.5" customHeight="1" x14ac:dyDescent="0.2">
      <c r="A59" t="str">
        <f t="shared" ref="A59:AQ59" si="16">IF(A20="","",A20)</f>
        <v/>
      </c>
      <c r="B59" t="str">
        <f t="shared" si="16"/>
        <v/>
      </c>
      <c r="C59" t="str">
        <f t="shared" si="16"/>
        <v/>
      </c>
      <c r="E59" t="str">
        <f t="shared" si="16"/>
        <v/>
      </c>
      <c r="F59" t="str">
        <f t="shared" si="16"/>
        <v/>
      </c>
      <c r="G59" t="str">
        <f t="shared" si="16"/>
        <v/>
      </c>
      <c r="H59" t="str">
        <f t="shared" si="16"/>
        <v/>
      </c>
      <c r="I59" t="str">
        <f t="shared" si="16"/>
        <v/>
      </c>
      <c r="J59" t="str">
        <f t="shared" si="16"/>
        <v/>
      </c>
      <c r="K59" t="str">
        <f t="shared" si="16"/>
        <v/>
      </c>
      <c r="L59" t="str">
        <f t="shared" si="16"/>
        <v/>
      </c>
      <c r="M59" t="str">
        <f t="shared" si="16"/>
        <v/>
      </c>
      <c r="N59" t="str">
        <f t="shared" si="16"/>
        <v/>
      </c>
      <c r="O59" t="str">
        <f t="shared" si="16"/>
        <v/>
      </c>
      <c r="P59" t="str">
        <f t="shared" si="16"/>
        <v/>
      </c>
      <c r="Q59" t="str">
        <f t="shared" si="16"/>
        <v/>
      </c>
      <c r="R59" t="str">
        <f t="shared" si="16"/>
        <v/>
      </c>
      <c r="S59" t="str">
        <f t="shared" si="16"/>
        <v/>
      </c>
      <c r="T59" t="str">
        <f t="shared" si="16"/>
        <v/>
      </c>
      <c r="U59" t="str">
        <f t="shared" si="16"/>
        <v/>
      </c>
      <c r="V59" t="str">
        <f t="shared" si="16"/>
        <v/>
      </c>
      <c r="W59" t="str">
        <f t="shared" si="16"/>
        <v/>
      </c>
      <c r="X59" t="str">
        <f t="shared" si="16"/>
        <v/>
      </c>
      <c r="Y59" t="str">
        <f t="shared" si="16"/>
        <v/>
      </c>
      <c r="Z59" t="str">
        <f t="shared" si="16"/>
        <v/>
      </c>
      <c r="AA59" t="str">
        <f t="shared" si="16"/>
        <v/>
      </c>
      <c r="AB59" t="str">
        <f t="shared" si="16"/>
        <v/>
      </c>
      <c r="AC59" t="str">
        <f t="shared" si="16"/>
        <v/>
      </c>
      <c r="AD59" t="str">
        <f t="shared" si="16"/>
        <v/>
      </c>
      <c r="AE59" t="str">
        <f t="shared" si="16"/>
        <v/>
      </c>
      <c r="AF59" t="str">
        <f t="shared" si="16"/>
        <v/>
      </c>
      <c r="AG59" t="str">
        <f t="shared" si="16"/>
        <v/>
      </c>
      <c r="AH59" t="str">
        <f t="shared" si="16"/>
        <v/>
      </c>
      <c r="AI59" t="str">
        <f t="shared" si="16"/>
        <v/>
      </c>
      <c r="AJ59" t="str">
        <f t="shared" si="16"/>
        <v/>
      </c>
      <c r="AK59" t="str">
        <f t="shared" si="16"/>
        <v/>
      </c>
      <c r="AL59" t="str">
        <f t="shared" si="16"/>
        <v/>
      </c>
      <c r="AM59" t="str">
        <f t="shared" si="16"/>
        <v/>
      </c>
      <c r="AN59" t="str">
        <f t="shared" si="16"/>
        <v/>
      </c>
      <c r="AO59" t="str">
        <f t="shared" si="16"/>
        <v/>
      </c>
      <c r="AP59" t="str">
        <f t="shared" si="16"/>
        <v/>
      </c>
      <c r="AQ59" t="str">
        <f t="shared" si="16"/>
        <v/>
      </c>
    </row>
    <row r="60" spans="1:50" ht="19.5" customHeight="1" x14ac:dyDescent="0.2">
      <c r="A60" t="str">
        <f t="shared" ref="A60:AQ60" si="17">IF(A21="","",A21)</f>
        <v/>
      </c>
      <c r="B60" t="str">
        <f t="shared" si="17"/>
        <v/>
      </c>
      <c r="C60" s="1" t="str">
        <f t="shared" si="17"/>
        <v>(5)</v>
      </c>
      <c r="E60" t="str">
        <f t="shared" si="17"/>
        <v/>
      </c>
      <c r="F60" s="31" t="str">
        <f t="shared" si="17"/>
        <v>(</v>
      </c>
      <c r="G60" s="31">
        <f t="shared" ca="1" si="17"/>
        <v>4</v>
      </c>
      <c r="H60" s="31" t="str">
        <f t="shared" si="17"/>
        <v>ｘ</v>
      </c>
      <c r="I60" s="31" t="str">
        <f t="shared" si="17"/>
        <v/>
      </c>
      <c r="J60" s="31" t="str">
        <f t="shared" ca="1" si="17"/>
        <v>－</v>
      </c>
      <c r="K60" s="31" t="str">
        <f t="shared" si="17"/>
        <v/>
      </c>
      <c r="L60" s="31">
        <f t="shared" ca="1" si="17"/>
        <v>5</v>
      </c>
      <c r="M60" s="31" t="str">
        <f t="shared" si="17"/>
        <v>ｙ</v>
      </c>
      <c r="N60" s="31" t="str">
        <f t="shared" si="17"/>
        <v/>
      </c>
      <c r="O60" s="31" t="str">
        <f t="shared" si="17"/>
        <v>)</v>
      </c>
      <c r="P60" s="31" t="str">
        <f t="shared" si="17"/>
        <v>×</v>
      </c>
      <c r="Q60" s="31" t="str">
        <f t="shared" si="17"/>
        <v/>
      </c>
      <c r="R60" s="31" t="str">
        <f t="shared" si="17"/>
        <v>(</v>
      </c>
      <c r="S60" s="31" t="str">
        <f t="shared" si="17"/>
        <v>－</v>
      </c>
      <c r="T60" s="31" t="str">
        <f t="shared" si="17"/>
        <v/>
      </c>
      <c r="U60" s="35">
        <f t="shared" si="17"/>
        <v>1</v>
      </c>
      <c r="V60" s="35" t="str">
        <f t="shared" si="17"/>
        <v/>
      </c>
      <c r="W60" s="31" t="str">
        <f t="shared" si="17"/>
        <v>)</v>
      </c>
      <c r="X60" t="str">
        <f t="shared" si="17"/>
        <v/>
      </c>
      <c r="Y60" t="str">
        <f t="shared" si="17"/>
        <v/>
      </c>
      <c r="Z60" t="str">
        <f t="shared" si="17"/>
        <v/>
      </c>
      <c r="AA60" t="str">
        <f t="shared" si="17"/>
        <v/>
      </c>
      <c r="AB60" t="str">
        <f t="shared" si="17"/>
        <v/>
      </c>
      <c r="AC60" t="str">
        <f t="shared" si="17"/>
        <v/>
      </c>
      <c r="AD60" t="str">
        <f t="shared" si="17"/>
        <v/>
      </c>
      <c r="AE60" t="str">
        <f t="shared" si="17"/>
        <v/>
      </c>
      <c r="AF60" t="str">
        <f t="shared" si="17"/>
        <v/>
      </c>
      <c r="AG60" t="str">
        <f t="shared" si="17"/>
        <v/>
      </c>
      <c r="AH60" t="str">
        <f t="shared" si="17"/>
        <v/>
      </c>
      <c r="AI60" t="str">
        <f t="shared" si="17"/>
        <v/>
      </c>
      <c r="AJ60" t="str">
        <f t="shared" si="17"/>
        <v/>
      </c>
      <c r="AK60" t="str">
        <f t="shared" si="17"/>
        <v/>
      </c>
      <c r="AL60" t="str">
        <f t="shared" si="17"/>
        <v/>
      </c>
      <c r="AM60" t="str">
        <f t="shared" si="17"/>
        <v/>
      </c>
      <c r="AN60" t="str">
        <f t="shared" si="17"/>
        <v/>
      </c>
      <c r="AO60" t="str">
        <f t="shared" si="17"/>
        <v/>
      </c>
      <c r="AP60" t="str">
        <f t="shared" si="17"/>
        <v/>
      </c>
      <c r="AQ60" t="str">
        <f t="shared" si="17"/>
        <v/>
      </c>
      <c r="AU60" s="15">
        <f ca="1">IF(G60="",1,G60)*(-1)</f>
        <v>-4</v>
      </c>
      <c r="AV60" s="15">
        <f ca="1">IF(J60="－",-1,1)</f>
        <v>-1</v>
      </c>
      <c r="AW60" s="15">
        <f ca="1">IF(L60="",AV60,L60*AV60)*(-1)</f>
        <v>5</v>
      </c>
    </row>
    <row r="61" spans="1:50" ht="19.5" customHeight="1" x14ac:dyDescent="0.2">
      <c r="A61" t="str">
        <f t="shared" ref="A61:AQ61" si="18">IF(A22="","",A22)</f>
        <v/>
      </c>
      <c r="B61" t="str">
        <f t="shared" si="18"/>
        <v/>
      </c>
      <c r="C61" t="str">
        <f t="shared" si="18"/>
        <v/>
      </c>
      <c r="E61" t="str">
        <f t="shared" si="18"/>
        <v/>
      </c>
      <c r="F61" s="31" t="str">
        <f t="shared" si="18"/>
        <v/>
      </c>
      <c r="G61" s="31" t="str">
        <f t="shared" si="18"/>
        <v/>
      </c>
      <c r="H61" s="31" t="str">
        <f t="shared" si="18"/>
        <v/>
      </c>
      <c r="I61" s="31" t="str">
        <f t="shared" si="18"/>
        <v/>
      </c>
      <c r="J61" s="31" t="str">
        <f t="shared" si="18"/>
        <v/>
      </c>
      <c r="K61" s="31" t="str">
        <f t="shared" si="18"/>
        <v/>
      </c>
      <c r="L61" s="31" t="str">
        <f t="shared" si="18"/>
        <v/>
      </c>
      <c r="M61" s="31" t="str">
        <f t="shared" si="18"/>
        <v/>
      </c>
      <c r="N61" s="31" t="str">
        <f t="shared" si="18"/>
        <v/>
      </c>
      <c r="O61" s="31" t="str">
        <f t="shared" si="18"/>
        <v/>
      </c>
      <c r="P61" s="31" t="str">
        <f t="shared" si="18"/>
        <v/>
      </c>
      <c r="Q61" s="31" t="str">
        <f t="shared" si="18"/>
        <v/>
      </c>
      <c r="R61" s="31" t="str">
        <f t="shared" si="18"/>
        <v/>
      </c>
      <c r="S61" s="31" t="str">
        <f t="shared" si="18"/>
        <v/>
      </c>
      <c r="T61" s="31" t="str">
        <f t="shared" si="18"/>
        <v/>
      </c>
      <c r="U61" s="31">
        <f t="shared" ca="1" si="18"/>
        <v>3</v>
      </c>
      <c r="V61" s="31" t="str">
        <f t="shared" si="18"/>
        <v/>
      </c>
      <c r="W61" s="31" t="str">
        <f t="shared" si="18"/>
        <v/>
      </c>
      <c r="X61" t="str">
        <f t="shared" si="18"/>
        <v/>
      </c>
      <c r="Y61" t="str">
        <f t="shared" si="18"/>
        <v/>
      </c>
      <c r="Z61" t="str">
        <f t="shared" si="18"/>
        <v/>
      </c>
      <c r="AA61" t="str">
        <f t="shared" si="18"/>
        <v/>
      </c>
      <c r="AB61" t="str">
        <f t="shared" si="18"/>
        <v/>
      </c>
      <c r="AC61" t="str">
        <f t="shared" si="18"/>
        <v/>
      </c>
      <c r="AD61" t="str">
        <f t="shared" si="18"/>
        <v/>
      </c>
      <c r="AE61" t="str">
        <f t="shared" si="18"/>
        <v/>
      </c>
      <c r="AF61" t="str">
        <f t="shared" si="18"/>
        <v/>
      </c>
      <c r="AG61" t="str">
        <f t="shared" si="18"/>
        <v/>
      </c>
      <c r="AH61" t="str">
        <f t="shared" si="18"/>
        <v/>
      </c>
      <c r="AI61" t="str">
        <f t="shared" si="18"/>
        <v/>
      </c>
      <c r="AJ61" t="str">
        <f t="shared" si="18"/>
        <v/>
      </c>
      <c r="AK61" t="str">
        <f t="shared" si="18"/>
        <v/>
      </c>
      <c r="AL61" t="str">
        <f t="shared" si="18"/>
        <v/>
      </c>
      <c r="AM61" t="str">
        <f t="shared" si="18"/>
        <v/>
      </c>
      <c r="AN61" t="str">
        <f t="shared" si="18"/>
        <v/>
      </c>
      <c r="AO61" t="str">
        <f t="shared" si="18"/>
        <v/>
      </c>
      <c r="AP61" t="str">
        <f t="shared" si="18"/>
        <v/>
      </c>
      <c r="AQ61" t="str">
        <f t="shared" si="18"/>
        <v/>
      </c>
      <c r="AU61" s="15">
        <f ca="1">U61</f>
        <v>3</v>
      </c>
      <c r="AW61" s="15">
        <f ca="1">U61</f>
        <v>3</v>
      </c>
    </row>
    <row r="62" spans="1:50" ht="19.5" customHeight="1" x14ac:dyDescent="0.2">
      <c r="A62" t="str">
        <f t="shared" ref="A62:C63" si="19">IF(A23="","",A23)</f>
        <v/>
      </c>
      <c r="B62" t="str">
        <f t="shared" si="19"/>
        <v/>
      </c>
      <c r="C62" t="str">
        <f t="shared" si="19"/>
        <v/>
      </c>
      <c r="E62" s="40" t="s">
        <v>166</v>
      </c>
      <c r="F62" s="40"/>
      <c r="G62" s="40" t="str">
        <f ca="1">IF(AU62&lt;0,"－","")</f>
        <v>－</v>
      </c>
      <c r="H62" s="40"/>
      <c r="I62" s="42">
        <f ca="1">IF(AU63*AU62=1,"",ABS(AU62))</f>
        <v>4</v>
      </c>
      <c r="J62" s="42"/>
      <c r="K62" s="40" t="s">
        <v>167</v>
      </c>
      <c r="L62" s="40"/>
      <c r="M62" s="40" t="str">
        <f ca="1">IF(AV62&lt;0,"－","＋")</f>
        <v>＋</v>
      </c>
      <c r="N62" s="40"/>
      <c r="O62" s="42">
        <f ca="1">IF(ABS(AV62)*AV63=1,"",ABS(AV62))</f>
        <v>5</v>
      </c>
      <c r="P62" s="42"/>
      <c r="Q62" s="40" t="s">
        <v>154</v>
      </c>
      <c r="R62" s="40"/>
      <c r="S62" t="str">
        <f t="shared" ref="S62:AQ62" si="20">IF(S23="","",S23)</f>
        <v/>
      </c>
      <c r="T62" t="str">
        <f t="shared" si="20"/>
        <v/>
      </c>
      <c r="U62" t="str">
        <f t="shared" si="20"/>
        <v/>
      </c>
      <c r="V62" t="str">
        <f t="shared" si="20"/>
        <v/>
      </c>
      <c r="W62" t="str">
        <f t="shared" si="20"/>
        <v/>
      </c>
      <c r="X62" t="str">
        <f t="shared" si="20"/>
        <v/>
      </c>
      <c r="Y62" t="str">
        <f t="shared" si="20"/>
        <v/>
      </c>
      <c r="Z62" t="str">
        <f t="shared" si="20"/>
        <v/>
      </c>
      <c r="AA62" t="str">
        <f t="shared" si="20"/>
        <v/>
      </c>
      <c r="AB62" t="str">
        <f t="shared" si="20"/>
        <v/>
      </c>
      <c r="AC62" t="str">
        <f t="shared" si="20"/>
        <v/>
      </c>
      <c r="AD62" t="str">
        <f t="shared" si="20"/>
        <v/>
      </c>
      <c r="AE62" t="str">
        <f t="shared" si="20"/>
        <v/>
      </c>
      <c r="AF62" t="str">
        <f t="shared" si="20"/>
        <v/>
      </c>
      <c r="AG62" t="str">
        <f t="shared" si="20"/>
        <v/>
      </c>
      <c r="AH62" t="str">
        <f t="shared" si="20"/>
        <v/>
      </c>
      <c r="AI62" t="str">
        <f t="shared" si="20"/>
        <v/>
      </c>
      <c r="AJ62" t="str">
        <f t="shared" si="20"/>
        <v/>
      </c>
      <c r="AK62" t="str">
        <f t="shared" si="20"/>
        <v/>
      </c>
      <c r="AL62" t="str">
        <f t="shared" si="20"/>
        <v/>
      </c>
      <c r="AM62" t="str">
        <f t="shared" si="20"/>
        <v/>
      </c>
      <c r="AN62" t="str">
        <f t="shared" si="20"/>
        <v/>
      </c>
      <c r="AO62" t="str">
        <f t="shared" si="20"/>
        <v/>
      </c>
      <c r="AP62" t="str">
        <f t="shared" si="20"/>
        <v/>
      </c>
      <c r="AQ62" t="str">
        <f t="shared" si="20"/>
        <v/>
      </c>
      <c r="AU62" s="15">
        <f ca="1">AU60/GCD(ABS(AU60),AU61)</f>
        <v>-4</v>
      </c>
      <c r="AV62" s="15">
        <f ca="1">AW60/GCD(ABS(AW60),AW61)</f>
        <v>5</v>
      </c>
    </row>
    <row r="63" spans="1:50" ht="19.5" customHeight="1" x14ac:dyDescent="0.2">
      <c r="A63" t="str">
        <f t="shared" si="19"/>
        <v/>
      </c>
      <c r="B63" t="str">
        <f t="shared" si="19"/>
        <v/>
      </c>
      <c r="C63" t="str">
        <f t="shared" si="19"/>
        <v/>
      </c>
      <c r="E63" s="40"/>
      <c r="F63" s="40"/>
      <c r="G63" s="40"/>
      <c r="H63" s="40"/>
      <c r="I63" s="40">
        <f ca="1">IF(AU63=1,"",AU63)</f>
        <v>3</v>
      </c>
      <c r="J63" s="40"/>
      <c r="K63" s="40"/>
      <c r="L63" s="40"/>
      <c r="M63" s="40"/>
      <c r="N63" s="40"/>
      <c r="O63" s="40">
        <f ca="1">IF(AV63=1,"",AV63)</f>
        <v>3</v>
      </c>
      <c r="P63" s="40"/>
      <c r="Q63" s="40"/>
      <c r="R63" s="40"/>
      <c r="S63" t="str">
        <f t="shared" ref="S63:AQ63" si="21">IF(S24="","",S24)</f>
        <v/>
      </c>
      <c r="T63" t="str">
        <f t="shared" si="21"/>
        <v/>
      </c>
      <c r="U63" t="str">
        <f t="shared" si="21"/>
        <v/>
      </c>
      <c r="V63" t="str">
        <f t="shared" si="21"/>
        <v/>
      </c>
      <c r="W63" t="str">
        <f t="shared" si="21"/>
        <v/>
      </c>
      <c r="X63" t="str">
        <f t="shared" si="21"/>
        <v/>
      </c>
      <c r="Y63" t="str">
        <f t="shared" si="21"/>
        <v/>
      </c>
      <c r="Z63" t="str">
        <f t="shared" si="21"/>
        <v/>
      </c>
      <c r="AA63" t="str">
        <f t="shared" si="21"/>
        <v/>
      </c>
      <c r="AB63" t="str">
        <f t="shared" si="21"/>
        <v/>
      </c>
      <c r="AC63" t="str">
        <f t="shared" si="21"/>
        <v/>
      </c>
      <c r="AD63" t="str">
        <f t="shared" si="21"/>
        <v/>
      </c>
      <c r="AE63" t="str">
        <f t="shared" si="21"/>
        <v/>
      </c>
      <c r="AF63" t="str">
        <f t="shared" si="21"/>
        <v/>
      </c>
      <c r="AG63" t="str">
        <f t="shared" si="21"/>
        <v/>
      </c>
      <c r="AH63" t="str">
        <f t="shared" si="21"/>
        <v/>
      </c>
      <c r="AI63" t="str">
        <f t="shared" si="21"/>
        <v/>
      </c>
      <c r="AJ63" t="str">
        <f t="shared" si="21"/>
        <v/>
      </c>
      <c r="AK63" t="str">
        <f t="shared" si="21"/>
        <v/>
      </c>
      <c r="AL63" t="str">
        <f t="shared" si="21"/>
        <v/>
      </c>
      <c r="AM63" t="str">
        <f t="shared" si="21"/>
        <v/>
      </c>
      <c r="AN63" t="str">
        <f t="shared" si="21"/>
        <v/>
      </c>
      <c r="AO63" t="str">
        <f t="shared" si="21"/>
        <v/>
      </c>
      <c r="AP63" t="str">
        <f t="shared" si="21"/>
        <v/>
      </c>
      <c r="AQ63" t="str">
        <f t="shared" si="21"/>
        <v/>
      </c>
      <c r="AU63" s="15">
        <f ca="1">AU61/GCD(ABS(AU60),AU61)</f>
        <v>3</v>
      </c>
      <c r="AV63" s="15">
        <f ca="1">AW61/GCD(ABS(AW60),AW61)</f>
        <v>3</v>
      </c>
    </row>
    <row r="64" spans="1:50" ht="19.5" customHeight="1" x14ac:dyDescent="0.2">
      <c r="A64" t="str">
        <f t="shared" ref="A64:AQ64" si="22">IF(A25="","",A25)</f>
        <v/>
      </c>
      <c r="B64" t="str">
        <f t="shared" si="22"/>
        <v/>
      </c>
      <c r="C64" t="str">
        <f t="shared" si="22"/>
        <v/>
      </c>
      <c r="E64" t="str">
        <f t="shared" si="22"/>
        <v/>
      </c>
      <c r="F64" t="str">
        <f t="shared" si="22"/>
        <v/>
      </c>
      <c r="G64" t="str">
        <f t="shared" si="22"/>
        <v/>
      </c>
      <c r="H64" t="str">
        <f t="shared" si="22"/>
        <v/>
      </c>
      <c r="I64" t="str">
        <f t="shared" si="22"/>
        <v/>
      </c>
      <c r="J64" t="str">
        <f t="shared" si="22"/>
        <v/>
      </c>
      <c r="K64" t="str">
        <f t="shared" si="22"/>
        <v/>
      </c>
      <c r="L64" t="str">
        <f t="shared" si="22"/>
        <v/>
      </c>
      <c r="M64" t="str">
        <f t="shared" si="22"/>
        <v/>
      </c>
      <c r="N64" t="str">
        <f t="shared" si="22"/>
        <v/>
      </c>
      <c r="O64" t="str">
        <f t="shared" si="22"/>
        <v/>
      </c>
      <c r="P64" t="str">
        <f t="shared" si="22"/>
        <v/>
      </c>
      <c r="Q64" t="str">
        <f t="shared" si="22"/>
        <v/>
      </c>
      <c r="R64" t="str">
        <f t="shared" si="22"/>
        <v/>
      </c>
      <c r="S64" t="str">
        <f t="shared" si="22"/>
        <v/>
      </c>
      <c r="T64" t="str">
        <f t="shared" si="22"/>
        <v/>
      </c>
      <c r="U64" t="str">
        <f t="shared" si="22"/>
        <v/>
      </c>
      <c r="V64" t="str">
        <f t="shared" si="22"/>
        <v/>
      </c>
      <c r="W64" t="str">
        <f t="shared" si="22"/>
        <v/>
      </c>
      <c r="X64" t="str">
        <f t="shared" si="22"/>
        <v/>
      </c>
      <c r="Y64" t="str">
        <f t="shared" si="22"/>
        <v/>
      </c>
      <c r="Z64" t="str">
        <f t="shared" si="22"/>
        <v/>
      </c>
      <c r="AA64" t="str">
        <f t="shared" si="22"/>
        <v/>
      </c>
      <c r="AB64" t="str">
        <f t="shared" si="22"/>
        <v/>
      </c>
      <c r="AC64" t="str">
        <f t="shared" si="22"/>
        <v/>
      </c>
      <c r="AD64" t="str">
        <f t="shared" si="22"/>
        <v/>
      </c>
      <c r="AE64" t="str">
        <f t="shared" si="22"/>
        <v/>
      </c>
      <c r="AF64" t="str">
        <f t="shared" si="22"/>
        <v/>
      </c>
      <c r="AG64" t="str">
        <f t="shared" si="22"/>
        <v/>
      </c>
      <c r="AH64" t="str">
        <f t="shared" si="22"/>
        <v/>
      </c>
      <c r="AI64" t="str">
        <f t="shared" si="22"/>
        <v/>
      </c>
      <c r="AJ64" t="str">
        <f t="shared" si="22"/>
        <v/>
      </c>
      <c r="AK64" t="str">
        <f t="shared" si="22"/>
        <v/>
      </c>
      <c r="AL64" t="str">
        <f t="shared" si="22"/>
        <v/>
      </c>
      <c r="AM64" t="str">
        <f t="shared" si="22"/>
        <v/>
      </c>
      <c r="AN64" t="str">
        <f t="shared" si="22"/>
        <v/>
      </c>
      <c r="AO64" t="str">
        <f t="shared" si="22"/>
        <v/>
      </c>
      <c r="AP64" t="str">
        <f t="shared" si="22"/>
        <v/>
      </c>
      <c r="AQ64" t="str">
        <f t="shared" si="22"/>
        <v/>
      </c>
    </row>
    <row r="65" spans="1:48" ht="19.5" customHeight="1" x14ac:dyDescent="0.2">
      <c r="A65" t="str">
        <f t="shared" ref="A65:AQ65" si="23">IF(A26="","",A26)</f>
        <v/>
      </c>
      <c r="B65" t="str">
        <f t="shared" si="23"/>
        <v/>
      </c>
      <c r="C65" s="1" t="str">
        <f t="shared" si="23"/>
        <v>(6)</v>
      </c>
      <c r="E65" t="str">
        <f t="shared" si="23"/>
        <v/>
      </c>
      <c r="F65" t="str">
        <f t="shared" si="23"/>
        <v>(</v>
      </c>
      <c r="G65">
        <f t="shared" ca="1" si="23"/>
        <v>6</v>
      </c>
      <c r="H65" s="31" t="str">
        <f t="shared" si="23"/>
        <v>a</v>
      </c>
      <c r="I65" s="31" t="str">
        <f t="shared" si="23"/>
        <v/>
      </c>
      <c r="J65" s="31" t="str">
        <f t="shared" ca="1" si="23"/>
        <v>－</v>
      </c>
      <c r="K65" s="31" t="str">
        <f t="shared" si="23"/>
        <v/>
      </c>
      <c r="L65">
        <f t="shared" ca="1" si="23"/>
        <v>9</v>
      </c>
      <c r="M65" s="31" t="str">
        <f t="shared" si="23"/>
        <v>ｂ</v>
      </c>
      <c r="N65" s="31" t="str">
        <f t="shared" si="23"/>
        <v/>
      </c>
      <c r="O65" t="str">
        <f t="shared" si="23"/>
        <v>)</v>
      </c>
      <c r="P65" s="31" t="str">
        <f t="shared" si="23"/>
        <v>÷</v>
      </c>
      <c r="Q65" s="31"/>
      <c r="R65">
        <f t="shared" ca="1" si="23"/>
        <v>3</v>
      </c>
      <c r="S65" t="str">
        <f t="shared" si="23"/>
        <v/>
      </c>
      <c r="T65" t="str">
        <f t="shared" si="23"/>
        <v/>
      </c>
      <c r="U65" t="str">
        <f t="shared" si="23"/>
        <v/>
      </c>
      <c r="V65" t="str">
        <f t="shared" si="23"/>
        <v/>
      </c>
      <c r="W65" t="str">
        <f t="shared" si="23"/>
        <v/>
      </c>
      <c r="X65" t="str">
        <f t="shared" si="23"/>
        <v/>
      </c>
      <c r="Y65" t="str">
        <f t="shared" si="23"/>
        <v/>
      </c>
      <c r="Z65" t="str">
        <f t="shared" si="23"/>
        <v/>
      </c>
      <c r="AA65" t="str">
        <f t="shared" si="23"/>
        <v/>
      </c>
      <c r="AB65" t="str">
        <f t="shared" si="23"/>
        <v/>
      </c>
      <c r="AC65" t="str">
        <f t="shared" si="23"/>
        <v/>
      </c>
      <c r="AD65" t="str">
        <f t="shared" si="23"/>
        <v/>
      </c>
      <c r="AE65" t="str">
        <f t="shared" si="23"/>
        <v/>
      </c>
      <c r="AF65" t="str">
        <f t="shared" si="23"/>
        <v/>
      </c>
      <c r="AG65" t="str">
        <f t="shared" si="23"/>
        <v/>
      </c>
      <c r="AH65" t="str">
        <f t="shared" si="23"/>
        <v/>
      </c>
      <c r="AI65" t="str">
        <f t="shared" si="23"/>
        <v/>
      </c>
      <c r="AJ65" t="str">
        <f t="shared" si="23"/>
        <v/>
      </c>
      <c r="AK65" t="str">
        <f t="shared" si="23"/>
        <v/>
      </c>
      <c r="AL65" t="str">
        <f t="shared" si="23"/>
        <v/>
      </c>
      <c r="AM65" t="str">
        <f t="shared" si="23"/>
        <v/>
      </c>
      <c r="AN65" t="str">
        <f t="shared" si="23"/>
        <v/>
      </c>
      <c r="AO65" t="str">
        <f t="shared" si="23"/>
        <v/>
      </c>
      <c r="AP65" t="str">
        <f t="shared" si="23"/>
        <v/>
      </c>
      <c r="AQ65" t="str">
        <f t="shared" si="23"/>
        <v/>
      </c>
    </row>
    <row r="66" spans="1:48" ht="19.5" customHeight="1" x14ac:dyDescent="0.2">
      <c r="A66" t="str">
        <f t="shared" ref="A66:AQ66" si="24">IF(A27="","",A27)</f>
        <v/>
      </c>
      <c r="B66" t="str">
        <f t="shared" si="24"/>
        <v/>
      </c>
      <c r="C66" t="str">
        <f t="shared" si="24"/>
        <v/>
      </c>
      <c r="E66" s="40" t="s">
        <v>166</v>
      </c>
      <c r="F66" s="40"/>
      <c r="G66" s="20">
        <f ca="1">IF(AU66=1,"",AU66)</f>
        <v>2</v>
      </c>
      <c r="H66" s="40" t="str">
        <f>H65</f>
        <v>a</v>
      </c>
      <c r="I66" s="40"/>
      <c r="J66" s="40" t="str">
        <f ca="1">J65</f>
        <v>－</v>
      </c>
      <c r="K66" s="40"/>
      <c r="L66" s="20">
        <f ca="1">IF(AV66=1,"",AV66)</f>
        <v>3</v>
      </c>
      <c r="M66" s="40" t="str">
        <f>M65</f>
        <v>ｂ</v>
      </c>
      <c r="N66" s="40"/>
      <c r="O66" t="str">
        <f t="shared" si="24"/>
        <v/>
      </c>
      <c r="P66" t="str">
        <f t="shared" si="24"/>
        <v/>
      </c>
      <c r="Q66" t="str">
        <f t="shared" si="24"/>
        <v/>
      </c>
      <c r="R66" t="str">
        <f t="shared" si="24"/>
        <v/>
      </c>
      <c r="S66" t="str">
        <f t="shared" si="24"/>
        <v/>
      </c>
      <c r="T66" t="str">
        <f t="shared" si="24"/>
        <v/>
      </c>
      <c r="U66" t="str">
        <f t="shared" si="24"/>
        <v/>
      </c>
      <c r="V66" t="str">
        <f t="shared" si="24"/>
        <v/>
      </c>
      <c r="W66" t="str">
        <f t="shared" si="24"/>
        <v/>
      </c>
      <c r="X66" t="str">
        <f t="shared" si="24"/>
        <v/>
      </c>
      <c r="Y66" t="str">
        <f t="shared" si="24"/>
        <v/>
      </c>
      <c r="Z66" t="str">
        <f t="shared" si="24"/>
        <v/>
      </c>
      <c r="AA66" t="str">
        <f t="shared" si="24"/>
        <v/>
      </c>
      <c r="AB66" t="str">
        <f t="shared" si="24"/>
        <v/>
      </c>
      <c r="AC66" t="str">
        <f t="shared" si="24"/>
        <v/>
      </c>
      <c r="AD66" t="str">
        <f t="shared" si="24"/>
        <v/>
      </c>
      <c r="AE66" t="str">
        <f t="shared" si="24"/>
        <v/>
      </c>
      <c r="AF66" t="str">
        <f t="shared" si="24"/>
        <v/>
      </c>
      <c r="AG66" t="str">
        <f t="shared" si="24"/>
        <v/>
      </c>
      <c r="AH66" t="str">
        <f t="shared" si="24"/>
        <v/>
      </c>
      <c r="AI66" t="str">
        <f t="shared" si="24"/>
        <v/>
      </c>
      <c r="AJ66" t="str">
        <f t="shared" si="24"/>
        <v/>
      </c>
      <c r="AK66" t="str">
        <f t="shared" si="24"/>
        <v/>
      </c>
      <c r="AL66" t="str">
        <f t="shared" si="24"/>
        <v/>
      </c>
      <c r="AM66" t="str">
        <f t="shared" si="24"/>
        <v/>
      </c>
      <c r="AN66" t="str">
        <f t="shared" si="24"/>
        <v/>
      </c>
      <c r="AO66" t="str">
        <f t="shared" si="24"/>
        <v/>
      </c>
      <c r="AP66" t="str">
        <f t="shared" si="24"/>
        <v/>
      </c>
      <c r="AQ66" t="str">
        <f t="shared" si="24"/>
        <v/>
      </c>
      <c r="AU66" s="15">
        <f ca="1">G65/R65</f>
        <v>2</v>
      </c>
      <c r="AV66" s="15">
        <f ca="1">L65/R65</f>
        <v>3</v>
      </c>
    </row>
    <row r="67" spans="1:48" ht="19.5" customHeight="1" x14ac:dyDescent="0.2">
      <c r="A67" t="str">
        <f t="shared" ref="A67:AQ67" si="25">IF(A28="","",A28)</f>
        <v/>
      </c>
      <c r="B67" t="str">
        <f t="shared" si="25"/>
        <v/>
      </c>
      <c r="C67" t="str">
        <f t="shared" si="25"/>
        <v/>
      </c>
      <c r="E67" t="str">
        <f t="shared" si="25"/>
        <v/>
      </c>
      <c r="F67" t="str">
        <f t="shared" si="25"/>
        <v/>
      </c>
      <c r="G67" t="str">
        <f t="shared" si="25"/>
        <v/>
      </c>
      <c r="H67" t="str">
        <f t="shared" si="25"/>
        <v/>
      </c>
      <c r="I67" t="str">
        <f t="shared" si="25"/>
        <v/>
      </c>
      <c r="J67" t="str">
        <f t="shared" si="25"/>
        <v/>
      </c>
      <c r="K67" t="str">
        <f t="shared" si="25"/>
        <v/>
      </c>
      <c r="L67" t="str">
        <f t="shared" si="25"/>
        <v/>
      </c>
      <c r="M67" t="str">
        <f t="shared" si="25"/>
        <v/>
      </c>
      <c r="N67" t="str">
        <f t="shared" si="25"/>
        <v/>
      </c>
      <c r="O67" t="str">
        <f t="shared" si="25"/>
        <v/>
      </c>
      <c r="P67" t="str">
        <f t="shared" si="25"/>
        <v/>
      </c>
      <c r="Q67" t="str">
        <f t="shared" si="25"/>
        <v/>
      </c>
      <c r="R67" t="str">
        <f t="shared" si="25"/>
        <v/>
      </c>
      <c r="S67" t="str">
        <f t="shared" si="25"/>
        <v/>
      </c>
      <c r="T67" t="str">
        <f t="shared" si="25"/>
        <v/>
      </c>
      <c r="U67" t="str">
        <f t="shared" si="25"/>
        <v/>
      </c>
      <c r="V67" t="str">
        <f t="shared" si="25"/>
        <v/>
      </c>
      <c r="W67" t="str">
        <f t="shared" si="25"/>
        <v/>
      </c>
      <c r="X67" t="str">
        <f t="shared" si="25"/>
        <v/>
      </c>
      <c r="Y67" t="str">
        <f t="shared" si="25"/>
        <v/>
      </c>
      <c r="Z67" t="str">
        <f t="shared" si="25"/>
        <v/>
      </c>
      <c r="AA67" t="str">
        <f t="shared" si="25"/>
        <v/>
      </c>
      <c r="AB67" t="str">
        <f t="shared" si="25"/>
        <v/>
      </c>
      <c r="AC67" t="str">
        <f t="shared" si="25"/>
        <v/>
      </c>
      <c r="AD67" t="str">
        <f t="shared" si="25"/>
        <v/>
      </c>
      <c r="AE67" t="str">
        <f t="shared" si="25"/>
        <v/>
      </c>
      <c r="AF67" t="str">
        <f t="shared" si="25"/>
        <v/>
      </c>
      <c r="AG67" t="str">
        <f t="shared" si="25"/>
        <v/>
      </c>
      <c r="AH67" t="str">
        <f t="shared" si="25"/>
        <v/>
      </c>
      <c r="AI67" t="str">
        <f t="shared" si="25"/>
        <v/>
      </c>
      <c r="AJ67" t="str">
        <f t="shared" si="25"/>
        <v/>
      </c>
      <c r="AK67" t="str">
        <f t="shared" si="25"/>
        <v/>
      </c>
      <c r="AL67" t="str">
        <f t="shared" si="25"/>
        <v/>
      </c>
      <c r="AM67" t="str">
        <f t="shared" si="25"/>
        <v/>
      </c>
      <c r="AN67" t="str">
        <f t="shared" si="25"/>
        <v/>
      </c>
      <c r="AO67" t="str">
        <f t="shared" si="25"/>
        <v/>
      </c>
      <c r="AP67" t="str">
        <f t="shared" si="25"/>
        <v/>
      </c>
      <c r="AQ67" t="str">
        <f t="shared" si="25"/>
        <v/>
      </c>
    </row>
    <row r="68" spans="1:48" ht="19.5" customHeight="1" x14ac:dyDescent="0.2">
      <c r="A68" t="str">
        <f t="shared" ref="A68:AQ68" si="26">IF(A29="","",A29)</f>
        <v/>
      </c>
      <c r="B68" t="str">
        <f t="shared" si="26"/>
        <v/>
      </c>
      <c r="C68" t="str">
        <f t="shared" si="26"/>
        <v/>
      </c>
      <c r="E68" t="str">
        <f t="shared" si="26"/>
        <v/>
      </c>
      <c r="F68" t="str">
        <f t="shared" si="26"/>
        <v/>
      </c>
      <c r="G68" t="str">
        <f t="shared" si="26"/>
        <v/>
      </c>
      <c r="H68" t="str">
        <f t="shared" si="26"/>
        <v/>
      </c>
      <c r="I68" t="str">
        <f t="shared" si="26"/>
        <v/>
      </c>
      <c r="J68" t="str">
        <f t="shared" si="26"/>
        <v/>
      </c>
      <c r="K68" t="str">
        <f t="shared" si="26"/>
        <v/>
      </c>
      <c r="L68" t="str">
        <f t="shared" si="26"/>
        <v/>
      </c>
      <c r="M68" t="str">
        <f t="shared" si="26"/>
        <v/>
      </c>
      <c r="N68" t="str">
        <f t="shared" si="26"/>
        <v/>
      </c>
      <c r="O68" t="str">
        <f t="shared" si="26"/>
        <v/>
      </c>
      <c r="P68" t="str">
        <f t="shared" si="26"/>
        <v/>
      </c>
      <c r="Q68" t="str">
        <f t="shared" si="26"/>
        <v/>
      </c>
      <c r="R68" t="str">
        <f t="shared" si="26"/>
        <v/>
      </c>
      <c r="S68" t="str">
        <f t="shared" si="26"/>
        <v/>
      </c>
      <c r="T68" t="str">
        <f t="shared" si="26"/>
        <v/>
      </c>
      <c r="U68" t="str">
        <f t="shared" si="26"/>
        <v/>
      </c>
      <c r="V68" t="str">
        <f t="shared" si="26"/>
        <v/>
      </c>
      <c r="W68" t="str">
        <f t="shared" si="26"/>
        <v/>
      </c>
      <c r="X68" t="str">
        <f t="shared" si="26"/>
        <v/>
      </c>
      <c r="Y68" t="str">
        <f t="shared" si="26"/>
        <v/>
      </c>
      <c r="Z68" t="str">
        <f t="shared" si="26"/>
        <v/>
      </c>
      <c r="AA68" t="str">
        <f t="shared" si="26"/>
        <v/>
      </c>
      <c r="AB68" t="str">
        <f t="shared" si="26"/>
        <v/>
      </c>
      <c r="AC68" t="str">
        <f t="shared" si="26"/>
        <v/>
      </c>
      <c r="AD68" t="str">
        <f t="shared" si="26"/>
        <v/>
      </c>
      <c r="AE68" t="str">
        <f t="shared" si="26"/>
        <v/>
      </c>
      <c r="AF68" t="str">
        <f t="shared" si="26"/>
        <v/>
      </c>
      <c r="AG68" t="str">
        <f t="shared" si="26"/>
        <v/>
      </c>
      <c r="AH68" t="str">
        <f t="shared" si="26"/>
        <v/>
      </c>
      <c r="AI68" t="str">
        <f t="shared" si="26"/>
        <v/>
      </c>
      <c r="AJ68" t="str">
        <f t="shared" si="26"/>
        <v/>
      </c>
      <c r="AK68" t="str">
        <f t="shared" si="26"/>
        <v/>
      </c>
      <c r="AL68" t="str">
        <f t="shared" si="26"/>
        <v/>
      </c>
      <c r="AM68" t="str">
        <f t="shared" si="26"/>
        <v/>
      </c>
      <c r="AN68" t="str">
        <f t="shared" si="26"/>
        <v/>
      </c>
      <c r="AO68" t="str">
        <f t="shared" si="26"/>
        <v/>
      </c>
      <c r="AP68" t="str">
        <f t="shared" si="26"/>
        <v/>
      </c>
      <c r="AQ68" t="str">
        <f t="shared" si="26"/>
        <v/>
      </c>
    </row>
    <row r="69" spans="1:48" ht="19.5" customHeight="1" x14ac:dyDescent="0.2">
      <c r="A69" t="str">
        <f t="shared" ref="A69:AQ69" si="27">IF(A30="","",A30)</f>
        <v/>
      </c>
      <c r="B69" t="str">
        <f t="shared" si="27"/>
        <v/>
      </c>
      <c r="C69" s="1" t="str">
        <f t="shared" si="27"/>
        <v>(7)</v>
      </c>
      <c r="E69" t="str">
        <f t="shared" si="27"/>
        <v/>
      </c>
      <c r="F69" t="str">
        <f t="shared" si="27"/>
        <v>(</v>
      </c>
      <c r="G69">
        <f t="shared" ca="1" si="27"/>
        <v>8</v>
      </c>
      <c r="H69" s="31" t="str">
        <f t="shared" si="27"/>
        <v>a</v>
      </c>
      <c r="I69" s="31" t="str">
        <f t="shared" si="27"/>
        <v/>
      </c>
      <c r="J69" s="31" t="str">
        <f t="shared" ca="1" si="27"/>
        <v>－</v>
      </c>
      <c r="K69" s="31" t="str">
        <f t="shared" si="27"/>
        <v/>
      </c>
      <c r="L69">
        <f t="shared" ca="1" si="27"/>
        <v>8</v>
      </c>
      <c r="M69" s="31" t="str">
        <f t="shared" si="27"/>
        <v>ｂ</v>
      </c>
      <c r="N69" s="31" t="str">
        <f t="shared" si="27"/>
        <v/>
      </c>
      <c r="O69" t="str">
        <f t="shared" si="27"/>
        <v>)</v>
      </c>
      <c r="P69" s="31" t="str">
        <f t="shared" si="27"/>
        <v>÷</v>
      </c>
      <c r="Q69" s="31"/>
      <c r="R69" t="str">
        <f t="shared" si="27"/>
        <v>(</v>
      </c>
      <c r="S69" s="31" t="str">
        <f t="shared" si="27"/>
        <v>－</v>
      </c>
      <c r="T69" s="31" t="str">
        <f t="shared" si="27"/>
        <v/>
      </c>
      <c r="U69">
        <f t="shared" ca="1" si="27"/>
        <v>2</v>
      </c>
      <c r="V69" t="str">
        <f t="shared" si="27"/>
        <v>)</v>
      </c>
      <c r="W69" t="str">
        <f t="shared" si="27"/>
        <v/>
      </c>
      <c r="X69" t="str">
        <f t="shared" si="27"/>
        <v/>
      </c>
      <c r="Y69" t="str">
        <f t="shared" si="27"/>
        <v/>
      </c>
      <c r="Z69" t="str">
        <f t="shared" si="27"/>
        <v/>
      </c>
      <c r="AA69" t="str">
        <f t="shared" si="27"/>
        <v/>
      </c>
      <c r="AB69" t="str">
        <f t="shared" si="27"/>
        <v/>
      </c>
      <c r="AC69" t="str">
        <f t="shared" si="27"/>
        <v/>
      </c>
      <c r="AD69" t="str">
        <f t="shared" si="27"/>
        <v/>
      </c>
      <c r="AE69" t="str">
        <f t="shared" si="27"/>
        <v/>
      </c>
      <c r="AF69" t="str">
        <f t="shared" si="27"/>
        <v/>
      </c>
      <c r="AG69" t="str">
        <f t="shared" si="27"/>
        <v/>
      </c>
      <c r="AH69" t="str">
        <f t="shared" si="27"/>
        <v/>
      </c>
      <c r="AI69" t="str">
        <f t="shared" si="27"/>
        <v/>
      </c>
      <c r="AJ69" t="str">
        <f t="shared" si="27"/>
        <v/>
      </c>
      <c r="AK69" t="str">
        <f t="shared" si="27"/>
        <v/>
      </c>
      <c r="AL69" t="str">
        <f t="shared" si="27"/>
        <v/>
      </c>
      <c r="AM69" t="str">
        <f t="shared" si="27"/>
        <v/>
      </c>
      <c r="AN69" t="str">
        <f t="shared" si="27"/>
        <v/>
      </c>
      <c r="AO69" t="str">
        <f t="shared" si="27"/>
        <v/>
      </c>
      <c r="AP69" t="str">
        <f t="shared" si="27"/>
        <v/>
      </c>
      <c r="AQ69" t="str">
        <f t="shared" si="27"/>
        <v/>
      </c>
      <c r="AU69" s="15">
        <f ca="1">G69/-U69</f>
        <v>-4</v>
      </c>
      <c r="AV69" s="15">
        <f ca="1">IF(J69="－",-L69/(-U69),L69/(-U69))</f>
        <v>4</v>
      </c>
    </row>
    <row r="70" spans="1:48" ht="19.5" customHeight="1" x14ac:dyDescent="0.2">
      <c r="A70" t="str">
        <f t="shared" ref="A70:AQ70" si="28">IF(A31="","",A31)</f>
        <v/>
      </c>
      <c r="B70" t="str">
        <f t="shared" si="28"/>
        <v/>
      </c>
      <c r="C70" t="str">
        <f t="shared" si="28"/>
        <v/>
      </c>
      <c r="E70" s="40" t="s">
        <v>166</v>
      </c>
      <c r="F70" s="40"/>
      <c r="G70" s="40" t="str">
        <f ca="1">IF(AU69&lt;0,"－","")</f>
        <v>－</v>
      </c>
      <c r="H70" s="40"/>
      <c r="I70" s="20">
        <f ca="1">IF(ABS(AU69)=1,"",ABS(AU69))</f>
        <v>4</v>
      </c>
      <c r="J70" s="40" t="str">
        <f>H69</f>
        <v>a</v>
      </c>
      <c r="K70" s="40"/>
      <c r="L70" s="40" t="str">
        <f ca="1">IF(AV69&lt;0,"－","＋")</f>
        <v>＋</v>
      </c>
      <c r="M70" s="40"/>
      <c r="N70" s="20">
        <f ca="1">IF(ABS(AV69)=1,"",ABS(AV69))</f>
        <v>4</v>
      </c>
      <c r="O70" s="40" t="str">
        <f>M69</f>
        <v>ｂ</v>
      </c>
      <c r="P70" s="40"/>
      <c r="Q70" t="str">
        <f t="shared" si="28"/>
        <v/>
      </c>
      <c r="R70" t="str">
        <f t="shared" si="28"/>
        <v/>
      </c>
      <c r="S70" t="str">
        <f t="shared" si="28"/>
        <v/>
      </c>
      <c r="T70" t="str">
        <f t="shared" si="28"/>
        <v/>
      </c>
      <c r="U70" t="str">
        <f t="shared" si="28"/>
        <v/>
      </c>
      <c r="V70" t="str">
        <f t="shared" si="28"/>
        <v/>
      </c>
      <c r="W70" t="str">
        <f t="shared" si="28"/>
        <v/>
      </c>
      <c r="X70" t="str">
        <f t="shared" si="28"/>
        <v/>
      </c>
      <c r="Y70" t="str">
        <f t="shared" si="28"/>
        <v/>
      </c>
      <c r="Z70" t="str">
        <f t="shared" si="28"/>
        <v/>
      </c>
      <c r="AA70" t="str">
        <f t="shared" si="28"/>
        <v/>
      </c>
      <c r="AB70" t="str">
        <f t="shared" si="28"/>
        <v/>
      </c>
      <c r="AC70" t="str">
        <f t="shared" si="28"/>
        <v/>
      </c>
      <c r="AD70" t="str">
        <f t="shared" si="28"/>
        <v/>
      </c>
      <c r="AE70" t="str">
        <f t="shared" si="28"/>
        <v/>
      </c>
      <c r="AF70" t="str">
        <f t="shared" si="28"/>
        <v/>
      </c>
      <c r="AG70" t="str">
        <f t="shared" si="28"/>
        <v/>
      </c>
      <c r="AH70" t="str">
        <f t="shared" si="28"/>
        <v/>
      </c>
      <c r="AI70" t="str">
        <f t="shared" si="28"/>
        <v/>
      </c>
      <c r="AJ70" t="str">
        <f t="shared" si="28"/>
        <v/>
      </c>
      <c r="AK70" t="str">
        <f t="shared" si="28"/>
        <v/>
      </c>
      <c r="AL70" t="str">
        <f t="shared" si="28"/>
        <v/>
      </c>
      <c r="AM70" t="str">
        <f t="shared" si="28"/>
        <v/>
      </c>
      <c r="AN70" t="str">
        <f t="shared" si="28"/>
        <v/>
      </c>
      <c r="AO70" t="str">
        <f t="shared" si="28"/>
        <v/>
      </c>
      <c r="AP70" t="str">
        <f t="shared" si="28"/>
        <v/>
      </c>
      <c r="AQ70" t="str">
        <f t="shared" si="28"/>
        <v/>
      </c>
    </row>
    <row r="71" spans="1:48" s="15" customFormat="1" ht="19.5" customHeight="1" x14ac:dyDescent="0.2">
      <c r="A71" t="str">
        <f t="shared" ref="A71:AQ71" si="29">IF(A32="","",A32)</f>
        <v/>
      </c>
      <c r="B71" t="str">
        <f t="shared" si="29"/>
        <v/>
      </c>
      <c r="C71" t="str">
        <f t="shared" si="29"/>
        <v/>
      </c>
      <c r="D71"/>
      <c r="E71" t="str">
        <f t="shared" si="29"/>
        <v/>
      </c>
      <c r="F71" t="str">
        <f t="shared" si="29"/>
        <v/>
      </c>
      <c r="G71" t="str">
        <f t="shared" si="29"/>
        <v/>
      </c>
      <c r="H71" t="str">
        <f t="shared" si="29"/>
        <v/>
      </c>
      <c r="I71" t="str">
        <f t="shared" si="29"/>
        <v/>
      </c>
      <c r="J71" t="str">
        <f t="shared" si="29"/>
        <v/>
      </c>
      <c r="K71" t="str">
        <f t="shared" si="29"/>
        <v/>
      </c>
      <c r="L71" t="str">
        <f t="shared" si="29"/>
        <v/>
      </c>
      <c r="M71" t="str">
        <f t="shared" si="29"/>
        <v/>
      </c>
      <c r="N71" t="str">
        <f t="shared" si="29"/>
        <v/>
      </c>
      <c r="O71" t="str">
        <f t="shared" si="29"/>
        <v/>
      </c>
      <c r="P71" t="str">
        <f t="shared" si="29"/>
        <v/>
      </c>
      <c r="Q71" t="str">
        <f t="shared" si="29"/>
        <v/>
      </c>
      <c r="R71" t="str">
        <f t="shared" si="29"/>
        <v/>
      </c>
      <c r="S71" t="str">
        <f t="shared" si="29"/>
        <v/>
      </c>
      <c r="T71" t="str">
        <f t="shared" si="29"/>
        <v/>
      </c>
      <c r="U71" t="str">
        <f t="shared" si="29"/>
        <v/>
      </c>
      <c r="V71" t="str">
        <f t="shared" si="29"/>
        <v/>
      </c>
      <c r="W71" t="str">
        <f t="shared" si="29"/>
        <v/>
      </c>
      <c r="X71" t="str">
        <f t="shared" si="29"/>
        <v/>
      </c>
      <c r="Y71" t="str">
        <f t="shared" si="29"/>
        <v/>
      </c>
      <c r="Z71" t="str">
        <f t="shared" si="29"/>
        <v/>
      </c>
      <c r="AA71" t="str">
        <f t="shared" si="29"/>
        <v/>
      </c>
      <c r="AB71" t="str">
        <f t="shared" si="29"/>
        <v/>
      </c>
      <c r="AC71" t="str">
        <f t="shared" si="29"/>
        <v/>
      </c>
      <c r="AD71" t="str">
        <f t="shared" si="29"/>
        <v/>
      </c>
      <c r="AE71" t="str">
        <f t="shared" si="29"/>
        <v/>
      </c>
      <c r="AF71" t="str">
        <f t="shared" si="29"/>
        <v/>
      </c>
      <c r="AG71" t="str">
        <f t="shared" si="29"/>
        <v/>
      </c>
      <c r="AH71" t="str">
        <f t="shared" si="29"/>
        <v/>
      </c>
      <c r="AI71" t="str">
        <f t="shared" si="29"/>
        <v/>
      </c>
      <c r="AJ71" t="str">
        <f t="shared" si="29"/>
        <v/>
      </c>
      <c r="AK71" t="str">
        <f t="shared" si="29"/>
        <v/>
      </c>
      <c r="AL71" t="str">
        <f t="shared" si="29"/>
        <v/>
      </c>
      <c r="AM71" t="str">
        <f t="shared" si="29"/>
        <v/>
      </c>
      <c r="AN71" t="str">
        <f t="shared" si="29"/>
        <v/>
      </c>
      <c r="AO71" t="str">
        <f t="shared" si="29"/>
        <v/>
      </c>
      <c r="AP71" t="str">
        <f t="shared" si="29"/>
        <v/>
      </c>
      <c r="AQ71" t="str">
        <f t="shared" si="29"/>
        <v/>
      </c>
    </row>
    <row r="72" spans="1:48" s="15" customFormat="1" ht="19.5" customHeight="1" x14ac:dyDescent="0.2">
      <c r="A72" t="str">
        <f t="shared" ref="A72:AQ72" si="30">IF(A33="","",A33)</f>
        <v/>
      </c>
      <c r="B72" t="str">
        <f t="shared" si="30"/>
        <v/>
      </c>
      <c r="C72" t="str">
        <f t="shared" si="30"/>
        <v/>
      </c>
      <c r="D72"/>
      <c r="E72" t="str">
        <f t="shared" si="30"/>
        <v/>
      </c>
      <c r="F72" t="str">
        <f t="shared" si="30"/>
        <v/>
      </c>
      <c r="G72" t="str">
        <f t="shared" si="30"/>
        <v/>
      </c>
      <c r="H72" t="str">
        <f t="shared" si="30"/>
        <v/>
      </c>
      <c r="I72" t="str">
        <f t="shared" si="30"/>
        <v/>
      </c>
      <c r="J72" t="str">
        <f t="shared" si="30"/>
        <v/>
      </c>
      <c r="K72" t="str">
        <f t="shared" si="30"/>
        <v/>
      </c>
      <c r="L72" t="str">
        <f t="shared" si="30"/>
        <v/>
      </c>
      <c r="M72" t="str">
        <f t="shared" si="30"/>
        <v/>
      </c>
      <c r="N72" t="str">
        <f t="shared" si="30"/>
        <v/>
      </c>
      <c r="O72" t="str">
        <f t="shared" si="30"/>
        <v/>
      </c>
      <c r="P72" t="str">
        <f t="shared" si="30"/>
        <v/>
      </c>
      <c r="Q72" t="str">
        <f t="shared" si="30"/>
        <v/>
      </c>
      <c r="R72" t="str">
        <f t="shared" si="30"/>
        <v/>
      </c>
      <c r="S72" t="str">
        <f t="shared" si="30"/>
        <v/>
      </c>
      <c r="T72" t="str">
        <f t="shared" si="30"/>
        <v/>
      </c>
      <c r="U72" t="str">
        <f t="shared" si="30"/>
        <v/>
      </c>
      <c r="V72" t="str">
        <f t="shared" si="30"/>
        <v/>
      </c>
      <c r="W72" t="str">
        <f t="shared" si="30"/>
        <v/>
      </c>
      <c r="X72" t="str">
        <f t="shared" si="30"/>
        <v/>
      </c>
      <c r="Y72" t="str">
        <f t="shared" si="30"/>
        <v/>
      </c>
      <c r="Z72" t="str">
        <f t="shared" si="30"/>
        <v/>
      </c>
      <c r="AA72" t="str">
        <f t="shared" si="30"/>
        <v/>
      </c>
      <c r="AB72" t="str">
        <f t="shared" si="30"/>
        <v/>
      </c>
      <c r="AC72" t="str">
        <f t="shared" si="30"/>
        <v/>
      </c>
      <c r="AD72" t="str">
        <f t="shared" si="30"/>
        <v/>
      </c>
      <c r="AE72" t="str">
        <f t="shared" si="30"/>
        <v/>
      </c>
      <c r="AF72" t="str">
        <f t="shared" si="30"/>
        <v/>
      </c>
      <c r="AG72" t="str">
        <f t="shared" si="30"/>
        <v/>
      </c>
      <c r="AH72" t="str">
        <f t="shared" si="30"/>
        <v/>
      </c>
      <c r="AI72" t="str">
        <f t="shared" si="30"/>
        <v/>
      </c>
      <c r="AJ72" t="str">
        <f t="shared" si="30"/>
        <v/>
      </c>
      <c r="AK72" t="str">
        <f t="shared" si="30"/>
        <v/>
      </c>
      <c r="AL72" t="str">
        <f t="shared" si="30"/>
        <v/>
      </c>
      <c r="AM72" t="str">
        <f t="shared" si="30"/>
        <v/>
      </c>
      <c r="AN72" t="str">
        <f t="shared" si="30"/>
        <v/>
      </c>
      <c r="AO72" t="str">
        <f t="shared" si="30"/>
        <v/>
      </c>
      <c r="AP72" t="str">
        <f t="shared" si="30"/>
        <v/>
      </c>
      <c r="AQ72" t="str">
        <f t="shared" si="30"/>
        <v/>
      </c>
    </row>
    <row r="73" spans="1:48" ht="19.5" customHeight="1" x14ac:dyDescent="0.2">
      <c r="A73" t="str">
        <f t="shared" ref="A73:AQ73" si="31">IF(A34="","",A34)</f>
        <v/>
      </c>
      <c r="B73" t="str">
        <f t="shared" si="31"/>
        <v/>
      </c>
      <c r="C73" t="str">
        <f t="shared" si="31"/>
        <v/>
      </c>
      <c r="E73" t="str">
        <f t="shared" si="31"/>
        <v/>
      </c>
      <c r="F73" t="str">
        <f t="shared" si="31"/>
        <v/>
      </c>
      <c r="G73" t="str">
        <f t="shared" si="31"/>
        <v/>
      </c>
      <c r="H73" t="str">
        <f t="shared" si="31"/>
        <v/>
      </c>
      <c r="I73" t="str">
        <f t="shared" si="31"/>
        <v/>
      </c>
      <c r="J73" t="str">
        <f t="shared" si="31"/>
        <v/>
      </c>
      <c r="K73" t="str">
        <f t="shared" si="31"/>
        <v/>
      </c>
      <c r="L73" t="str">
        <f t="shared" si="31"/>
        <v/>
      </c>
      <c r="M73" t="str">
        <f t="shared" si="31"/>
        <v/>
      </c>
      <c r="N73" t="str">
        <f t="shared" si="31"/>
        <v/>
      </c>
      <c r="O73" t="str">
        <f t="shared" si="31"/>
        <v/>
      </c>
      <c r="P73" t="str">
        <f t="shared" si="31"/>
        <v/>
      </c>
      <c r="Q73" t="str">
        <f t="shared" si="31"/>
        <v/>
      </c>
      <c r="R73" t="str">
        <f t="shared" si="31"/>
        <v/>
      </c>
      <c r="S73" t="str">
        <f t="shared" si="31"/>
        <v/>
      </c>
      <c r="T73" t="str">
        <f t="shared" si="31"/>
        <v/>
      </c>
      <c r="U73" t="str">
        <f t="shared" si="31"/>
        <v/>
      </c>
      <c r="V73" t="str">
        <f t="shared" si="31"/>
        <v/>
      </c>
      <c r="W73" t="str">
        <f t="shared" si="31"/>
        <v/>
      </c>
      <c r="X73" t="str">
        <f t="shared" si="31"/>
        <v/>
      </c>
      <c r="Y73" t="str">
        <f t="shared" si="31"/>
        <v/>
      </c>
      <c r="Z73" t="str">
        <f t="shared" si="31"/>
        <v/>
      </c>
      <c r="AA73" t="str">
        <f t="shared" si="31"/>
        <v/>
      </c>
      <c r="AB73" t="str">
        <f t="shared" si="31"/>
        <v/>
      </c>
      <c r="AC73" t="str">
        <f t="shared" si="31"/>
        <v/>
      </c>
      <c r="AD73" t="str">
        <f t="shared" si="31"/>
        <v/>
      </c>
      <c r="AE73" t="str">
        <f t="shared" si="31"/>
        <v/>
      </c>
      <c r="AF73" t="str">
        <f t="shared" si="31"/>
        <v/>
      </c>
      <c r="AG73" t="str">
        <f t="shared" si="31"/>
        <v/>
      </c>
      <c r="AH73" t="str">
        <f t="shared" si="31"/>
        <v/>
      </c>
      <c r="AI73" t="str">
        <f t="shared" si="31"/>
        <v/>
      </c>
      <c r="AJ73" t="str">
        <f t="shared" si="31"/>
        <v/>
      </c>
      <c r="AK73" t="str">
        <f t="shared" si="31"/>
        <v/>
      </c>
      <c r="AL73" t="str">
        <f t="shared" si="31"/>
        <v/>
      </c>
      <c r="AM73" t="str">
        <f t="shared" si="31"/>
        <v/>
      </c>
      <c r="AN73" t="str">
        <f t="shared" si="31"/>
        <v/>
      </c>
      <c r="AO73" t="str">
        <f t="shared" si="31"/>
        <v/>
      </c>
      <c r="AP73" t="str">
        <f t="shared" si="31"/>
        <v/>
      </c>
      <c r="AQ73" t="str">
        <f t="shared" si="31"/>
        <v/>
      </c>
    </row>
    <row r="74" spans="1:48" ht="19.5" customHeight="1" x14ac:dyDescent="0.2">
      <c r="A74" t="str">
        <f t="shared" ref="A74:AQ74" si="32">IF(A35="","",A35)</f>
        <v/>
      </c>
      <c r="B74" t="str">
        <f t="shared" si="32"/>
        <v/>
      </c>
      <c r="C74" s="1" t="str">
        <f t="shared" si="32"/>
        <v>(8)</v>
      </c>
      <c r="E74" t="str">
        <f t="shared" si="32"/>
        <v/>
      </c>
      <c r="F74" t="str">
        <f t="shared" si="32"/>
        <v>(</v>
      </c>
      <c r="G74">
        <f t="shared" ca="1" si="32"/>
        <v>4</v>
      </c>
      <c r="H74" s="31" t="str">
        <f t="shared" si="32"/>
        <v>a</v>
      </c>
      <c r="I74" s="31" t="str">
        <f t="shared" si="32"/>
        <v/>
      </c>
      <c r="J74" s="31" t="str">
        <f t="shared" ca="1" si="32"/>
        <v>－</v>
      </c>
      <c r="K74" s="31" t="str">
        <f t="shared" si="32"/>
        <v/>
      </c>
      <c r="L74">
        <f t="shared" ca="1" si="32"/>
        <v>8</v>
      </c>
      <c r="M74" s="31" t="str">
        <f t="shared" si="32"/>
        <v>ｂ</v>
      </c>
      <c r="N74" s="31" t="str">
        <f t="shared" si="32"/>
        <v/>
      </c>
      <c r="O74" t="str">
        <f t="shared" si="32"/>
        <v>)</v>
      </c>
      <c r="P74" s="31" t="str">
        <f t="shared" si="32"/>
        <v>÷</v>
      </c>
      <c r="Q74" s="31"/>
      <c r="R74" t="str">
        <f t="shared" si="32"/>
        <v>(</v>
      </c>
      <c r="S74" s="31" t="str">
        <f t="shared" si="32"/>
        <v>－</v>
      </c>
      <c r="T74" s="31" t="str">
        <f t="shared" si="32"/>
        <v/>
      </c>
      <c r="U74">
        <f t="shared" ca="1" si="32"/>
        <v>4</v>
      </c>
      <c r="V74" t="str">
        <f t="shared" si="32"/>
        <v>)</v>
      </c>
      <c r="W74" t="str">
        <f t="shared" si="32"/>
        <v/>
      </c>
      <c r="X74" t="str">
        <f t="shared" si="32"/>
        <v/>
      </c>
      <c r="Y74" t="str">
        <f t="shared" si="32"/>
        <v/>
      </c>
      <c r="Z74" t="str">
        <f t="shared" si="32"/>
        <v/>
      </c>
      <c r="AA74" t="str">
        <f t="shared" si="32"/>
        <v/>
      </c>
      <c r="AB74" t="str">
        <f t="shared" si="32"/>
        <v/>
      </c>
      <c r="AC74" t="str">
        <f t="shared" si="32"/>
        <v/>
      </c>
      <c r="AD74" t="str">
        <f t="shared" si="32"/>
        <v/>
      </c>
      <c r="AE74" t="str">
        <f t="shared" si="32"/>
        <v/>
      </c>
      <c r="AF74" t="str">
        <f t="shared" si="32"/>
        <v/>
      </c>
      <c r="AG74" t="str">
        <f t="shared" si="32"/>
        <v/>
      </c>
      <c r="AH74" t="str">
        <f t="shared" si="32"/>
        <v/>
      </c>
      <c r="AI74" t="str">
        <f t="shared" si="32"/>
        <v/>
      </c>
      <c r="AJ74" t="str">
        <f t="shared" si="32"/>
        <v/>
      </c>
      <c r="AK74" t="str">
        <f t="shared" si="32"/>
        <v/>
      </c>
      <c r="AL74" t="str">
        <f t="shared" si="32"/>
        <v/>
      </c>
      <c r="AM74" t="str">
        <f t="shared" si="32"/>
        <v/>
      </c>
      <c r="AN74" t="str">
        <f t="shared" si="32"/>
        <v/>
      </c>
      <c r="AO74" t="str">
        <f t="shared" si="32"/>
        <v/>
      </c>
      <c r="AP74" t="str">
        <f t="shared" si="32"/>
        <v/>
      </c>
      <c r="AQ74" t="str">
        <f t="shared" si="32"/>
        <v/>
      </c>
      <c r="AU74" s="15">
        <f ca="1">G74/-U74</f>
        <v>-1</v>
      </c>
      <c r="AV74" s="15">
        <f ca="1">IF(J74="－",-L74/(-U74),L74/(-U74))</f>
        <v>2</v>
      </c>
    </row>
    <row r="75" spans="1:48" ht="19.5" customHeight="1" x14ac:dyDescent="0.2">
      <c r="A75" t="str">
        <f t="shared" ref="A75:AQ75" si="33">IF(A36="","",A36)</f>
        <v/>
      </c>
      <c r="B75" t="str">
        <f t="shared" si="33"/>
        <v/>
      </c>
      <c r="C75" t="str">
        <f t="shared" si="33"/>
        <v/>
      </c>
      <c r="E75" s="40" t="s">
        <v>166</v>
      </c>
      <c r="F75" s="40"/>
      <c r="G75" s="40" t="str">
        <f ca="1">IF(AU74&lt;0,"－","")</f>
        <v>－</v>
      </c>
      <c r="H75" s="40"/>
      <c r="I75" s="20" t="str">
        <f ca="1">IF(ABS(AU74)=1,"",ABS(AU74))</f>
        <v/>
      </c>
      <c r="J75" s="40" t="str">
        <f>H74</f>
        <v>a</v>
      </c>
      <c r="K75" s="40"/>
      <c r="L75" s="40" t="str">
        <f ca="1">IF(AV74&lt;0,"－","＋")</f>
        <v>＋</v>
      </c>
      <c r="M75" s="40"/>
      <c r="N75" s="20">
        <f ca="1">IF(ABS(AV74)=1,"",ABS(AV74))</f>
        <v>2</v>
      </c>
      <c r="O75" s="40" t="str">
        <f>M74</f>
        <v>ｂ</v>
      </c>
      <c r="P75" s="40"/>
      <c r="Q75" t="str">
        <f t="shared" si="33"/>
        <v/>
      </c>
      <c r="R75" t="str">
        <f t="shared" si="33"/>
        <v/>
      </c>
      <c r="S75" t="str">
        <f t="shared" si="33"/>
        <v/>
      </c>
      <c r="T75" t="str">
        <f t="shared" si="33"/>
        <v/>
      </c>
      <c r="U75" t="str">
        <f t="shared" si="33"/>
        <v/>
      </c>
      <c r="V75" t="str">
        <f t="shared" si="33"/>
        <v/>
      </c>
      <c r="W75" t="str">
        <f t="shared" si="33"/>
        <v/>
      </c>
      <c r="X75" t="str">
        <f t="shared" si="33"/>
        <v/>
      </c>
      <c r="Y75" t="str">
        <f t="shared" si="33"/>
        <v/>
      </c>
      <c r="Z75" t="str">
        <f t="shared" si="33"/>
        <v/>
      </c>
      <c r="AA75" t="str">
        <f t="shared" si="33"/>
        <v/>
      </c>
      <c r="AB75" t="str">
        <f t="shared" si="33"/>
        <v/>
      </c>
      <c r="AC75" t="str">
        <f t="shared" si="33"/>
        <v/>
      </c>
      <c r="AD75" t="str">
        <f t="shared" si="33"/>
        <v/>
      </c>
      <c r="AE75" t="str">
        <f t="shared" si="33"/>
        <v/>
      </c>
      <c r="AF75" t="str">
        <f t="shared" si="33"/>
        <v/>
      </c>
      <c r="AG75" t="str">
        <f t="shared" si="33"/>
        <v/>
      </c>
      <c r="AH75" t="str">
        <f t="shared" si="33"/>
        <v/>
      </c>
      <c r="AI75" t="str">
        <f t="shared" si="33"/>
        <v/>
      </c>
      <c r="AJ75" t="str">
        <f t="shared" si="33"/>
        <v/>
      </c>
      <c r="AK75" t="str">
        <f t="shared" si="33"/>
        <v/>
      </c>
      <c r="AL75" t="str">
        <f t="shared" si="33"/>
        <v/>
      </c>
      <c r="AM75" t="str">
        <f t="shared" si="33"/>
        <v/>
      </c>
      <c r="AN75" t="str">
        <f t="shared" si="33"/>
        <v/>
      </c>
      <c r="AO75" t="str">
        <f t="shared" si="33"/>
        <v/>
      </c>
      <c r="AP75" t="str">
        <f t="shared" si="33"/>
        <v/>
      </c>
      <c r="AQ75" t="str">
        <f t="shared" si="33"/>
        <v/>
      </c>
    </row>
    <row r="76" spans="1:48" ht="19.5" customHeight="1" x14ac:dyDescent="0.2">
      <c r="A76" t="str">
        <f t="shared" ref="A76:AQ76" si="34">IF(A37="","",A37)</f>
        <v/>
      </c>
      <c r="B76" t="str">
        <f t="shared" si="34"/>
        <v/>
      </c>
      <c r="C76" t="str">
        <f t="shared" si="34"/>
        <v/>
      </c>
      <c r="E76" t="str">
        <f t="shared" si="34"/>
        <v/>
      </c>
      <c r="F76" t="str">
        <f t="shared" si="34"/>
        <v/>
      </c>
      <c r="G76" t="str">
        <f t="shared" si="34"/>
        <v/>
      </c>
      <c r="H76" t="str">
        <f t="shared" si="34"/>
        <v/>
      </c>
      <c r="I76" t="str">
        <f t="shared" si="34"/>
        <v/>
      </c>
      <c r="J76" t="str">
        <f t="shared" si="34"/>
        <v/>
      </c>
      <c r="K76" t="str">
        <f t="shared" si="34"/>
        <v/>
      </c>
      <c r="L76" t="str">
        <f t="shared" si="34"/>
        <v/>
      </c>
      <c r="M76" t="str">
        <f t="shared" si="34"/>
        <v/>
      </c>
      <c r="N76" t="str">
        <f t="shared" si="34"/>
        <v/>
      </c>
      <c r="O76" t="str">
        <f t="shared" si="34"/>
        <v/>
      </c>
      <c r="P76" t="str">
        <f t="shared" si="34"/>
        <v/>
      </c>
      <c r="Q76" t="str">
        <f t="shared" si="34"/>
        <v/>
      </c>
      <c r="R76" t="str">
        <f t="shared" si="34"/>
        <v/>
      </c>
      <c r="S76" t="str">
        <f t="shared" si="34"/>
        <v/>
      </c>
      <c r="T76" t="str">
        <f t="shared" si="34"/>
        <v/>
      </c>
      <c r="U76" t="str">
        <f t="shared" si="34"/>
        <v/>
      </c>
      <c r="V76" t="str">
        <f t="shared" si="34"/>
        <v/>
      </c>
      <c r="W76" t="str">
        <f t="shared" si="34"/>
        <v/>
      </c>
      <c r="X76" t="str">
        <f t="shared" si="34"/>
        <v/>
      </c>
      <c r="Y76" t="str">
        <f t="shared" si="34"/>
        <v/>
      </c>
      <c r="Z76" t="str">
        <f t="shared" si="34"/>
        <v/>
      </c>
      <c r="AA76" t="str">
        <f t="shared" si="34"/>
        <v/>
      </c>
      <c r="AB76" t="str">
        <f t="shared" si="34"/>
        <v/>
      </c>
      <c r="AC76" t="str">
        <f t="shared" si="34"/>
        <v/>
      </c>
      <c r="AD76" t="str">
        <f t="shared" si="34"/>
        <v/>
      </c>
      <c r="AE76" t="str">
        <f t="shared" si="34"/>
        <v/>
      </c>
      <c r="AF76" t="str">
        <f t="shared" si="34"/>
        <v/>
      </c>
      <c r="AG76" t="str">
        <f t="shared" si="34"/>
        <v/>
      </c>
      <c r="AH76" t="str">
        <f t="shared" si="34"/>
        <v/>
      </c>
      <c r="AI76" t="str">
        <f t="shared" si="34"/>
        <v/>
      </c>
      <c r="AJ76" t="str">
        <f t="shared" si="34"/>
        <v/>
      </c>
      <c r="AK76" t="str">
        <f t="shared" si="34"/>
        <v/>
      </c>
      <c r="AL76" t="str">
        <f t="shared" si="34"/>
        <v/>
      </c>
      <c r="AM76" t="str">
        <f t="shared" si="34"/>
        <v/>
      </c>
      <c r="AN76" t="str">
        <f t="shared" si="34"/>
        <v/>
      </c>
      <c r="AO76" t="str">
        <f t="shared" si="34"/>
        <v/>
      </c>
      <c r="AP76" t="str">
        <f t="shared" si="34"/>
        <v/>
      </c>
      <c r="AQ76" t="str">
        <f t="shared" si="34"/>
        <v/>
      </c>
    </row>
    <row r="77" spans="1:48" ht="19.5" customHeight="1" x14ac:dyDescent="0.2">
      <c r="A77" t="str">
        <f t="shared" ref="A77:AQ77" si="35">IF(A38="","",A38)</f>
        <v/>
      </c>
      <c r="B77" t="str">
        <f t="shared" si="35"/>
        <v/>
      </c>
      <c r="C77" t="str">
        <f t="shared" si="35"/>
        <v/>
      </c>
      <c r="E77" t="str">
        <f t="shared" si="35"/>
        <v/>
      </c>
      <c r="F77" t="str">
        <f t="shared" si="35"/>
        <v/>
      </c>
      <c r="G77" t="str">
        <f t="shared" si="35"/>
        <v/>
      </c>
      <c r="H77" t="str">
        <f t="shared" si="35"/>
        <v/>
      </c>
      <c r="I77" t="str">
        <f t="shared" si="35"/>
        <v/>
      </c>
      <c r="J77" t="str">
        <f t="shared" si="35"/>
        <v/>
      </c>
      <c r="K77" t="str">
        <f t="shared" si="35"/>
        <v/>
      </c>
      <c r="L77" t="str">
        <f t="shared" si="35"/>
        <v/>
      </c>
      <c r="M77" t="str">
        <f t="shared" si="35"/>
        <v/>
      </c>
      <c r="N77" t="str">
        <f t="shared" si="35"/>
        <v/>
      </c>
      <c r="O77" t="str">
        <f t="shared" si="35"/>
        <v/>
      </c>
      <c r="P77" t="str">
        <f t="shared" si="35"/>
        <v/>
      </c>
      <c r="Q77" t="str">
        <f t="shared" si="35"/>
        <v/>
      </c>
      <c r="R77" t="str">
        <f t="shared" si="35"/>
        <v/>
      </c>
      <c r="S77" t="str">
        <f t="shared" si="35"/>
        <v/>
      </c>
      <c r="T77" t="str">
        <f t="shared" si="35"/>
        <v/>
      </c>
      <c r="U77" t="str">
        <f t="shared" si="35"/>
        <v/>
      </c>
      <c r="V77" t="str">
        <f t="shared" si="35"/>
        <v/>
      </c>
      <c r="W77" t="str">
        <f t="shared" si="35"/>
        <v/>
      </c>
      <c r="X77" t="str">
        <f t="shared" si="35"/>
        <v/>
      </c>
      <c r="Y77" t="str">
        <f t="shared" si="35"/>
        <v/>
      </c>
      <c r="Z77" t="str">
        <f t="shared" si="35"/>
        <v/>
      </c>
      <c r="AA77" t="str">
        <f t="shared" si="35"/>
        <v/>
      </c>
      <c r="AB77" t="str">
        <f t="shared" si="35"/>
        <v/>
      </c>
      <c r="AC77" t="str">
        <f t="shared" si="35"/>
        <v/>
      </c>
      <c r="AD77" t="str">
        <f t="shared" si="35"/>
        <v/>
      </c>
      <c r="AE77" t="str">
        <f t="shared" si="35"/>
        <v/>
      </c>
      <c r="AF77" t="str">
        <f t="shared" si="35"/>
        <v/>
      </c>
      <c r="AG77" t="str">
        <f t="shared" si="35"/>
        <v/>
      </c>
      <c r="AH77" t="str">
        <f t="shared" si="35"/>
        <v/>
      </c>
      <c r="AI77" t="str">
        <f t="shared" si="35"/>
        <v/>
      </c>
      <c r="AJ77" t="str">
        <f t="shared" si="35"/>
        <v/>
      </c>
      <c r="AK77" t="str">
        <f t="shared" si="35"/>
        <v/>
      </c>
      <c r="AL77" t="str">
        <f t="shared" si="35"/>
        <v/>
      </c>
      <c r="AM77" t="str">
        <f t="shared" si="35"/>
        <v/>
      </c>
      <c r="AN77" t="str">
        <f t="shared" si="35"/>
        <v/>
      </c>
      <c r="AO77" t="str">
        <f t="shared" si="35"/>
        <v/>
      </c>
      <c r="AP77" t="str">
        <f t="shared" si="35"/>
        <v/>
      </c>
      <c r="AQ77" t="str">
        <f t="shared" si="35"/>
        <v/>
      </c>
    </row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</sheetData>
  <mergeCells count="148">
    <mergeCell ref="AO1:AP1"/>
    <mergeCell ref="I4:J4"/>
    <mergeCell ref="K4:L4"/>
    <mergeCell ref="M4:N4"/>
    <mergeCell ref="O8:P8"/>
    <mergeCell ref="K12:L12"/>
    <mergeCell ref="M12:N12"/>
    <mergeCell ref="O12:P12"/>
    <mergeCell ref="Q12:R12"/>
    <mergeCell ref="F8:G8"/>
    <mergeCell ref="J8:K8"/>
    <mergeCell ref="L8:M8"/>
    <mergeCell ref="M57:N57"/>
    <mergeCell ref="M58:N58"/>
    <mergeCell ref="O57:P58"/>
    <mergeCell ref="O16:O17"/>
    <mergeCell ref="P16:Q17"/>
    <mergeCell ref="E52:F52"/>
    <mergeCell ref="E57:F58"/>
    <mergeCell ref="I57:J58"/>
    <mergeCell ref="K57:L58"/>
    <mergeCell ref="H30:I30"/>
    <mergeCell ref="J30:K30"/>
    <mergeCell ref="M30:N30"/>
    <mergeCell ref="M16:N17"/>
    <mergeCell ref="F12:G12"/>
    <mergeCell ref="F16:F17"/>
    <mergeCell ref="G16:G17"/>
    <mergeCell ref="H16:I17"/>
    <mergeCell ref="J16:K17"/>
    <mergeCell ref="L16:L17"/>
    <mergeCell ref="F21:F22"/>
    <mergeCell ref="G21:G22"/>
    <mergeCell ref="G52:I52"/>
    <mergeCell ref="J52:K52"/>
    <mergeCell ref="L52:M52"/>
    <mergeCell ref="N52:O52"/>
    <mergeCell ref="M66:N66"/>
    <mergeCell ref="R16:S16"/>
    <mergeCell ref="R17:S17"/>
    <mergeCell ref="R52:S52"/>
    <mergeCell ref="W21:W22"/>
    <mergeCell ref="T52:U52"/>
    <mergeCell ref="P52:Q52"/>
    <mergeCell ref="P35:Q35"/>
    <mergeCell ref="P21:Q22"/>
    <mergeCell ref="R21:R22"/>
    <mergeCell ref="S21:T22"/>
    <mergeCell ref="S30:T30"/>
    <mergeCell ref="P30:Q30"/>
    <mergeCell ref="F60:F61"/>
    <mergeCell ref="G60:G61"/>
    <mergeCell ref="H60:I61"/>
    <mergeCell ref="J60:K61"/>
    <mergeCell ref="L60:L61"/>
    <mergeCell ref="G57:H57"/>
    <mergeCell ref="G58:H58"/>
    <mergeCell ref="S35:T35"/>
    <mergeCell ref="H35:I35"/>
    <mergeCell ref="J35:K35"/>
    <mergeCell ref="M35:N35"/>
    <mergeCell ref="G44:H44"/>
    <mergeCell ref="I44:J44"/>
    <mergeCell ref="K44:L44"/>
    <mergeCell ref="N44:O44"/>
    <mergeCell ref="R56:S56"/>
    <mergeCell ref="F55:F56"/>
    <mergeCell ref="G55:G56"/>
    <mergeCell ref="H55:I56"/>
    <mergeCell ref="J55:K56"/>
    <mergeCell ref="L55:L56"/>
    <mergeCell ref="M55:N56"/>
    <mergeCell ref="O55:O56"/>
    <mergeCell ref="P55:Q56"/>
    <mergeCell ref="AO40:AP40"/>
    <mergeCell ref="I43:J43"/>
    <mergeCell ref="K43:L43"/>
    <mergeCell ref="M43:N43"/>
    <mergeCell ref="F51:G51"/>
    <mergeCell ref="K51:L51"/>
    <mergeCell ref="M51:N51"/>
    <mergeCell ref="O51:P51"/>
    <mergeCell ref="Q51:R51"/>
    <mergeCell ref="F47:G47"/>
    <mergeCell ref="J47:K47"/>
    <mergeCell ref="L47:M47"/>
    <mergeCell ref="O47:P47"/>
    <mergeCell ref="G48:H48"/>
    <mergeCell ref="I48:J48"/>
    <mergeCell ref="K48:L48"/>
    <mergeCell ref="M48:N48"/>
    <mergeCell ref="O48:P48"/>
    <mergeCell ref="R55:S55"/>
    <mergeCell ref="M65:N65"/>
    <mergeCell ref="P65:Q65"/>
    <mergeCell ref="W60:W61"/>
    <mergeCell ref="M60:N61"/>
    <mergeCell ref="O60:O61"/>
    <mergeCell ref="P60:Q61"/>
    <mergeCell ref="R60:R61"/>
    <mergeCell ref="U60:V60"/>
    <mergeCell ref="U61:V61"/>
    <mergeCell ref="S60:T61"/>
    <mergeCell ref="E75:F75"/>
    <mergeCell ref="G75:H75"/>
    <mergeCell ref="J75:K75"/>
    <mergeCell ref="L75:M75"/>
    <mergeCell ref="O75:P75"/>
    <mergeCell ref="H69:I69"/>
    <mergeCell ref="J69:K69"/>
    <mergeCell ref="M69:N69"/>
    <mergeCell ref="M74:N74"/>
    <mergeCell ref="P69:Q69"/>
    <mergeCell ref="E70:F70"/>
    <mergeCell ref="G70:H70"/>
    <mergeCell ref="J70:K70"/>
    <mergeCell ref="L70:M70"/>
    <mergeCell ref="P74:Q74"/>
    <mergeCell ref="S69:T69"/>
    <mergeCell ref="O70:P70"/>
    <mergeCell ref="G62:H63"/>
    <mergeCell ref="H74:I74"/>
    <mergeCell ref="J74:K74"/>
    <mergeCell ref="E66:F66"/>
    <mergeCell ref="H66:I66"/>
    <mergeCell ref="J66:K66"/>
    <mergeCell ref="H65:I65"/>
    <mergeCell ref="J65:K65"/>
    <mergeCell ref="S74:T74"/>
    <mergeCell ref="E62:F63"/>
    <mergeCell ref="I62:J62"/>
    <mergeCell ref="K62:L63"/>
    <mergeCell ref="M62:N63"/>
    <mergeCell ref="O62:P62"/>
    <mergeCell ref="Q62:R63"/>
    <mergeCell ref="I63:J63"/>
    <mergeCell ref="O63:P63"/>
    <mergeCell ref="H21:I22"/>
    <mergeCell ref="L21:L22"/>
    <mergeCell ref="M21:N22"/>
    <mergeCell ref="O21:O22"/>
    <mergeCell ref="J21:K22"/>
    <mergeCell ref="U21:V21"/>
    <mergeCell ref="U22:V22"/>
    <mergeCell ref="H26:I26"/>
    <mergeCell ref="J26:K26"/>
    <mergeCell ref="M26:N26"/>
    <mergeCell ref="P26:Q26"/>
  </mergeCells>
  <phoneticPr fontId="10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&amp;L式の計算&amp;R数学ドリル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C103"/>
  <sheetViews>
    <sheetView workbookViewId="0"/>
  </sheetViews>
  <sheetFormatPr defaultColWidth="9" defaultRowHeight="14" x14ac:dyDescent="0.2"/>
  <cols>
    <col min="1" max="43" width="1.75" customWidth="1"/>
    <col min="44" max="46" width="9" customWidth="1"/>
    <col min="47" max="53" width="9" style="15"/>
  </cols>
  <sheetData>
    <row r="1" spans="1:42" ht="23.5" x14ac:dyDescent="0.2">
      <c r="D1" s="3" t="s">
        <v>169</v>
      </c>
      <c r="AM1" s="2" t="s">
        <v>0</v>
      </c>
      <c r="AN1" s="2"/>
      <c r="AO1" s="34"/>
      <c r="AP1" s="34"/>
    </row>
    <row r="2" spans="1:4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19.5" customHeight="1" x14ac:dyDescent="0.2">
      <c r="A3" s="1" t="s">
        <v>4</v>
      </c>
      <c r="D3" t="s">
        <v>72</v>
      </c>
    </row>
    <row r="4" spans="1:42" ht="19" customHeight="1" x14ac:dyDescent="0.2">
      <c r="C4" s="1" t="s">
        <v>12</v>
      </c>
      <c r="F4">
        <f ca="1">INT(RAND()*2+2)</f>
        <v>3</v>
      </c>
      <c r="G4" t="s">
        <v>54</v>
      </c>
      <c r="H4">
        <f ca="1">INT(RAND()*4+2)</f>
        <v>5</v>
      </c>
      <c r="I4" s="31" t="s">
        <v>18</v>
      </c>
      <c r="J4" s="31"/>
      <c r="K4" s="31" t="str">
        <f ca="1">IF((-1)^INT(RAND()*2)&lt;0,"－","＋")</f>
        <v>－</v>
      </c>
      <c r="L4" s="31"/>
      <c r="M4" s="31" t="s">
        <v>41</v>
      </c>
      <c r="N4" s="31"/>
      <c r="O4" t="s">
        <v>48</v>
      </c>
      <c r="P4" s="31" t="s">
        <v>47</v>
      </c>
      <c r="Q4" s="31"/>
      <c r="R4">
        <f ca="1">INT(RAND()*2+2)</f>
        <v>3</v>
      </c>
      <c r="S4" t="s">
        <v>54</v>
      </c>
      <c r="T4" s="31" t="s">
        <v>18</v>
      </c>
      <c r="U4" s="31"/>
      <c r="V4" s="31" t="str">
        <f ca="1">IF((-1)^INT(RAND()*2)&lt;0,"－","＋")</f>
        <v>－</v>
      </c>
      <c r="W4" s="31"/>
      <c r="X4">
        <f ca="1">INT(RAND()*4+2)</f>
        <v>4</v>
      </c>
      <c r="Y4" s="31" t="s">
        <v>41</v>
      </c>
      <c r="Z4" s="31"/>
      <c r="AA4" t="s">
        <v>48</v>
      </c>
    </row>
    <row r="5" spans="1:42" ht="19" customHeight="1" x14ac:dyDescent="0.2"/>
    <row r="6" spans="1:42" ht="19" customHeight="1" x14ac:dyDescent="0.2"/>
    <row r="7" spans="1:42" ht="19" customHeight="1" x14ac:dyDescent="0.2"/>
    <row r="8" spans="1:42" ht="19" customHeight="1" x14ac:dyDescent="0.2">
      <c r="C8" s="1" t="s">
        <v>14</v>
      </c>
      <c r="F8">
        <f ca="1">INT(RAND()*2+2)</f>
        <v>3</v>
      </c>
      <c r="G8" t="s">
        <v>54</v>
      </c>
      <c r="H8">
        <f ca="1">INT(RAND()*4+2)</f>
        <v>4</v>
      </c>
      <c r="I8" s="31" t="s">
        <v>6</v>
      </c>
      <c r="J8" s="31"/>
      <c r="K8" s="31" t="str">
        <f ca="1">IF((-1)^INT(RAND()*2)&lt;0,"－","＋")</f>
        <v>＋</v>
      </c>
      <c r="L8" s="31"/>
      <c r="M8" s="31" t="s">
        <v>7</v>
      </c>
      <c r="N8" s="31"/>
      <c r="O8" t="s">
        <v>48</v>
      </c>
      <c r="P8" s="31" t="s">
        <v>44</v>
      </c>
      <c r="Q8" s="31"/>
      <c r="R8">
        <f ca="1">INT(RAND()*2+2)</f>
        <v>2</v>
      </c>
      <c r="S8" t="s">
        <v>54</v>
      </c>
      <c r="T8" s="31" t="s">
        <v>6</v>
      </c>
      <c r="U8" s="31"/>
      <c r="V8" s="31" t="str">
        <f ca="1">IF((-1)^INT(RAND()*2)&lt;0,"－","＋")</f>
        <v>－</v>
      </c>
      <c r="W8" s="31"/>
      <c r="X8">
        <f ca="1">INT(RAND()*4+2)</f>
        <v>3</v>
      </c>
      <c r="Y8" s="31" t="s">
        <v>7</v>
      </c>
      <c r="Z8" s="31"/>
      <c r="AA8" t="s">
        <v>48</v>
      </c>
    </row>
    <row r="9" spans="1:42" ht="19" customHeight="1" x14ac:dyDescent="0.2"/>
    <row r="10" spans="1:42" ht="19" customHeight="1" x14ac:dyDescent="0.2"/>
    <row r="11" spans="1:42" ht="19" customHeight="1" x14ac:dyDescent="0.2"/>
    <row r="12" spans="1:42" ht="19" customHeight="1" x14ac:dyDescent="0.2">
      <c r="C12" s="1" t="s">
        <v>20</v>
      </c>
      <c r="F12">
        <f ca="1">INT(RAND()*4+2)</f>
        <v>2</v>
      </c>
      <c r="G12" t="s">
        <v>54</v>
      </c>
      <c r="H12" s="31" t="s">
        <v>6</v>
      </c>
      <c r="I12" s="31"/>
      <c r="J12" s="31" t="str">
        <f ca="1">IF((-1)^INT(RAND()*2)&lt;0,"－","＋")</f>
        <v>－</v>
      </c>
      <c r="K12" s="31"/>
      <c r="L12">
        <f ca="1">INT(RAND()*9+1)</f>
        <v>6</v>
      </c>
      <c r="M12" t="s">
        <v>48</v>
      </c>
      <c r="N12" s="31" t="s">
        <v>47</v>
      </c>
      <c r="O12" s="31"/>
      <c r="P12">
        <f ca="1">INT(RAND()*4+2)</f>
        <v>2</v>
      </c>
      <c r="Q12" t="s">
        <v>54</v>
      </c>
      <c r="R12">
        <f ca="1">INT(RAND()*8+2)</f>
        <v>2</v>
      </c>
      <c r="S12" s="31" t="s">
        <v>6</v>
      </c>
      <c r="T12" s="31"/>
      <c r="U12" s="31" t="str">
        <f ca="1">IF((-1)^INT(RAND()*2)&lt;0,"－","＋")</f>
        <v>－</v>
      </c>
      <c r="V12" s="31"/>
      <c r="W12" s="31" t="s">
        <v>7</v>
      </c>
      <c r="X12" s="31"/>
      <c r="Y12" s="31" t="str">
        <f ca="1">IF((-1)^INT(RAND()*2)&lt;0,"－","＋")</f>
        <v>＋</v>
      </c>
      <c r="Z12" s="31"/>
      <c r="AA12">
        <f ca="1">INT(RAND()*9+1)</f>
        <v>8</v>
      </c>
      <c r="AB12" t="s">
        <v>48</v>
      </c>
    </row>
    <row r="13" spans="1:42" ht="19" customHeight="1" x14ac:dyDescent="0.2"/>
    <row r="14" spans="1:42" ht="19" customHeight="1" x14ac:dyDescent="0.2"/>
    <row r="15" spans="1:42" ht="19" customHeight="1" x14ac:dyDescent="0.2"/>
    <row r="16" spans="1:42" ht="19" customHeight="1" x14ac:dyDescent="0.2">
      <c r="C16" s="1" t="s">
        <v>21</v>
      </c>
      <c r="F16">
        <f ca="1">INT(RAND()*4+2)</f>
        <v>3</v>
      </c>
      <c r="G16" t="s">
        <v>54</v>
      </c>
      <c r="H16">
        <f ca="1">INT(RAND()*4+2)</f>
        <v>2</v>
      </c>
      <c r="I16" s="31" t="s">
        <v>18</v>
      </c>
      <c r="J16" s="31"/>
      <c r="K16" s="31" t="str">
        <f ca="1">IF((-1)^INT(RAND()*2)&lt;0,"－","＋")</f>
        <v>－</v>
      </c>
      <c r="L16" s="31"/>
      <c r="M16" s="31" t="s">
        <v>41</v>
      </c>
      <c r="N16" s="31"/>
      <c r="O16" t="s">
        <v>48</v>
      </c>
      <c r="P16" s="31" t="s">
        <v>44</v>
      </c>
      <c r="Q16" s="31"/>
      <c r="R16">
        <f ca="1">INT(RAND()*4+2)</f>
        <v>5</v>
      </c>
      <c r="S16" t="s">
        <v>54</v>
      </c>
      <c r="T16" s="31" t="s">
        <v>18</v>
      </c>
      <c r="U16" s="31"/>
      <c r="V16" s="31" t="str">
        <f ca="1">IF((-1)^INT(RAND()*2)&lt;0,"－","＋")</f>
        <v>＋</v>
      </c>
      <c r="W16" s="31"/>
      <c r="X16">
        <f ca="1">INT(RAND()*4+2)</f>
        <v>5</v>
      </c>
      <c r="Y16" s="31" t="s">
        <v>41</v>
      </c>
      <c r="Z16" s="31"/>
      <c r="AA16" s="31" t="str">
        <f ca="1">IF((-1)^INT(RAND()*2)&lt;0,"－","＋")</f>
        <v>－</v>
      </c>
      <c r="AB16" s="31"/>
      <c r="AC16">
        <f ca="1">INT(RAND()*9+1)</f>
        <v>8</v>
      </c>
      <c r="AD16" t="s">
        <v>48</v>
      </c>
    </row>
    <row r="17" spans="3:50" ht="19" customHeight="1" x14ac:dyDescent="0.2"/>
    <row r="18" spans="3:50" ht="19" customHeight="1" x14ac:dyDescent="0.2"/>
    <row r="19" spans="3:50" ht="19" customHeight="1" x14ac:dyDescent="0.2"/>
    <row r="20" spans="3:50" ht="19" customHeight="1" x14ac:dyDescent="0.2">
      <c r="C20" s="1" t="s">
        <v>22</v>
      </c>
      <c r="F20" s="35">
        <v>1</v>
      </c>
      <c r="G20" s="35"/>
      <c r="H20" s="31" t="s">
        <v>54</v>
      </c>
      <c r="I20" s="31">
        <f ca="1">IF(AU20=1,"",AU20)</f>
        <v>5</v>
      </c>
      <c r="J20" s="31" t="s">
        <v>18</v>
      </c>
      <c r="K20" s="31"/>
      <c r="L20" s="31" t="str">
        <f ca="1">IF(AU21&lt;0,"－","＋")</f>
        <v>＋</v>
      </c>
      <c r="M20" s="31"/>
      <c r="N20" s="31">
        <f ca="1">IF(AV20=1,"",AV20)</f>
        <v>3</v>
      </c>
      <c r="O20" s="31" t="s">
        <v>41</v>
      </c>
      <c r="P20" s="31"/>
      <c r="Q20" s="31" t="s">
        <v>48</v>
      </c>
      <c r="R20" s="31" t="str">
        <f ca="1">IF(AV21&lt;0,"－","＋")</f>
        <v>－</v>
      </c>
      <c r="S20" s="31"/>
      <c r="T20" s="35">
        <v>1</v>
      </c>
      <c r="U20" s="35"/>
      <c r="V20" s="31" t="s">
        <v>54</v>
      </c>
      <c r="W20" s="31" t="str">
        <f ca="1">IF(AW20=1,"",AW20)</f>
        <v/>
      </c>
      <c r="X20" s="31" t="s">
        <v>18</v>
      </c>
      <c r="Y20" s="31"/>
      <c r="Z20" s="31" t="str">
        <f ca="1">IF(AW21&lt;0,"－","＋")</f>
        <v>－</v>
      </c>
      <c r="AA20" s="31"/>
      <c r="AB20" s="31">
        <f ca="1">IF(AX20=1,"",AX20)</f>
        <v>3</v>
      </c>
      <c r="AC20" s="31" t="s">
        <v>41</v>
      </c>
      <c r="AD20" s="31"/>
      <c r="AE20" s="31" t="s">
        <v>48</v>
      </c>
      <c r="AU20" s="15">
        <f ca="1">INT(RAND()*5+1)</f>
        <v>5</v>
      </c>
      <c r="AV20" s="15">
        <f ca="1">INT(RAND()*5+1)</f>
        <v>3</v>
      </c>
      <c r="AW20" s="15">
        <f ca="1">INT(RAND()*5+1)</f>
        <v>1</v>
      </c>
      <c r="AX20" s="15">
        <f ca="1">INT(RAND()*5+1)</f>
        <v>3</v>
      </c>
    </row>
    <row r="21" spans="3:50" ht="19" customHeight="1" x14ac:dyDescent="0.2">
      <c r="F21" s="31">
        <f ca="1">INT(RAND()*4+2)</f>
        <v>4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>
        <f ca="1">INT(RAND()*4+2)</f>
        <v>5</v>
      </c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U21" s="15">
        <f ca="1">INT((-1)^INT(RAND()*10))</f>
        <v>1</v>
      </c>
      <c r="AV21" s="15">
        <f ca="1">INT((-1)^INT(RAND()*10))</f>
        <v>-1</v>
      </c>
      <c r="AW21" s="15">
        <f ca="1">INT((-1)^INT(RAND()*10))</f>
        <v>-1</v>
      </c>
    </row>
    <row r="22" spans="3:50" ht="19" customHeight="1" x14ac:dyDescent="0.2"/>
    <row r="23" spans="3:50" ht="19" customHeight="1" x14ac:dyDescent="0.2"/>
    <row r="24" spans="3:50" ht="19" customHeight="1" x14ac:dyDescent="0.2"/>
    <row r="25" spans="3:50" ht="19" customHeight="1" x14ac:dyDescent="0.2">
      <c r="C25" s="1" t="s">
        <v>23</v>
      </c>
      <c r="F25" s="35">
        <v>1</v>
      </c>
      <c r="G25" s="35"/>
      <c r="H25" s="31" t="s">
        <v>54</v>
      </c>
      <c r="I25" s="31">
        <f ca="1">IF(AU25=1,"",AU25)</f>
        <v>3</v>
      </c>
      <c r="J25" s="31" t="s">
        <v>18</v>
      </c>
      <c r="K25" s="31"/>
      <c r="L25" s="31" t="str">
        <f ca="1">IF(AU26&lt;0,"－","＋")</f>
        <v>－</v>
      </c>
      <c r="M25" s="31"/>
      <c r="N25" s="31">
        <f ca="1">IF(AV25=1,"",AV25)</f>
        <v>3</v>
      </c>
      <c r="O25" s="31" t="s">
        <v>41</v>
      </c>
      <c r="P25" s="31"/>
      <c r="Q25" s="31" t="s">
        <v>48</v>
      </c>
      <c r="R25" s="31" t="str">
        <f ca="1">IF(AV26&lt;0,"－","＋")</f>
        <v>－</v>
      </c>
      <c r="S25" s="31"/>
      <c r="T25" s="35">
        <v>1</v>
      </c>
      <c r="U25" s="35"/>
      <c r="V25" s="31" t="s">
        <v>54</v>
      </c>
      <c r="W25" s="31">
        <f ca="1">IF(AW25=1,"",AW25)</f>
        <v>3</v>
      </c>
      <c r="X25" s="31" t="s">
        <v>18</v>
      </c>
      <c r="Y25" s="31"/>
      <c r="Z25" s="31" t="str">
        <f ca="1">IF(AW26&lt;0,"－","＋")</f>
        <v>＋</v>
      </c>
      <c r="AA25" s="31"/>
      <c r="AB25" s="31">
        <f ca="1">IF(AX25=1,"",AX25)</f>
        <v>2</v>
      </c>
      <c r="AC25" s="31" t="s">
        <v>41</v>
      </c>
      <c r="AD25" s="31"/>
      <c r="AE25" s="31" t="s">
        <v>48</v>
      </c>
      <c r="AU25" s="15">
        <f ca="1">INT(RAND()*5+1)</f>
        <v>3</v>
      </c>
      <c r="AV25" s="15">
        <f ca="1">INT(RAND()*5+1)</f>
        <v>3</v>
      </c>
      <c r="AW25" s="15">
        <f ca="1">INT(RAND()*5+1)</f>
        <v>3</v>
      </c>
      <c r="AX25" s="15">
        <f ca="1">INT(RAND()*5+1)</f>
        <v>2</v>
      </c>
    </row>
    <row r="26" spans="3:50" ht="19" customHeight="1" x14ac:dyDescent="0.2">
      <c r="F26" s="31">
        <f ca="1">INT(RAND()*4+2)</f>
        <v>5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>
        <f ca="1">INT(RAND()*4+2)</f>
        <v>5</v>
      </c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U26" s="15">
        <f ca="1">INT((-1)^INT(RAND()*10))</f>
        <v>-1</v>
      </c>
      <c r="AV26" s="15">
        <f ca="1">INT((-1)^INT(RAND()*10))</f>
        <v>-1</v>
      </c>
      <c r="AW26" s="15">
        <f ca="1">INT((-1)^INT(RAND()*10))</f>
        <v>1</v>
      </c>
    </row>
    <row r="27" spans="3:50" ht="19" customHeight="1" x14ac:dyDescent="0.2"/>
    <row r="28" spans="3:50" ht="19" customHeight="1" x14ac:dyDescent="0.2"/>
    <row r="29" spans="3:50" ht="19" customHeight="1" x14ac:dyDescent="0.2"/>
    <row r="30" spans="3:50" ht="19" customHeight="1" x14ac:dyDescent="0.2">
      <c r="C30" s="1" t="s">
        <v>98</v>
      </c>
      <c r="F30" s="2" t="str">
        <f ca="1">IF(AU30=1,"",AU30)</f>
        <v/>
      </c>
      <c r="G30" s="35" t="s">
        <v>18</v>
      </c>
      <c r="H30" s="35"/>
      <c r="I30" s="35" t="str">
        <f ca="1">IF(AV30&lt;0,"－","＋")</f>
        <v>＋</v>
      </c>
      <c r="J30" s="35"/>
      <c r="K30" s="2">
        <f ca="1">IF(AV30=1,"",IF(AV30=-1,"",ABS(AV30)))</f>
        <v>3</v>
      </c>
      <c r="L30" s="35" t="s">
        <v>41</v>
      </c>
      <c r="M30" s="35"/>
      <c r="N30" s="31" t="str">
        <f ca="1">IF(AV31&lt;0,"－","＋")</f>
        <v>－</v>
      </c>
      <c r="O30" s="31"/>
      <c r="P30" s="2" t="str">
        <f ca="1">IF(AW30=1,"",AW30)</f>
        <v/>
      </c>
      <c r="Q30" s="35" t="s">
        <v>18</v>
      </c>
      <c r="R30" s="35"/>
      <c r="S30" s="35" t="str">
        <f ca="1">IF(AX30&lt;0,"－","＋")</f>
        <v>－</v>
      </c>
      <c r="T30" s="35"/>
      <c r="U30" s="2">
        <f ca="1">IF(AX30=1,"",IF(AX30=-1,"",ABS(AX30)))</f>
        <v>5</v>
      </c>
      <c r="V30" s="35" t="s">
        <v>41</v>
      </c>
      <c r="W30" s="35"/>
      <c r="AU30" s="15">
        <f ca="1">INT(RAND()*5+1)</f>
        <v>1</v>
      </c>
      <c r="AV30" s="15">
        <f ca="1">INT(RAND()*5+1)*INT((-1)^INT(RAND()*2))</f>
        <v>3</v>
      </c>
      <c r="AW30" s="15">
        <f ca="1">INT(RAND()*5+1)</f>
        <v>1</v>
      </c>
      <c r="AX30" s="15">
        <f ca="1">INT(RAND()*5+1)*INT((-1)^INT(RAND()*2))</f>
        <v>-5</v>
      </c>
    </row>
    <row r="31" spans="3:50" ht="19" customHeight="1" x14ac:dyDescent="0.2">
      <c r="I31" s="43">
        <f ca="1">INT(RAND()*4+2)</f>
        <v>4</v>
      </c>
      <c r="J31" s="43"/>
      <c r="N31" s="31"/>
      <c r="O31" s="31"/>
      <c r="S31" s="43">
        <f ca="1">INT(RAND()*4+2)</f>
        <v>3</v>
      </c>
      <c r="T31" s="43"/>
      <c r="AV31" s="15">
        <f ca="1">INT((-1)^INT(RAND()*2))</f>
        <v>-1</v>
      </c>
    </row>
    <row r="32" spans="3:50" ht="19" customHeight="1" x14ac:dyDescent="0.2"/>
    <row r="33" spans="1:52" ht="19" customHeight="1" x14ac:dyDescent="0.2"/>
    <row r="34" spans="1:52" ht="19" customHeight="1" x14ac:dyDescent="0.2"/>
    <row r="35" spans="1:52" ht="19" customHeight="1" x14ac:dyDescent="0.2">
      <c r="C35" s="1" t="s">
        <v>99</v>
      </c>
      <c r="F35" s="2">
        <f ca="1">IF(AU35=1,"",AU35)</f>
        <v>2</v>
      </c>
      <c r="G35" s="35" t="s">
        <v>18</v>
      </c>
      <c r="H35" s="35"/>
      <c r="I35" s="35" t="str">
        <f ca="1">IF(AV35&lt;0,"－","＋")</f>
        <v>－</v>
      </c>
      <c r="J35" s="35"/>
      <c r="K35" s="2">
        <f ca="1">IF(AV35=1,"",IF(AV35=-1,"",ABS(AV35)))</f>
        <v>5</v>
      </c>
      <c r="L35" s="35" t="s">
        <v>41</v>
      </c>
      <c r="M35" s="35"/>
      <c r="N35" s="31" t="str">
        <f ca="1">IF(AV36&lt;0,"－","＋")</f>
        <v>－</v>
      </c>
      <c r="O35" s="31"/>
      <c r="P35" s="2">
        <f ca="1">IF(AW35=1,"",AW35)</f>
        <v>5</v>
      </c>
      <c r="Q35" s="35" t="s">
        <v>18</v>
      </c>
      <c r="R35" s="35"/>
      <c r="S35" s="35" t="str">
        <f ca="1">IF(AX35&lt;0,"－","＋")</f>
        <v>＋</v>
      </c>
      <c r="T35" s="35"/>
      <c r="U35" s="2" t="str">
        <f ca="1">IF(AX35=1,"",IF(AX35=-1,"",ABS(AX35)))</f>
        <v/>
      </c>
      <c r="V35" s="35" t="s">
        <v>41</v>
      </c>
      <c r="W35" s="35"/>
      <c r="AU35" s="15">
        <f ca="1">INT(RAND()*5+1)</f>
        <v>2</v>
      </c>
      <c r="AV35" s="15">
        <f ca="1">INT(RAND()*5+1)*INT((-1)^INT(RAND()*2))</f>
        <v>-5</v>
      </c>
      <c r="AW35" s="15">
        <f ca="1">INT(RAND()*5+1)</f>
        <v>5</v>
      </c>
      <c r="AX35" s="15">
        <f ca="1">INT(RAND()*5+1)*INT((-1)^INT(RAND()*2))</f>
        <v>1</v>
      </c>
    </row>
    <row r="36" spans="1:52" ht="19" customHeight="1" x14ac:dyDescent="0.2">
      <c r="I36" s="43">
        <f ca="1">INT(RAND()*4+2)</f>
        <v>3</v>
      </c>
      <c r="J36" s="43"/>
      <c r="N36" s="31"/>
      <c r="O36" s="31"/>
      <c r="S36" s="43">
        <f ca="1">INT(RAND()*4+2)</f>
        <v>3</v>
      </c>
      <c r="T36" s="43"/>
      <c r="AV36" s="15">
        <f ca="1">INT((-1)^INT(RAND()*2))</f>
        <v>-1</v>
      </c>
    </row>
    <row r="37" spans="1:52" ht="19" customHeight="1" x14ac:dyDescent="0.2"/>
    <row r="38" spans="1:52" ht="19" customHeight="1" x14ac:dyDescent="0.2"/>
    <row r="39" spans="1:52" ht="19.5" customHeight="1" x14ac:dyDescent="0.2"/>
    <row r="40" spans="1:52" ht="23.5" x14ac:dyDescent="0.2">
      <c r="D40" s="3" t="str">
        <f>IF(D1="","",D1)</f>
        <v>いろいろな多項式の計算②</v>
      </c>
      <c r="AM40" s="2" t="str">
        <f>IF(AM1="","",AM1)</f>
        <v>№</v>
      </c>
      <c r="AN40" s="2"/>
      <c r="AO40" s="34" t="str">
        <f>IF(AO1="","",AO1)</f>
        <v/>
      </c>
      <c r="AP40" s="34" t="str">
        <f>IF(AP1="","",AP1)</f>
        <v/>
      </c>
    </row>
    <row r="41" spans="1:52" ht="23.5" x14ac:dyDescent="0.2">
      <c r="E41" s="22" t="s">
        <v>2</v>
      </c>
      <c r="Q41" s="6" t="str">
        <f>IF(Q2="","",Q2)</f>
        <v>名前</v>
      </c>
      <c r="R41" s="2"/>
      <c r="S41" s="2"/>
      <c r="T41" s="2"/>
      <c r="U41" s="2"/>
      <c r="V41" s="4" t="str">
        <f>IF(V2="","",V2)</f>
        <v/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52" ht="19.5" customHeight="1" x14ac:dyDescent="0.2">
      <c r="A42" s="1" t="str">
        <f>IF(A3="","",A3)</f>
        <v>１．</v>
      </c>
      <c r="D42" t="str">
        <f>IF(D3="","",D3)</f>
        <v>次の式を計算しなさい。</v>
      </c>
    </row>
    <row r="43" spans="1:52" ht="19.5" customHeight="1" x14ac:dyDescent="0.2">
      <c r="A43" t="str">
        <f t="shared" ref="A43:AT44" si="0">IF(A4="","",A4)</f>
        <v/>
      </c>
      <c r="B43" t="str">
        <f t="shared" si="0"/>
        <v/>
      </c>
      <c r="C43" s="1" t="str">
        <f t="shared" si="0"/>
        <v>(1)</v>
      </c>
      <c r="F43">
        <f t="shared" ca="1" si="0"/>
        <v>3</v>
      </c>
      <c r="G43" t="str">
        <f t="shared" si="0"/>
        <v>(</v>
      </c>
      <c r="H43">
        <f t="shared" ca="1" si="0"/>
        <v>5</v>
      </c>
      <c r="I43" s="31" t="str">
        <f t="shared" si="0"/>
        <v>ｘ</v>
      </c>
      <c r="J43" s="31"/>
      <c r="K43" s="31" t="str">
        <f t="shared" ca="1" si="0"/>
        <v>－</v>
      </c>
      <c r="L43" s="31"/>
      <c r="M43" s="31" t="str">
        <f t="shared" si="0"/>
        <v>ｙ</v>
      </c>
      <c r="N43" s="31"/>
      <c r="O43" t="str">
        <f t="shared" si="0"/>
        <v>)</v>
      </c>
      <c r="P43" s="31" t="str">
        <f t="shared" si="0"/>
        <v>＋</v>
      </c>
      <c r="Q43" s="31"/>
      <c r="R43">
        <f t="shared" ca="1" si="0"/>
        <v>3</v>
      </c>
      <c r="S43" t="str">
        <f t="shared" si="0"/>
        <v>(</v>
      </c>
      <c r="T43" s="31" t="str">
        <f t="shared" si="0"/>
        <v>ｘ</v>
      </c>
      <c r="U43" s="31"/>
      <c r="V43" s="31" t="str">
        <f t="shared" ca="1" si="0"/>
        <v>－</v>
      </c>
      <c r="W43" s="31"/>
      <c r="X43">
        <f t="shared" ca="1" si="0"/>
        <v>4</v>
      </c>
      <c r="Y43" s="31" t="str">
        <f t="shared" si="0"/>
        <v>ｙ</v>
      </c>
      <c r="Z43" s="31"/>
      <c r="AA43" t="str">
        <f t="shared" si="0"/>
        <v>)</v>
      </c>
      <c r="AB43" t="str">
        <f t="shared" si="0"/>
        <v/>
      </c>
      <c r="AC43" t="str">
        <f t="shared" si="0"/>
        <v/>
      </c>
      <c r="AD43" t="str">
        <f t="shared" si="0"/>
        <v/>
      </c>
      <c r="AE43" t="str">
        <f t="shared" si="0"/>
        <v/>
      </c>
      <c r="AF43" t="str">
        <f t="shared" si="0"/>
        <v/>
      </c>
      <c r="AG43" t="str">
        <f t="shared" si="0"/>
        <v/>
      </c>
      <c r="AH43" t="str">
        <f t="shared" si="0"/>
        <v/>
      </c>
      <c r="AI43" t="str">
        <f t="shared" si="0"/>
        <v/>
      </c>
      <c r="AJ43" t="str">
        <f t="shared" si="0"/>
        <v/>
      </c>
      <c r="AK43" t="str">
        <f t="shared" si="0"/>
        <v/>
      </c>
      <c r="AL43" t="str">
        <f t="shared" si="0"/>
        <v/>
      </c>
      <c r="AM43" t="str">
        <f t="shared" si="0"/>
        <v/>
      </c>
      <c r="AN43" t="str">
        <f t="shared" si="0"/>
        <v/>
      </c>
      <c r="AO43" t="str">
        <f t="shared" si="0"/>
        <v/>
      </c>
      <c r="AP43" t="str">
        <f t="shared" si="0"/>
        <v/>
      </c>
      <c r="AQ43" t="str">
        <f t="shared" si="0"/>
        <v/>
      </c>
      <c r="AR43" t="str">
        <f t="shared" si="0"/>
        <v/>
      </c>
      <c r="AS43" t="str">
        <f t="shared" si="0"/>
        <v/>
      </c>
      <c r="AT43" t="str">
        <f t="shared" si="0"/>
        <v/>
      </c>
      <c r="AU43" s="15">
        <f ca="1">F43</f>
        <v>3</v>
      </c>
      <c r="AV43" s="15">
        <f ca="1">H43</f>
        <v>5</v>
      </c>
      <c r="AW43" s="15">
        <f ca="1">IF(K43="－",-1,1)</f>
        <v>-1</v>
      </c>
      <c r="AX43" s="15">
        <f ca="1">IF(P43="－",-R43,R43)</f>
        <v>3</v>
      </c>
      <c r="AY43" s="15">
        <v>1</v>
      </c>
      <c r="AZ43" s="15">
        <f ca="1">IF(V43="－",-X43,X43)</f>
        <v>-4</v>
      </c>
    </row>
    <row r="44" spans="1:52" ht="19.5" customHeight="1" x14ac:dyDescent="0.2">
      <c r="A44" t="str">
        <f>IF(A5="","",A5)</f>
        <v/>
      </c>
      <c r="B44" t="str">
        <f>IF(B5="","",B5)</f>
        <v/>
      </c>
      <c r="C44" t="str">
        <f>IF(C5="","",C5)</f>
        <v/>
      </c>
      <c r="D44" s="20" t="s">
        <v>30</v>
      </c>
      <c r="E44" s="20"/>
      <c r="F44" s="40">
        <f ca="1">AV44</f>
        <v>15</v>
      </c>
      <c r="G44" s="40"/>
      <c r="H44" s="20" t="s">
        <v>18</v>
      </c>
      <c r="I44" s="20"/>
      <c r="J44" s="20" t="str">
        <f ca="1">IF(AW44&lt;0,"－","＋")</f>
        <v>－</v>
      </c>
      <c r="K44" s="20"/>
      <c r="L44" s="40">
        <f ca="1">ABS(AW44)</f>
        <v>3</v>
      </c>
      <c r="M44" s="40"/>
      <c r="N44" s="20" t="s">
        <v>41</v>
      </c>
      <c r="O44" s="20"/>
      <c r="P44" s="20" t="str">
        <f ca="1">IF(AY44&lt;0,"－","＋")</f>
        <v>＋</v>
      </c>
      <c r="Q44" s="20"/>
      <c r="R44" s="40">
        <f ca="1">ABS(AY44)</f>
        <v>3</v>
      </c>
      <c r="S44" s="40"/>
      <c r="T44" s="20" t="s">
        <v>18</v>
      </c>
      <c r="U44" s="20"/>
      <c r="V44" s="20" t="str">
        <f ca="1">IF(AZ44&lt;0,"－","＋")</f>
        <v>－</v>
      </c>
      <c r="W44" s="20"/>
      <c r="X44" s="40">
        <f ca="1">ABS(AZ44)</f>
        <v>12</v>
      </c>
      <c r="Y44" s="40"/>
      <c r="Z44" s="20" t="s">
        <v>41</v>
      </c>
      <c r="AA44" s="20"/>
      <c r="AB44" t="str">
        <f t="shared" si="0"/>
        <v/>
      </c>
      <c r="AC44" t="str">
        <f t="shared" si="0"/>
        <v/>
      </c>
      <c r="AD44" t="str">
        <f t="shared" si="0"/>
        <v/>
      </c>
      <c r="AE44" t="str">
        <f t="shared" si="0"/>
        <v/>
      </c>
      <c r="AF44" t="str">
        <f t="shared" si="0"/>
        <v/>
      </c>
      <c r="AG44" t="str">
        <f t="shared" si="0"/>
        <v/>
      </c>
      <c r="AH44" t="str">
        <f t="shared" si="0"/>
        <v/>
      </c>
      <c r="AI44" t="str">
        <f t="shared" si="0"/>
        <v/>
      </c>
      <c r="AJ44" t="str">
        <f t="shared" si="0"/>
        <v/>
      </c>
      <c r="AK44" t="str">
        <f t="shared" si="0"/>
        <v/>
      </c>
      <c r="AL44" t="str">
        <f t="shared" si="0"/>
        <v/>
      </c>
      <c r="AM44" t="str">
        <f t="shared" si="0"/>
        <v/>
      </c>
      <c r="AN44" t="str">
        <f t="shared" si="0"/>
        <v/>
      </c>
      <c r="AO44" t="str">
        <f t="shared" si="0"/>
        <v/>
      </c>
      <c r="AP44" t="str">
        <f t="shared" si="0"/>
        <v/>
      </c>
      <c r="AQ44" t="str">
        <f t="shared" si="0"/>
        <v/>
      </c>
      <c r="AR44" t="str">
        <f t="shared" si="0"/>
        <v/>
      </c>
      <c r="AT44" t="str">
        <f t="shared" si="0"/>
        <v/>
      </c>
      <c r="AV44" s="15">
        <f ca="1">AU43*AV43</f>
        <v>15</v>
      </c>
      <c r="AW44" s="15">
        <f ca="1">AU43*AW43</f>
        <v>-3</v>
      </c>
      <c r="AY44" s="15">
        <f ca="1">AX43*AY43</f>
        <v>3</v>
      </c>
      <c r="AZ44" s="15">
        <f ca="1">AX43*AZ43</f>
        <v>-12</v>
      </c>
    </row>
    <row r="45" spans="1:52" ht="19.5" customHeight="1" x14ac:dyDescent="0.2">
      <c r="A45" t="str">
        <f t="shared" ref="A45:AT55" si="1">IF(A6="","",A6)</f>
        <v/>
      </c>
      <c r="B45" t="str">
        <f t="shared" si="1"/>
        <v/>
      </c>
      <c r="C45" t="str">
        <f t="shared" si="1"/>
        <v/>
      </c>
      <c r="D45" s="20" t="s">
        <v>30</v>
      </c>
      <c r="E45" s="20"/>
      <c r="F45" s="40">
        <f ca="1">AU45</f>
        <v>18</v>
      </c>
      <c r="G45" s="40"/>
      <c r="H45" s="20" t="s">
        <v>18</v>
      </c>
      <c r="I45" s="20"/>
      <c r="J45" s="20" t="str">
        <f ca="1">IF(AV45=0,"",IF(AV45&lt;0,"－","＋"))</f>
        <v>－</v>
      </c>
      <c r="K45" s="20"/>
      <c r="L45" s="40">
        <f ca="1">IF(AV45=0,"",IF(ABS(AV45)=1,"",ABS(AV45)))</f>
        <v>15</v>
      </c>
      <c r="M45" s="40"/>
      <c r="N45" s="20" t="str">
        <f ca="1">IF(AV45=0,"","ｙ")</f>
        <v>ｙ</v>
      </c>
      <c r="O45" s="20"/>
      <c r="P45" s="20" t="str">
        <f t="shared" si="1"/>
        <v/>
      </c>
      <c r="Q45" s="20" t="str">
        <f t="shared" si="1"/>
        <v/>
      </c>
      <c r="R45" s="20" t="str">
        <f t="shared" si="1"/>
        <v/>
      </c>
      <c r="S45" s="20" t="str">
        <f t="shared" si="1"/>
        <v/>
      </c>
      <c r="T45" s="20" t="str">
        <f t="shared" si="1"/>
        <v/>
      </c>
      <c r="U45" s="20" t="str">
        <f t="shared" si="1"/>
        <v/>
      </c>
      <c r="V45" s="20" t="str">
        <f t="shared" si="1"/>
        <v/>
      </c>
      <c r="W45" s="20" t="str">
        <f t="shared" si="1"/>
        <v/>
      </c>
      <c r="X45" s="20" t="str">
        <f t="shared" si="1"/>
        <v/>
      </c>
      <c r="Y45" s="20" t="str">
        <f t="shared" si="1"/>
        <v/>
      </c>
      <c r="Z45" s="20" t="str">
        <f t="shared" si="1"/>
        <v/>
      </c>
      <c r="AA45" s="20" t="str">
        <f t="shared" si="1"/>
        <v/>
      </c>
      <c r="AB45" t="str">
        <f t="shared" si="1"/>
        <v/>
      </c>
      <c r="AC45" t="str">
        <f t="shared" si="1"/>
        <v/>
      </c>
      <c r="AD45" t="str">
        <f t="shared" si="1"/>
        <v/>
      </c>
      <c r="AE45" t="str">
        <f t="shared" si="1"/>
        <v/>
      </c>
      <c r="AF45" t="str">
        <f t="shared" si="1"/>
        <v/>
      </c>
      <c r="AG45" t="str">
        <f t="shared" si="1"/>
        <v/>
      </c>
      <c r="AH45" t="str">
        <f t="shared" si="1"/>
        <v/>
      </c>
      <c r="AI45" t="str">
        <f t="shared" si="1"/>
        <v/>
      </c>
      <c r="AJ45" t="str">
        <f t="shared" si="1"/>
        <v/>
      </c>
      <c r="AK45" t="str">
        <f t="shared" si="1"/>
        <v/>
      </c>
      <c r="AL45" t="str">
        <f t="shared" si="1"/>
        <v/>
      </c>
      <c r="AM45" t="str">
        <f t="shared" si="1"/>
        <v/>
      </c>
      <c r="AN45" t="str">
        <f t="shared" si="1"/>
        <v/>
      </c>
      <c r="AO45" t="str">
        <f t="shared" si="1"/>
        <v/>
      </c>
      <c r="AP45" t="str">
        <f t="shared" si="1"/>
        <v/>
      </c>
      <c r="AQ45" t="str">
        <f t="shared" si="1"/>
        <v/>
      </c>
      <c r="AR45" t="str">
        <f t="shared" si="1"/>
        <v/>
      </c>
      <c r="AS45" t="str">
        <f t="shared" si="1"/>
        <v/>
      </c>
      <c r="AT45" t="str">
        <f t="shared" si="1"/>
        <v/>
      </c>
      <c r="AU45" s="15">
        <f ca="1">AV44+AY44</f>
        <v>18</v>
      </c>
      <c r="AV45" s="15">
        <f ca="1">AW44+AZ44</f>
        <v>-15</v>
      </c>
    </row>
    <row r="46" spans="1:52" ht="19.5" customHeight="1" x14ac:dyDescent="0.2">
      <c r="A46" t="str">
        <f t="shared" si="1"/>
        <v/>
      </c>
      <c r="B46" t="str">
        <f t="shared" si="1"/>
        <v/>
      </c>
      <c r="C46" t="str">
        <f t="shared" si="1"/>
        <v/>
      </c>
      <c r="F46" t="str">
        <f t="shared" si="1"/>
        <v/>
      </c>
      <c r="G46" t="str">
        <f t="shared" si="1"/>
        <v/>
      </c>
      <c r="H46" t="str">
        <f t="shared" si="1"/>
        <v/>
      </c>
      <c r="I46" t="str">
        <f t="shared" si="1"/>
        <v/>
      </c>
      <c r="J46" t="str">
        <f t="shared" si="1"/>
        <v/>
      </c>
      <c r="K46" t="str">
        <f t="shared" si="1"/>
        <v/>
      </c>
      <c r="L46" t="str">
        <f t="shared" si="1"/>
        <v/>
      </c>
      <c r="M46" t="str">
        <f t="shared" si="1"/>
        <v/>
      </c>
      <c r="N46" t="str">
        <f t="shared" si="1"/>
        <v/>
      </c>
      <c r="O46" t="str">
        <f t="shared" si="1"/>
        <v/>
      </c>
      <c r="P46" t="str">
        <f t="shared" si="1"/>
        <v/>
      </c>
      <c r="Q46" t="str">
        <f t="shared" si="1"/>
        <v/>
      </c>
      <c r="R46" t="str">
        <f t="shared" si="1"/>
        <v/>
      </c>
      <c r="S46" t="str">
        <f t="shared" si="1"/>
        <v/>
      </c>
      <c r="T46" t="str">
        <f t="shared" si="1"/>
        <v/>
      </c>
      <c r="U46" t="str">
        <f t="shared" si="1"/>
        <v/>
      </c>
      <c r="V46" t="str">
        <f t="shared" si="1"/>
        <v/>
      </c>
      <c r="W46" t="str">
        <f t="shared" si="1"/>
        <v/>
      </c>
      <c r="X46" t="str">
        <f t="shared" si="1"/>
        <v/>
      </c>
      <c r="Y46" t="str">
        <f t="shared" si="1"/>
        <v/>
      </c>
      <c r="Z46" t="str">
        <f t="shared" si="1"/>
        <v/>
      </c>
      <c r="AA46" t="str">
        <f t="shared" si="1"/>
        <v/>
      </c>
      <c r="AB46" t="str">
        <f t="shared" si="1"/>
        <v/>
      </c>
      <c r="AC46" t="str">
        <f t="shared" si="1"/>
        <v/>
      </c>
      <c r="AD46" t="str">
        <f t="shared" si="1"/>
        <v/>
      </c>
      <c r="AE46" t="str">
        <f t="shared" si="1"/>
        <v/>
      </c>
      <c r="AF46" t="str">
        <f t="shared" si="1"/>
        <v/>
      </c>
      <c r="AG46" t="str">
        <f t="shared" si="1"/>
        <v/>
      </c>
      <c r="AH46" t="str">
        <f t="shared" si="1"/>
        <v/>
      </c>
      <c r="AI46" t="str">
        <f t="shared" si="1"/>
        <v/>
      </c>
      <c r="AJ46" t="str">
        <f t="shared" si="1"/>
        <v/>
      </c>
      <c r="AK46" t="str">
        <f t="shared" si="1"/>
        <v/>
      </c>
      <c r="AL46" t="str">
        <f t="shared" si="1"/>
        <v/>
      </c>
      <c r="AM46" t="str">
        <f t="shared" si="1"/>
        <v/>
      </c>
      <c r="AN46" t="str">
        <f t="shared" si="1"/>
        <v/>
      </c>
      <c r="AO46" t="str">
        <f t="shared" si="1"/>
        <v/>
      </c>
      <c r="AP46" t="str">
        <f t="shared" si="1"/>
        <v/>
      </c>
      <c r="AQ46" t="str">
        <f t="shared" si="1"/>
        <v/>
      </c>
      <c r="AR46" t="str">
        <f t="shared" si="1"/>
        <v/>
      </c>
      <c r="AS46" t="str">
        <f t="shared" si="1"/>
        <v/>
      </c>
      <c r="AT46" t="str">
        <f t="shared" si="1"/>
        <v/>
      </c>
    </row>
    <row r="47" spans="1:52" ht="19.5" customHeight="1" x14ac:dyDescent="0.2">
      <c r="A47" t="str">
        <f t="shared" si="1"/>
        <v/>
      </c>
      <c r="B47" t="str">
        <f t="shared" si="1"/>
        <v/>
      </c>
      <c r="C47" s="1" t="str">
        <f t="shared" si="1"/>
        <v>(2)</v>
      </c>
      <c r="F47">
        <f t="shared" ca="1" si="1"/>
        <v>3</v>
      </c>
      <c r="G47" t="str">
        <f t="shared" si="1"/>
        <v>(</v>
      </c>
      <c r="H47">
        <f t="shared" ca="1" si="1"/>
        <v>4</v>
      </c>
      <c r="I47" s="31" t="str">
        <f t="shared" si="1"/>
        <v>ａ</v>
      </c>
      <c r="J47" s="31"/>
      <c r="K47" s="31" t="str">
        <f t="shared" ca="1" si="1"/>
        <v>＋</v>
      </c>
      <c r="L47" s="31"/>
      <c r="M47" s="31" t="str">
        <f t="shared" si="1"/>
        <v>ｂ</v>
      </c>
      <c r="N47" s="31"/>
      <c r="O47" t="str">
        <f t="shared" si="1"/>
        <v>)</v>
      </c>
      <c r="P47" s="31" t="str">
        <f t="shared" si="1"/>
        <v>－</v>
      </c>
      <c r="Q47" s="31"/>
      <c r="R47">
        <f t="shared" ca="1" si="1"/>
        <v>2</v>
      </c>
      <c r="S47" t="str">
        <f t="shared" si="1"/>
        <v>(</v>
      </c>
      <c r="T47" s="31" t="str">
        <f t="shared" si="1"/>
        <v>ａ</v>
      </c>
      <c r="U47" s="31"/>
      <c r="V47" s="31" t="str">
        <f t="shared" ca="1" si="1"/>
        <v>－</v>
      </c>
      <c r="W47" s="31"/>
      <c r="X47">
        <f t="shared" ca="1" si="1"/>
        <v>3</v>
      </c>
      <c r="Y47" s="31" t="str">
        <f t="shared" si="1"/>
        <v>ｂ</v>
      </c>
      <c r="Z47" s="31"/>
      <c r="AA47" t="str">
        <f t="shared" si="1"/>
        <v>)</v>
      </c>
      <c r="AB47" t="str">
        <f t="shared" si="1"/>
        <v/>
      </c>
      <c r="AC47" t="str">
        <f t="shared" si="1"/>
        <v/>
      </c>
      <c r="AD47" t="str">
        <f t="shared" si="1"/>
        <v/>
      </c>
      <c r="AE47" t="str">
        <f t="shared" si="1"/>
        <v/>
      </c>
      <c r="AF47" t="str">
        <f t="shared" si="1"/>
        <v/>
      </c>
      <c r="AG47" t="str">
        <f t="shared" si="1"/>
        <v/>
      </c>
      <c r="AH47" t="str">
        <f t="shared" si="1"/>
        <v/>
      </c>
      <c r="AI47" t="str">
        <f t="shared" si="1"/>
        <v/>
      </c>
      <c r="AJ47" t="str">
        <f t="shared" si="1"/>
        <v/>
      </c>
      <c r="AK47" t="str">
        <f t="shared" si="1"/>
        <v/>
      </c>
      <c r="AL47" t="str">
        <f t="shared" si="1"/>
        <v/>
      </c>
      <c r="AM47" t="str">
        <f t="shared" si="1"/>
        <v/>
      </c>
      <c r="AN47" t="str">
        <f t="shared" si="1"/>
        <v/>
      </c>
      <c r="AO47" t="str">
        <f t="shared" si="1"/>
        <v/>
      </c>
      <c r="AP47" t="str">
        <f t="shared" si="1"/>
        <v/>
      </c>
      <c r="AQ47" t="str">
        <f t="shared" si="1"/>
        <v/>
      </c>
      <c r="AR47" t="str">
        <f t="shared" si="1"/>
        <v/>
      </c>
      <c r="AS47" t="str">
        <f t="shared" si="1"/>
        <v/>
      </c>
      <c r="AT47" t="str">
        <f t="shared" si="1"/>
        <v/>
      </c>
      <c r="AU47" s="15">
        <f ca="1">F47</f>
        <v>3</v>
      </c>
      <c r="AV47" s="15">
        <f ca="1">H47</f>
        <v>4</v>
      </c>
      <c r="AW47" s="15">
        <f ca="1">IF(K47="－",-1,1)</f>
        <v>1</v>
      </c>
      <c r="AX47" s="15">
        <f ca="1">IF(P47="－",-R47,R47)</f>
        <v>-2</v>
      </c>
      <c r="AY47" s="15">
        <v>1</v>
      </c>
      <c r="AZ47" s="15">
        <f ca="1">IF(V47="－",-X47,X47)</f>
        <v>-3</v>
      </c>
    </row>
    <row r="48" spans="1:52" ht="19.5" customHeight="1" x14ac:dyDescent="0.2">
      <c r="A48" t="str">
        <f t="shared" si="1"/>
        <v/>
      </c>
      <c r="B48" t="str">
        <f t="shared" si="1"/>
        <v/>
      </c>
      <c r="C48" t="str">
        <f t="shared" si="1"/>
        <v/>
      </c>
      <c r="D48" s="20" t="s">
        <v>30</v>
      </c>
      <c r="E48" s="20"/>
      <c r="F48" s="40">
        <f ca="1">AV48</f>
        <v>12</v>
      </c>
      <c r="G48" s="40"/>
      <c r="H48" s="20" t="s">
        <v>127</v>
      </c>
      <c r="I48" s="20"/>
      <c r="J48" s="40" t="str">
        <f ca="1">IF(AW48&lt;0,"－","＋")</f>
        <v>＋</v>
      </c>
      <c r="K48" s="40"/>
      <c r="L48" s="40">
        <f ca="1">ABS(AW48)</f>
        <v>3</v>
      </c>
      <c r="M48" s="40"/>
      <c r="N48" s="20" t="s">
        <v>128</v>
      </c>
      <c r="O48" s="20"/>
      <c r="P48" s="20" t="str">
        <f ca="1">IF(AY48&lt;0,"－","＋")</f>
        <v>－</v>
      </c>
      <c r="Q48" s="20"/>
      <c r="R48" s="40">
        <f ca="1">ABS(AY48)</f>
        <v>2</v>
      </c>
      <c r="S48" s="40"/>
      <c r="T48" s="20" t="s">
        <v>127</v>
      </c>
      <c r="U48" s="20"/>
      <c r="V48" s="20" t="str">
        <f ca="1">IF(AZ48&lt;0,"－","＋")</f>
        <v>＋</v>
      </c>
      <c r="W48" s="20"/>
      <c r="X48" s="40">
        <f ca="1">ABS(AZ48)</f>
        <v>6</v>
      </c>
      <c r="Y48" s="40"/>
      <c r="Z48" s="20" t="s">
        <v>128</v>
      </c>
      <c r="AB48" t="str">
        <f t="shared" si="1"/>
        <v/>
      </c>
      <c r="AC48" t="str">
        <f t="shared" si="1"/>
        <v/>
      </c>
      <c r="AD48" t="str">
        <f t="shared" si="1"/>
        <v/>
      </c>
      <c r="AE48" t="str">
        <f t="shared" si="1"/>
        <v/>
      </c>
      <c r="AF48" t="str">
        <f t="shared" si="1"/>
        <v/>
      </c>
      <c r="AG48" t="str">
        <f t="shared" si="1"/>
        <v/>
      </c>
      <c r="AH48" t="str">
        <f t="shared" si="1"/>
        <v/>
      </c>
      <c r="AI48" t="str">
        <f t="shared" si="1"/>
        <v/>
      </c>
      <c r="AJ48" t="str">
        <f t="shared" si="1"/>
        <v/>
      </c>
      <c r="AK48" t="str">
        <f t="shared" si="1"/>
        <v/>
      </c>
      <c r="AL48" t="str">
        <f t="shared" si="1"/>
        <v/>
      </c>
      <c r="AM48" t="str">
        <f t="shared" si="1"/>
        <v/>
      </c>
      <c r="AN48" t="str">
        <f t="shared" si="1"/>
        <v/>
      </c>
      <c r="AO48" t="str">
        <f t="shared" si="1"/>
        <v/>
      </c>
      <c r="AP48" t="str">
        <f t="shared" si="1"/>
        <v/>
      </c>
      <c r="AQ48" t="str">
        <f t="shared" si="1"/>
        <v/>
      </c>
      <c r="AR48" t="str">
        <f t="shared" si="1"/>
        <v/>
      </c>
      <c r="AS48" t="str">
        <f t="shared" si="1"/>
        <v/>
      </c>
      <c r="AT48" t="str">
        <f t="shared" si="1"/>
        <v/>
      </c>
      <c r="AV48" s="15">
        <f ca="1">AU47*AV47</f>
        <v>12</v>
      </c>
      <c r="AW48" s="15">
        <f ca="1">AU47*AW47</f>
        <v>3</v>
      </c>
      <c r="AY48" s="15">
        <f ca="1">AX47*AY47</f>
        <v>-2</v>
      </c>
      <c r="AZ48" s="15">
        <f ca="1">AX47*AZ47</f>
        <v>6</v>
      </c>
    </row>
    <row r="49" spans="1:54" ht="19.5" customHeight="1" x14ac:dyDescent="0.2">
      <c r="A49" t="str">
        <f t="shared" si="1"/>
        <v/>
      </c>
      <c r="B49" t="str">
        <f t="shared" si="1"/>
        <v/>
      </c>
      <c r="C49" t="str">
        <f t="shared" si="1"/>
        <v/>
      </c>
      <c r="D49" s="20" t="s">
        <v>30</v>
      </c>
      <c r="E49" s="20"/>
      <c r="F49" s="40">
        <f ca="1">IF(AU49=1,"",AU49)</f>
        <v>10</v>
      </c>
      <c r="G49" s="40"/>
      <c r="H49" s="20" t="s">
        <v>127</v>
      </c>
      <c r="I49" s="20"/>
      <c r="J49" s="20" t="str">
        <f ca="1">IF(AV49=0,"",IF(AV49&lt;0,"－","＋"))</f>
        <v>＋</v>
      </c>
      <c r="K49" s="20"/>
      <c r="L49" s="40">
        <f ca="1">IF(AV49=0,"",IF(ABS(AV49)=1,"",ABS(AV49)))</f>
        <v>9</v>
      </c>
      <c r="M49" s="40"/>
      <c r="N49" s="20" t="s">
        <v>128</v>
      </c>
      <c r="O49" s="20"/>
      <c r="P49" s="20" t="str">
        <f t="shared" ref="P49:AA49" si="2">IF(P10="","",P10)</f>
        <v/>
      </c>
      <c r="Q49" s="20" t="str">
        <f t="shared" si="2"/>
        <v/>
      </c>
      <c r="R49" s="20" t="str">
        <f t="shared" si="2"/>
        <v/>
      </c>
      <c r="S49" s="20" t="str">
        <f t="shared" si="2"/>
        <v/>
      </c>
      <c r="T49" s="20" t="str">
        <f t="shared" si="2"/>
        <v/>
      </c>
      <c r="U49" s="20" t="str">
        <f t="shared" si="2"/>
        <v/>
      </c>
      <c r="V49" s="20" t="str">
        <f t="shared" si="2"/>
        <v/>
      </c>
      <c r="W49" s="20" t="str">
        <f t="shared" si="2"/>
        <v/>
      </c>
      <c r="X49" s="20" t="str">
        <f t="shared" si="2"/>
        <v/>
      </c>
      <c r="Y49" s="20" t="str">
        <f t="shared" si="2"/>
        <v/>
      </c>
      <c r="Z49" s="20" t="str">
        <f t="shared" si="2"/>
        <v/>
      </c>
      <c r="AA49" t="str">
        <f t="shared" si="2"/>
        <v/>
      </c>
      <c r="AB49" t="str">
        <f t="shared" si="1"/>
        <v/>
      </c>
      <c r="AC49" t="str">
        <f t="shared" si="1"/>
        <v/>
      </c>
      <c r="AD49" t="str">
        <f t="shared" si="1"/>
        <v/>
      </c>
      <c r="AE49" t="str">
        <f t="shared" si="1"/>
        <v/>
      </c>
      <c r="AF49" t="str">
        <f t="shared" si="1"/>
        <v/>
      </c>
      <c r="AG49" t="str">
        <f t="shared" si="1"/>
        <v/>
      </c>
      <c r="AH49" t="str">
        <f t="shared" si="1"/>
        <v/>
      </c>
      <c r="AI49" t="str">
        <f t="shared" si="1"/>
        <v/>
      </c>
      <c r="AJ49" t="str">
        <f t="shared" si="1"/>
        <v/>
      </c>
      <c r="AK49" t="str">
        <f t="shared" si="1"/>
        <v/>
      </c>
      <c r="AL49" t="str">
        <f t="shared" si="1"/>
        <v/>
      </c>
      <c r="AM49" t="str">
        <f t="shared" si="1"/>
        <v/>
      </c>
      <c r="AN49" t="str">
        <f t="shared" si="1"/>
        <v/>
      </c>
      <c r="AO49" t="str">
        <f t="shared" si="1"/>
        <v/>
      </c>
      <c r="AP49" t="str">
        <f t="shared" si="1"/>
        <v/>
      </c>
      <c r="AQ49" t="str">
        <f t="shared" si="1"/>
        <v/>
      </c>
      <c r="AR49" t="str">
        <f t="shared" si="1"/>
        <v/>
      </c>
      <c r="AS49" t="str">
        <f t="shared" si="1"/>
        <v/>
      </c>
      <c r="AT49" t="str">
        <f t="shared" si="1"/>
        <v/>
      </c>
      <c r="AU49" s="15">
        <f ca="1">AV48+AY48</f>
        <v>10</v>
      </c>
      <c r="AV49" s="15">
        <f ca="1">AW48+AZ48</f>
        <v>9</v>
      </c>
    </row>
    <row r="50" spans="1:54" ht="19.5" customHeight="1" x14ac:dyDescent="0.2">
      <c r="A50" t="str">
        <f t="shared" si="1"/>
        <v/>
      </c>
      <c r="B50" t="str">
        <f t="shared" si="1"/>
        <v/>
      </c>
      <c r="C50" t="str">
        <f t="shared" si="1"/>
        <v/>
      </c>
      <c r="F50" t="str">
        <f t="shared" si="1"/>
        <v/>
      </c>
      <c r="G50" t="str">
        <f t="shared" si="1"/>
        <v/>
      </c>
      <c r="H50" t="str">
        <f t="shared" si="1"/>
        <v/>
      </c>
      <c r="I50" t="str">
        <f t="shared" si="1"/>
        <v/>
      </c>
      <c r="J50" t="str">
        <f t="shared" si="1"/>
        <v/>
      </c>
      <c r="K50" t="str">
        <f t="shared" si="1"/>
        <v/>
      </c>
      <c r="L50" t="str">
        <f t="shared" si="1"/>
        <v/>
      </c>
      <c r="M50" t="str">
        <f t="shared" si="1"/>
        <v/>
      </c>
      <c r="N50" t="str">
        <f t="shared" si="1"/>
        <v/>
      </c>
      <c r="O50" t="str">
        <f t="shared" si="1"/>
        <v/>
      </c>
      <c r="P50" t="str">
        <f t="shared" si="1"/>
        <v/>
      </c>
      <c r="Q50" t="str">
        <f t="shared" si="1"/>
        <v/>
      </c>
      <c r="R50" t="str">
        <f t="shared" si="1"/>
        <v/>
      </c>
      <c r="S50" t="str">
        <f t="shared" si="1"/>
        <v/>
      </c>
      <c r="T50" t="str">
        <f t="shared" si="1"/>
        <v/>
      </c>
      <c r="U50" t="str">
        <f t="shared" si="1"/>
        <v/>
      </c>
      <c r="V50" t="str">
        <f t="shared" si="1"/>
        <v/>
      </c>
      <c r="W50" t="str">
        <f t="shared" si="1"/>
        <v/>
      </c>
      <c r="X50" t="str">
        <f t="shared" si="1"/>
        <v/>
      </c>
      <c r="Y50" t="str">
        <f t="shared" si="1"/>
        <v/>
      </c>
      <c r="Z50" t="str">
        <f t="shared" si="1"/>
        <v/>
      </c>
      <c r="AA50" t="str">
        <f t="shared" si="1"/>
        <v/>
      </c>
      <c r="AB50" t="str">
        <f t="shared" si="1"/>
        <v/>
      </c>
      <c r="AC50" t="str">
        <f t="shared" si="1"/>
        <v/>
      </c>
      <c r="AD50" t="str">
        <f t="shared" si="1"/>
        <v/>
      </c>
      <c r="AE50" t="str">
        <f t="shared" si="1"/>
        <v/>
      </c>
      <c r="AF50" t="str">
        <f t="shared" si="1"/>
        <v/>
      </c>
      <c r="AG50" t="str">
        <f t="shared" si="1"/>
        <v/>
      </c>
      <c r="AH50" t="str">
        <f t="shared" si="1"/>
        <v/>
      </c>
      <c r="AI50" t="str">
        <f t="shared" si="1"/>
        <v/>
      </c>
      <c r="AJ50" t="str">
        <f t="shared" si="1"/>
        <v/>
      </c>
      <c r="AK50" t="str">
        <f t="shared" si="1"/>
        <v/>
      </c>
      <c r="AL50" t="str">
        <f t="shared" si="1"/>
        <v/>
      </c>
      <c r="AM50" t="str">
        <f t="shared" si="1"/>
        <v/>
      </c>
      <c r="AN50" t="str">
        <f t="shared" si="1"/>
        <v/>
      </c>
      <c r="AO50" t="str">
        <f t="shared" si="1"/>
        <v/>
      </c>
      <c r="AP50" t="str">
        <f t="shared" si="1"/>
        <v/>
      </c>
      <c r="AQ50" t="str">
        <f t="shared" si="1"/>
        <v/>
      </c>
      <c r="AR50" t="str">
        <f t="shared" si="1"/>
        <v/>
      </c>
      <c r="AS50" t="str">
        <f t="shared" si="1"/>
        <v/>
      </c>
      <c r="AT50" t="str">
        <f t="shared" si="1"/>
        <v/>
      </c>
    </row>
    <row r="51" spans="1:54" ht="19.5" customHeight="1" x14ac:dyDescent="0.2">
      <c r="A51" t="str">
        <f t="shared" si="1"/>
        <v/>
      </c>
      <c r="B51" t="str">
        <f t="shared" si="1"/>
        <v/>
      </c>
      <c r="C51" s="1" t="str">
        <f t="shared" si="1"/>
        <v>(3)</v>
      </c>
      <c r="F51">
        <f t="shared" ca="1" si="1"/>
        <v>2</v>
      </c>
      <c r="G51" t="str">
        <f t="shared" si="1"/>
        <v>(</v>
      </c>
      <c r="H51" s="31" t="str">
        <f t="shared" si="1"/>
        <v>ａ</v>
      </c>
      <c r="I51" s="31"/>
      <c r="J51" s="31" t="str">
        <f t="shared" ca="1" si="1"/>
        <v>－</v>
      </c>
      <c r="K51" s="31"/>
      <c r="L51">
        <f t="shared" ca="1" si="1"/>
        <v>6</v>
      </c>
      <c r="M51" t="str">
        <f t="shared" si="1"/>
        <v>)</v>
      </c>
      <c r="N51" s="31" t="str">
        <f t="shared" si="1"/>
        <v>＋</v>
      </c>
      <c r="O51" s="31"/>
      <c r="P51">
        <f t="shared" ca="1" si="1"/>
        <v>2</v>
      </c>
      <c r="Q51" t="str">
        <f t="shared" si="1"/>
        <v>(</v>
      </c>
      <c r="R51">
        <f t="shared" ca="1" si="1"/>
        <v>2</v>
      </c>
      <c r="S51" s="31" t="str">
        <f t="shared" si="1"/>
        <v>ａ</v>
      </c>
      <c r="T51" s="31"/>
      <c r="U51" s="31" t="str">
        <f t="shared" ca="1" si="1"/>
        <v>－</v>
      </c>
      <c r="V51" s="31"/>
      <c r="W51" s="31" t="str">
        <f t="shared" si="1"/>
        <v>ｂ</v>
      </c>
      <c r="X51" s="31"/>
      <c r="Y51" s="31" t="str">
        <f t="shared" ca="1" si="1"/>
        <v>＋</v>
      </c>
      <c r="Z51" s="31"/>
      <c r="AA51">
        <f t="shared" ca="1" si="1"/>
        <v>8</v>
      </c>
      <c r="AB51" t="str">
        <f t="shared" si="1"/>
        <v>)</v>
      </c>
      <c r="AC51" t="str">
        <f t="shared" si="1"/>
        <v/>
      </c>
      <c r="AD51" t="str">
        <f t="shared" si="1"/>
        <v/>
      </c>
      <c r="AE51" t="str">
        <f t="shared" si="1"/>
        <v/>
      </c>
      <c r="AF51" t="str">
        <f t="shared" si="1"/>
        <v/>
      </c>
      <c r="AG51" t="str">
        <f t="shared" si="1"/>
        <v/>
      </c>
      <c r="AH51" t="str">
        <f t="shared" si="1"/>
        <v/>
      </c>
      <c r="AI51" t="str">
        <f t="shared" si="1"/>
        <v/>
      </c>
      <c r="AJ51" t="str">
        <f t="shared" si="1"/>
        <v/>
      </c>
      <c r="AK51" t="str">
        <f t="shared" si="1"/>
        <v/>
      </c>
      <c r="AL51" t="str">
        <f t="shared" si="1"/>
        <v/>
      </c>
      <c r="AM51" t="str">
        <f t="shared" si="1"/>
        <v/>
      </c>
      <c r="AN51" t="str">
        <f t="shared" si="1"/>
        <v/>
      </c>
      <c r="AO51" t="str">
        <f t="shared" si="1"/>
        <v/>
      </c>
      <c r="AP51" t="str">
        <f t="shared" si="1"/>
        <v/>
      </c>
      <c r="AQ51" t="str">
        <f t="shared" si="1"/>
        <v/>
      </c>
      <c r="AR51" t="str">
        <f t="shared" si="1"/>
        <v/>
      </c>
      <c r="AS51" t="str">
        <f t="shared" si="1"/>
        <v/>
      </c>
      <c r="AT51" t="str">
        <f t="shared" si="1"/>
        <v/>
      </c>
      <c r="AU51" s="15">
        <f ca="1">F51</f>
        <v>2</v>
      </c>
      <c r="AV51" s="15">
        <v>1</v>
      </c>
      <c r="AW51" s="15">
        <f ca="1">IF(J51="－",-L51,L51)</f>
        <v>-6</v>
      </c>
      <c r="AX51" s="15">
        <f ca="1">IF(N51="－",-P51,P51)</f>
        <v>2</v>
      </c>
      <c r="AY51" s="15">
        <f ca="1">R51</f>
        <v>2</v>
      </c>
      <c r="AZ51" s="15">
        <f ca="1">IF(U51="－",-1,1)</f>
        <v>-1</v>
      </c>
      <c r="BA51" s="15">
        <f ca="1">IF(Y51="－",-AA51,AA51)</f>
        <v>8</v>
      </c>
    </row>
    <row r="52" spans="1:54" ht="19.5" customHeight="1" x14ac:dyDescent="0.2">
      <c r="A52" t="str">
        <f t="shared" si="1"/>
        <v/>
      </c>
      <c r="B52" t="str">
        <f t="shared" si="1"/>
        <v/>
      </c>
      <c r="C52" t="str">
        <f t="shared" si="1"/>
        <v/>
      </c>
      <c r="D52" s="20" t="s">
        <v>30</v>
      </c>
      <c r="E52" s="20"/>
      <c r="F52" s="40">
        <f ca="1">AV52</f>
        <v>2</v>
      </c>
      <c r="G52" s="40"/>
      <c r="H52" s="20" t="s">
        <v>6</v>
      </c>
      <c r="I52" s="20"/>
      <c r="J52" s="20" t="str">
        <f ca="1">IF(AW52&lt;0,"－","＋")</f>
        <v>－</v>
      </c>
      <c r="K52" s="20"/>
      <c r="L52" s="40">
        <f ca="1">ABS(AW52)</f>
        <v>12</v>
      </c>
      <c r="M52" s="40"/>
      <c r="N52" s="20" t="str">
        <f ca="1">IF(AY52&lt;0,"－","＋")</f>
        <v>＋</v>
      </c>
      <c r="O52" s="20"/>
      <c r="P52" s="40">
        <f ca="1">ABS(AY52)</f>
        <v>4</v>
      </c>
      <c r="Q52" s="40"/>
      <c r="R52" s="20" t="s">
        <v>6</v>
      </c>
      <c r="S52" s="20"/>
      <c r="T52" s="20" t="str">
        <f ca="1">IF(AZ52&lt;0,"－","＋")</f>
        <v>－</v>
      </c>
      <c r="U52" s="20"/>
      <c r="V52" s="40">
        <f ca="1">ABS(AZ52)</f>
        <v>2</v>
      </c>
      <c r="W52" s="40"/>
      <c r="X52" s="20" t="s">
        <v>7</v>
      </c>
      <c r="Y52" s="20"/>
      <c r="Z52" s="40" t="str">
        <f ca="1">IF(BA52&lt;0,"－","＋")</f>
        <v>＋</v>
      </c>
      <c r="AA52" s="40"/>
      <c r="AB52" s="20">
        <f ca="1">ABS(BA52)</f>
        <v>16</v>
      </c>
      <c r="AC52" s="20"/>
      <c r="AV52" s="15">
        <f ca="1">AU51*AV51</f>
        <v>2</v>
      </c>
      <c r="AW52" s="15">
        <f ca="1">AU51*AW51</f>
        <v>-12</v>
      </c>
      <c r="AY52" s="15">
        <f ca="1">AX51*AY51</f>
        <v>4</v>
      </c>
      <c r="AZ52" s="15">
        <f ca="1">AX51*AZ51</f>
        <v>-2</v>
      </c>
      <c r="BA52" s="15">
        <f ca="1">AX51*BA51</f>
        <v>16</v>
      </c>
    </row>
    <row r="53" spans="1:54" ht="19.5" customHeight="1" x14ac:dyDescent="0.2">
      <c r="A53" t="str">
        <f t="shared" si="1"/>
        <v/>
      </c>
      <c r="B53" t="str">
        <f t="shared" si="1"/>
        <v/>
      </c>
      <c r="C53" t="str">
        <f t="shared" si="1"/>
        <v/>
      </c>
      <c r="D53" s="20" t="s">
        <v>30</v>
      </c>
      <c r="E53" s="20"/>
      <c r="F53" s="40">
        <f ca="1">AU53</f>
        <v>6</v>
      </c>
      <c r="G53" s="40"/>
      <c r="H53" s="20" t="s">
        <v>6</v>
      </c>
      <c r="I53" s="20"/>
      <c r="J53" s="20" t="str">
        <f ca="1">IF(AV53=0,"",IF(AV53&lt;0,"－","＋"))</f>
        <v>－</v>
      </c>
      <c r="K53" s="20"/>
      <c r="L53" s="40">
        <f ca="1">IF(AV53=0,"",IF(ABS(AV53)=1,"",ABS(AV53)))</f>
        <v>2</v>
      </c>
      <c r="M53" s="40"/>
      <c r="N53" s="20" t="str">
        <f ca="1">IF(AV53=0,"","ｂ")</f>
        <v>ｂ</v>
      </c>
      <c r="O53" s="20"/>
      <c r="P53" s="20" t="str">
        <f ca="1">IF(AW53=0,"",IF(AW53&lt;0,"－","＋"))</f>
        <v>＋</v>
      </c>
      <c r="Q53" s="20"/>
      <c r="R53" s="40">
        <f ca="1">IF(AW53=0,"",ABS(AW53))</f>
        <v>4</v>
      </c>
      <c r="S53" s="4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U53" s="15">
        <f ca="1">AV52+AY52</f>
        <v>6</v>
      </c>
      <c r="AV53" s="15">
        <f ca="1">AZ52</f>
        <v>-2</v>
      </c>
      <c r="AW53" s="15">
        <f ca="1">AW52+BA52</f>
        <v>4</v>
      </c>
    </row>
    <row r="54" spans="1:54" ht="19.5" customHeight="1" x14ac:dyDescent="0.2">
      <c r="A54" t="str">
        <f t="shared" si="1"/>
        <v/>
      </c>
      <c r="B54" t="str">
        <f t="shared" si="1"/>
        <v/>
      </c>
      <c r="C54" t="str">
        <f t="shared" si="1"/>
        <v/>
      </c>
    </row>
    <row r="55" spans="1:54" ht="19.5" customHeight="1" x14ac:dyDescent="0.2">
      <c r="A55" t="str">
        <f t="shared" si="1"/>
        <v/>
      </c>
      <c r="B55" t="str">
        <f t="shared" si="1"/>
        <v/>
      </c>
      <c r="C55" s="1" t="str">
        <f t="shared" si="1"/>
        <v>(4)</v>
      </c>
      <c r="F55">
        <f t="shared" ca="1" si="1"/>
        <v>3</v>
      </c>
      <c r="G55" t="str">
        <f t="shared" si="1"/>
        <v>(</v>
      </c>
      <c r="H55">
        <f t="shared" ca="1" si="1"/>
        <v>2</v>
      </c>
      <c r="I55" s="31" t="str">
        <f>IF(I16="","",I16)</f>
        <v>ｘ</v>
      </c>
      <c r="J55" s="31"/>
      <c r="K55" s="31" t="str">
        <f ca="1">IF(K16="","",K16)</f>
        <v>－</v>
      </c>
      <c r="L55" s="31"/>
      <c r="M55" s="31" t="str">
        <f>IF(M16="","",M16)</f>
        <v>ｙ</v>
      </c>
      <c r="N55" s="31"/>
      <c r="O55" t="str">
        <f>IF(O16="","",O16)</f>
        <v>)</v>
      </c>
      <c r="P55" s="31" t="str">
        <f>IF(P16="","",P16)</f>
        <v>－</v>
      </c>
      <c r="Q55" s="31"/>
      <c r="R55">
        <f ca="1">IF(R16="","",R16)</f>
        <v>5</v>
      </c>
      <c r="S55" t="str">
        <f>IF(S16="","",S16)</f>
        <v>(</v>
      </c>
      <c r="T55" s="31" t="str">
        <f>IF(T16="","",T16)</f>
        <v>ｘ</v>
      </c>
      <c r="U55" s="31"/>
      <c r="V55" s="31" t="str">
        <f ca="1">IF(V16="","",V16)</f>
        <v>＋</v>
      </c>
      <c r="W55" s="31"/>
      <c r="X55">
        <f ca="1">IF(X16="","",X16)</f>
        <v>5</v>
      </c>
      <c r="Y55" s="31" t="str">
        <f>IF(Y16="","",Y16)</f>
        <v>ｙ</v>
      </c>
      <c r="Z55" s="31"/>
      <c r="AA55" s="31" t="str">
        <f ca="1">IF(AA16="","",AA16)</f>
        <v>－</v>
      </c>
      <c r="AB55" s="31"/>
      <c r="AC55">
        <f t="shared" ref="AC55:AT55" ca="1" si="3">IF(AC16="","",AC16)</f>
        <v>8</v>
      </c>
      <c r="AD55" t="str">
        <f t="shared" si="3"/>
        <v>)</v>
      </c>
      <c r="AE55" t="str">
        <f t="shared" si="3"/>
        <v/>
      </c>
      <c r="AF55" t="str">
        <f t="shared" si="3"/>
        <v/>
      </c>
      <c r="AG55" t="str">
        <f t="shared" si="3"/>
        <v/>
      </c>
      <c r="AH55" t="str">
        <f t="shared" si="3"/>
        <v/>
      </c>
      <c r="AI55" t="str">
        <f t="shared" si="3"/>
        <v/>
      </c>
      <c r="AJ55" t="str">
        <f t="shared" si="3"/>
        <v/>
      </c>
      <c r="AK55" t="str">
        <f t="shared" si="3"/>
        <v/>
      </c>
      <c r="AL55" t="str">
        <f t="shared" si="3"/>
        <v/>
      </c>
      <c r="AM55" t="str">
        <f t="shared" si="3"/>
        <v/>
      </c>
      <c r="AN55" t="str">
        <f t="shared" si="3"/>
        <v/>
      </c>
      <c r="AO55" t="str">
        <f t="shared" si="3"/>
        <v/>
      </c>
      <c r="AP55" t="str">
        <f t="shared" si="3"/>
        <v/>
      </c>
      <c r="AQ55" t="str">
        <f t="shared" si="3"/>
        <v/>
      </c>
      <c r="AR55" t="str">
        <f t="shared" si="3"/>
        <v/>
      </c>
      <c r="AS55" t="str">
        <f t="shared" si="3"/>
        <v/>
      </c>
      <c r="AT55" t="str">
        <f t="shared" si="3"/>
        <v/>
      </c>
      <c r="AU55" s="15">
        <f ca="1">F55</f>
        <v>3</v>
      </c>
      <c r="AV55" s="15">
        <f ca="1">H55</f>
        <v>2</v>
      </c>
      <c r="AW55" s="15">
        <f ca="1">IF(K55="－",-1,1)</f>
        <v>-1</v>
      </c>
      <c r="AX55" s="15">
        <f ca="1">IF(P55="－",-R55,R55)</f>
        <v>-5</v>
      </c>
      <c r="AY55" s="15">
        <v>1</v>
      </c>
      <c r="AZ55" s="15">
        <f ca="1">IF(V55="－",-X55,X55)</f>
        <v>5</v>
      </c>
      <c r="BA55" s="15">
        <f ca="1">IF(AA55="－",-AC55,AC55)</f>
        <v>-8</v>
      </c>
    </row>
    <row r="56" spans="1:54" ht="19.5" customHeight="1" x14ac:dyDescent="0.2">
      <c r="A56" t="str">
        <f t="shared" ref="A56:C62" si="4">IF(A17="","",A17)</f>
        <v/>
      </c>
      <c r="B56" t="str">
        <f t="shared" si="4"/>
        <v/>
      </c>
      <c r="C56" t="str">
        <f t="shared" si="4"/>
        <v/>
      </c>
      <c r="D56" s="20" t="s">
        <v>30</v>
      </c>
      <c r="E56" s="20"/>
      <c r="F56" s="40">
        <f ca="1">AV56</f>
        <v>6</v>
      </c>
      <c r="G56" s="40"/>
      <c r="H56" s="20" t="s">
        <v>18</v>
      </c>
      <c r="I56" s="20"/>
      <c r="J56" s="20" t="str">
        <f ca="1">IF(AW56&lt;0,"－","＋")</f>
        <v>－</v>
      </c>
      <c r="K56" s="20"/>
      <c r="L56" s="40">
        <f ca="1">ABS(AW56)</f>
        <v>3</v>
      </c>
      <c r="M56" s="40"/>
      <c r="N56" s="20" t="s">
        <v>41</v>
      </c>
      <c r="O56" s="20"/>
      <c r="P56" s="20" t="str">
        <f ca="1">IF(AY56&lt;0,"－","＋")</f>
        <v>－</v>
      </c>
      <c r="Q56" s="20"/>
      <c r="R56" s="40">
        <f ca="1">ABS(AY56)</f>
        <v>5</v>
      </c>
      <c r="S56" s="40"/>
      <c r="T56" s="20" t="s">
        <v>18</v>
      </c>
      <c r="U56" s="20"/>
      <c r="V56" s="20" t="str">
        <f ca="1">IF(AZ56&lt;0,"－","＋")</f>
        <v>－</v>
      </c>
      <c r="W56" s="20"/>
      <c r="X56" s="40">
        <f ca="1">ABS(AZ56)</f>
        <v>25</v>
      </c>
      <c r="Y56" s="40"/>
      <c r="Z56" s="20" t="str">
        <f ca="1">IF(AZ56=0,"","ｙ")</f>
        <v>ｙ</v>
      </c>
      <c r="AA56" s="20"/>
      <c r="AB56" s="20" t="str">
        <f ca="1">IF(BA56&lt;0,"－","＋")</f>
        <v>＋</v>
      </c>
      <c r="AC56" s="20"/>
      <c r="AD56" s="40">
        <f ca="1">ABS(BA56)</f>
        <v>40</v>
      </c>
      <c r="AE56" s="40"/>
      <c r="AF56" t="str">
        <f t="shared" ref="AF56:AT56" si="5">IF(AF17="","",AF17)</f>
        <v/>
      </c>
      <c r="AG56" t="str">
        <f t="shared" si="5"/>
        <v/>
      </c>
      <c r="AH56" t="str">
        <f t="shared" si="5"/>
        <v/>
      </c>
      <c r="AI56" t="str">
        <f t="shared" si="5"/>
        <v/>
      </c>
      <c r="AJ56" t="str">
        <f t="shared" si="5"/>
        <v/>
      </c>
      <c r="AK56" t="str">
        <f t="shared" si="5"/>
        <v/>
      </c>
      <c r="AL56" t="str">
        <f t="shared" si="5"/>
        <v/>
      </c>
      <c r="AM56" t="str">
        <f t="shared" si="5"/>
        <v/>
      </c>
      <c r="AN56" t="str">
        <f t="shared" si="5"/>
        <v/>
      </c>
      <c r="AO56" t="str">
        <f t="shared" si="5"/>
        <v/>
      </c>
      <c r="AP56" t="str">
        <f t="shared" si="5"/>
        <v/>
      </c>
      <c r="AQ56" t="str">
        <f t="shared" si="5"/>
        <v/>
      </c>
      <c r="AR56" t="str">
        <f t="shared" si="5"/>
        <v/>
      </c>
      <c r="AS56" t="str">
        <f t="shared" si="5"/>
        <v/>
      </c>
      <c r="AT56" t="str">
        <f t="shared" si="5"/>
        <v/>
      </c>
      <c r="AV56" s="15">
        <f ca="1">AU55*AV55</f>
        <v>6</v>
      </c>
      <c r="AW56" s="15">
        <f ca="1">AU55*AW55</f>
        <v>-3</v>
      </c>
      <c r="AY56" s="15">
        <f ca="1">AX55*AY55</f>
        <v>-5</v>
      </c>
      <c r="AZ56" s="15">
        <f ca="1">AX55*AZ55</f>
        <v>-25</v>
      </c>
      <c r="BA56" s="15">
        <f ca="1">AX55*BA55</f>
        <v>40</v>
      </c>
    </row>
    <row r="57" spans="1:54" ht="19.5" customHeight="1" x14ac:dyDescent="0.2">
      <c r="A57" t="str">
        <f t="shared" si="4"/>
        <v/>
      </c>
      <c r="B57" t="str">
        <f t="shared" si="4"/>
        <v/>
      </c>
      <c r="C57" t="str">
        <f t="shared" si="4"/>
        <v/>
      </c>
      <c r="D57" s="20" t="s">
        <v>30</v>
      </c>
      <c r="E57" s="20"/>
      <c r="F57" s="40" t="str">
        <f ca="1">IF(AU57&lt;0,"－","")</f>
        <v/>
      </c>
      <c r="G57" s="40"/>
      <c r="H57" s="40" t="str">
        <f ca="1">IF(AU57=0,"",IF(ABS(AU57)=1,"",ABS(AU57)))</f>
        <v/>
      </c>
      <c r="I57" s="40"/>
      <c r="J57" s="20" t="str">
        <f ca="1">IF(AU57=0,"","ｘ")</f>
        <v>ｘ</v>
      </c>
      <c r="K57" s="20"/>
      <c r="L57" s="20" t="str">
        <f ca="1">IF(AV57=0,"",IF(AV57&lt;0,"－","＋"))</f>
        <v>－</v>
      </c>
      <c r="M57" s="20"/>
      <c r="N57" s="40">
        <f ca="1">IF(AV57=0,"",ABS(AV57))</f>
        <v>28</v>
      </c>
      <c r="O57" s="40"/>
      <c r="P57" s="20" t="str">
        <f ca="1">IF(AV57=0,"","ｙ")</f>
        <v>ｙ</v>
      </c>
      <c r="Q57" s="20"/>
      <c r="R57" s="20" t="str">
        <f ca="1">IF(AW57=0,"",IF(AW57&lt;0,"－","＋"))</f>
        <v>＋</v>
      </c>
      <c r="S57" s="20"/>
      <c r="T57" s="40">
        <f ca="1">IF(AW57=0,"",ABS(AW57))</f>
        <v>40</v>
      </c>
      <c r="U57" s="40"/>
      <c r="V57" s="20"/>
      <c r="W57" s="20"/>
      <c r="X57" s="20"/>
      <c r="Y57" s="20"/>
      <c r="Z57" s="20"/>
      <c r="AA57" s="20"/>
      <c r="AB57" s="20"/>
      <c r="AC57" s="20"/>
      <c r="AD57" s="20" t="str">
        <f>IF(AD18="","",AD18)</f>
        <v/>
      </c>
      <c r="AE57" s="20" t="str">
        <f>IF(AE18="","",AE18)</f>
        <v/>
      </c>
      <c r="AF57" t="str">
        <f t="shared" ref="AF57:AT57" si="6">IF(AF18="","",AF18)</f>
        <v/>
      </c>
      <c r="AG57" t="str">
        <f t="shared" si="6"/>
        <v/>
      </c>
      <c r="AH57" t="str">
        <f t="shared" si="6"/>
        <v/>
      </c>
      <c r="AI57" t="str">
        <f t="shared" si="6"/>
        <v/>
      </c>
      <c r="AJ57" t="str">
        <f t="shared" si="6"/>
        <v/>
      </c>
      <c r="AK57" t="str">
        <f t="shared" si="6"/>
        <v/>
      </c>
      <c r="AL57" t="str">
        <f t="shared" si="6"/>
        <v/>
      </c>
      <c r="AM57" t="str">
        <f t="shared" si="6"/>
        <v/>
      </c>
      <c r="AN57" t="str">
        <f t="shared" si="6"/>
        <v/>
      </c>
      <c r="AO57" t="str">
        <f t="shared" si="6"/>
        <v/>
      </c>
      <c r="AP57" t="str">
        <f t="shared" si="6"/>
        <v/>
      </c>
      <c r="AQ57" t="str">
        <f t="shared" si="6"/>
        <v/>
      </c>
      <c r="AR57" t="str">
        <f t="shared" si="6"/>
        <v/>
      </c>
      <c r="AS57" t="str">
        <f t="shared" si="6"/>
        <v/>
      </c>
      <c r="AT57" t="str">
        <f t="shared" si="6"/>
        <v/>
      </c>
      <c r="AU57" s="15">
        <f ca="1">AV56+AY56</f>
        <v>1</v>
      </c>
      <c r="AV57" s="15">
        <f ca="1">AW56+AZ56</f>
        <v>-28</v>
      </c>
      <c r="AW57" s="15">
        <f ca="1">BA56</f>
        <v>40</v>
      </c>
    </row>
    <row r="58" spans="1:54" ht="19.5" customHeight="1" x14ac:dyDescent="0.2">
      <c r="A58" t="str">
        <f t="shared" si="4"/>
        <v/>
      </c>
      <c r="B58" t="str">
        <f t="shared" si="4"/>
        <v/>
      </c>
      <c r="C58" t="str">
        <f t="shared" si="4"/>
        <v/>
      </c>
      <c r="F58" t="str">
        <f t="shared" ref="F58:P58" si="7">IF(F19="","",F19)</f>
        <v/>
      </c>
      <c r="G58" t="str">
        <f t="shared" si="7"/>
        <v/>
      </c>
      <c r="H58" t="str">
        <f t="shared" si="7"/>
        <v/>
      </c>
      <c r="I58" t="str">
        <f t="shared" si="7"/>
        <v/>
      </c>
      <c r="J58" t="str">
        <f t="shared" si="7"/>
        <v/>
      </c>
      <c r="K58" t="str">
        <f t="shared" si="7"/>
        <v/>
      </c>
      <c r="L58" t="str">
        <f t="shared" si="7"/>
        <v/>
      </c>
      <c r="M58" t="str">
        <f t="shared" si="7"/>
        <v/>
      </c>
      <c r="N58" t="str">
        <f t="shared" si="7"/>
        <v/>
      </c>
      <c r="O58" t="str">
        <f t="shared" si="7"/>
        <v/>
      </c>
      <c r="P58" t="str">
        <f t="shared" si="7"/>
        <v/>
      </c>
      <c r="Q58" t="str">
        <f t="shared" ref="Q58:AT62" si="8">IF(Q19="","",Q19)</f>
        <v/>
      </c>
      <c r="R58" t="str">
        <f t="shared" si="8"/>
        <v/>
      </c>
      <c r="S58" t="str">
        <f t="shared" si="8"/>
        <v/>
      </c>
      <c r="T58" t="str">
        <f t="shared" si="8"/>
        <v/>
      </c>
      <c r="U58" t="str">
        <f t="shared" si="8"/>
        <v/>
      </c>
      <c r="V58" t="str">
        <f t="shared" si="8"/>
        <v/>
      </c>
      <c r="W58" t="str">
        <f t="shared" si="8"/>
        <v/>
      </c>
      <c r="X58" t="str">
        <f t="shared" si="8"/>
        <v/>
      </c>
      <c r="Y58" t="str">
        <f t="shared" si="8"/>
        <v/>
      </c>
      <c r="Z58" t="str">
        <f t="shared" si="8"/>
        <v/>
      </c>
      <c r="AA58" t="str">
        <f t="shared" si="8"/>
        <v/>
      </c>
      <c r="AB58" t="str">
        <f t="shared" si="8"/>
        <v/>
      </c>
      <c r="AC58" t="str">
        <f t="shared" si="8"/>
        <v/>
      </c>
      <c r="AD58" t="str">
        <f t="shared" si="8"/>
        <v/>
      </c>
      <c r="AE58" t="str">
        <f t="shared" si="8"/>
        <v/>
      </c>
      <c r="AF58" t="str">
        <f t="shared" si="8"/>
        <v/>
      </c>
      <c r="AG58" t="str">
        <f t="shared" si="8"/>
        <v/>
      </c>
      <c r="AH58" t="str">
        <f t="shared" si="8"/>
        <v/>
      </c>
      <c r="AI58" t="str">
        <f t="shared" si="8"/>
        <v/>
      </c>
      <c r="AJ58" t="str">
        <f t="shared" si="8"/>
        <v/>
      </c>
      <c r="AK58" t="str">
        <f t="shared" si="8"/>
        <v/>
      </c>
      <c r="AL58" t="str">
        <f t="shared" si="8"/>
        <v/>
      </c>
      <c r="AM58" t="str">
        <f t="shared" si="8"/>
        <v/>
      </c>
      <c r="AN58" t="str">
        <f t="shared" si="8"/>
        <v/>
      </c>
      <c r="AO58" t="str">
        <f t="shared" si="8"/>
        <v/>
      </c>
      <c r="AP58" t="str">
        <f t="shared" si="8"/>
        <v/>
      </c>
      <c r="AQ58" t="str">
        <f t="shared" si="8"/>
        <v/>
      </c>
      <c r="AR58" t="str">
        <f t="shared" si="8"/>
        <v/>
      </c>
      <c r="AS58" t="str">
        <f t="shared" si="8"/>
        <v/>
      </c>
      <c r="AT58" t="str">
        <f t="shared" si="8"/>
        <v/>
      </c>
    </row>
    <row r="59" spans="1:54" ht="19.5" customHeight="1" x14ac:dyDescent="0.2">
      <c r="A59" t="str">
        <f t="shared" si="4"/>
        <v/>
      </c>
      <c r="B59" t="str">
        <f t="shared" si="4"/>
        <v/>
      </c>
      <c r="C59" s="1" t="str">
        <f t="shared" si="4"/>
        <v>(5)</v>
      </c>
      <c r="F59" s="35">
        <f t="shared" ref="F59:P59" si="9">IF(F20="","",F20)</f>
        <v>1</v>
      </c>
      <c r="G59" s="35" t="str">
        <f t="shared" si="9"/>
        <v/>
      </c>
      <c r="H59" s="31" t="str">
        <f t="shared" si="9"/>
        <v>(</v>
      </c>
      <c r="I59" s="31">
        <f t="shared" ca="1" si="9"/>
        <v>5</v>
      </c>
      <c r="J59" s="31" t="str">
        <f t="shared" si="9"/>
        <v>ｘ</v>
      </c>
      <c r="K59" s="31" t="str">
        <f t="shared" si="9"/>
        <v/>
      </c>
      <c r="L59" s="31" t="str">
        <f t="shared" ca="1" si="9"/>
        <v>＋</v>
      </c>
      <c r="M59" s="31" t="str">
        <f t="shared" si="9"/>
        <v/>
      </c>
      <c r="N59" s="31">
        <f t="shared" ca="1" si="9"/>
        <v>3</v>
      </c>
      <c r="O59" s="31" t="str">
        <f t="shared" si="9"/>
        <v>ｙ</v>
      </c>
      <c r="P59" s="31" t="str">
        <f t="shared" si="9"/>
        <v/>
      </c>
      <c r="Q59" s="31" t="str">
        <f t="shared" si="8"/>
        <v>)</v>
      </c>
      <c r="R59" s="31" t="str">
        <f t="shared" ca="1" si="8"/>
        <v>－</v>
      </c>
      <c r="S59" s="31" t="str">
        <f t="shared" si="8"/>
        <v/>
      </c>
      <c r="T59" s="35">
        <f t="shared" si="8"/>
        <v>1</v>
      </c>
      <c r="U59" s="35" t="str">
        <f t="shared" si="8"/>
        <v/>
      </c>
      <c r="V59" s="31" t="str">
        <f t="shared" si="8"/>
        <v>(</v>
      </c>
      <c r="W59" s="31" t="str">
        <f t="shared" ca="1" si="8"/>
        <v/>
      </c>
      <c r="X59" s="31" t="str">
        <f t="shared" si="8"/>
        <v>ｘ</v>
      </c>
      <c r="Y59" s="31" t="str">
        <f t="shared" si="8"/>
        <v/>
      </c>
      <c r="Z59" s="31" t="str">
        <f t="shared" ca="1" si="8"/>
        <v>－</v>
      </c>
      <c r="AA59" s="31" t="str">
        <f t="shared" si="8"/>
        <v/>
      </c>
      <c r="AB59" s="31">
        <f t="shared" ca="1" si="8"/>
        <v>3</v>
      </c>
      <c r="AC59" s="31" t="str">
        <f t="shared" si="8"/>
        <v>ｙ</v>
      </c>
      <c r="AD59" s="31" t="str">
        <f t="shared" si="8"/>
        <v/>
      </c>
      <c r="AE59" s="31" t="str">
        <f t="shared" si="8"/>
        <v>)</v>
      </c>
      <c r="AF59" t="str">
        <f t="shared" si="8"/>
        <v/>
      </c>
      <c r="AG59" t="str">
        <f t="shared" si="8"/>
        <v/>
      </c>
      <c r="AH59" t="str">
        <f t="shared" si="8"/>
        <v/>
      </c>
      <c r="AI59" t="str">
        <f t="shared" si="8"/>
        <v/>
      </c>
      <c r="AJ59" t="str">
        <f t="shared" si="8"/>
        <v/>
      </c>
      <c r="AK59" t="str">
        <f t="shared" si="8"/>
        <v/>
      </c>
      <c r="AL59" t="str">
        <f t="shared" si="8"/>
        <v/>
      </c>
      <c r="AM59" t="str">
        <f t="shared" si="8"/>
        <v/>
      </c>
      <c r="AN59" t="str">
        <f>IF(AN20="","",AN20)</f>
        <v/>
      </c>
      <c r="AO59" t="str">
        <f t="shared" si="8"/>
        <v/>
      </c>
      <c r="AP59" t="str">
        <f t="shared" si="8"/>
        <v/>
      </c>
      <c r="AQ59" t="str">
        <f t="shared" si="8"/>
        <v/>
      </c>
      <c r="AR59" t="str">
        <f t="shared" si="8"/>
        <v/>
      </c>
      <c r="AS59" t="str">
        <f t="shared" si="8"/>
        <v/>
      </c>
      <c r="AT59" t="str">
        <f t="shared" si="8"/>
        <v/>
      </c>
      <c r="AU59" s="15">
        <f>F59</f>
        <v>1</v>
      </c>
      <c r="AV59" s="15">
        <f ca="1">IF(I59="",1,I59)</f>
        <v>5</v>
      </c>
      <c r="AW59" s="15">
        <f ca="1">IF(L59="－",-1,1)</f>
        <v>1</v>
      </c>
      <c r="AX59" s="15">
        <f ca="1">IF(N59="",1,N59)</f>
        <v>3</v>
      </c>
      <c r="AY59" s="15">
        <f ca="1">IF(R59="－",-T59,T59)</f>
        <v>-1</v>
      </c>
      <c r="AZ59" s="15">
        <f ca="1">IF(W59="",1,W59)</f>
        <v>1</v>
      </c>
      <c r="BA59" s="15">
        <f ca="1">IF(Z59="－",-1,1)</f>
        <v>-1</v>
      </c>
      <c r="BB59">
        <f ca="1">IF(AB59="",1,AB59)</f>
        <v>3</v>
      </c>
    </row>
    <row r="60" spans="1:54" ht="19.5" customHeight="1" x14ac:dyDescent="0.2">
      <c r="A60" t="str">
        <f t="shared" si="4"/>
        <v/>
      </c>
      <c r="B60" t="str">
        <f t="shared" si="4"/>
        <v/>
      </c>
      <c r="C60" t="str">
        <f t="shared" si="4"/>
        <v/>
      </c>
      <c r="F60" s="31">
        <f t="shared" ref="F60:P60" ca="1" si="10">IF(F21="","",F21)</f>
        <v>4</v>
      </c>
      <c r="G60" s="31" t="str">
        <f t="shared" si="10"/>
        <v/>
      </c>
      <c r="H60" s="31" t="str">
        <f t="shared" si="10"/>
        <v/>
      </c>
      <c r="I60" s="31" t="str">
        <f t="shared" si="10"/>
        <v/>
      </c>
      <c r="J60" s="31" t="str">
        <f t="shared" si="10"/>
        <v/>
      </c>
      <c r="K60" s="31" t="str">
        <f t="shared" si="10"/>
        <v/>
      </c>
      <c r="L60" s="31" t="str">
        <f t="shared" si="10"/>
        <v/>
      </c>
      <c r="M60" s="31" t="str">
        <f t="shared" si="10"/>
        <v/>
      </c>
      <c r="N60" s="31" t="str">
        <f t="shared" si="10"/>
        <v/>
      </c>
      <c r="O60" s="31" t="str">
        <f t="shared" si="10"/>
        <v/>
      </c>
      <c r="P60" s="31" t="str">
        <f t="shared" si="10"/>
        <v/>
      </c>
      <c r="Q60" s="31" t="str">
        <f t="shared" si="8"/>
        <v/>
      </c>
      <c r="R60" s="31" t="str">
        <f t="shared" si="8"/>
        <v/>
      </c>
      <c r="S60" s="31" t="str">
        <f t="shared" si="8"/>
        <v/>
      </c>
      <c r="T60" s="31">
        <f t="shared" ca="1" si="8"/>
        <v>5</v>
      </c>
      <c r="U60" s="31" t="str">
        <f t="shared" si="8"/>
        <v/>
      </c>
      <c r="V60" s="31" t="str">
        <f t="shared" si="8"/>
        <v/>
      </c>
      <c r="W60" s="31" t="str">
        <f t="shared" si="8"/>
        <v/>
      </c>
      <c r="X60" s="31" t="str">
        <f t="shared" si="8"/>
        <v/>
      </c>
      <c r="Y60" s="31" t="str">
        <f t="shared" si="8"/>
        <v/>
      </c>
      <c r="Z60" s="31" t="str">
        <f t="shared" si="8"/>
        <v/>
      </c>
      <c r="AA60" s="31" t="str">
        <f t="shared" si="8"/>
        <v/>
      </c>
      <c r="AB60" s="31" t="str">
        <f t="shared" si="8"/>
        <v/>
      </c>
      <c r="AC60" s="31" t="str">
        <f t="shared" si="8"/>
        <v/>
      </c>
      <c r="AD60" s="31" t="str">
        <f t="shared" si="8"/>
        <v/>
      </c>
      <c r="AE60" s="31" t="str">
        <f t="shared" si="8"/>
        <v/>
      </c>
      <c r="AF60" t="str">
        <f t="shared" si="8"/>
        <v/>
      </c>
      <c r="AG60" t="str">
        <f t="shared" si="8"/>
        <v/>
      </c>
      <c r="AH60" t="str">
        <f t="shared" si="8"/>
        <v/>
      </c>
      <c r="AI60" t="str">
        <f t="shared" si="8"/>
        <v/>
      </c>
      <c r="AJ60" t="str">
        <f t="shared" si="8"/>
        <v/>
      </c>
      <c r="AK60" t="str">
        <f t="shared" si="8"/>
        <v/>
      </c>
      <c r="AL60" t="str">
        <f t="shared" si="8"/>
        <v/>
      </c>
      <c r="AM60" t="str">
        <f t="shared" si="8"/>
        <v/>
      </c>
      <c r="AN60" t="str">
        <f t="shared" si="8"/>
        <v/>
      </c>
      <c r="AO60" t="str">
        <f t="shared" si="8"/>
        <v/>
      </c>
      <c r="AP60" t="str">
        <f t="shared" si="8"/>
        <v/>
      </c>
      <c r="AQ60" t="str">
        <f t="shared" si="8"/>
        <v/>
      </c>
      <c r="AR60" t="str">
        <f t="shared" si="8"/>
        <v/>
      </c>
      <c r="AS60" t="str">
        <f t="shared" si="8"/>
        <v/>
      </c>
      <c r="AT60" t="str">
        <f t="shared" si="8"/>
        <v/>
      </c>
      <c r="AU60" s="15">
        <f ca="1">(AU61/F60)*(AU59*AV59)+(AU61/T60)*(AY59*AZ59)</f>
        <v>21</v>
      </c>
      <c r="AV60" s="15">
        <f ca="1">(AV61/F60)*(AU59*AW59*AX59)+(AV61/T60)*(AY59*BA59*BB59)</f>
        <v>27</v>
      </c>
      <c r="AW60" s="15">
        <f ca="1">IF(AU60=0,"",AU60/GCD(ABS(AU61),ABS(AU60)))</f>
        <v>21</v>
      </c>
      <c r="AX60" s="15">
        <f ca="1">IF(AV60=0,"",AV60/GCD(ABS(AV61),ABS(AV60)))</f>
        <v>27</v>
      </c>
    </row>
    <row r="61" spans="1:54" ht="19.5" customHeight="1" x14ac:dyDescent="0.2">
      <c r="A61" t="str">
        <f t="shared" si="4"/>
        <v/>
      </c>
      <c r="B61" t="str">
        <f t="shared" si="4"/>
        <v/>
      </c>
      <c r="C61" t="str">
        <f t="shared" si="4"/>
        <v/>
      </c>
      <c r="D61" s="40" t="s">
        <v>30</v>
      </c>
      <c r="E61" s="40"/>
      <c r="F61" s="40" t="str">
        <f ca="1">IF(AW60&amp;AX60="",0,IF(AW60&lt;0,"－",""))</f>
        <v/>
      </c>
      <c r="G61" s="40"/>
      <c r="H61" s="42">
        <f ca="1">IF(AW60="","",IF(ABS(AW60)*AW61=1,"",ABS(AW60)))</f>
        <v>21</v>
      </c>
      <c r="I61" s="42"/>
      <c r="J61" s="40" t="str">
        <f ca="1">IF(AW60="","","ｘ")</f>
        <v>ｘ</v>
      </c>
      <c r="K61" s="40"/>
      <c r="L61" s="40" t="str">
        <f ca="1">IF(AX60&lt;0,"－",IF(AW60="","",IF(P61="","","＋")))</f>
        <v>＋</v>
      </c>
      <c r="M61" s="40"/>
      <c r="N61" s="42">
        <f ca="1">IF(AX60="","",IF(ABS(AX60)*AX61=1,"",ABS(AX60)))</f>
        <v>27</v>
      </c>
      <c r="O61" s="42"/>
      <c r="P61" s="40" t="str">
        <f ca="1">IF(AX60="","","ｙ")</f>
        <v>ｙ</v>
      </c>
      <c r="Q61" s="40"/>
      <c r="R61" t="str">
        <f t="shared" si="8"/>
        <v/>
      </c>
      <c r="S61" t="str">
        <f t="shared" si="8"/>
        <v/>
      </c>
      <c r="T61" t="str">
        <f t="shared" si="8"/>
        <v/>
      </c>
      <c r="U61" t="str">
        <f t="shared" si="8"/>
        <v/>
      </c>
      <c r="V61" t="str">
        <f t="shared" si="8"/>
        <v/>
      </c>
      <c r="W61" t="str">
        <f t="shared" si="8"/>
        <v/>
      </c>
      <c r="X61" t="str">
        <f t="shared" si="8"/>
        <v/>
      </c>
      <c r="Y61" t="str">
        <f t="shared" si="8"/>
        <v/>
      </c>
      <c r="Z61" t="str">
        <f t="shared" si="8"/>
        <v/>
      </c>
      <c r="AA61" t="str">
        <f t="shared" si="8"/>
        <v/>
      </c>
      <c r="AB61" t="str">
        <f t="shared" si="8"/>
        <v/>
      </c>
      <c r="AC61" t="str">
        <f t="shared" si="8"/>
        <v/>
      </c>
      <c r="AD61" t="str">
        <f t="shared" si="8"/>
        <v/>
      </c>
      <c r="AE61" t="str">
        <f t="shared" si="8"/>
        <v/>
      </c>
      <c r="AF61" t="str">
        <f t="shared" si="8"/>
        <v/>
      </c>
      <c r="AG61" t="str">
        <f t="shared" si="8"/>
        <v/>
      </c>
      <c r="AH61" t="str">
        <f t="shared" si="8"/>
        <v/>
      </c>
      <c r="AI61" t="str">
        <f t="shared" si="8"/>
        <v/>
      </c>
      <c r="AJ61" t="str">
        <f t="shared" si="8"/>
        <v/>
      </c>
      <c r="AK61" t="str">
        <f t="shared" si="8"/>
        <v/>
      </c>
      <c r="AL61" t="str">
        <f t="shared" si="8"/>
        <v/>
      </c>
      <c r="AM61" t="str">
        <f t="shared" si="8"/>
        <v/>
      </c>
      <c r="AN61" t="str">
        <f t="shared" si="8"/>
        <v/>
      </c>
      <c r="AO61" t="str">
        <f t="shared" si="8"/>
        <v/>
      </c>
      <c r="AP61" t="str">
        <f t="shared" si="8"/>
        <v/>
      </c>
      <c r="AQ61" t="str">
        <f t="shared" si="8"/>
        <v/>
      </c>
      <c r="AR61" t="str">
        <f t="shared" si="8"/>
        <v/>
      </c>
      <c r="AS61" t="str">
        <f t="shared" si="8"/>
        <v/>
      </c>
      <c r="AT61" t="str">
        <f t="shared" si="8"/>
        <v/>
      </c>
      <c r="AU61" s="15">
        <f ca="1">LCM(F60,T60)</f>
        <v>20</v>
      </c>
      <c r="AV61" s="15">
        <f ca="1">LCM(F60,T60)</f>
        <v>20</v>
      </c>
      <c r="AW61" s="15">
        <f ca="1">IF(AU60=0,"",AU61/GCD(ABS(AU61),ABS(AU60)))</f>
        <v>20</v>
      </c>
      <c r="AX61" s="15">
        <f ca="1">IF(AV60=0,"",AV61/GCD(ABS(AV61),ABS(AV60)))</f>
        <v>20</v>
      </c>
    </row>
    <row r="62" spans="1:54" ht="19.5" customHeight="1" x14ac:dyDescent="0.2">
      <c r="A62" t="str">
        <f t="shared" si="4"/>
        <v/>
      </c>
      <c r="B62" t="str">
        <f t="shared" si="4"/>
        <v/>
      </c>
      <c r="C62" t="str">
        <f t="shared" si="4"/>
        <v/>
      </c>
      <c r="D62" s="40"/>
      <c r="E62" s="40"/>
      <c r="F62" s="40"/>
      <c r="G62" s="40"/>
      <c r="H62" s="40">
        <f ca="1">IF(AW60="","",IF(AW61=1,"",AW61))</f>
        <v>20</v>
      </c>
      <c r="I62" s="40"/>
      <c r="J62" s="40"/>
      <c r="K62" s="40"/>
      <c r="L62" s="40"/>
      <c r="M62" s="40"/>
      <c r="N62" s="40">
        <f ca="1">IF(AX61="","",IF(AX61=1,"",AX61))</f>
        <v>20</v>
      </c>
      <c r="O62" s="40"/>
      <c r="P62" s="40"/>
      <c r="Q62" s="40"/>
      <c r="R62" t="str">
        <f t="shared" si="8"/>
        <v/>
      </c>
      <c r="S62" t="str">
        <f t="shared" si="8"/>
        <v/>
      </c>
      <c r="T62" t="str">
        <f t="shared" si="8"/>
        <v/>
      </c>
      <c r="U62" t="str">
        <f t="shared" si="8"/>
        <v/>
      </c>
      <c r="V62" t="str">
        <f t="shared" si="8"/>
        <v/>
      </c>
      <c r="W62" t="str">
        <f t="shared" si="8"/>
        <v/>
      </c>
      <c r="X62" t="str">
        <f t="shared" si="8"/>
        <v/>
      </c>
      <c r="Y62" t="str">
        <f t="shared" si="8"/>
        <v/>
      </c>
      <c r="Z62" t="str">
        <f t="shared" si="8"/>
        <v/>
      </c>
      <c r="AA62" t="str">
        <f t="shared" si="8"/>
        <v/>
      </c>
      <c r="AB62" t="str">
        <f t="shared" si="8"/>
        <v/>
      </c>
      <c r="AC62" t="str">
        <f t="shared" si="8"/>
        <v/>
      </c>
      <c r="AD62" t="str">
        <f t="shared" si="8"/>
        <v/>
      </c>
      <c r="AE62" t="str">
        <f t="shared" si="8"/>
        <v/>
      </c>
      <c r="AF62" t="str">
        <f t="shared" si="8"/>
        <v/>
      </c>
      <c r="AG62" t="str">
        <f t="shared" si="8"/>
        <v/>
      </c>
      <c r="AH62" t="str">
        <f t="shared" si="8"/>
        <v/>
      </c>
      <c r="AI62" t="str">
        <f t="shared" si="8"/>
        <v/>
      </c>
      <c r="AJ62" t="str">
        <f t="shared" si="8"/>
        <v/>
      </c>
      <c r="AK62" t="str">
        <f t="shared" si="8"/>
        <v/>
      </c>
      <c r="AL62" t="str">
        <f t="shared" si="8"/>
        <v/>
      </c>
      <c r="AM62" t="str">
        <f t="shared" si="8"/>
        <v/>
      </c>
      <c r="AN62" t="str">
        <f t="shared" si="8"/>
        <v/>
      </c>
      <c r="AO62" t="str">
        <f t="shared" si="8"/>
        <v/>
      </c>
      <c r="AP62" t="str">
        <f t="shared" si="8"/>
        <v/>
      </c>
      <c r="AQ62" t="str">
        <f t="shared" si="8"/>
        <v/>
      </c>
      <c r="AR62" t="str">
        <f t="shared" si="8"/>
        <v/>
      </c>
      <c r="AS62" t="str">
        <f t="shared" si="8"/>
        <v/>
      </c>
      <c r="AT62" t="str">
        <f t="shared" si="8"/>
        <v/>
      </c>
    </row>
    <row r="63" spans="1:54" ht="19.5" customHeight="1" x14ac:dyDescent="0.2"/>
    <row r="64" spans="1:54" ht="19.5" customHeight="1" x14ac:dyDescent="0.2">
      <c r="A64" t="str">
        <f t="shared" ref="A64:C68" si="11">IF(A25="","",A25)</f>
        <v/>
      </c>
      <c r="B64" t="str">
        <f t="shared" si="11"/>
        <v/>
      </c>
      <c r="C64" s="1" t="str">
        <f t="shared" si="11"/>
        <v>(6)</v>
      </c>
      <c r="F64" s="35">
        <f t="shared" ref="F64:AT68" si="12">IF(F25="","",F25)</f>
        <v>1</v>
      </c>
      <c r="G64" s="35" t="str">
        <f t="shared" si="12"/>
        <v/>
      </c>
      <c r="H64" s="31" t="str">
        <f t="shared" si="12"/>
        <v>(</v>
      </c>
      <c r="I64" s="31">
        <f t="shared" ca="1" si="12"/>
        <v>3</v>
      </c>
      <c r="J64" s="31" t="str">
        <f t="shared" si="12"/>
        <v>ｘ</v>
      </c>
      <c r="K64" s="31" t="str">
        <f t="shared" si="12"/>
        <v/>
      </c>
      <c r="L64" s="31" t="str">
        <f t="shared" ca="1" si="12"/>
        <v>－</v>
      </c>
      <c r="M64" s="31" t="str">
        <f t="shared" si="12"/>
        <v/>
      </c>
      <c r="N64" s="31">
        <f t="shared" ca="1" si="12"/>
        <v>3</v>
      </c>
      <c r="O64" s="31" t="str">
        <f t="shared" si="12"/>
        <v>ｙ</v>
      </c>
      <c r="P64" s="31" t="str">
        <f t="shared" si="12"/>
        <v/>
      </c>
      <c r="Q64" s="31" t="str">
        <f t="shared" si="12"/>
        <v>)</v>
      </c>
      <c r="R64" s="31" t="str">
        <f t="shared" ca="1" si="12"/>
        <v>－</v>
      </c>
      <c r="S64" s="31" t="str">
        <f t="shared" si="12"/>
        <v/>
      </c>
      <c r="T64" s="35">
        <f t="shared" si="12"/>
        <v>1</v>
      </c>
      <c r="U64" s="35" t="str">
        <f t="shared" si="12"/>
        <v/>
      </c>
      <c r="V64" s="31" t="str">
        <f t="shared" si="12"/>
        <v>(</v>
      </c>
      <c r="W64" s="31">
        <f t="shared" ca="1" si="12"/>
        <v>3</v>
      </c>
      <c r="X64" s="31" t="str">
        <f t="shared" si="12"/>
        <v>ｘ</v>
      </c>
      <c r="Y64" s="31" t="str">
        <f t="shared" si="12"/>
        <v/>
      </c>
      <c r="Z64" s="31" t="str">
        <f t="shared" ca="1" si="12"/>
        <v>＋</v>
      </c>
      <c r="AA64" s="31" t="str">
        <f t="shared" si="12"/>
        <v/>
      </c>
      <c r="AB64" s="31">
        <f t="shared" ca="1" si="12"/>
        <v>2</v>
      </c>
      <c r="AC64" s="31" t="str">
        <f t="shared" si="12"/>
        <v>ｙ</v>
      </c>
      <c r="AD64" s="31" t="str">
        <f t="shared" si="12"/>
        <v/>
      </c>
      <c r="AE64" s="31" t="str">
        <f t="shared" si="12"/>
        <v>)</v>
      </c>
      <c r="AF64" t="str">
        <f t="shared" si="12"/>
        <v/>
      </c>
      <c r="AG64" t="str">
        <f t="shared" si="12"/>
        <v/>
      </c>
      <c r="AH64" t="str">
        <f t="shared" si="12"/>
        <v/>
      </c>
      <c r="AI64" t="str">
        <f t="shared" si="12"/>
        <v/>
      </c>
      <c r="AJ64" t="str">
        <f t="shared" si="12"/>
        <v/>
      </c>
      <c r="AK64" t="str">
        <f t="shared" si="12"/>
        <v/>
      </c>
      <c r="AL64" t="str">
        <f t="shared" si="12"/>
        <v/>
      </c>
      <c r="AM64" t="str">
        <f t="shared" si="12"/>
        <v/>
      </c>
      <c r="AN64" t="str">
        <f t="shared" si="12"/>
        <v/>
      </c>
      <c r="AO64" t="str">
        <f t="shared" si="12"/>
        <v/>
      </c>
      <c r="AP64" t="str">
        <f t="shared" si="12"/>
        <v/>
      </c>
      <c r="AQ64" t="str">
        <f t="shared" si="12"/>
        <v/>
      </c>
      <c r="AR64" t="str">
        <f t="shared" si="12"/>
        <v/>
      </c>
      <c r="AS64" t="str">
        <f t="shared" si="12"/>
        <v/>
      </c>
      <c r="AT64" t="str">
        <f t="shared" si="12"/>
        <v/>
      </c>
      <c r="AU64" s="15">
        <f>F64</f>
        <v>1</v>
      </c>
      <c r="AV64" s="15">
        <f ca="1">IF(I64="",1,I64)</f>
        <v>3</v>
      </c>
      <c r="AW64" s="15">
        <f ca="1">IF(L64="－",-1,1)</f>
        <v>-1</v>
      </c>
      <c r="AX64" s="15">
        <f ca="1">IF(N64="",1,N64)</f>
        <v>3</v>
      </c>
      <c r="AY64" s="15">
        <f ca="1">IF(R64="－",-T64,T64)</f>
        <v>-1</v>
      </c>
      <c r="AZ64" s="15">
        <f ca="1">IF(W64="",1,W64)</f>
        <v>3</v>
      </c>
      <c r="BA64" s="15">
        <f ca="1">IF(Z64="－",-1,1)</f>
        <v>1</v>
      </c>
      <c r="BB64">
        <f ca="1">IF(AB64="",1,AB64)</f>
        <v>2</v>
      </c>
    </row>
    <row r="65" spans="1:55" ht="19.5" customHeight="1" x14ac:dyDescent="0.2">
      <c r="A65" t="str">
        <f t="shared" si="11"/>
        <v/>
      </c>
      <c r="B65" t="str">
        <f t="shared" si="11"/>
        <v/>
      </c>
      <c r="C65" t="str">
        <f t="shared" si="11"/>
        <v/>
      </c>
      <c r="F65" s="31">
        <f t="shared" ca="1" si="12"/>
        <v>5</v>
      </c>
      <c r="G65" s="31" t="str">
        <f t="shared" si="12"/>
        <v/>
      </c>
      <c r="H65" s="31" t="str">
        <f t="shared" si="12"/>
        <v/>
      </c>
      <c r="I65" s="31" t="str">
        <f t="shared" si="12"/>
        <v/>
      </c>
      <c r="J65" s="31" t="str">
        <f t="shared" si="12"/>
        <v/>
      </c>
      <c r="K65" s="31" t="str">
        <f t="shared" si="12"/>
        <v/>
      </c>
      <c r="L65" s="31" t="str">
        <f t="shared" si="12"/>
        <v/>
      </c>
      <c r="M65" s="31" t="str">
        <f t="shared" si="12"/>
        <v/>
      </c>
      <c r="N65" s="31" t="str">
        <f t="shared" si="12"/>
        <v/>
      </c>
      <c r="O65" s="31" t="str">
        <f t="shared" si="12"/>
        <v/>
      </c>
      <c r="P65" s="31" t="str">
        <f t="shared" si="12"/>
        <v/>
      </c>
      <c r="Q65" s="31" t="str">
        <f t="shared" si="12"/>
        <v/>
      </c>
      <c r="R65" s="31" t="str">
        <f t="shared" si="12"/>
        <v/>
      </c>
      <c r="S65" s="31" t="str">
        <f t="shared" si="12"/>
        <v/>
      </c>
      <c r="T65" s="31">
        <f t="shared" ca="1" si="12"/>
        <v>5</v>
      </c>
      <c r="U65" s="31" t="str">
        <f t="shared" si="12"/>
        <v/>
      </c>
      <c r="V65" s="31" t="str">
        <f t="shared" si="12"/>
        <v/>
      </c>
      <c r="W65" s="31" t="str">
        <f t="shared" si="12"/>
        <v/>
      </c>
      <c r="X65" s="31" t="str">
        <f t="shared" si="12"/>
        <v/>
      </c>
      <c r="Y65" s="31" t="str">
        <f t="shared" si="12"/>
        <v/>
      </c>
      <c r="Z65" s="31" t="str">
        <f t="shared" si="12"/>
        <v/>
      </c>
      <c r="AA65" s="31" t="str">
        <f t="shared" si="12"/>
        <v/>
      </c>
      <c r="AB65" s="31" t="str">
        <f t="shared" si="12"/>
        <v/>
      </c>
      <c r="AC65" s="31" t="str">
        <f t="shared" si="12"/>
        <v/>
      </c>
      <c r="AD65" s="31" t="str">
        <f t="shared" si="12"/>
        <v/>
      </c>
      <c r="AE65" s="31" t="str">
        <f t="shared" si="12"/>
        <v/>
      </c>
      <c r="AF65" t="str">
        <f t="shared" si="12"/>
        <v/>
      </c>
      <c r="AG65" t="str">
        <f t="shared" si="12"/>
        <v/>
      </c>
      <c r="AH65" t="str">
        <f t="shared" si="12"/>
        <v/>
      </c>
      <c r="AI65" t="str">
        <f t="shared" si="12"/>
        <v/>
      </c>
      <c r="AJ65" t="str">
        <f t="shared" si="12"/>
        <v/>
      </c>
      <c r="AK65" t="str">
        <f t="shared" si="12"/>
        <v/>
      </c>
      <c r="AL65" t="str">
        <f t="shared" si="12"/>
        <v/>
      </c>
      <c r="AM65" t="str">
        <f t="shared" si="12"/>
        <v/>
      </c>
      <c r="AN65" t="str">
        <f t="shared" si="12"/>
        <v/>
      </c>
      <c r="AO65" t="str">
        <f t="shared" si="12"/>
        <v/>
      </c>
      <c r="AP65" t="str">
        <f t="shared" si="12"/>
        <v/>
      </c>
      <c r="AQ65" t="str">
        <f t="shared" si="12"/>
        <v/>
      </c>
      <c r="AR65" t="str">
        <f t="shared" si="12"/>
        <v/>
      </c>
      <c r="AS65" t="str">
        <f t="shared" si="12"/>
        <v/>
      </c>
      <c r="AT65" t="str">
        <f t="shared" si="12"/>
        <v/>
      </c>
      <c r="AU65" s="15">
        <f ca="1">(AU66/F65)*(AU64*AV64)+(AU66/T65)*(AY64*AZ64)</f>
        <v>0</v>
      </c>
      <c r="AV65" s="15">
        <f ca="1">(AV66/F65)*(AU64*AW64*AX64)+(AV66/T65)*(AY64*BA64*BB64)</f>
        <v>-5</v>
      </c>
      <c r="AW65" s="15" t="str">
        <f ca="1">IF(AU65=0,"",AU65/GCD(ABS(AU66),ABS(AU65)))</f>
        <v/>
      </c>
      <c r="AX65" s="15">
        <f ca="1">IF(AV65=0,"",AV65/GCD(ABS(AV66),ABS(AV65)))</f>
        <v>-1</v>
      </c>
    </row>
    <row r="66" spans="1:55" ht="19.5" customHeight="1" x14ac:dyDescent="0.2">
      <c r="A66" t="str">
        <f t="shared" si="11"/>
        <v/>
      </c>
      <c r="B66" t="str">
        <f t="shared" si="11"/>
        <v/>
      </c>
      <c r="C66" t="str">
        <f t="shared" si="11"/>
        <v/>
      </c>
      <c r="D66" s="40" t="s">
        <v>30</v>
      </c>
      <c r="E66" s="40"/>
      <c r="F66" s="40" t="str">
        <f ca="1">IF(AW65&amp;AX65="",0,IF(AW65&lt;0,"－",""))</f>
        <v/>
      </c>
      <c r="G66" s="40"/>
      <c r="H66" s="42" t="str">
        <f ca="1">IF(AW65="","",IF(ABS(AW65)*AW66=1,"",ABS(AW65)))</f>
        <v/>
      </c>
      <c r="I66" s="42"/>
      <c r="J66" s="40" t="str">
        <f ca="1">IF(AW65="","","ｘ")</f>
        <v/>
      </c>
      <c r="K66" s="40"/>
      <c r="L66" s="40" t="str">
        <f ca="1">IF(AX65&lt;0,"－",IF(AW65="","",IF(P66="","","＋")))</f>
        <v>－</v>
      </c>
      <c r="M66" s="40"/>
      <c r="N66" s="42" t="str">
        <f ca="1">IF(AX65="","",IF(ABS(AX65)*AX66=1,"",ABS(AX65)))</f>
        <v/>
      </c>
      <c r="O66" s="42"/>
      <c r="P66" s="40" t="str">
        <f ca="1">IF(AX65="","","ｙ")</f>
        <v>ｙ</v>
      </c>
      <c r="Q66" s="40"/>
      <c r="R66" t="str">
        <f t="shared" si="12"/>
        <v/>
      </c>
      <c r="S66" t="str">
        <f t="shared" si="12"/>
        <v/>
      </c>
      <c r="T66" t="str">
        <f t="shared" si="12"/>
        <v/>
      </c>
      <c r="U66" t="str">
        <f t="shared" si="12"/>
        <v/>
      </c>
      <c r="V66" t="str">
        <f t="shared" si="12"/>
        <v/>
      </c>
      <c r="W66" t="str">
        <f t="shared" si="12"/>
        <v/>
      </c>
      <c r="X66" t="str">
        <f t="shared" si="12"/>
        <v/>
      </c>
      <c r="Y66" t="str">
        <f t="shared" si="12"/>
        <v/>
      </c>
      <c r="Z66" t="str">
        <f t="shared" si="12"/>
        <v/>
      </c>
      <c r="AA66" t="str">
        <f t="shared" si="12"/>
        <v/>
      </c>
      <c r="AB66" t="str">
        <f t="shared" si="12"/>
        <v/>
      </c>
      <c r="AC66" t="str">
        <f t="shared" si="12"/>
        <v/>
      </c>
      <c r="AD66" t="str">
        <f t="shared" si="12"/>
        <v/>
      </c>
      <c r="AE66" t="str">
        <f t="shared" si="12"/>
        <v/>
      </c>
      <c r="AF66" t="str">
        <f t="shared" si="12"/>
        <v/>
      </c>
      <c r="AG66" t="str">
        <f t="shared" si="12"/>
        <v/>
      </c>
      <c r="AH66" t="str">
        <f t="shared" si="12"/>
        <v/>
      </c>
      <c r="AI66" t="str">
        <f t="shared" si="12"/>
        <v/>
      </c>
      <c r="AJ66" t="str">
        <f t="shared" si="12"/>
        <v/>
      </c>
      <c r="AK66" t="str">
        <f t="shared" si="12"/>
        <v/>
      </c>
      <c r="AL66" t="str">
        <f t="shared" si="12"/>
        <v/>
      </c>
      <c r="AM66" t="str">
        <f t="shared" si="12"/>
        <v/>
      </c>
      <c r="AN66" t="str">
        <f t="shared" si="12"/>
        <v/>
      </c>
      <c r="AO66" t="str">
        <f t="shared" si="12"/>
        <v/>
      </c>
      <c r="AP66" t="str">
        <f t="shared" si="12"/>
        <v/>
      </c>
      <c r="AQ66" t="str">
        <f t="shared" si="12"/>
        <v/>
      </c>
      <c r="AR66" t="str">
        <f t="shared" si="12"/>
        <v/>
      </c>
      <c r="AS66" t="str">
        <f t="shared" si="12"/>
        <v/>
      </c>
      <c r="AT66" t="str">
        <f t="shared" si="12"/>
        <v/>
      </c>
      <c r="AU66" s="15">
        <f ca="1">LCM(F65,T65)</f>
        <v>5</v>
      </c>
      <c r="AV66" s="15">
        <f ca="1">LCM(F65,T65)</f>
        <v>5</v>
      </c>
      <c r="AW66" s="15" t="str">
        <f ca="1">IF(AU65=0,"",AU66/GCD(ABS(AU66),ABS(AU65)))</f>
        <v/>
      </c>
      <c r="AX66" s="15">
        <f ca="1">IF(AV65=0,"",AV66/GCD(ABS(AV66),ABS(AV65)))</f>
        <v>1</v>
      </c>
    </row>
    <row r="67" spans="1:55" ht="19.5" customHeight="1" x14ac:dyDescent="0.2">
      <c r="A67" t="str">
        <f t="shared" si="11"/>
        <v/>
      </c>
      <c r="B67" t="str">
        <f t="shared" si="11"/>
        <v/>
      </c>
      <c r="C67" t="str">
        <f t="shared" si="11"/>
        <v/>
      </c>
      <c r="D67" s="40"/>
      <c r="E67" s="40"/>
      <c r="F67" s="40"/>
      <c r="G67" s="40"/>
      <c r="H67" s="40" t="str">
        <f ca="1">IF(AW65="","",IF(AW66=1,"",AW66))</f>
        <v/>
      </c>
      <c r="I67" s="40"/>
      <c r="J67" s="40"/>
      <c r="K67" s="40"/>
      <c r="L67" s="40"/>
      <c r="M67" s="40"/>
      <c r="N67" s="40" t="str">
        <f ca="1">IF(AX66="","",IF(AX66=1,"",AX66))</f>
        <v/>
      </c>
      <c r="O67" s="40"/>
      <c r="P67" s="40"/>
      <c r="Q67" s="40"/>
      <c r="R67" t="str">
        <f t="shared" si="12"/>
        <v/>
      </c>
      <c r="S67" t="str">
        <f t="shared" si="12"/>
        <v/>
      </c>
      <c r="T67" t="str">
        <f t="shared" si="12"/>
        <v/>
      </c>
      <c r="U67" t="str">
        <f t="shared" si="12"/>
        <v/>
      </c>
      <c r="V67" t="str">
        <f t="shared" si="12"/>
        <v/>
      </c>
      <c r="W67" t="str">
        <f t="shared" si="12"/>
        <v/>
      </c>
      <c r="X67" t="str">
        <f t="shared" si="12"/>
        <v/>
      </c>
      <c r="Y67" t="str">
        <f t="shared" si="12"/>
        <v/>
      </c>
      <c r="Z67" t="str">
        <f t="shared" si="12"/>
        <v/>
      </c>
      <c r="AA67" t="str">
        <f t="shared" si="12"/>
        <v/>
      </c>
      <c r="AB67" t="str">
        <f t="shared" si="12"/>
        <v/>
      </c>
      <c r="AC67" t="str">
        <f t="shared" si="12"/>
        <v/>
      </c>
      <c r="AD67" t="str">
        <f t="shared" si="12"/>
        <v/>
      </c>
      <c r="AE67" t="str">
        <f t="shared" si="12"/>
        <v/>
      </c>
      <c r="AF67" t="str">
        <f t="shared" si="12"/>
        <v/>
      </c>
      <c r="AG67" t="str">
        <f t="shared" si="12"/>
        <v/>
      </c>
      <c r="AH67" t="str">
        <f t="shared" si="12"/>
        <v/>
      </c>
      <c r="AI67" t="str">
        <f t="shared" si="12"/>
        <v/>
      </c>
      <c r="AJ67" t="str">
        <f t="shared" si="12"/>
        <v/>
      </c>
      <c r="AK67" t="str">
        <f t="shared" si="12"/>
        <v/>
      </c>
      <c r="AL67" t="str">
        <f t="shared" si="12"/>
        <v/>
      </c>
      <c r="AM67" t="str">
        <f t="shared" si="12"/>
        <v/>
      </c>
      <c r="AN67" t="str">
        <f t="shared" si="12"/>
        <v/>
      </c>
      <c r="AO67" t="str">
        <f t="shared" si="12"/>
        <v/>
      </c>
      <c r="AP67" t="str">
        <f t="shared" si="12"/>
        <v/>
      </c>
      <c r="AQ67" t="str">
        <f t="shared" si="12"/>
        <v/>
      </c>
      <c r="AR67" t="str">
        <f t="shared" si="12"/>
        <v/>
      </c>
      <c r="AS67" t="str">
        <f t="shared" si="12"/>
        <v/>
      </c>
      <c r="AT67" t="str">
        <f t="shared" si="12"/>
        <v/>
      </c>
    </row>
    <row r="68" spans="1:55" ht="19.5" customHeight="1" x14ac:dyDescent="0.2">
      <c r="A68" t="str">
        <f t="shared" si="11"/>
        <v/>
      </c>
      <c r="B68" t="str">
        <f t="shared" si="11"/>
        <v/>
      </c>
      <c r="C68" t="str">
        <f t="shared" si="11"/>
        <v/>
      </c>
      <c r="N68" t="str">
        <f>IF(AX67="","",IF(AX67=1,"",AX67))</f>
        <v/>
      </c>
      <c r="R68" t="str">
        <f t="shared" si="12"/>
        <v/>
      </c>
      <c r="S68" t="str">
        <f t="shared" si="12"/>
        <v/>
      </c>
      <c r="T68" t="str">
        <f t="shared" si="12"/>
        <v/>
      </c>
      <c r="U68" t="str">
        <f t="shared" si="12"/>
        <v/>
      </c>
      <c r="V68" t="str">
        <f t="shared" si="12"/>
        <v/>
      </c>
      <c r="W68" t="str">
        <f t="shared" si="12"/>
        <v/>
      </c>
      <c r="X68" t="str">
        <f t="shared" si="12"/>
        <v/>
      </c>
      <c r="Y68" t="str">
        <f t="shared" si="12"/>
        <v/>
      </c>
      <c r="Z68" t="str">
        <f t="shared" si="12"/>
        <v/>
      </c>
      <c r="AA68" t="str">
        <f t="shared" si="12"/>
        <v/>
      </c>
      <c r="AB68" t="str">
        <f t="shared" si="12"/>
        <v/>
      </c>
      <c r="AC68" t="str">
        <f t="shared" si="12"/>
        <v/>
      </c>
      <c r="AD68" t="str">
        <f t="shared" si="12"/>
        <v/>
      </c>
      <c r="AE68" t="str">
        <f t="shared" si="12"/>
        <v/>
      </c>
      <c r="AF68" t="str">
        <f t="shared" si="12"/>
        <v/>
      </c>
      <c r="AG68" t="str">
        <f t="shared" si="12"/>
        <v/>
      </c>
      <c r="AH68" t="str">
        <f t="shared" si="12"/>
        <v/>
      </c>
      <c r="AI68" t="str">
        <f t="shared" si="12"/>
        <v/>
      </c>
      <c r="AJ68" t="str">
        <f t="shared" si="12"/>
        <v/>
      </c>
      <c r="AK68" t="str">
        <f t="shared" si="12"/>
        <v/>
      </c>
      <c r="AL68" t="str">
        <f t="shared" si="12"/>
        <v/>
      </c>
      <c r="AM68" t="str">
        <f t="shared" si="12"/>
        <v/>
      </c>
      <c r="AN68" t="str">
        <f t="shared" si="12"/>
        <v/>
      </c>
      <c r="AO68" t="str">
        <f t="shared" si="12"/>
        <v/>
      </c>
      <c r="AP68" t="str">
        <f t="shared" si="12"/>
        <v/>
      </c>
      <c r="AQ68" t="str">
        <f t="shared" si="12"/>
        <v/>
      </c>
      <c r="AR68" t="str">
        <f t="shared" si="12"/>
        <v/>
      </c>
      <c r="AS68" t="str">
        <f t="shared" si="12"/>
        <v/>
      </c>
      <c r="AT68" t="str">
        <f t="shared" si="12"/>
        <v/>
      </c>
    </row>
    <row r="69" spans="1:55" ht="19.5" customHeight="1" x14ac:dyDescent="0.2">
      <c r="A69" t="str">
        <f>IF(A30="","",A30)</f>
        <v/>
      </c>
      <c r="C69" s="1" t="str">
        <f>IF(C30="","",C30)</f>
        <v>(7)</v>
      </c>
      <c r="F69" s="2" t="str">
        <f t="shared" ref="F69:Y69" ca="1" si="13">IF(F30="","",F30)</f>
        <v/>
      </c>
      <c r="G69" s="35" t="str">
        <f t="shared" si="13"/>
        <v>ｘ</v>
      </c>
      <c r="H69" s="35" t="str">
        <f t="shared" si="13"/>
        <v/>
      </c>
      <c r="I69" s="35" t="str">
        <f t="shared" ca="1" si="13"/>
        <v>＋</v>
      </c>
      <c r="J69" s="35" t="str">
        <f t="shared" si="13"/>
        <v/>
      </c>
      <c r="K69" s="2">
        <f t="shared" ca="1" si="13"/>
        <v>3</v>
      </c>
      <c r="L69" s="35" t="str">
        <f t="shared" si="13"/>
        <v>ｙ</v>
      </c>
      <c r="M69" s="35" t="str">
        <f t="shared" si="13"/>
        <v/>
      </c>
      <c r="N69" s="31" t="str">
        <f t="shared" ca="1" si="13"/>
        <v>－</v>
      </c>
      <c r="O69" s="31" t="str">
        <f t="shared" si="13"/>
        <v/>
      </c>
      <c r="P69" s="2" t="str">
        <f t="shared" ca="1" si="13"/>
        <v/>
      </c>
      <c r="Q69" s="35" t="str">
        <f t="shared" si="13"/>
        <v>ｘ</v>
      </c>
      <c r="R69" s="35" t="str">
        <f t="shared" si="13"/>
        <v/>
      </c>
      <c r="S69" s="35" t="str">
        <f t="shared" ca="1" si="13"/>
        <v>－</v>
      </c>
      <c r="T69" s="35" t="str">
        <f t="shared" si="13"/>
        <v/>
      </c>
      <c r="U69" s="2">
        <f t="shared" ca="1" si="13"/>
        <v>5</v>
      </c>
      <c r="V69" s="35" t="str">
        <f t="shared" si="13"/>
        <v>ｙ</v>
      </c>
      <c r="W69" s="35" t="str">
        <f t="shared" si="13"/>
        <v/>
      </c>
      <c r="X69" t="str">
        <f t="shared" si="13"/>
        <v/>
      </c>
      <c r="Y69" t="str">
        <f t="shared" si="13"/>
        <v/>
      </c>
      <c r="AU69" s="15">
        <f ca="1">IF(N69="＋",AU30*S70+AW30*I70,AU30*S70-AW30*I70)</f>
        <v>-1</v>
      </c>
      <c r="AV69" s="15">
        <f ca="1">IF(N69="＋",AV30*S70+AX30*I70,AV30*S70-AX30*I70)</f>
        <v>29</v>
      </c>
    </row>
    <row r="70" spans="1:55" ht="19.5" customHeight="1" x14ac:dyDescent="0.2">
      <c r="A70" t="str">
        <f t="shared" ref="A70:AT70" si="14">IF(A31="","",A31)</f>
        <v/>
      </c>
      <c r="B70" t="str">
        <f t="shared" si="14"/>
        <v/>
      </c>
      <c r="C70" t="str">
        <f t="shared" si="14"/>
        <v/>
      </c>
      <c r="F70" t="str">
        <f t="shared" si="14"/>
        <v/>
      </c>
      <c r="G70" t="str">
        <f t="shared" si="14"/>
        <v/>
      </c>
      <c r="H70" t="str">
        <f t="shared" si="14"/>
        <v/>
      </c>
      <c r="I70" s="43">
        <f t="shared" ca="1" si="14"/>
        <v>4</v>
      </c>
      <c r="J70" s="43" t="str">
        <f t="shared" si="14"/>
        <v/>
      </c>
      <c r="K70" t="str">
        <f t="shared" si="14"/>
        <v/>
      </c>
      <c r="L70" t="str">
        <f t="shared" si="14"/>
        <v/>
      </c>
      <c r="M70" t="str">
        <f t="shared" si="14"/>
        <v/>
      </c>
      <c r="N70" s="31" t="str">
        <f t="shared" si="14"/>
        <v/>
      </c>
      <c r="O70" s="31" t="str">
        <f t="shared" si="14"/>
        <v/>
      </c>
      <c r="P70" t="str">
        <f t="shared" si="14"/>
        <v/>
      </c>
      <c r="Q70" t="str">
        <f t="shared" si="14"/>
        <v/>
      </c>
      <c r="R70" t="str">
        <f t="shared" si="14"/>
        <v/>
      </c>
      <c r="S70" s="43">
        <f t="shared" ca="1" si="14"/>
        <v>3</v>
      </c>
      <c r="T70" s="43" t="str">
        <f t="shared" si="14"/>
        <v/>
      </c>
      <c r="U70" t="str">
        <f t="shared" si="14"/>
        <v/>
      </c>
      <c r="V70" t="str">
        <f t="shared" si="14"/>
        <v/>
      </c>
      <c r="W70" t="str">
        <f t="shared" si="14"/>
        <v/>
      </c>
      <c r="X70" t="str">
        <f t="shared" si="14"/>
        <v/>
      </c>
      <c r="Y70" t="str">
        <f t="shared" si="14"/>
        <v/>
      </c>
      <c r="Z70" t="str">
        <f t="shared" si="14"/>
        <v/>
      </c>
      <c r="AA70" t="str">
        <f t="shared" si="14"/>
        <v/>
      </c>
      <c r="AB70" t="str">
        <f t="shared" si="14"/>
        <v/>
      </c>
      <c r="AC70" t="str">
        <f t="shared" si="14"/>
        <v/>
      </c>
      <c r="AD70" t="str">
        <f t="shared" si="14"/>
        <v/>
      </c>
      <c r="AE70" t="str">
        <f t="shared" si="14"/>
        <v/>
      </c>
      <c r="AF70" t="str">
        <f t="shared" si="14"/>
        <v/>
      </c>
      <c r="AG70" t="str">
        <f t="shared" si="14"/>
        <v/>
      </c>
      <c r="AH70" t="str">
        <f t="shared" si="14"/>
        <v/>
      </c>
      <c r="AI70" t="str">
        <f t="shared" si="14"/>
        <v/>
      </c>
      <c r="AJ70" t="str">
        <f t="shared" si="14"/>
        <v/>
      </c>
      <c r="AK70" t="str">
        <f t="shared" si="14"/>
        <v/>
      </c>
      <c r="AL70" t="str">
        <f t="shared" si="14"/>
        <v/>
      </c>
      <c r="AM70" t="str">
        <f t="shared" si="14"/>
        <v/>
      </c>
      <c r="AN70" t="str">
        <f t="shared" si="14"/>
        <v/>
      </c>
      <c r="AO70" t="str">
        <f t="shared" si="14"/>
        <v/>
      </c>
      <c r="AP70" t="str">
        <f t="shared" si="14"/>
        <v/>
      </c>
      <c r="AQ70" t="str">
        <f t="shared" si="14"/>
        <v/>
      </c>
      <c r="AR70" t="str">
        <f t="shared" si="14"/>
        <v/>
      </c>
      <c r="AS70" t="str">
        <f t="shared" si="14"/>
        <v/>
      </c>
      <c r="AT70" t="str">
        <f t="shared" si="14"/>
        <v/>
      </c>
      <c r="AU70" s="15">
        <f ca="1">I70*S70</f>
        <v>12</v>
      </c>
      <c r="AV70" s="15">
        <f ca="1">I70*S70</f>
        <v>12</v>
      </c>
    </row>
    <row r="71" spans="1:55" s="15" customFormat="1" ht="19.5" customHeight="1" x14ac:dyDescent="0.2">
      <c r="A71" t="str">
        <f t="shared" ref="A71:AT72" si="15">IF(A33="","",A33)</f>
        <v/>
      </c>
      <c r="B71" t="str">
        <f t="shared" si="15"/>
        <v/>
      </c>
      <c r="C71" t="str">
        <f t="shared" si="15"/>
        <v/>
      </c>
      <c r="D71" s="31" t="s">
        <v>30</v>
      </c>
      <c r="E71" s="31"/>
      <c r="F71" s="32" t="str">
        <f ca="1">IF(AU71&lt;0,"－","")</f>
        <v>－</v>
      </c>
      <c r="G71" s="32"/>
      <c r="H71" s="44">
        <f ca="1">IF(AU72=1&amp;ABS(AU71)=1,"",IF(AU71=0,"",ABS(AU71)))</f>
        <v>1</v>
      </c>
      <c r="I71" s="44"/>
      <c r="J71" s="32" t="str">
        <f ca="1">IF(AU71=0,"","ｘ")</f>
        <v>ｘ</v>
      </c>
      <c r="K71" s="32"/>
      <c r="L71" s="32" t="str">
        <f ca="1">IF(AV71&lt;0,"－","＋")</f>
        <v>＋</v>
      </c>
      <c r="M71" s="32"/>
      <c r="N71" s="44">
        <f ca="1">IF(AV72=1&amp;ABS(AV71)=1,"",IF(AV71=0,"",ABS(AV71)))</f>
        <v>29</v>
      </c>
      <c r="O71" s="44"/>
      <c r="P71" s="32" t="str">
        <f ca="1">IF(AV71=0,"","ｙ")</f>
        <v>ｙ</v>
      </c>
      <c r="Q71" s="32"/>
      <c r="R71" t="str">
        <f t="shared" si="15"/>
        <v/>
      </c>
      <c r="S71" t="str">
        <f t="shared" si="15"/>
        <v/>
      </c>
      <c r="T71" t="str">
        <f t="shared" si="15"/>
        <v/>
      </c>
      <c r="U71" t="str">
        <f t="shared" si="15"/>
        <v/>
      </c>
      <c r="V71" t="str">
        <f t="shared" si="15"/>
        <v/>
      </c>
      <c r="W71" t="str">
        <f t="shared" si="15"/>
        <v/>
      </c>
      <c r="X71" t="str">
        <f t="shared" si="15"/>
        <v/>
      </c>
      <c r="Y71" t="str">
        <f t="shared" si="15"/>
        <v/>
      </c>
      <c r="Z71" t="str">
        <f t="shared" si="15"/>
        <v/>
      </c>
      <c r="AA71" t="str">
        <f t="shared" si="15"/>
        <v/>
      </c>
      <c r="AB71" t="str">
        <f t="shared" si="15"/>
        <v/>
      </c>
      <c r="AC71" t="str">
        <f t="shared" si="15"/>
        <v/>
      </c>
      <c r="AD71" t="str">
        <f t="shared" si="15"/>
        <v/>
      </c>
      <c r="AE71" t="str">
        <f t="shared" si="15"/>
        <v/>
      </c>
      <c r="AF71" t="str">
        <f t="shared" si="15"/>
        <v/>
      </c>
      <c r="AG71" t="str">
        <f t="shared" si="15"/>
        <v/>
      </c>
      <c r="AH71" t="str">
        <f t="shared" si="15"/>
        <v/>
      </c>
      <c r="AI71" t="str">
        <f t="shared" si="15"/>
        <v/>
      </c>
      <c r="AJ71" t="str">
        <f t="shared" si="15"/>
        <v/>
      </c>
      <c r="AK71" t="str">
        <f t="shared" si="15"/>
        <v/>
      </c>
      <c r="AL71" t="str">
        <f t="shared" si="15"/>
        <v/>
      </c>
      <c r="AM71" t="str">
        <f t="shared" si="15"/>
        <v/>
      </c>
      <c r="AN71" t="str">
        <f t="shared" si="15"/>
        <v/>
      </c>
      <c r="AO71" t="str">
        <f t="shared" si="15"/>
        <v/>
      </c>
      <c r="AP71" t="str">
        <f t="shared" si="15"/>
        <v/>
      </c>
      <c r="AQ71" t="str">
        <f t="shared" si="15"/>
        <v/>
      </c>
      <c r="AR71" t="str">
        <f t="shared" si="15"/>
        <v/>
      </c>
      <c r="AS71" t="str">
        <f t="shared" si="15"/>
        <v/>
      </c>
      <c r="AT71" t="str">
        <f t="shared" si="15"/>
        <v/>
      </c>
      <c r="AU71" s="15">
        <f ca="1">AU69/GCD(ABS(AU69),ABS(AU70))</f>
        <v>-1</v>
      </c>
      <c r="AV71" s="15">
        <f ca="1">AV69/GCD(ABS(AV69),ABS(AV70))</f>
        <v>29</v>
      </c>
      <c r="BB71"/>
      <c r="BC71"/>
    </row>
    <row r="72" spans="1:55" s="15" customFormat="1" ht="19.5" customHeight="1" x14ac:dyDescent="0.2">
      <c r="A72" t="str">
        <f t="shared" si="15"/>
        <v/>
      </c>
      <c r="B72" t="str">
        <f t="shared" si="15"/>
        <v/>
      </c>
      <c r="C72" t="str">
        <f t="shared" si="15"/>
        <v/>
      </c>
      <c r="D72" s="31"/>
      <c r="E72" s="31"/>
      <c r="F72" s="32"/>
      <c r="G72" s="32"/>
      <c r="H72" s="45">
        <f ca="1">IF(AU72=1,"",AU72)</f>
        <v>12</v>
      </c>
      <c r="I72" s="45"/>
      <c r="J72" s="32"/>
      <c r="K72" s="32"/>
      <c r="L72" s="32"/>
      <c r="M72" s="32"/>
      <c r="N72" s="32">
        <f ca="1">IF(AV72=1,"",AV72)</f>
        <v>12</v>
      </c>
      <c r="O72" s="32"/>
      <c r="P72" s="32"/>
      <c r="Q72" s="32"/>
      <c r="R72" t="str">
        <f t="shared" si="15"/>
        <v/>
      </c>
      <c r="S72" t="str">
        <f t="shared" si="15"/>
        <v/>
      </c>
      <c r="T72" t="str">
        <f t="shared" si="15"/>
        <v/>
      </c>
      <c r="U72" t="str">
        <f t="shared" si="15"/>
        <v/>
      </c>
      <c r="V72" t="str">
        <f t="shared" si="15"/>
        <v/>
      </c>
      <c r="W72" t="str">
        <f t="shared" si="15"/>
        <v/>
      </c>
      <c r="X72" t="str">
        <f t="shared" si="15"/>
        <v/>
      </c>
      <c r="Y72" t="str">
        <f t="shared" si="15"/>
        <v/>
      </c>
      <c r="Z72" t="str">
        <f t="shared" si="15"/>
        <v/>
      </c>
      <c r="AA72" t="str">
        <f t="shared" si="15"/>
        <v/>
      </c>
      <c r="AB72" t="str">
        <f t="shared" si="15"/>
        <v/>
      </c>
      <c r="AC72" t="str">
        <f t="shared" si="15"/>
        <v/>
      </c>
      <c r="AD72" t="str">
        <f t="shared" si="15"/>
        <v/>
      </c>
      <c r="AE72" t="str">
        <f t="shared" si="15"/>
        <v/>
      </c>
      <c r="AF72" t="str">
        <f t="shared" si="15"/>
        <v/>
      </c>
      <c r="AG72" t="str">
        <f t="shared" si="15"/>
        <v/>
      </c>
      <c r="AH72" t="str">
        <f t="shared" si="15"/>
        <v/>
      </c>
      <c r="AI72" t="str">
        <f t="shared" si="15"/>
        <v/>
      </c>
      <c r="AJ72" t="str">
        <f t="shared" si="15"/>
        <v/>
      </c>
      <c r="AK72" t="str">
        <f t="shared" si="15"/>
        <v/>
      </c>
      <c r="AL72" t="str">
        <f t="shared" si="15"/>
        <v/>
      </c>
      <c r="AM72" t="str">
        <f t="shared" si="15"/>
        <v/>
      </c>
      <c r="AN72" t="str">
        <f t="shared" si="15"/>
        <v/>
      </c>
      <c r="AO72" t="str">
        <f t="shared" si="15"/>
        <v/>
      </c>
      <c r="AP72" t="str">
        <f t="shared" si="15"/>
        <v/>
      </c>
      <c r="AQ72" t="str">
        <f t="shared" si="15"/>
        <v/>
      </c>
      <c r="AR72" t="str">
        <f t="shared" si="15"/>
        <v/>
      </c>
      <c r="AS72" t="str">
        <f t="shared" si="15"/>
        <v/>
      </c>
      <c r="AT72" t="str">
        <f t="shared" si="15"/>
        <v/>
      </c>
      <c r="AU72" s="15">
        <f ca="1">AU70/GCD(ABS(AU69),ABS(AU70))</f>
        <v>12</v>
      </c>
      <c r="AV72" s="15">
        <f ca="1">AV70/GCD(ABS(AV69),ABS(AV70))</f>
        <v>12</v>
      </c>
      <c r="BB72"/>
      <c r="BC72"/>
    </row>
    <row r="73" spans="1:55" ht="19.5" customHeight="1" x14ac:dyDescent="0.2">
      <c r="A73" t="str">
        <f t="shared" ref="A73:C75" si="16">IF(A34="","",A34)</f>
        <v/>
      </c>
      <c r="B73" t="str">
        <f t="shared" si="16"/>
        <v/>
      </c>
      <c r="C73" t="str">
        <f t="shared" si="16"/>
        <v/>
      </c>
      <c r="Z73" t="str">
        <f t="shared" ref="Z73:AT73" si="17">IF(Z34="","",Z34)</f>
        <v/>
      </c>
      <c r="AA73" t="str">
        <f t="shared" si="17"/>
        <v/>
      </c>
      <c r="AB73" t="str">
        <f t="shared" si="17"/>
        <v/>
      </c>
      <c r="AC73" t="str">
        <f t="shared" si="17"/>
        <v/>
      </c>
      <c r="AD73" t="str">
        <f t="shared" si="17"/>
        <v/>
      </c>
      <c r="AE73" t="str">
        <f t="shared" si="17"/>
        <v/>
      </c>
      <c r="AF73" t="str">
        <f t="shared" si="17"/>
        <v/>
      </c>
      <c r="AG73" t="str">
        <f t="shared" si="17"/>
        <v/>
      </c>
      <c r="AH73" t="str">
        <f t="shared" si="17"/>
        <v/>
      </c>
      <c r="AI73" t="str">
        <f t="shared" si="17"/>
        <v/>
      </c>
      <c r="AJ73" t="str">
        <f t="shared" si="17"/>
        <v/>
      </c>
      <c r="AK73" t="str">
        <f t="shared" si="17"/>
        <v/>
      </c>
      <c r="AL73" t="str">
        <f t="shared" si="17"/>
        <v/>
      </c>
      <c r="AM73" t="str">
        <f t="shared" si="17"/>
        <v/>
      </c>
      <c r="AN73" t="str">
        <f t="shared" si="17"/>
        <v/>
      </c>
      <c r="AO73" t="str">
        <f t="shared" si="17"/>
        <v/>
      </c>
      <c r="AP73" t="str">
        <f t="shared" si="17"/>
        <v/>
      </c>
      <c r="AQ73" t="str">
        <f t="shared" si="17"/>
        <v/>
      </c>
      <c r="AR73" t="str">
        <f t="shared" si="17"/>
        <v/>
      </c>
      <c r="AS73" t="str">
        <f t="shared" si="17"/>
        <v/>
      </c>
      <c r="AT73" t="str">
        <f t="shared" si="17"/>
        <v/>
      </c>
    </row>
    <row r="74" spans="1:55" ht="19.5" customHeight="1" x14ac:dyDescent="0.2">
      <c r="A74" t="str">
        <f t="shared" si="16"/>
        <v/>
      </c>
      <c r="B74" t="str">
        <f t="shared" si="16"/>
        <v/>
      </c>
      <c r="C74" s="1" t="str">
        <f t="shared" si="16"/>
        <v>(8)</v>
      </c>
      <c r="F74" s="2">
        <f t="shared" ref="F74:Y75" ca="1" si="18">IF(F35="","",F35)</f>
        <v>2</v>
      </c>
      <c r="G74" s="35" t="str">
        <f t="shared" si="18"/>
        <v>ｘ</v>
      </c>
      <c r="H74" s="35" t="str">
        <f t="shared" si="18"/>
        <v/>
      </c>
      <c r="I74" s="35" t="str">
        <f t="shared" ca="1" si="18"/>
        <v>－</v>
      </c>
      <c r="J74" s="35" t="str">
        <f t="shared" si="18"/>
        <v/>
      </c>
      <c r="K74" s="2">
        <f t="shared" ca="1" si="18"/>
        <v>5</v>
      </c>
      <c r="L74" s="35" t="str">
        <f t="shared" si="18"/>
        <v>ｙ</v>
      </c>
      <c r="M74" s="35" t="str">
        <f t="shared" si="18"/>
        <v/>
      </c>
      <c r="N74" s="31" t="str">
        <f t="shared" ca="1" si="18"/>
        <v>－</v>
      </c>
      <c r="O74" s="31" t="str">
        <f t="shared" si="18"/>
        <v/>
      </c>
      <c r="P74" s="2">
        <f t="shared" ca="1" si="18"/>
        <v>5</v>
      </c>
      <c r="Q74" s="35" t="str">
        <f t="shared" si="18"/>
        <v>ｘ</v>
      </c>
      <c r="R74" s="35" t="str">
        <f t="shared" si="18"/>
        <v/>
      </c>
      <c r="S74" s="35" t="str">
        <f t="shared" ca="1" si="18"/>
        <v>＋</v>
      </c>
      <c r="T74" s="35" t="str">
        <f t="shared" si="18"/>
        <v/>
      </c>
      <c r="U74" s="2" t="str">
        <f t="shared" ca="1" si="18"/>
        <v/>
      </c>
      <c r="V74" s="35" t="str">
        <f t="shared" si="18"/>
        <v>ｙ</v>
      </c>
      <c r="W74" s="35" t="str">
        <f t="shared" si="18"/>
        <v/>
      </c>
      <c r="X74" t="str">
        <f t="shared" si="18"/>
        <v/>
      </c>
      <c r="Y74" t="str">
        <f t="shared" si="18"/>
        <v/>
      </c>
      <c r="AU74" s="15">
        <f ca="1">IF(N74="＋",AU35*S75+AW35*I75,AU35*S75-AW35*I75)</f>
        <v>-9</v>
      </c>
      <c r="AV74" s="15">
        <f ca="1">IF(N74="＋",AV35*S75+AX35*I75,AV35*S75-AX35*I75)</f>
        <v>-18</v>
      </c>
    </row>
    <row r="75" spans="1:55" ht="19.5" customHeight="1" x14ac:dyDescent="0.2">
      <c r="A75" t="str">
        <f t="shared" si="16"/>
        <v/>
      </c>
      <c r="B75" t="str">
        <f t="shared" si="16"/>
        <v/>
      </c>
      <c r="C75" t="str">
        <f t="shared" si="16"/>
        <v/>
      </c>
      <c r="F75" t="str">
        <f t="shared" si="18"/>
        <v/>
      </c>
      <c r="G75" t="str">
        <f t="shared" si="18"/>
        <v/>
      </c>
      <c r="H75" t="str">
        <f t="shared" si="18"/>
        <v/>
      </c>
      <c r="I75" s="43">
        <f t="shared" ca="1" si="18"/>
        <v>3</v>
      </c>
      <c r="J75" s="43" t="str">
        <f t="shared" si="18"/>
        <v/>
      </c>
      <c r="K75" t="str">
        <f t="shared" si="18"/>
        <v/>
      </c>
      <c r="L75" t="str">
        <f t="shared" si="18"/>
        <v/>
      </c>
      <c r="M75" t="str">
        <f t="shared" si="18"/>
        <v/>
      </c>
      <c r="N75" s="31" t="str">
        <f t="shared" si="18"/>
        <v/>
      </c>
      <c r="O75" s="31" t="str">
        <f t="shared" si="18"/>
        <v/>
      </c>
      <c r="P75" t="str">
        <f t="shared" si="18"/>
        <v/>
      </c>
      <c r="Q75" t="str">
        <f t="shared" si="18"/>
        <v/>
      </c>
      <c r="R75" t="str">
        <f t="shared" si="18"/>
        <v/>
      </c>
      <c r="S75" s="43">
        <f t="shared" ca="1" si="18"/>
        <v>3</v>
      </c>
      <c r="T75" s="43" t="str">
        <f t="shared" si="18"/>
        <v/>
      </c>
      <c r="U75" t="str">
        <f t="shared" si="18"/>
        <v/>
      </c>
      <c r="V75" t="str">
        <f t="shared" si="18"/>
        <v/>
      </c>
      <c r="W75" t="str">
        <f t="shared" si="18"/>
        <v/>
      </c>
      <c r="X75" t="str">
        <f t="shared" si="18"/>
        <v/>
      </c>
      <c r="Y75" t="str">
        <f t="shared" si="18"/>
        <v/>
      </c>
      <c r="Z75" t="str">
        <f t="shared" ref="Z75:AT75" si="19">IF(Z36="","",Z36)</f>
        <v/>
      </c>
      <c r="AA75" t="str">
        <f t="shared" si="19"/>
        <v/>
      </c>
      <c r="AB75" t="str">
        <f t="shared" si="19"/>
        <v/>
      </c>
      <c r="AC75" t="str">
        <f t="shared" si="19"/>
        <v/>
      </c>
      <c r="AD75" t="str">
        <f t="shared" si="19"/>
        <v/>
      </c>
      <c r="AE75" t="str">
        <f t="shared" si="19"/>
        <v/>
      </c>
      <c r="AF75" t="str">
        <f t="shared" si="19"/>
        <v/>
      </c>
      <c r="AG75" t="str">
        <f t="shared" si="19"/>
        <v/>
      </c>
      <c r="AH75" t="str">
        <f t="shared" si="19"/>
        <v/>
      </c>
      <c r="AI75" t="str">
        <f t="shared" si="19"/>
        <v/>
      </c>
      <c r="AJ75" t="str">
        <f t="shared" si="19"/>
        <v/>
      </c>
      <c r="AK75" t="str">
        <f t="shared" si="19"/>
        <v/>
      </c>
      <c r="AL75" t="str">
        <f t="shared" si="19"/>
        <v/>
      </c>
      <c r="AM75" t="str">
        <f t="shared" si="19"/>
        <v/>
      </c>
      <c r="AN75" t="str">
        <f t="shared" si="19"/>
        <v/>
      </c>
      <c r="AO75" t="str">
        <f t="shared" si="19"/>
        <v/>
      </c>
      <c r="AP75" t="str">
        <f t="shared" si="19"/>
        <v/>
      </c>
      <c r="AQ75" t="str">
        <f t="shared" si="19"/>
        <v/>
      </c>
      <c r="AR75" t="str">
        <f t="shared" si="19"/>
        <v/>
      </c>
      <c r="AS75" t="str">
        <f t="shared" si="19"/>
        <v/>
      </c>
      <c r="AT75" t="str">
        <f t="shared" si="19"/>
        <v/>
      </c>
      <c r="AU75" s="15">
        <f ca="1">I75*S75</f>
        <v>9</v>
      </c>
      <c r="AV75" s="15">
        <f ca="1">I75*S75</f>
        <v>9</v>
      </c>
    </row>
    <row r="76" spans="1:55" ht="19.5" customHeight="1" x14ac:dyDescent="0.2">
      <c r="A76" t="str">
        <f>IF(A39="","",A39)</f>
        <v/>
      </c>
      <c r="B76" t="str">
        <f>IF(B39="","",B39)</f>
        <v/>
      </c>
      <c r="C76" t="str">
        <f>IF(C38="","",C38)</f>
        <v/>
      </c>
      <c r="D76" s="31" t="s">
        <v>30</v>
      </c>
      <c r="E76" s="31"/>
      <c r="F76" s="32" t="str">
        <f ca="1">IF(AU76&lt;0,"－","")</f>
        <v>－</v>
      </c>
      <c r="G76" s="32"/>
      <c r="H76" s="44">
        <f ca="1">IF(AU77=1&amp;ABS(AU76)=1,"",IF(AU76=0,"",ABS(AU76)))</f>
        <v>1</v>
      </c>
      <c r="I76" s="44"/>
      <c r="J76" s="32" t="str">
        <f ca="1">IF(AU76=0,"","ｘ")</f>
        <v>ｘ</v>
      </c>
      <c r="K76" s="32"/>
      <c r="L76" s="32" t="str">
        <f ca="1">IF(AV76&lt;0,"－","＋")</f>
        <v>－</v>
      </c>
      <c r="M76" s="32"/>
      <c r="N76" s="44">
        <f ca="1">IF(AV77=1&amp;ABS(AV76)=1,"",IF(AV76=0,"",ABS(AV76)))</f>
        <v>2</v>
      </c>
      <c r="O76" s="44"/>
      <c r="P76" s="32" t="str">
        <f ca="1">IF(AV76=0,"","ｙ")</f>
        <v>ｙ</v>
      </c>
      <c r="Q76" s="32"/>
      <c r="R76" t="str">
        <f t="shared" ref="R76:AT77" si="20">IF(R38="","",R38)</f>
        <v/>
      </c>
      <c r="S76" t="str">
        <f t="shared" si="20"/>
        <v/>
      </c>
      <c r="T76" t="str">
        <f t="shared" si="20"/>
        <v/>
      </c>
      <c r="U76" t="str">
        <f t="shared" si="20"/>
        <v/>
      </c>
      <c r="V76" t="str">
        <f t="shared" si="20"/>
        <v/>
      </c>
      <c r="W76" t="str">
        <f t="shared" si="20"/>
        <v/>
      </c>
      <c r="X76" t="str">
        <f t="shared" si="20"/>
        <v/>
      </c>
      <c r="Y76" t="str">
        <f t="shared" si="20"/>
        <v/>
      </c>
      <c r="Z76" t="str">
        <f t="shared" si="20"/>
        <v/>
      </c>
      <c r="AA76" t="str">
        <f t="shared" si="20"/>
        <v/>
      </c>
      <c r="AB76" t="str">
        <f t="shared" si="20"/>
        <v/>
      </c>
      <c r="AC76" t="str">
        <f t="shared" si="20"/>
        <v/>
      </c>
      <c r="AD76" t="str">
        <f t="shared" si="20"/>
        <v/>
      </c>
      <c r="AE76" t="str">
        <f t="shared" si="20"/>
        <v/>
      </c>
      <c r="AF76" t="str">
        <f t="shared" si="20"/>
        <v/>
      </c>
      <c r="AG76" t="str">
        <f t="shared" si="20"/>
        <v/>
      </c>
      <c r="AH76" t="str">
        <f t="shared" si="20"/>
        <v/>
      </c>
      <c r="AI76" t="str">
        <f t="shared" si="20"/>
        <v/>
      </c>
      <c r="AJ76" t="str">
        <f t="shared" si="20"/>
        <v/>
      </c>
      <c r="AK76" t="str">
        <f t="shared" si="20"/>
        <v/>
      </c>
      <c r="AL76" t="str">
        <f t="shared" si="20"/>
        <v/>
      </c>
      <c r="AM76" t="str">
        <f t="shared" si="20"/>
        <v/>
      </c>
      <c r="AN76" t="str">
        <f t="shared" si="20"/>
        <v/>
      </c>
      <c r="AO76" t="str">
        <f t="shared" si="20"/>
        <v/>
      </c>
      <c r="AP76" t="str">
        <f t="shared" si="20"/>
        <v/>
      </c>
      <c r="AQ76" t="str">
        <f t="shared" si="20"/>
        <v/>
      </c>
      <c r="AR76" t="str">
        <f t="shared" si="20"/>
        <v/>
      </c>
      <c r="AS76" t="str">
        <f t="shared" si="20"/>
        <v/>
      </c>
      <c r="AT76" t="str">
        <f t="shared" si="20"/>
        <v/>
      </c>
      <c r="AU76" s="15">
        <f ca="1">AU74/GCD(ABS(AU74),ABS(AU75))</f>
        <v>-1</v>
      </c>
      <c r="AV76" s="15">
        <f ca="1">AV74/GCD(ABS(AV74),ABS(AV75))</f>
        <v>-2</v>
      </c>
    </row>
    <row r="77" spans="1:55" ht="19.5" customHeight="1" x14ac:dyDescent="0.2">
      <c r="C77" t="str">
        <f>IF(C39="","",C39)</f>
        <v/>
      </c>
      <c r="D77" s="31"/>
      <c r="E77" s="31"/>
      <c r="F77" s="32"/>
      <c r="G77" s="32"/>
      <c r="H77" s="45" t="str">
        <f ca="1">IF(AU77=1,"",AU77)</f>
        <v/>
      </c>
      <c r="I77" s="45"/>
      <c r="J77" s="32"/>
      <c r="K77" s="32"/>
      <c r="L77" s="32"/>
      <c r="M77" s="32"/>
      <c r="N77" s="32" t="str">
        <f ca="1">IF(AV77=1,"",AV77)</f>
        <v/>
      </c>
      <c r="O77" s="32"/>
      <c r="P77" s="32"/>
      <c r="Q77" s="32"/>
      <c r="R77" t="str">
        <f t="shared" si="20"/>
        <v/>
      </c>
      <c r="S77" t="str">
        <f t="shared" si="20"/>
        <v/>
      </c>
      <c r="T77" t="str">
        <f t="shared" si="20"/>
        <v/>
      </c>
      <c r="U77" t="str">
        <f t="shared" si="20"/>
        <v/>
      </c>
      <c r="V77" t="str">
        <f t="shared" si="20"/>
        <v/>
      </c>
      <c r="W77" t="str">
        <f t="shared" si="20"/>
        <v/>
      </c>
      <c r="X77" t="str">
        <f t="shared" si="20"/>
        <v/>
      </c>
      <c r="Y77" t="str">
        <f t="shared" si="20"/>
        <v/>
      </c>
      <c r="Z77" t="str">
        <f t="shared" si="20"/>
        <v/>
      </c>
      <c r="AA77" t="str">
        <f t="shared" si="20"/>
        <v/>
      </c>
      <c r="AB77" t="str">
        <f t="shared" si="20"/>
        <v/>
      </c>
      <c r="AC77" t="str">
        <f t="shared" si="20"/>
        <v/>
      </c>
      <c r="AD77" t="str">
        <f t="shared" si="20"/>
        <v/>
      </c>
      <c r="AE77" t="str">
        <f t="shared" si="20"/>
        <v/>
      </c>
      <c r="AF77" t="str">
        <f t="shared" si="20"/>
        <v/>
      </c>
      <c r="AG77" t="str">
        <f t="shared" si="20"/>
        <v/>
      </c>
      <c r="AH77" t="str">
        <f t="shared" si="20"/>
        <v/>
      </c>
      <c r="AI77" t="str">
        <f t="shared" si="20"/>
        <v/>
      </c>
      <c r="AJ77" t="str">
        <f t="shared" si="20"/>
        <v/>
      </c>
      <c r="AK77" t="str">
        <f t="shared" si="20"/>
        <v/>
      </c>
      <c r="AL77" t="str">
        <f t="shared" si="20"/>
        <v/>
      </c>
      <c r="AM77" t="str">
        <f t="shared" si="20"/>
        <v/>
      </c>
      <c r="AN77" t="str">
        <f t="shared" si="20"/>
        <v/>
      </c>
      <c r="AO77" t="str">
        <f t="shared" si="20"/>
        <v/>
      </c>
      <c r="AP77" t="str">
        <f t="shared" si="20"/>
        <v/>
      </c>
      <c r="AQ77" t="str">
        <f t="shared" si="20"/>
        <v/>
      </c>
      <c r="AR77" t="str">
        <f t="shared" si="20"/>
        <v/>
      </c>
      <c r="AS77" t="str">
        <f t="shared" si="20"/>
        <v/>
      </c>
      <c r="AT77" t="str">
        <f t="shared" si="20"/>
        <v/>
      </c>
      <c r="AU77" s="15">
        <f ca="1">AU75/GCD(ABS(AU74),ABS(AU75))</f>
        <v>1</v>
      </c>
      <c r="AV77" s="15">
        <f ca="1">AV75/GCD(ABS(AV74),ABS(AV75))</f>
        <v>1</v>
      </c>
    </row>
    <row r="78" spans="1:55" ht="20.149999999999999" customHeight="1" x14ac:dyDescent="0.2"/>
    <row r="79" spans="1:55" ht="20.149999999999999" customHeight="1" x14ac:dyDescent="0.2"/>
    <row r="80" spans="1:55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</sheetData>
  <mergeCells count="238">
    <mergeCell ref="AO1:AP1"/>
    <mergeCell ref="Y4:Z4"/>
    <mergeCell ref="I4:J4"/>
    <mergeCell ref="K4:L4"/>
    <mergeCell ref="M4:N4"/>
    <mergeCell ref="P4:Q4"/>
    <mergeCell ref="T4:U4"/>
    <mergeCell ref="V4:W4"/>
    <mergeCell ref="H12:I12"/>
    <mergeCell ref="J12:K12"/>
    <mergeCell ref="N12:O12"/>
    <mergeCell ref="S12:T12"/>
    <mergeCell ref="U12:V12"/>
    <mergeCell ref="W12:X12"/>
    <mergeCell ref="Y12:Z12"/>
    <mergeCell ref="I8:J8"/>
    <mergeCell ref="K8:L8"/>
    <mergeCell ref="M8:N8"/>
    <mergeCell ref="P8:Q8"/>
    <mergeCell ref="T8:U8"/>
    <mergeCell ref="V8:W8"/>
    <mergeCell ref="Y8:Z8"/>
    <mergeCell ref="I16:J16"/>
    <mergeCell ref="K16:L16"/>
    <mergeCell ref="M16:N16"/>
    <mergeCell ref="P16:Q16"/>
    <mergeCell ref="T16:U16"/>
    <mergeCell ref="V16:W16"/>
    <mergeCell ref="Y16:Z16"/>
    <mergeCell ref="AA16:AB16"/>
    <mergeCell ref="F20:G20"/>
    <mergeCell ref="H20:H21"/>
    <mergeCell ref="I20:I21"/>
    <mergeCell ref="J20:K21"/>
    <mergeCell ref="L20:M21"/>
    <mergeCell ref="N20:N21"/>
    <mergeCell ref="O20:P21"/>
    <mergeCell ref="Q20:Q21"/>
    <mergeCell ref="AE20:AE21"/>
    <mergeCell ref="F21:G21"/>
    <mergeCell ref="T21:U21"/>
    <mergeCell ref="F25:G25"/>
    <mergeCell ref="H25:H26"/>
    <mergeCell ref="I25:I26"/>
    <mergeCell ref="J25:K26"/>
    <mergeCell ref="L25:M26"/>
    <mergeCell ref="R20:S21"/>
    <mergeCell ref="T20:U20"/>
    <mergeCell ref="Q25:Q26"/>
    <mergeCell ref="R25:S26"/>
    <mergeCell ref="T25:U25"/>
    <mergeCell ref="V25:V26"/>
    <mergeCell ref="AB20:AB21"/>
    <mergeCell ref="AC20:AD21"/>
    <mergeCell ref="V20:V21"/>
    <mergeCell ref="W20:W21"/>
    <mergeCell ref="X20:Y21"/>
    <mergeCell ref="Z20:AA21"/>
    <mergeCell ref="W25:W26"/>
    <mergeCell ref="X25:Y26"/>
    <mergeCell ref="Z25:AA26"/>
    <mergeCell ref="AB25:AB26"/>
    <mergeCell ref="AC25:AD26"/>
    <mergeCell ref="AE25:AE26"/>
    <mergeCell ref="F26:G26"/>
    <mergeCell ref="T26:U26"/>
    <mergeCell ref="G30:H30"/>
    <mergeCell ref="I30:J30"/>
    <mergeCell ref="L30:M30"/>
    <mergeCell ref="N30:O31"/>
    <mergeCell ref="Q30:R30"/>
    <mergeCell ref="S30:T30"/>
    <mergeCell ref="N25:N26"/>
    <mergeCell ref="O25:P26"/>
    <mergeCell ref="V30:W30"/>
    <mergeCell ref="I31:J31"/>
    <mergeCell ref="S31:T31"/>
    <mergeCell ref="G35:H35"/>
    <mergeCell ref="I35:J35"/>
    <mergeCell ref="L35:M35"/>
    <mergeCell ref="N35:O36"/>
    <mergeCell ref="Q35:R35"/>
    <mergeCell ref="S35:T35"/>
    <mergeCell ref="V35:W35"/>
    <mergeCell ref="I36:J36"/>
    <mergeCell ref="S36:T36"/>
    <mergeCell ref="AO40:AP40"/>
    <mergeCell ref="I43:J43"/>
    <mergeCell ref="K43:L43"/>
    <mergeCell ref="M43:N43"/>
    <mergeCell ref="P43:Q43"/>
    <mergeCell ref="T43:U43"/>
    <mergeCell ref="V43:W43"/>
    <mergeCell ref="Y43:Z43"/>
    <mergeCell ref="V47:W47"/>
    <mergeCell ref="F44:G44"/>
    <mergeCell ref="L44:M44"/>
    <mergeCell ref="R44:S44"/>
    <mergeCell ref="X44:Y44"/>
    <mergeCell ref="F45:G45"/>
    <mergeCell ref="L45:M45"/>
    <mergeCell ref="Y47:Z47"/>
    <mergeCell ref="F48:G48"/>
    <mergeCell ref="J48:K48"/>
    <mergeCell ref="L48:M48"/>
    <mergeCell ref="R48:S48"/>
    <mergeCell ref="X48:Y48"/>
    <mergeCell ref="I47:J47"/>
    <mergeCell ref="K47:L47"/>
    <mergeCell ref="M47:N47"/>
    <mergeCell ref="P47:Q47"/>
    <mergeCell ref="T47:U47"/>
    <mergeCell ref="F49:G49"/>
    <mergeCell ref="L49:M49"/>
    <mergeCell ref="H51:I51"/>
    <mergeCell ref="J51:K51"/>
    <mergeCell ref="N51:O51"/>
    <mergeCell ref="S51:T51"/>
    <mergeCell ref="U51:V51"/>
    <mergeCell ref="W51:X51"/>
    <mergeCell ref="Y51:Z51"/>
    <mergeCell ref="F52:G52"/>
    <mergeCell ref="L52:M52"/>
    <mergeCell ref="P52:Q52"/>
    <mergeCell ref="V52:W52"/>
    <mergeCell ref="Z52:AA52"/>
    <mergeCell ref="F53:G53"/>
    <mergeCell ref="L53:M53"/>
    <mergeCell ref="R53:S53"/>
    <mergeCell ref="I55:J55"/>
    <mergeCell ref="K55:L55"/>
    <mergeCell ref="M55:N55"/>
    <mergeCell ref="P55:Q55"/>
    <mergeCell ref="T55:U55"/>
    <mergeCell ref="V55:W55"/>
    <mergeCell ref="Y55:Z55"/>
    <mergeCell ref="AA55:AB55"/>
    <mergeCell ref="F56:G56"/>
    <mergeCell ref="L56:M56"/>
    <mergeCell ref="R56:S56"/>
    <mergeCell ref="X56:Y56"/>
    <mergeCell ref="AD56:AE56"/>
    <mergeCell ref="F57:G57"/>
    <mergeCell ref="H57:I57"/>
    <mergeCell ref="N57:O57"/>
    <mergeCell ref="T57:U57"/>
    <mergeCell ref="T59:U59"/>
    <mergeCell ref="V59:V60"/>
    <mergeCell ref="W59:W60"/>
    <mergeCell ref="X59:Y60"/>
    <mergeCell ref="Z59:AA60"/>
    <mergeCell ref="AB59:AB60"/>
    <mergeCell ref="AC59:AD60"/>
    <mergeCell ref="AE59:AE60"/>
    <mergeCell ref="F60:G60"/>
    <mergeCell ref="T60:U60"/>
    <mergeCell ref="F59:G59"/>
    <mergeCell ref="H59:H60"/>
    <mergeCell ref="I59:I60"/>
    <mergeCell ref="J59:K60"/>
    <mergeCell ref="L59:M60"/>
    <mergeCell ref="N59:N60"/>
    <mergeCell ref="O59:P60"/>
    <mergeCell ref="Q59:Q60"/>
    <mergeCell ref="R59:S60"/>
    <mergeCell ref="N62:O62"/>
    <mergeCell ref="F64:G64"/>
    <mergeCell ref="H64:H65"/>
    <mergeCell ref="I64:I65"/>
    <mergeCell ref="J64:K65"/>
    <mergeCell ref="L64:M65"/>
    <mergeCell ref="N64:N65"/>
    <mergeCell ref="O64:P65"/>
    <mergeCell ref="D61:E62"/>
    <mergeCell ref="F61:G62"/>
    <mergeCell ref="H61:I61"/>
    <mergeCell ref="J61:K62"/>
    <mergeCell ref="L61:M62"/>
    <mergeCell ref="N61:O61"/>
    <mergeCell ref="P61:Q62"/>
    <mergeCell ref="H62:I62"/>
    <mergeCell ref="Z64:AA65"/>
    <mergeCell ref="AB64:AB65"/>
    <mergeCell ref="AC64:AD65"/>
    <mergeCell ref="AE64:AE65"/>
    <mergeCell ref="F65:G65"/>
    <mergeCell ref="T65:U65"/>
    <mergeCell ref="Q64:Q65"/>
    <mergeCell ref="R64:S65"/>
    <mergeCell ref="T64:U64"/>
    <mergeCell ref="V64:V65"/>
    <mergeCell ref="X64:Y65"/>
    <mergeCell ref="W64:W65"/>
    <mergeCell ref="D66:E67"/>
    <mergeCell ref="F66:G67"/>
    <mergeCell ref="H66:I66"/>
    <mergeCell ref="J66:K67"/>
    <mergeCell ref="L66:M67"/>
    <mergeCell ref="N66:O66"/>
    <mergeCell ref="P66:Q67"/>
    <mergeCell ref="H67:I67"/>
    <mergeCell ref="N67:O67"/>
    <mergeCell ref="G69:H69"/>
    <mergeCell ref="I69:J69"/>
    <mergeCell ref="L69:M69"/>
    <mergeCell ref="N69:O70"/>
    <mergeCell ref="Q69:R69"/>
    <mergeCell ref="S69:T69"/>
    <mergeCell ref="V69:W69"/>
    <mergeCell ref="I70:J70"/>
    <mergeCell ref="S70:T70"/>
    <mergeCell ref="D71:E72"/>
    <mergeCell ref="F71:G72"/>
    <mergeCell ref="H71:I71"/>
    <mergeCell ref="J71:K72"/>
    <mergeCell ref="L71:M72"/>
    <mergeCell ref="N71:O71"/>
    <mergeCell ref="P71:Q72"/>
    <mergeCell ref="H72:I72"/>
    <mergeCell ref="N72:O72"/>
    <mergeCell ref="D76:E77"/>
    <mergeCell ref="F76:G77"/>
    <mergeCell ref="H76:I76"/>
    <mergeCell ref="J76:K77"/>
    <mergeCell ref="L76:M77"/>
    <mergeCell ref="N76:O76"/>
    <mergeCell ref="P76:Q77"/>
    <mergeCell ref="H77:I77"/>
    <mergeCell ref="N77:O77"/>
    <mergeCell ref="S74:T74"/>
    <mergeCell ref="V74:W74"/>
    <mergeCell ref="I75:J75"/>
    <mergeCell ref="S75:T75"/>
    <mergeCell ref="G74:H74"/>
    <mergeCell ref="I74:J74"/>
    <mergeCell ref="L74:M74"/>
    <mergeCell ref="N74:O75"/>
    <mergeCell ref="Q74:R74"/>
  </mergeCells>
  <phoneticPr fontId="10"/>
  <conditionalFormatting sqref="H62:I62">
    <cfRule type="expression" dxfId="46" priority="8" stopIfTrue="1">
      <formula>H62=""</formula>
    </cfRule>
  </conditionalFormatting>
  <conditionalFormatting sqref="H67:I67">
    <cfRule type="expression" dxfId="45" priority="6" stopIfTrue="1">
      <formula>H67=""</formula>
    </cfRule>
  </conditionalFormatting>
  <conditionalFormatting sqref="H72:I72">
    <cfRule type="expression" dxfId="44" priority="4" stopIfTrue="1">
      <formula>AU72=1</formula>
    </cfRule>
  </conditionalFormatting>
  <conditionalFormatting sqref="H77:I77">
    <cfRule type="expression" dxfId="43" priority="2" stopIfTrue="1">
      <formula>AU77=1</formula>
    </cfRule>
  </conditionalFormatting>
  <conditionalFormatting sqref="N62:O62">
    <cfRule type="expression" dxfId="42" priority="7" stopIfTrue="1">
      <formula>N62=""</formula>
    </cfRule>
  </conditionalFormatting>
  <conditionalFormatting sqref="N67:O67">
    <cfRule type="expression" dxfId="41" priority="5" stopIfTrue="1">
      <formula>N67=""</formula>
    </cfRule>
  </conditionalFormatting>
  <conditionalFormatting sqref="N72:O72">
    <cfRule type="expression" dxfId="40" priority="3" stopIfTrue="1">
      <formula>AV72=1</formula>
    </cfRule>
  </conditionalFormatting>
  <conditionalFormatting sqref="N77:O77">
    <cfRule type="expression" dxfId="39" priority="1" stopIfTrue="1">
      <formula>AV77=1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&amp;L式の計算&amp;R数学ドリル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G101"/>
  <sheetViews>
    <sheetView workbookViewId="0"/>
  </sheetViews>
  <sheetFormatPr defaultRowHeight="14" x14ac:dyDescent="0.2"/>
  <cols>
    <col min="1" max="43" width="1.75" customWidth="1"/>
    <col min="44" max="44" width="9" customWidth="1"/>
    <col min="45" max="46" width="9" style="15" customWidth="1"/>
    <col min="47" max="50" width="9" style="15"/>
    <col min="51" max="59" width="9"/>
  </cols>
  <sheetData>
    <row r="1" spans="1:59" ht="23.5" x14ac:dyDescent="0.2">
      <c r="D1" s="3" t="s">
        <v>188</v>
      </c>
      <c r="AM1" s="2" t="s">
        <v>0</v>
      </c>
      <c r="AN1" s="2"/>
      <c r="AO1" s="34"/>
      <c r="AP1" s="34"/>
    </row>
    <row r="2" spans="1:5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59" s="15" customFormat="1" ht="19.5" customHeight="1" x14ac:dyDescent="0.2">
      <c r="A3" s="1" t="s">
        <v>4</v>
      </c>
      <c r="B3"/>
      <c r="C3"/>
      <c r="D3" t="s">
        <v>129</v>
      </c>
      <c r="E3"/>
      <c r="F3"/>
      <c r="G3" s="31">
        <f ca="1">(-1)^INT(RAND()*10)*INT(RAND()*9+1)</f>
        <v>-6</v>
      </c>
      <c r="H3" s="31"/>
      <c r="I3" t="s">
        <v>130</v>
      </c>
      <c r="J3"/>
      <c r="K3"/>
      <c r="L3"/>
      <c r="M3" s="31">
        <f ca="1">(-1)^INT(RAND()*10)*INT(RAND()*9+1)</f>
        <v>-7</v>
      </c>
      <c r="N3" s="31"/>
      <c r="O3" t="s">
        <v>131</v>
      </c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Y3"/>
      <c r="AZ3"/>
      <c r="BA3"/>
      <c r="BB3"/>
      <c r="BC3"/>
      <c r="BD3"/>
      <c r="BE3"/>
      <c r="BF3"/>
      <c r="BG3"/>
    </row>
    <row r="4" spans="1:59" s="15" customFormat="1" ht="19.5" customHeight="1" x14ac:dyDescent="0.2">
      <c r="A4"/>
      <c r="B4"/>
      <c r="C4" s="1" t="s">
        <v>12</v>
      </c>
      <c r="D4"/>
      <c r="E4"/>
      <c r="F4" s="31" t="str">
        <f ca="1">IF((-1)^INT(RAND()*10)&lt;0,"－","")</f>
        <v>－</v>
      </c>
      <c r="G4" s="31"/>
      <c r="H4">
        <f ca="1">INT(RAND()*5+1)</f>
        <v>4</v>
      </c>
      <c r="I4" s="31" t="s">
        <v>18</v>
      </c>
      <c r="J4" s="31"/>
      <c r="K4" s="31" t="str">
        <f ca="1">IF((-1)^INT(RAND()*10)&lt;0,"－","＋")</f>
        <v>－</v>
      </c>
      <c r="L4" s="31"/>
      <c r="M4">
        <f ca="1">INT(RAND()*5+1)</f>
        <v>5</v>
      </c>
      <c r="N4" s="31" t="s">
        <v>41</v>
      </c>
      <c r="O4" s="31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Y4"/>
      <c r="AZ4"/>
      <c r="BA4"/>
      <c r="BB4"/>
      <c r="BC4"/>
      <c r="BD4"/>
      <c r="BE4"/>
      <c r="BF4"/>
      <c r="BG4"/>
    </row>
    <row r="5" spans="1:59" s="15" customFormat="1" ht="19.5" customHeight="1" x14ac:dyDescent="0.2">
      <c r="A5"/>
      <c r="B5"/>
      <c r="C5"/>
      <c r="D5"/>
      <c r="E5"/>
      <c r="F5"/>
      <c r="G5"/>
      <c r="H5" s="12"/>
      <c r="I5" s="12"/>
      <c r="J5" s="12"/>
      <c r="K5" s="12"/>
      <c r="L5" s="12"/>
      <c r="M5" s="12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Y5"/>
      <c r="AZ5"/>
      <c r="BA5"/>
      <c r="BB5"/>
      <c r="BC5"/>
      <c r="BD5"/>
      <c r="BE5"/>
      <c r="BF5"/>
      <c r="BG5"/>
    </row>
    <row r="6" spans="1:59" s="15" customFormat="1" ht="19.5" customHeight="1" x14ac:dyDescent="0.2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Y6"/>
      <c r="AZ6"/>
      <c r="BA6"/>
      <c r="BB6"/>
      <c r="BC6"/>
      <c r="BD6"/>
      <c r="BE6"/>
      <c r="BF6"/>
      <c r="BG6"/>
    </row>
    <row r="7" spans="1:59" ht="19.5" customHeight="1" x14ac:dyDescent="0.2"/>
    <row r="8" spans="1:59" ht="19.5" customHeight="1" x14ac:dyDescent="0.2">
      <c r="C8" s="1" t="s">
        <v>14</v>
      </c>
      <c r="F8" s="31" t="str">
        <f ca="1">IF((-1)^INT(RAND()*10)&lt;0,"－","")</f>
        <v/>
      </c>
      <c r="G8" s="31"/>
      <c r="H8">
        <f ca="1">INT(RAND()*5+1)</f>
        <v>4</v>
      </c>
      <c r="I8" s="31" t="s">
        <v>18</v>
      </c>
      <c r="J8" s="31"/>
      <c r="K8" s="31" t="str">
        <f ca="1">IF((-1)^INT(RAND()*10)&lt;0,"－","＋")</f>
        <v>＋</v>
      </c>
      <c r="L8" s="31"/>
      <c r="M8">
        <f ca="1">INT(RAND()*5+1)</f>
        <v>2</v>
      </c>
      <c r="N8" s="31" t="s">
        <v>41</v>
      </c>
      <c r="O8" s="31"/>
    </row>
    <row r="9" spans="1:59" ht="19.5" customHeight="1" x14ac:dyDescent="0.2">
      <c r="H9" s="12">
        <f ca="1">INT(RAND()*5+1)</f>
        <v>2</v>
      </c>
      <c r="I9" s="12"/>
      <c r="J9" s="12"/>
      <c r="K9" s="12"/>
      <c r="L9" s="12"/>
      <c r="M9" s="12"/>
    </row>
    <row r="10" spans="1:59" ht="19.5" customHeight="1" x14ac:dyDescent="0.2">
      <c r="H10" s="12"/>
      <c r="I10" s="12"/>
      <c r="J10" s="12"/>
      <c r="K10" s="12"/>
      <c r="L10" s="12"/>
      <c r="M10" s="12"/>
    </row>
    <row r="11" spans="1:59" ht="19.5" customHeight="1" x14ac:dyDescent="0.2">
      <c r="H11" s="12"/>
      <c r="I11" s="12"/>
      <c r="J11" s="12"/>
      <c r="K11" s="12"/>
      <c r="L11" s="12"/>
      <c r="M11" s="12"/>
    </row>
    <row r="12" spans="1:59" ht="19.5" customHeight="1" x14ac:dyDescent="0.2">
      <c r="A12" s="1" t="s">
        <v>135</v>
      </c>
      <c r="D12" s="31" t="s">
        <v>136</v>
      </c>
      <c r="E12" s="31"/>
      <c r="F12" s="31"/>
      <c r="G12" s="31" t="str">
        <f ca="1">IF(AS12&lt;0,"－","")</f>
        <v>－</v>
      </c>
      <c r="H12" s="31"/>
      <c r="I12" s="35">
        <f ca="1">ABS(AS12)/GCD(ABS(AS12),AS13)</f>
        <v>2</v>
      </c>
      <c r="J12" s="35"/>
      <c r="K12" s="31" t="s">
        <v>137</v>
      </c>
      <c r="L12" s="31"/>
      <c r="M12" s="31" t="s">
        <v>138</v>
      </c>
      <c r="N12" s="31"/>
      <c r="O12" s="31"/>
      <c r="P12" s="31" t="str">
        <f ca="1">IF(AT12&lt;0,"－","")</f>
        <v/>
      </c>
      <c r="Q12" s="31"/>
      <c r="R12" s="35">
        <f ca="1">ABS(AT12)/GCD(ABS(AT12),AT13)</f>
        <v>5</v>
      </c>
      <c r="S12" s="35"/>
      <c r="T12" s="31" t="s">
        <v>139</v>
      </c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S12" s="15">
        <f ca="1">INT(RAND()*(AS13-1)+1)*(-1)^INT(RAND()*2)</f>
        <v>-2</v>
      </c>
      <c r="AT12" s="15">
        <f ca="1">INT(RAND()*(AT13-1)+1)*(-1)^INT(RAND()*2)</f>
        <v>5</v>
      </c>
    </row>
    <row r="13" spans="1:59" ht="19.5" customHeight="1" x14ac:dyDescent="0.2">
      <c r="D13" s="31"/>
      <c r="E13" s="31"/>
      <c r="F13" s="31"/>
      <c r="G13" s="31"/>
      <c r="H13" s="31"/>
      <c r="I13" s="31">
        <f ca="1">AS13/GCD(ABS(AS12),AS13)</f>
        <v>3</v>
      </c>
      <c r="J13" s="31"/>
      <c r="K13" s="31"/>
      <c r="L13" s="31"/>
      <c r="M13" s="31"/>
      <c r="N13" s="31"/>
      <c r="O13" s="31"/>
      <c r="P13" s="31"/>
      <c r="Q13" s="31"/>
      <c r="R13" s="31">
        <f ca="1">AT13/GCD(ABS(AT12),AT13)</f>
        <v>9</v>
      </c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S13" s="15">
        <f ca="1">INT(RAND()*11+2)</f>
        <v>3</v>
      </c>
      <c r="AT13" s="15">
        <f ca="1">INT(RAND()*11+2)</f>
        <v>9</v>
      </c>
    </row>
    <row r="14" spans="1:59" ht="19.5" customHeight="1" x14ac:dyDescent="0.2">
      <c r="C14" s="1" t="s">
        <v>140</v>
      </c>
      <c r="F14">
        <f ca="1">INT(RAND()*4+2)</f>
        <v>4</v>
      </c>
      <c r="G14" s="31" t="s">
        <v>141</v>
      </c>
      <c r="H14" s="31"/>
      <c r="I14" s="31" t="str">
        <f ca="1">IF(INT(RAND()*2)=1,"＋","－")</f>
        <v>＋</v>
      </c>
      <c r="J14" s="31"/>
      <c r="K14">
        <f ca="1">INT(RAND()*4+2)</f>
        <v>5</v>
      </c>
      <c r="L14" s="31" t="s">
        <v>142</v>
      </c>
      <c r="M14" s="31"/>
      <c r="N14" s="31" t="str">
        <f ca="1">IF(INT(RAND()*2)=1,"＋","－")</f>
        <v>＋</v>
      </c>
      <c r="O14" s="31"/>
      <c r="P14">
        <f ca="1">INT(RAND()*4+2)</f>
        <v>3</v>
      </c>
      <c r="Q14" s="31" t="s">
        <v>142</v>
      </c>
      <c r="R14" s="31"/>
      <c r="S14" s="31" t="str">
        <f ca="1">IF(INT(RAND()*2)=1,"＋","－")</f>
        <v>－</v>
      </c>
      <c r="T14" s="31"/>
      <c r="U14">
        <f ca="1">INT(RAND()*4+2)</f>
        <v>3</v>
      </c>
      <c r="V14" s="31" t="s">
        <v>141</v>
      </c>
      <c r="W14" s="31"/>
    </row>
    <row r="15" spans="1:59" ht="19.5" customHeight="1" x14ac:dyDescent="0.2"/>
    <row r="16" spans="1:59" ht="19.5" customHeight="1" x14ac:dyDescent="0.2">
      <c r="C16" s="1"/>
    </row>
    <row r="17" spans="1:59" s="15" customFormat="1" ht="19.5" customHeight="1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Y17"/>
      <c r="AZ17"/>
      <c r="BA17"/>
      <c r="BB17"/>
      <c r="BC17"/>
      <c r="BD17"/>
      <c r="BE17"/>
      <c r="BF17"/>
      <c r="BG17"/>
    </row>
    <row r="18" spans="1:59" s="15" customFormat="1" ht="19.5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Y18"/>
      <c r="AZ18"/>
      <c r="BA18"/>
      <c r="BB18"/>
      <c r="BC18"/>
      <c r="BD18"/>
      <c r="BE18"/>
      <c r="BF18"/>
      <c r="BG18"/>
    </row>
    <row r="19" spans="1:59" s="15" customFormat="1" ht="19.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Y19"/>
      <c r="AZ19"/>
      <c r="BA19"/>
      <c r="BB19"/>
      <c r="BC19"/>
      <c r="BD19"/>
      <c r="BE19"/>
      <c r="BF19"/>
      <c r="BG19"/>
    </row>
    <row r="20" spans="1:59" s="15" customFormat="1" ht="19.5" customHeight="1" x14ac:dyDescent="0.2">
      <c r="A20"/>
      <c r="B20"/>
      <c r="C20" s="1" t="s">
        <v>143</v>
      </c>
      <c r="D20"/>
      <c r="E20"/>
      <c r="F20">
        <f ca="1">INT(RAND()*4+2)</f>
        <v>3</v>
      </c>
      <c r="G20" s="31" t="s">
        <v>141</v>
      </c>
      <c r="H20" s="31"/>
      <c r="I20" s="31" t="str">
        <f ca="1">IF(INT(RAND()*2)=1,"＋","－")</f>
        <v>－</v>
      </c>
      <c r="J20" s="31"/>
      <c r="K20">
        <f ca="1">INT(RAND()*4+2)</f>
        <v>3</v>
      </c>
      <c r="L20" s="31" t="s">
        <v>142</v>
      </c>
      <c r="M20" s="31"/>
      <c r="N20" s="31" t="str">
        <f ca="1">IF(INT(RAND()*2)=1,"＋","－")</f>
        <v>＋</v>
      </c>
      <c r="O20" s="31"/>
      <c r="P20">
        <f ca="1">INT(RAND()*4+2)</f>
        <v>5</v>
      </c>
      <c r="Q20" s="31" t="s">
        <v>142</v>
      </c>
      <c r="R20" s="31"/>
      <c r="S20" s="31" t="str">
        <f ca="1">IF(INT(RAND()*2)=1,"＋","－")</f>
        <v>＋</v>
      </c>
      <c r="T20" s="31"/>
      <c r="U20">
        <f ca="1">INT(RAND()*4+2)</f>
        <v>4</v>
      </c>
      <c r="V20" s="31" t="s">
        <v>141</v>
      </c>
      <c r="W20" s="31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Y20"/>
      <c r="AZ20"/>
      <c r="BA20"/>
      <c r="BB20"/>
      <c r="BC20"/>
      <c r="BD20"/>
      <c r="BE20"/>
      <c r="BF20"/>
      <c r="BG20"/>
    </row>
    <row r="21" spans="1:59" s="15" customFormat="1" ht="19.5" customHeight="1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Y21"/>
      <c r="AZ21"/>
      <c r="BA21"/>
      <c r="BB21"/>
      <c r="BC21"/>
      <c r="BD21"/>
      <c r="BE21"/>
      <c r="BF21"/>
      <c r="BG21"/>
    </row>
    <row r="22" spans="1:59" s="15" customFormat="1" ht="19.5" customHeight="1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Y22"/>
      <c r="AZ22"/>
      <c r="BA22"/>
      <c r="BB22"/>
      <c r="BC22"/>
      <c r="BD22"/>
      <c r="BE22"/>
      <c r="BF22"/>
      <c r="BG22"/>
    </row>
    <row r="23" spans="1:59" s="15" customFormat="1" ht="19.5" customHeight="1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Y23"/>
      <c r="AZ23"/>
      <c r="BA23"/>
      <c r="BB23"/>
      <c r="BC23"/>
      <c r="BD23"/>
      <c r="BE23"/>
      <c r="BF23"/>
      <c r="BG23"/>
    </row>
    <row r="24" spans="1:59" s="15" customFormat="1" ht="19.5" customHeight="1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Y24"/>
      <c r="AZ24"/>
      <c r="BA24"/>
      <c r="BB24"/>
      <c r="BC24"/>
      <c r="BD24"/>
      <c r="BE24"/>
      <c r="BF24"/>
      <c r="BG24"/>
    </row>
    <row r="25" spans="1:59" s="15" customFormat="1" ht="19.5" customHeight="1" x14ac:dyDescent="0.2">
      <c r="A25"/>
      <c r="B25"/>
      <c r="C25" s="1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Y25"/>
      <c r="AZ25"/>
      <c r="BA25"/>
      <c r="BB25"/>
      <c r="BC25"/>
      <c r="BD25"/>
      <c r="BE25"/>
      <c r="BF25"/>
      <c r="BG25"/>
    </row>
    <row r="26" spans="1:59" s="15" customFormat="1" ht="19.5" customHeight="1" x14ac:dyDescent="0.2">
      <c r="A26"/>
      <c r="B26"/>
      <c r="C26" s="1" t="s">
        <v>146</v>
      </c>
      <c r="D26"/>
      <c r="E26"/>
      <c r="F26">
        <f ca="1">INT(RAND()*8+2)</f>
        <v>4</v>
      </c>
      <c r="G26" t="s">
        <v>144</v>
      </c>
      <c r="H26">
        <f ca="1">INT(RAND()*4+2)</f>
        <v>5</v>
      </c>
      <c r="I26" s="31" t="s">
        <v>141</v>
      </c>
      <c r="J26" s="31"/>
      <c r="K26" s="31" t="str">
        <f ca="1">IF(INT(RAND()*2)=1,"＋","－")</f>
        <v>＋</v>
      </c>
      <c r="L26" s="31"/>
      <c r="M26">
        <f ca="1">INT(RAND()*4+2)</f>
        <v>4</v>
      </c>
      <c r="N26" s="31" t="s">
        <v>142</v>
      </c>
      <c r="O26" s="31"/>
      <c r="P26" t="s">
        <v>145</v>
      </c>
      <c r="Q26" s="31" t="str">
        <f ca="1">IF(INT(RAND()*2)=1,"＋","－")</f>
        <v>＋</v>
      </c>
      <c r="R26" s="31"/>
      <c r="S26">
        <f ca="1">INT(RAND()*8+2)</f>
        <v>2</v>
      </c>
      <c r="T26" t="s">
        <v>144</v>
      </c>
      <c r="U26">
        <f ca="1">INT(RAND()*4+2)</f>
        <v>5</v>
      </c>
      <c r="V26" s="31" t="s">
        <v>141</v>
      </c>
      <c r="W26" s="31"/>
      <c r="X26" s="31" t="str">
        <f ca="1">IF(INT(RAND()*2)=1,"＋","－")</f>
        <v>－</v>
      </c>
      <c r="Y26" s="31"/>
      <c r="Z26">
        <f ca="1">INT(RAND()*4+2)</f>
        <v>5</v>
      </c>
      <c r="AA26" s="31" t="s">
        <v>142</v>
      </c>
      <c r="AB26" s="31"/>
      <c r="AC26" t="s">
        <v>145</v>
      </c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Y26"/>
      <c r="AZ26"/>
      <c r="BA26"/>
      <c r="BB26"/>
      <c r="BC26"/>
      <c r="BD26"/>
      <c r="BE26"/>
      <c r="BF26"/>
      <c r="BG26"/>
    </row>
    <row r="27" spans="1:59" s="15" customFormat="1" ht="19.5" customHeight="1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Y27"/>
      <c r="AZ27"/>
      <c r="BA27"/>
      <c r="BB27"/>
      <c r="BC27"/>
      <c r="BD27"/>
      <c r="BE27"/>
      <c r="BF27"/>
      <c r="BG27"/>
    </row>
    <row r="28" spans="1:59" s="15" customFormat="1" ht="19.5" customHeight="1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Y28"/>
      <c r="AZ28"/>
      <c r="BA28"/>
      <c r="BB28"/>
      <c r="BC28"/>
      <c r="BD28"/>
      <c r="BE28"/>
      <c r="BF28"/>
      <c r="BG28"/>
    </row>
    <row r="29" spans="1:59" s="15" customFormat="1" ht="19.5" customHeight="1" x14ac:dyDescent="0.2">
      <c r="A29" s="1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Y29"/>
      <c r="AZ29"/>
      <c r="BA29"/>
      <c r="BB29"/>
      <c r="BC29"/>
      <c r="BD29"/>
      <c r="BE29"/>
      <c r="BF29"/>
      <c r="BG29"/>
    </row>
    <row r="30" spans="1:59" s="15" customFormat="1" ht="19.5" customHeight="1" x14ac:dyDescent="0.2">
      <c r="A30"/>
      <c r="B30"/>
      <c r="C30" s="1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Y30"/>
      <c r="AZ30"/>
      <c r="BA30"/>
      <c r="BB30"/>
      <c r="BC30"/>
      <c r="BD30"/>
      <c r="BE30"/>
      <c r="BF30"/>
      <c r="BG30"/>
    </row>
    <row r="31" spans="1:59" s="15" customFormat="1" ht="19.5" customHeight="1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Y31"/>
      <c r="AZ31"/>
      <c r="BA31"/>
      <c r="BB31"/>
      <c r="BC31"/>
      <c r="BD31"/>
      <c r="BE31"/>
      <c r="BF31"/>
      <c r="BG31"/>
    </row>
    <row r="32" spans="1:59" s="15" customFormat="1" ht="19.5" customHeight="1" x14ac:dyDescent="0.2">
      <c r="A32"/>
      <c r="B32"/>
      <c r="C32" s="1" t="s">
        <v>147</v>
      </c>
      <c r="D32"/>
      <c r="E32"/>
      <c r="F32">
        <f ca="1">INT(RAND()*9+1)</f>
        <v>9</v>
      </c>
      <c r="G32" t="s">
        <v>144</v>
      </c>
      <c r="H32">
        <f ca="1">INT(RAND()*4+2)</f>
        <v>2</v>
      </c>
      <c r="I32" s="7" t="s">
        <v>141</v>
      </c>
      <c r="J32" s="7"/>
      <c r="K32" s="7" t="str">
        <f ca="1">IF(INT(RAND()*2)=1,"＋","－")</f>
        <v>－</v>
      </c>
      <c r="L32" s="7"/>
      <c r="M32">
        <f ca="1">INT(RAND()*4+2)</f>
        <v>2</v>
      </c>
      <c r="N32" s="7" t="s">
        <v>142</v>
      </c>
      <c r="O32" s="7"/>
      <c r="P32" t="s">
        <v>145</v>
      </c>
      <c r="Q32" s="7" t="str">
        <f ca="1">IF(INT(RAND()*2)=1,"＋","－")</f>
        <v>－</v>
      </c>
      <c r="R32" s="7"/>
      <c r="S32">
        <f ca="1">INT(RAND()*9+1)</f>
        <v>9</v>
      </c>
      <c r="T32" t="s">
        <v>144</v>
      </c>
      <c r="U32">
        <f ca="1">INT(RAND()*4+2)</f>
        <v>2</v>
      </c>
      <c r="V32" s="7" t="s">
        <v>141</v>
      </c>
      <c r="W32" s="7"/>
      <c r="X32" s="7" t="str">
        <f ca="1">IF(INT(RAND()*2)=1,"＋","－")</f>
        <v>＋</v>
      </c>
      <c r="Y32" s="7"/>
      <c r="Z32">
        <f ca="1">INT(RAND()*4+2)</f>
        <v>4</v>
      </c>
      <c r="AA32" s="7" t="s">
        <v>142</v>
      </c>
      <c r="AB32" s="7"/>
      <c r="AC32" t="s">
        <v>145</v>
      </c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Y32"/>
      <c r="AZ32"/>
      <c r="BA32"/>
      <c r="BB32"/>
      <c r="BC32"/>
      <c r="BD32"/>
      <c r="BE32"/>
      <c r="BF32"/>
      <c r="BG32"/>
    </row>
    <row r="33" spans="1:46" ht="19.5" customHeight="1" x14ac:dyDescent="0.2"/>
    <row r="34" spans="1:46" ht="19.5" customHeight="1" x14ac:dyDescent="0.2">
      <c r="C34" s="1"/>
    </row>
    <row r="35" spans="1:46" ht="19.5" customHeight="1" x14ac:dyDescent="0.2">
      <c r="H35" s="12"/>
      <c r="I35" s="12"/>
      <c r="J35" s="12"/>
      <c r="K35" s="12"/>
      <c r="L35" s="12"/>
      <c r="M35" s="12"/>
    </row>
    <row r="36" spans="1:46" ht="19.5" customHeight="1" x14ac:dyDescent="0.2">
      <c r="H36" s="12"/>
      <c r="I36" s="12"/>
      <c r="J36" s="12"/>
      <c r="K36" s="12"/>
      <c r="L36" s="12"/>
      <c r="M36" s="12"/>
    </row>
    <row r="37" spans="1:46" ht="19.5" customHeight="1" x14ac:dyDescent="0.2">
      <c r="H37" s="12"/>
      <c r="I37" s="12"/>
      <c r="J37" s="12"/>
      <c r="K37" s="12"/>
      <c r="L37" s="12"/>
      <c r="M37" s="12"/>
    </row>
    <row r="38" spans="1:46" ht="19.5" customHeight="1" x14ac:dyDescent="0.2"/>
    <row r="39" spans="1:46" ht="23.5" x14ac:dyDescent="0.2">
      <c r="D39" s="3" t="str">
        <f>IF(D1="","",D1)</f>
        <v>式の値</v>
      </c>
      <c r="AM39" s="2" t="str">
        <f>IF(AM1="","",AM1)</f>
        <v>№</v>
      </c>
      <c r="AN39" s="2"/>
      <c r="AO39" s="34" t="str">
        <f>IF(AO1="","",AO1)</f>
        <v/>
      </c>
      <c r="AP39" s="34" t="str">
        <f>IF(AP1="","",AP1)</f>
        <v/>
      </c>
    </row>
    <row r="40" spans="1:46" ht="23.5" x14ac:dyDescent="0.2">
      <c r="E40" s="5" t="s">
        <v>2</v>
      </c>
      <c r="Q40" s="6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46" ht="19.5" customHeight="1" x14ac:dyDescent="0.2">
      <c r="A41" s="1" t="str">
        <f>IF(A3="","",A3)</f>
        <v>１．</v>
      </c>
      <c r="D41" t="str">
        <f>IF(D3="","",D3)</f>
        <v>ｘ＝</v>
      </c>
      <c r="G41" s="31">
        <f ca="1">IF(G3="","",G3)</f>
        <v>-6</v>
      </c>
      <c r="H41" s="31" t="str">
        <f>IF(H3="","",H3)</f>
        <v/>
      </c>
      <c r="I41" t="str">
        <f>IF(I3="","",I3)</f>
        <v>，ｙ＝</v>
      </c>
      <c r="M41" s="31">
        <f ca="1">IF(M3="","",M3)</f>
        <v>-7</v>
      </c>
      <c r="N41" s="31" t="str">
        <f>IF(N3="","",N3)</f>
        <v/>
      </c>
      <c r="O41" t="str">
        <f>IF(O3="","",O3)</f>
        <v>のとき，次の式の値を求めなさい。</v>
      </c>
    </row>
    <row r="42" spans="1:46" ht="19.5" customHeight="1" x14ac:dyDescent="0.2">
      <c r="A42" t="str">
        <f t="shared" ref="A42:AQ42" si="0">IF(A4="","",A4)</f>
        <v/>
      </c>
      <c r="B42" t="str">
        <f t="shared" si="0"/>
        <v/>
      </c>
      <c r="C42" s="1" t="str">
        <f t="shared" si="0"/>
        <v>(1)</v>
      </c>
      <c r="F42" s="31" t="str">
        <f t="shared" ca="1" si="0"/>
        <v>－</v>
      </c>
      <c r="G42" s="31" t="str">
        <f t="shared" si="0"/>
        <v/>
      </c>
      <c r="H42">
        <f t="shared" ca="1" si="0"/>
        <v>4</v>
      </c>
      <c r="I42" s="31" t="str">
        <f t="shared" si="0"/>
        <v>ｘ</v>
      </c>
      <c r="J42" s="31" t="str">
        <f t="shared" si="0"/>
        <v/>
      </c>
      <c r="K42" s="31" t="str">
        <f t="shared" ca="1" si="0"/>
        <v>－</v>
      </c>
      <c r="L42" s="31" t="str">
        <f t="shared" si="0"/>
        <v/>
      </c>
      <c r="M42">
        <f t="shared" ca="1" si="0"/>
        <v>5</v>
      </c>
      <c r="N42" s="31" t="str">
        <f t="shared" si="0"/>
        <v>ｙ</v>
      </c>
      <c r="O42" s="31" t="str">
        <f t="shared" si="0"/>
        <v/>
      </c>
      <c r="P42" t="str">
        <f t="shared" si="0"/>
        <v/>
      </c>
      <c r="Q42" t="str">
        <f t="shared" si="0"/>
        <v/>
      </c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t="str">
        <f t="shared" si="0"/>
        <v/>
      </c>
      <c r="X42" t="str">
        <f t="shared" si="0"/>
        <v/>
      </c>
      <c r="Y42" t="str">
        <f t="shared" si="0"/>
        <v/>
      </c>
      <c r="Z42" t="str">
        <f t="shared" si="0"/>
        <v/>
      </c>
      <c r="AA42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  <c r="AS42" s="15">
        <f ca="1">IF(F42="－",-H42,H42)</f>
        <v>-4</v>
      </c>
      <c r="AT42" s="15">
        <f ca="1">IF(K42="－",-M42,M42)</f>
        <v>-5</v>
      </c>
    </row>
    <row r="43" spans="1:46" ht="19.5" customHeight="1" x14ac:dyDescent="0.2">
      <c r="A43" t="str">
        <f t="shared" ref="A43:AQ43" si="1">IF(A5="","",A5)</f>
        <v/>
      </c>
      <c r="B43" t="str">
        <f t="shared" si="1"/>
        <v/>
      </c>
      <c r="C43" t="str">
        <f t="shared" si="1"/>
        <v/>
      </c>
      <c r="D43" s="40" t="s">
        <v>30</v>
      </c>
      <c r="E43" s="40"/>
      <c r="F43" s="40">
        <f ca="1">AS42</f>
        <v>-4</v>
      </c>
      <c r="G43" s="40"/>
      <c r="H43" s="40" t="s">
        <v>148</v>
      </c>
      <c r="I43" s="40"/>
      <c r="J43" s="20" t="str">
        <f ca="1">IF(G41&lt;0,"(","")</f>
        <v>(</v>
      </c>
      <c r="K43" s="40">
        <f ca="1">G41</f>
        <v>-6</v>
      </c>
      <c r="L43" s="40"/>
      <c r="M43" s="20" t="str">
        <f ca="1">IF(G41&lt;0,")","")</f>
        <v>)</v>
      </c>
      <c r="N43" s="40" t="str">
        <f ca="1">K42</f>
        <v>－</v>
      </c>
      <c r="O43" s="40"/>
      <c r="P43" s="20">
        <f ca="1">M42</f>
        <v>5</v>
      </c>
      <c r="Q43" s="40" t="s">
        <v>76</v>
      </c>
      <c r="R43" s="40"/>
      <c r="S43" s="20" t="str">
        <f ca="1">IF(M41&lt;0,"(","")</f>
        <v>(</v>
      </c>
      <c r="T43" s="40">
        <f ca="1">M41</f>
        <v>-7</v>
      </c>
      <c r="U43" s="40"/>
      <c r="V43" s="20" t="str">
        <f ca="1">IF(M41&lt;0,")","")</f>
        <v>)</v>
      </c>
      <c r="W43" s="20" t="str">
        <f t="shared" si="1"/>
        <v/>
      </c>
      <c r="X43" s="20" t="str">
        <f t="shared" si="1"/>
        <v/>
      </c>
      <c r="Y43" s="20" t="str">
        <f t="shared" si="1"/>
        <v/>
      </c>
      <c r="Z43" s="20" t="str">
        <f t="shared" si="1"/>
        <v/>
      </c>
      <c r="AA43" s="20" t="str">
        <f t="shared" si="1"/>
        <v/>
      </c>
      <c r="AB43" s="20" t="str">
        <f t="shared" si="1"/>
        <v/>
      </c>
      <c r="AC43" s="20" t="str">
        <f t="shared" si="1"/>
        <v/>
      </c>
      <c r="AD43" s="20" t="str">
        <f t="shared" si="1"/>
        <v/>
      </c>
      <c r="AE43" s="20" t="str">
        <f t="shared" si="1"/>
        <v/>
      </c>
      <c r="AF43" s="20" t="str">
        <f t="shared" si="1"/>
        <v/>
      </c>
      <c r="AG43" s="20" t="str">
        <f t="shared" si="1"/>
        <v/>
      </c>
      <c r="AH43" s="20" t="str">
        <f t="shared" si="1"/>
        <v/>
      </c>
      <c r="AI43" s="20" t="str">
        <f t="shared" si="1"/>
        <v/>
      </c>
      <c r="AJ43" s="20" t="str">
        <f t="shared" si="1"/>
        <v/>
      </c>
      <c r="AK43" s="20" t="str">
        <f t="shared" si="1"/>
        <v/>
      </c>
      <c r="AL43" s="20" t="str">
        <f t="shared" si="1"/>
        <v/>
      </c>
      <c r="AM43" s="20" t="str">
        <f t="shared" si="1"/>
        <v/>
      </c>
      <c r="AN43" s="20" t="str">
        <f t="shared" si="1"/>
        <v/>
      </c>
      <c r="AO43" s="20" t="str">
        <f t="shared" si="1"/>
        <v/>
      </c>
      <c r="AP43" s="20" t="str">
        <f t="shared" si="1"/>
        <v/>
      </c>
      <c r="AQ43" s="20" t="str">
        <f t="shared" si="1"/>
        <v/>
      </c>
    </row>
    <row r="44" spans="1:46" ht="19.5" customHeight="1" x14ac:dyDescent="0.2">
      <c r="A44" t="str">
        <f t="shared" ref="A44:AQ44" si="2">IF(A6="","",A6)</f>
        <v/>
      </c>
      <c r="B44" t="str">
        <f t="shared" si="2"/>
        <v/>
      </c>
      <c r="C44" t="str">
        <f t="shared" si="2"/>
        <v/>
      </c>
      <c r="D44" s="40" t="s">
        <v>30</v>
      </c>
      <c r="E44" s="40"/>
      <c r="F44" s="40">
        <f ca="1">F43*K43</f>
        <v>24</v>
      </c>
      <c r="G44" s="40"/>
      <c r="H44" s="40"/>
      <c r="I44" s="40" t="str">
        <f ca="1">N43</f>
        <v>－</v>
      </c>
      <c r="J44" s="40"/>
      <c r="K44" s="20" t="str">
        <f ca="1">IF(L44&lt;0,"(","")</f>
        <v>(</v>
      </c>
      <c r="L44" s="40">
        <f ca="1">P43*T43</f>
        <v>-35</v>
      </c>
      <c r="M44" s="40"/>
      <c r="N44" s="40"/>
      <c r="O44" s="20" t="str">
        <f ca="1">IF(L44&lt;0,")","")</f>
        <v>)</v>
      </c>
      <c r="P44" s="20" t="str">
        <f t="shared" si="2"/>
        <v/>
      </c>
      <c r="Q44" s="20" t="str">
        <f t="shared" si="2"/>
        <v/>
      </c>
      <c r="R44" s="20" t="str">
        <f t="shared" si="2"/>
        <v/>
      </c>
      <c r="S44" s="20" t="str">
        <f t="shared" si="2"/>
        <v/>
      </c>
      <c r="T44" s="20" t="str">
        <f t="shared" si="2"/>
        <v/>
      </c>
      <c r="U44" s="20" t="str">
        <f t="shared" si="2"/>
        <v/>
      </c>
      <c r="V44" s="20" t="str">
        <f t="shared" si="2"/>
        <v/>
      </c>
      <c r="W44" s="20" t="str">
        <f t="shared" si="2"/>
        <v/>
      </c>
      <c r="X44" s="20" t="str">
        <f t="shared" si="2"/>
        <v/>
      </c>
      <c r="Y44" s="20" t="str">
        <f t="shared" si="2"/>
        <v/>
      </c>
      <c r="Z44" s="20" t="str">
        <f t="shared" si="2"/>
        <v/>
      </c>
      <c r="AA44" s="20" t="str">
        <f t="shared" si="2"/>
        <v/>
      </c>
      <c r="AB44" s="20" t="str">
        <f t="shared" si="2"/>
        <v/>
      </c>
      <c r="AC44" s="20" t="str">
        <f t="shared" si="2"/>
        <v/>
      </c>
      <c r="AD44" s="20" t="str">
        <f t="shared" si="2"/>
        <v/>
      </c>
      <c r="AE44" s="20" t="str">
        <f t="shared" si="2"/>
        <v/>
      </c>
      <c r="AF44" s="20" t="str">
        <f t="shared" si="2"/>
        <v/>
      </c>
      <c r="AG44" s="20" t="str">
        <f t="shared" si="2"/>
        <v/>
      </c>
      <c r="AH44" s="20" t="str">
        <f t="shared" si="2"/>
        <v/>
      </c>
      <c r="AI44" s="20" t="str">
        <f t="shared" si="2"/>
        <v/>
      </c>
      <c r="AJ44" s="20" t="str">
        <f t="shared" si="2"/>
        <v/>
      </c>
      <c r="AK44" s="20" t="str">
        <f t="shared" si="2"/>
        <v/>
      </c>
      <c r="AL44" s="20" t="str">
        <f t="shared" si="2"/>
        <v/>
      </c>
      <c r="AM44" s="20" t="str">
        <f t="shared" si="2"/>
        <v/>
      </c>
      <c r="AN44" s="20" t="str">
        <f t="shared" si="2"/>
        <v/>
      </c>
      <c r="AO44" s="20" t="str">
        <f t="shared" si="2"/>
        <v/>
      </c>
      <c r="AP44" s="20" t="str">
        <f t="shared" si="2"/>
        <v/>
      </c>
      <c r="AQ44" s="20" t="str">
        <f t="shared" si="2"/>
        <v/>
      </c>
      <c r="AS44" s="15">
        <f ca="1">F44</f>
        <v>24</v>
      </c>
      <c r="AT44" s="15">
        <f ca="1">IF(I44="－",-L44,L44)</f>
        <v>35</v>
      </c>
    </row>
    <row r="45" spans="1:46" ht="19.5" customHeight="1" x14ac:dyDescent="0.2">
      <c r="A45" t="str">
        <f t="shared" ref="A45:AQ45" si="3">IF(A7="","",A7)</f>
        <v/>
      </c>
      <c r="B45" t="str">
        <f t="shared" si="3"/>
        <v/>
      </c>
      <c r="C45" t="str">
        <f t="shared" si="3"/>
        <v/>
      </c>
      <c r="D45" s="40" t="s">
        <v>30</v>
      </c>
      <c r="E45" s="40"/>
      <c r="F45" s="40">
        <f ca="1">AS44+AT44</f>
        <v>59</v>
      </c>
      <c r="G45" s="40"/>
      <c r="H45" s="40"/>
      <c r="I45" s="20" t="str">
        <f t="shared" si="3"/>
        <v/>
      </c>
      <c r="J45" s="20" t="str">
        <f t="shared" si="3"/>
        <v/>
      </c>
      <c r="K45" s="20" t="str">
        <f t="shared" si="3"/>
        <v/>
      </c>
      <c r="L45" s="20" t="str">
        <f t="shared" si="3"/>
        <v/>
      </c>
      <c r="M45" s="20" t="str">
        <f t="shared" si="3"/>
        <v/>
      </c>
      <c r="N45" s="20" t="str">
        <f t="shared" si="3"/>
        <v/>
      </c>
      <c r="O45" s="20" t="str">
        <f t="shared" si="3"/>
        <v/>
      </c>
      <c r="P45" s="20" t="str">
        <f t="shared" si="3"/>
        <v/>
      </c>
      <c r="Q45" s="20" t="str">
        <f t="shared" si="3"/>
        <v/>
      </c>
      <c r="R45" s="20" t="str">
        <f t="shared" si="3"/>
        <v/>
      </c>
      <c r="S45" s="20" t="str">
        <f t="shared" si="3"/>
        <v/>
      </c>
      <c r="T45" s="20" t="str">
        <f t="shared" si="3"/>
        <v/>
      </c>
      <c r="U45" s="20" t="str">
        <f t="shared" si="3"/>
        <v/>
      </c>
      <c r="V45" s="20" t="str">
        <f t="shared" si="3"/>
        <v/>
      </c>
      <c r="W45" s="20" t="str">
        <f t="shared" si="3"/>
        <v/>
      </c>
      <c r="X45" s="20" t="str">
        <f t="shared" si="3"/>
        <v/>
      </c>
      <c r="Y45" s="20" t="str">
        <f t="shared" si="3"/>
        <v/>
      </c>
      <c r="Z45" s="20" t="str">
        <f t="shared" si="3"/>
        <v/>
      </c>
      <c r="AA45" s="20" t="str">
        <f t="shared" si="3"/>
        <v/>
      </c>
      <c r="AB45" s="20" t="str">
        <f t="shared" si="3"/>
        <v/>
      </c>
      <c r="AC45" s="20" t="str">
        <f t="shared" si="3"/>
        <v/>
      </c>
      <c r="AD45" s="20" t="str">
        <f t="shared" si="3"/>
        <v/>
      </c>
      <c r="AE45" s="20" t="str">
        <f t="shared" si="3"/>
        <v/>
      </c>
      <c r="AF45" s="20" t="str">
        <f t="shared" si="3"/>
        <v/>
      </c>
      <c r="AG45" s="20" t="str">
        <f t="shared" si="3"/>
        <v/>
      </c>
      <c r="AH45" s="20" t="str">
        <f t="shared" si="3"/>
        <v/>
      </c>
      <c r="AI45" s="20" t="str">
        <f t="shared" si="3"/>
        <v/>
      </c>
      <c r="AJ45" s="20" t="str">
        <f t="shared" si="3"/>
        <v/>
      </c>
      <c r="AK45" s="20" t="str">
        <f t="shared" si="3"/>
        <v/>
      </c>
      <c r="AL45" s="20" t="str">
        <f t="shared" si="3"/>
        <v/>
      </c>
      <c r="AM45" s="20" t="str">
        <f t="shared" si="3"/>
        <v/>
      </c>
      <c r="AN45" s="20" t="str">
        <f t="shared" si="3"/>
        <v/>
      </c>
      <c r="AO45" s="20" t="str">
        <f t="shared" si="3"/>
        <v/>
      </c>
      <c r="AP45" s="20" t="str">
        <f t="shared" si="3"/>
        <v/>
      </c>
      <c r="AQ45" s="20" t="str">
        <f t="shared" si="3"/>
        <v/>
      </c>
    </row>
    <row r="46" spans="1:46" ht="19.5" customHeight="1" x14ac:dyDescent="0.2">
      <c r="A46" t="str">
        <f t="shared" ref="A46:C49" si="4">IF(A8="","",A8)</f>
        <v/>
      </c>
      <c r="B46" t="str">
        <f t="shared" si="4"/>
        <v/>
      </c>
      <c r="C46" s="1" t="str">
        <f t="shared" si="4"/>
        <v>(2)</v>
      </c>
      <c r="F46" s="31" t="str">
        <f t="shared" ref="F46:AQ46" ca="1" si="5">IF(F8="","",F8)</f>
        <v/>
      </c>
      <c r="G46" s="31" t="str">
        <f t="shared" si="5"/>
        <v/>
      </c>
      <c r="H46">
        <f t="shared" ca="1" si="5"/>
        <v>4</v>
      </c>
      <c r="I46" s="31" t="str">
        <f t="shared" si="5"/>
        <v>ｘ</v>
      </c>
      <c r="J46" s="31" t="str">
        <f t="shared" si="5"/>
        <v/>
      </c>
      <c r="K46" s="31" t="str">
        <f t="shared" ca="1" si="5"/>
        <v>＋</v>
      </c>
      <c r="L46" s="31" t="str">
        <f t="shared" si="5"/>
        <v/>
      </c>
      <c r="M46">
        <f t="shared" ca="1" si="5"/>
        <v>2</v>
      </c>
      <c r="N46" s="31" t="str">
        <f t="shared" si="5"/>
        <v>ｙ</v>
      </c>
      <c r="O46" s="31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S46" s="15">
        <f ca="1">IF(F46="－",-H46,H46)</f>
        <v>4</v>
      </c>
      <c r="AT46" s="15">
        <f ca="1">IF(K46="－",-M46,M46)</f>
        <v>2</v>
      </c>
    </row>
    <row r="47" spans="1:46" ht="19.5" customHeight="1" x14ac:dyDescent="0.2">
      <c r="A47" t="str">
        <f t="shared" si="4"/>
        <v/>
      </c>
      <c r="B47" t="str">
        <f t="shared" si="4"/>
        <v/>
      </c>
      <c r="C47" t="str">
        <f t="shared" si="4"/>
        <v/>
      </c>
      <c r="D47" s="40" t="s">
        <v>30</v>
      </c>
      <c r="E47" s="40"/>
      <c r="F47" s="40">
        <f ca="1">AS46</f>
        <v>4</v>
      </c>
      <c r="G47" s="40"/>
      <c r="H47" s="40" t="s">
        <v>148</v>
      </c>
      <c r="I47" s="40"/>
      <c r="J47" s="20" t="str">
        <f ca="1">IF(K47&lt;0,"(","")</f>
        <v>(</v>
      </c>
      <c r="K47" s="40">
        <f ca="1">G41</f>
        <v>-6</v>
      </c>
      <c r="L47" s="40"/>
      <c r="M47" s="20" t="str">
        <f ca="1">IF(K47&lt;0,")","")</f>
        <v>)</v>
      </c>
      <c r="N47" s="40" t="str">
        <f ca="1">K46</f>
        <v>＋</v>
      </c>
      <c r="O47" s="40"/>
      <c r="P47" s="20">
        <f ca="1">M46</f>
        <v>2</v>
      </c>
      <c r="Q47" s="40" t="s">
        <v>76</v>
      </c>
      <c r="R47" s="40"/>
      <c r="S47" s="20" t="str">
        <f ca="1">IF(T47&lt;0,"(","")</f>
        <v>(</v>
      </c>
      <c r="T47" s="40">
        <f ca="1">M41</f>
        <v>-7</v>
      </c>
      <c r="U47" s="40"/>
      <c r="V47" s="20" t="str">
        <f ca="1">IF(T47&lt;0,")","")</f>
        <v>)</v>
      </c>
      <c r="W47" s="20" t="str">
        <f t="shared" ref="W47:AQ47" si="6">IF(W9="","",W9)</f>
        <v/>
      </c>
      <c r="X47" s="20" t="str">
        <f t="shared" si="6"/>
        <v/>
      </c>
      <c r="Y47" s="20" t="str">
        <f t="shared" si="6"/>
        <v/>
      </c>
      <c r="Z47" s="20" t="str">
        <f t="shared" si="6"/>
        <v/>
      </c>
      <c r="AA47" s="20" t="str">
        <f t="shared" si="6"/>
        <v/>
      </c>
      <c r="AB47" s="20" t="str">
        <f t="shared" si="6"/>
        <v/>
      </c>
      <c r="AC47" s="20" t="str">
        <f t="shared" si="6"/>
        <v/>
      </c>
      <c r="AD47" s="20" t="str">
        <f t="shared" si="6"/>
        <v/>
      </c>
      <c r="AE47" s="20" t="str">
        <f t="shared" si="6"/>
        <v/>
      </c>
      <c r="AF47" s="20" t="str">
        <f t="shared" si="6"/>
        <v/>
      </c>
      <c r="AG47" s="20" t="str">
        <f t="shared" si="6"/>
        <v/>
      </c>
      <c r="AH47" s="20" t="str">
        <f t="shared" si="6"/>
        <v/>
      </c>
      <c r="AI47" s="20" t="str">
        <f t="shared" si="6"/>
        <v/>
      </c>
      <c r="AJ47" s="20" t="str">
        <f t="shared" si="6"/>
        <v/>
      </c>
      <c r="AK47" s="20" t="str">
        <f t="shared" si="6"/>
        <v/>
      </c>
      <c r="AL47" s="20" t="str">
        <f t="shared" si="6"/>
        <v/>
      </c>
      <c r="AM47" s="20" t="str">
        <f t="shared" si="6"/>
        <v/>
      </c>
      <c r="AN47" s="20" t="str">
        <f t="shared" si="6"/>
        <v/>
      </c>
      <c r="AO47" s="20" t="str">
        <f t="shared" si="6"/>
        <v/>
      </c>
      <c r="AP47" s="20" t="str">
        <f t="shared" si="6"/>
        <v/>
      </c>
      <c r="AQ47" s="20" t="str">
        <f t="shared" si="6"/>
        <v/>
      </c>
    </row>
    <row r="48" spans="1:46" ht="19.5" customHeight="1" x14ac:dyDescent="0.2">
      <c r="A48" t="str">
        <f t="shared" si="4"/>
        <v/>
      </c>
      <c r="B48" t="str">
        <f t="shared" si="4"/>
        <v/>
      </c>
      <c r="C48" t="str">
        <f t="shared" si="4"/>
        <v/>
      </c>
      <c r="D48" s="40" t="s">
        <v>30</v>
      </c>
      <c r="E48" s="40"/>
      <c r="F48" s="40">
        <f ca="1">F47*K47</f>
        <v>-24</v>
      </c>
      <c r="G48" s="40"/>
      <c r="H48" s="40"/>
      <c r="I48" s="40" t="str">
        <f ca="1">N47</f>
        <v>＋</v>
      </c>
      <c r="J48" s="40"/>
      <c r="K48" s="20" t="str">
        <f ca="1">IF(L48&lt;0,"(","")</f>
        <v>(</v>
      </c>
      <c r="L48" s="40">
        <f ca="1">P47*T47</f>
        <v>-14</v>
      </c>
      <c r="M48" s="40"/>
      <c r="N48" s="40"/>
      <c r="O48" s="20" t="str">
        <f ca="1">IF(L48&lt;0,")","")</f>
        <v>)</v>
      </c>
      <c r="P48" s="20" t="str">
        <f t="shared" ref="P48:AQ48" si="7">IF(P10="","",P10)</f>
        <v/>
      </c>
      <c r="Q48" s="20" t="str">
        <f t="shared" si="7"/>
        <v/>
      </c>
      <c r="R48" s="20" t="str">
        <f t="shared" si="7"/>
        <v/>
      </c>
      <c r="S48" s="20" t="str">
        <f t="shared" si="7"/>
        <v/>
      </c>
      <c r="T48" s="20" t="str">
        <f t="shared" si="7"/>
        <v/>
      </c>
      <c r="U48" s="20" t="str">
        <f t="shared" si="7"/>
        <v/>
      </c>
      <c r="V48" s="20" t="str">
        <f t="shared" si="7"/>
        <v/>
      </c>
      <c r="W48" s="20" t="str">
        <f t="shared" si="7"/>
        <v/>
      </c>
      <c r="X48" s="20" t="str">
        <f t="shared" si="7"/>
        <v/>
      </c>
      <c r="Y48" s="20" t="str">
        <f t="shared" si="7"/>
        <v/>
      </c>
      <c r="Z48" s="20" t="str">
        <f t="shared" si="7"/>
        <v/>
      </c>
      <c r="AA48" s="20" t="str">
        <f t="shared" si="7"/>
        <v/>
      </c>
      <c r="AB48" s="20" t="str">
        <f t="shared" si="7"/>
        <v/>
      </c>
      <c r="AC48" s="20" t="str">
        <f t="shared" si="7"/>
        <v/>
      </c>
      <c r="AD48" s="20" t="str">
        <f t="shared" si="7"/>
        <v/>
      </c>
      <c r="AE48" s="20" t="str">
        <f t="shared" si="7"/>
        <v/>
      </c>
      <c r="AF48" s="20" t="str">
        <f t="shared" si="7"/>
        <v/>
      </c>
      <c r="AG48" s="20" t="str">
        <f t="shared" si="7"/>
        <v/>
      </c>
      <c r="AH48" s="20" t="str">
        <f t="shared" si="7"/>
        <v/>
      </c>
      <c r="AI48" s="20" t="str">
        <f t="shared" si="7"/>
        <v/>
      </c>
      <c r="AJ48" s="20" t="str">
        <f t="shared" si="7"/>
        <v/>
      </c>
      <c r="AK48" s="20" t="str">
        <f t="shared" si="7"/>
        <v/>
      </c>
      <c r="AL48" s="20" t="str">
        <f t="shared" si="7"/>
        <v/>
      </c>
      <c r="AM48" s="20" t="str">
        <f t="shared" si="7"/>
        <v/>
      </c>
      <c r="AN48" s="20" t="str">
        <f t="shared" si="7"/>
        <v/>
      </c>
      <c r="AO48" s="20" t="str">
        <f t="shared" si="7"/>
        <v/>
      </c>
      <c r="AP48" s="20" t="str">
        <f t="shared" si="7"/>
        <v/>
      </c>
      <c r="AQ48" s="20" t="str">
        <f t="shared" si="7"/>
        <v/>
      </c>
      <c r="AS48" s="15">
        <f ca="1">F48</f>
        <v>-24</v>
      </c>
      <c r="AT48" s="15">
        <f ca="1">IF(I48="－",-L48,L48)</f>
        <v>-14</v>
      </c>
    </row>
    <row r="49" spans="1:50" ht="19.5" customHeight="1" x14ac:dyDescent="0.2">
      <c r="A49" t="str">
        <f t="shared" si="4"/>
        <v/>
      </c>
      <c r="B49" t="str">
        <f t="shared" si="4"/>
        <v/>
      </c>
      <c r="C49" t="str">
        <f t="shared" si="4"/>
        <v/>
      </c>
      <c r="D49" s="40" t="s">
        <v>30</v>
      </c>
      <c r="E49" s="40"/>
      <c r="F49" s="40">
        <f ca="1">AS48+AT48</f>
        <v>-38</v>
      </c>
      <c r="G49" s="40"/>
      <c r="H49" s="40"/>
      <c r="I49" s="20" t="str">
        <f t="shared" ref="I49:AQ49" si="8">IF(I11="","",I11)</f>
        <v/>
      </c>
      <c r="J49" s="20" t="str">
        <f t="shared" si="8"/>
        <v/>
      </c>
      <c r="K49" s="20" t="str">
        <f t="shared" si="8"/>
        <v/>
      </c>
      <c r="L49" s="20" t="str">
        <f t="shared" si="8"/>
        <v/>
      </c>
      <c r="M49" s="20" t="str">
        <f t="shared" si="8"/>
        <v/>
      </c>
      <c r="N49" s="20" t="str">
        <f t="shared" si="8"/>
        <v/>
      </c>
      <c r="O49" s="20" t="str">
        <f t="shared" si="8"/>
        <v/>
      </c>
      <c r="P49" s="20" t="str">
        <f t="shared" si="8"/>
        <v/>
      </c>
      <c r="Q49" s="20" t="str">
        <f t="shared" si="8"/>
        <v/>
      </c>
      <c r="R49" s="20" t="str">
        <f t="shared" si="8"/>
        <v/>
      </c>
      <c r="S49" s="20" t="str">
        <f t="shared" si="8"/>
        <v/>
      </c>
      <c r="T49" s="20" t="str">
        <f t="shared" si="8"/>
        <v/>
      </c>
      <c r="U49" s="20" t="str">
        <f t="shared" si="8"/>
        <v/>
      </c>
      <c r="V49" s="20" t="str">
        <f t="shared" si="8"/>
        <v/>
      </c>
      <c r="W49" s="20" t="str">
        <f t="shared" si="8"/>
        <v/>
      </c>
      <c r="X49" s="20" t="str">
        <f t="shared" si="8"/>
        <v/>
      </c>
      <c r="Y49" s="20" t="str">
        <f t="shared" si="8"/>
        <v/>
      </c>
      <c r="Z49" s="20" t="str">
        <f t="shared" si="8"/>
        <v/>
      </c>
      <c r="AA49" s="20" t="str">
        <f t="shared" si="8"/>
        <v/>
      </c>
      <c r="AB49" s="20" t="str">
        <f t="shared" si="8"/>
        <v/>
      </c>
      <c r="AC49" s="20" t="str">
        <f t="shared" si="8"/>
        <v/>
      </c>
      <c r="AD49" s="20" t="str">
        <f t="shared" si="8"/>
        <v/>
      </c>
      <c r="AE49" s="20" t="str">
        <f t="shared" si="8"/>
        <v/>
      </c>
      <c r="AF49" s="20" t="str">
        <f t="shared" si="8"/>
        <v/>
      </c>
      <c r="AG49" s="20" t="str">
        <f t="shared" si="8"/>
        <v/>
      </c>
      <c r="AH49" s="20" t="str">
        <f t="shared" si="8"/>
        <v/>
      </c>
      <c r="AI49" s="20" t="str">
        <f t="shared" si="8"/>
        <v/>
      </c>
      <c r="AJ49" s="20" t="str">
        <f t="shared" si="8"/>
        <v/>
      </c>
      <c r="AK49" s="20" t="str">
        <f t="shared" si="8"/>
        <v/>
      </c>
      <c r="AL49" s="20" t="str">
        <f t="shared" si="8"/>
        <v/>
      </c>
      <c r="AM49" s="20" t="str">
        <f t="shared" si="8"/>
        <v/>
      </c>
      <c r="AN49" s="20" t="str">
        <f t="shared" si="8"/>
        <v/>
      </c>
      <c r="AO49" s="20" t="str">
        <f t="shared" si="8"/>
        <v/>
      </c>
      <c r="AP49" s="20" t="str">
        <f t="shared" si="8"/>
        <v/>
      </c>
      <c r="AQ49" s="20" t="str">
        <f t="shared" si="8"/>
        <v/>
      </c>
    </row>
    <row r="50" spans="1:50" ht="19.5" customHeight="1" x14ac:dyDescent="0.2">
      <c r="A50" s="1" t="str">
        <f t="shared" ref="A50:AQ50" si="9">IF(A12="","",A12)</f>
        <v>２．</v>
      </c>
      <c r="D50" s="31" t="str">
        <f t="shared" si="9"/>
        <v>ａ＝</v>
      </c>
      <c r="E50" s="31" t="str">
        <f t="shared" si="9"/>
        <v/>
      </c>
      <c r="F50" s="31" t="str">
        <f t="shared" si="9"/>
        <v/>
      </c>
      <c r="G50" s="31" t="str">
        <f t="shared" ca="1" si="9"/>
        <v>－</v>
      </c>
      <c r="H50" s="31" t="str">
        <f t="shared" si="9"/>
        <v/>
      </c>
      <c r="I50" s="35">
        <f t="shared" ca="1" si="9"/>
        <v>2</v>
      </c>
      <c r="J50" s="35" t="str">
        <f t="shared" si="9"/>
        <v/>
      </c>
      <c r="K50" s="31" t="str">
        <f t="shared" si="9"/>
        <v>，</v>
      </c>
      <c r="L50" s="31" t="str">
        <f t="shared" si="9"/>
        <v/>
      </c>
      <c r="M50" s="31" t="str">
        <f t="shared" si="9"/>
        <v>ｂ＝</v>
      </c>
      <c r="N50" s="31" t="str">
        <f t="shared" si="9"/>
        <v/>
      </c>
      <c r="O50" s="31" t="str">
        <f t="shared" si="9"/>
        <v/>
      </c>
      <c r="P50" s="31" t="str">
        <f t="shared" ca="1" si="9"/>
        <v/>
      </c>
      <c r="Q50" s="31" t="str">
        <f t="shared" si="9"/>
        <v/>
      </c>
      <c r="R50" s="35">
        <f t="shared" ca="1" si="9"/>
        <v>5</v>
      </c>
      <c r="S50" s="35" t="str">
        <f t="shared" si="9"/>
        <v/>
      </c>
      <c r="T50" s="31" t="str">
        <f t="shared" si="9"/>
        <v>のとき，次の式の値を求めなさい。</v>
      </c>
      <c r="U50" s="31" t="str">
        <f t="shared" si="9"/>
        <v/>
      </c>
      <c r="V50" s="31" t="str">
        <f t="shared" si="9"/>
        <v/>
      </c>
      <c r="W50" s="31" t="str">
        <f t="shared" si="9"/>
        <v/>
      </c>
      <c r="X50" s="31" t="str">
        <f t="shared" si="9"/>
        <v/>
      </c>
      <c r="Y50" s="31" t="str">
        <f t="shared" si="9"/>
        <v/>
      </c>
      <c r="Z50" s="31" t="str">
        <f t="shared" si="9"/>
        <v/>
      </c>
      <c r="AA50" s="31" t="str">
        <f t="shared" si="9"/>
        <v/>
      </c>
      <c r="AB50" s="31" t="str">
        <f t="shared" si="9"/>
        <v/>
      </c>
      <c r="AC50" s="31" t="str">
        <f t="shared" si="9"/>
        <v/>
      </c>
      <c r="AD50" s="31" t="str">
        <f t="shared" si="9"/>
        <v/>
      </c>
      <c r="AE50" s="31" t="str">
        <f t="shared" si="9"/>
        <v/>
      </c>
      <c r="AF50" s="31" t="str">
        <f t="shared" si="9"/>
        <v/>
      </c>
      <c r="AG50" s="31" t="str">
        <f t="shared" si="9"/>
        <v/>
      </c>
      <c r="AH50" s="31" t="str">
        <f t="shared" si="9"/>
        <v/>
      </c>
      <c r="AI50" s="31" t="str">
        <f t="shared" si="9"/>
        <v/>
      </c>
      <c r="AJ50" s="31" t="str">
        <f t="shared" si="9"/>
        <v/>
      </c>
      <c r="AK50" s="31" t="str">
        <f t="shared" si="9"/>
        <v/>
      </c>
      <c r="AL50" s="31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S50" s="15">
        <f ca="1">IF(G50="",I50,-I50)</f>
        <v>-2</v>
      </c>
      <c r="AT50" s="15">
        <f ca="1">IF(P50="",R50,-R50)</f>
        <v>5</v>
      </c>
    </row>
    <row r="51" spans="1:50" ht="19.5" customHeight="1" x14ac:dyDescent="0.2">
      <c r="A51" t="str">
        <f t="shared" ref="A51:AQ51" si="10">IF(A13="","",A13)</f>
        <v/>
      </c>
      <c r="B51" t="str">
        <f t="shared" si="10"/>
        <v/>
      </c>
      <c r="C51" t="str">
        <f t="shared" si="10"/>
        <v/>
      </c>
      <c r="D51" s="31" t="str">
        <f t="shared" si="10"/>
        <v/>
      </c>
      <c r="E51" s="31" t="str">
        <f t="shared" si="10"/>
        <v/>
      </c>
      <c r="F51" s="31" t="str">
        <f t="shared" si="10"/>
        <v/>
      </c>
      <c r="G51" s="31" t="str">
        <f t="shared" si="10"/>
        <v/>
      </c>
      <c r="H51" s="31" t="str">
        <f t="shared" si="10"/>
        <v/>
      </c>
      <c r="I51" s="31">
        <f t="shared" ca="1" si="10"/>
        <v>3</v>
      </c>
      <c r="J51" s="31" t="str">
        <f t="shared" si="10"/>
        <v/>
      </c>
      <c r="K51" s="31" t="str">
        <f t="shared" si="10"/>
        <v/>
      </c>
      <c r="L51" s="31" t="str">
        <f t="shared" si="10"/>
        <v/>
      </c>
      <c r="M51" s="31" t="str">
        <f t="shared" si="10"/>
        <v/>
      </c>
      <c r="N51" s="31" t="str">
        <f t="shared" si="10"/>
        <v/>
      </c>
      <c r="O51" s="31" t="str">
        <f t="shared" si="10"/>
        <v/>
      </c>
      <c r="P51" s="31" t="str">
        <f t="shared" si="10"/>
        <v/>
      </c>
      <c r="Q51" s="31" t="str">
        <f t="shared" si="10"/>
        <v/>
      </c>
      <c r="R51" s="31">
        <f t="shared" ca="1" si="10"/>
        <v>9</v>
      </c>
      <c r="S51" s="31" t="str">
        <f t="shared" si="10"/>
        <v/>
      </c>
      <c r="T51" s="31" t="str">
        <f t="shared" si="10"/>
        <v/>
      </c>
      <c r="U51" s="31" t="str">
        <f t="shared" si="10"/>
        <v/>
      </c>
      <c r="V51" s="31" t="str">
        <f t="shared" si="10"/>
        <v/>
      </c>
      <c r="W51" s="31" t="str">
        <f t="shared" si="10"/>
        <v/>
      </c>
      <c r="X51" s="31" t="str">
        <f t="shared" si="10"/>
        <v/>
      </c>
      <c r="Y51" s="31" t="str">
        <f t="shared" si="10"/>
        <v/>
      </c>
      <c r="Z51" s="31" t="str">
        <f t="shared" si="10"/>
        <v/>
      </c>
      <c r="AA51" s="31" t="str">
        <f t="shared" si="10"/>
        <v/>
      </c>
      <c r="AB51" s="31" t="str">
        <f t="shared" si="10"/>
        <v/>
      </c>
      <c r="AC51" s="31" t="str">
        <f t="shared" si="10"/>
        <v/>
      </c>
      <c r="AD51" s="31" t="str">
        <f t="shared" si="10"/>
        <v/>
      </c>
      <c r="AE51" s="31" t="str">
        <f t="shared" si="10"/>
        <v/>
      </c>
      <c r="AF51" s="31" t="str">
        <f t="shared" si="10"/>
        <v/>
      </c>
      <c r="AG51" s="31" t="str">
        <f t="shared" si="10"/>
        <v/>
      </c>
      <c r="AH51" s="31" t="str">
        <f t="shared" si="10"/>
        <v/>
      </c>
      <c r="AI51" s="31" t="str">
        <f t="shared" si="10"/>
        <v/>
      </c>
      <c r="AJ51" s="31" t="str">
        <f t="shared" si="10"/>
        <v/>
      </c>
      <c r="AK51" s="31" t="str">
        <f t="shared" si="10"/>
        <v/>
      </c>
      <c r="AL51" s="31" t="str">
        <f t="shared" si="10"/>
        <v/>
      </c>
      <c r="AM51" t="str">
        <f t="shared" si="10"/>
        <v/>
      </c>
      <c r="AN51" t="str">
        <f t="shared" si="10"/>
        <v/>
      </c>
      <c r="AO51" t="str">
        <f t="shared" si="10"/>
        <v/>
      </c>
      <c r="AP51" t="str">
        <f t="shared" si="10"/>
        <v/>
      </c>
      <c r="AQ51" t="str">
        <f t="shared" si="10"/>
        <v/>
      </c>
      <c r="AS51" s="15">
        <f ca="1">I51</f>
        <v>3</v>
      </c>
      <c r="AT51" s="15">
        <f ca="1">R51</f>
        <v>9</v>
      </c>
    </row>
    <row r="52" spans="1:50" ht="19.5" customHeight="1" x14ac:dyDescent="0.2">
      <c r="A52" t="str">
        <f t="shared" ref="A52:AQ52" si="11">IF(A14="","",A14)</f>
        <v/>
      </c>
      <c r="B52" t="str">
        <f t="shared" si="11"/>
        <v/>
      </c>
      <c r="C52" s="1" t="str">
        <f t="shared" si="11"/>
        <v>(1)</v>
      </c>
      <c r="F52">
        <f t="shared" ca="1" si="11"/>
        <v>4</v>
      </c>
      <c r="G52" s="31" t="str">
        <f t="shared" si="11"/>
        <v>a</v>
      </c>
      <c r="H52" s="31" t="str">
        <f t="shared" si="11"/>
        <v/>
      </c>
      <c r="I52" s="31" t="str">
        <f t="shared" ca="1" si="11"/>
        <v>＋</v>
      </c>
      <c r="J52" s="31" t="str">
        <f t="shared" si="11"/>
        <v/>
      </c>
      <c r="K52">
        <f t="shared" ca="1" si="11"/>
        <v>5</v>
      </c>
      <c r="L52" s="31" t="str">
        <f t="shared" si="11"/>
        <v>ｂ</v>
      </c>
      <c r="M52" s="31" t="str">
        <f t="shared" si="11"/>
        <v/>
      </c>
      <c r="N52" s="31" t="str">
        <f t="shared" ca="1" si="11"/>
        <v>＋</v>
      </c>
      <c r="O52" s="31" t="str">
        <f t="shared" si="11"/>
        <v/>
      </c>
      <c r="P52">
        <f t="shared" ca="1" si="11"/>
        <v>3</v>
      </c>
      <c r="Q52" s="31" t="str">
        <f t="shared" si="11"/>
        <v>ｂ</v>
      </c>
      <c r="R52" s="31" t="str">
        <f t="shared" si="11"/>
        <v/>
      </c>
      <c r="S52" s="31" t="str">
        <f t="shared" ca="1" si="11"/>
        <v>－</v>
      </c>
      <c r="T52" s="31" t="str">
        <f t="shared" si="11"/>
        <v/>
      </c>
      <c r="U52">
        <f t="shared" ca="1" si="11"/>
        <v>3</v>
      </c>
      <c r="V52" s="31" t="str">
        <f t="shared" si="11"/>
        <v>a</v>
      </c>
      <c r="W52" s="31" t="str">
        <f t="shared" si="11"/>
        <v/>
      </c>
      <c r="X52" t="str">
        <f t="shared" si="11"/>
        <v/>
      </c>
      <c r="Y52" t="str">
        <f t="shared" si="11"/>
        <v/>
      </c>
      <c r="Z52" t="str">
        <f t="shared" si="11"/>
        <v/>
      </c>
      <c r="AA52" t="str">
        <f t="shared" si="11"/>
        <v/>
      </c>
      <c r="AB52" t="str">
        <f t="shared" si="11"/>
        <v/>
      </c>
      <c r="AC52" t="str">
        <f t="shared" si="11"/>
        <v/>
      </c>
      <c r="AD52" t="str">
        <f t="shared" si="11"/>
        <v/>
      </c>
      <c r="AE52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  <c r="AL52" t="str">
        <f t="shared" si="11"/>
        <v/>
      </c>
      <c r="AM52" t="str">
        <f t="shared" si="11"/>
        <v/>
      </c>
      <c r="AN52" t="str">
        <f t="shared" si="11"/>
        <v/>
      </c>
      <c r="AO52" t="str">
        <f t="shared" si="11"/>
        <v/>
      </c>
      <c r="AP52" t="str">
        <f t="shared" si="11"/>
        <v/>
      </c>
      <c r="AQ52" t="str">
        <f t="shared" si="11"/>
        <v/>
      </c>
      <c r="AS52" s="15">
        <f ca="1">F52</f>
        <v>4</v>
      </c>
      <c r="AT52" s="15">
        <f ca="1">IF(I52="－",-K52,K52)</f>
        <v>5</v>
      </c>
      <c r="AU52" s="15">
        <f ca="1">IF(N52="－",-P52,P52)</f>
        <v>3</v>
      </c>
      <c r="AV52" s="15">
        <f ca="1">IF(S52="－",-U52,U52)</f>
        <v>-3</v>
      </c>
    </row>
    <row r="53" spans="1:50" ht="19.5" customHeight="1" x14ac:dyDescent="0.2">
      <c r="A53" t="str">
        <f t="shared" ref="A53:AQ53" si="12">IF(A15="","",A15)</f>
        <v/>
      </c>
      <c r="B53" t="str">
        <f t="shared" si="12"/>
        <v/>
      </c>
      <c r="C53" t="str">
        <f t="shared" si="12"/>
        <v/>
      </c>
      <c r="D53" s="40" t="s">
        <v>30</v>
      </c>
      <c r="E53" s="40"/>
      <c r="F53" s="47" t="str">
        <f ca="1">IF(AS53=-1,"－",IF(AS53=1,"",IF(AS53=0,"",AS53)))</f>
        <v/>
      </c>
      <c r="G53" s="47"/>
      <c r="H53" s="47"/>
      <c r="I53" s="40" t="str">
        <f ca="1">IF(AS53=0,"",IF(AS530,"","ａ"))</f>
        <v>ａ</v>
      </c>
      <c r="J53" s="40"/>
      <c r="K53" s="40" t="str">
        <f ca="1">IF(AT53&lt;0,"－",IF(AT53=0,"",IF(AS53=0,"","＋")))</f>
        <v>＋</v>
      </c>
      <c r="L53" s="40"/>
      <c r="M53" s="40">
        <f ca="1">IF(ABS(AT53)=1,"",IF(AT53=0,"",ABS(AT53)))</f>
        <v>8</v>
      </c>
      <c r="N53" s="40"/>
      <c r="O53" s="40"/>
      <c r="P53" s="40" t="str">
        <f ca="1">IF(AT53=0,"","ｂ")</f>
        <v>ｂ</v>
      </c>
      <c r="Q53" s="40"/>
      <c r="R53" s="20" t="str">
        <f t="shared" si="12"/>
        <v/>
      </c>
      <c r="S53" s="20" t="str">
        <f t="shared" si="12"/>
        <v/>
      </c>
      <c r="T53" s="20" t="str">
        <f t="shared" si="12"/>
        <v/>
      </c>
      <c r="U53" s="20" t="str">
        <f t="shared" si="12"/>
        <v/>
      </c>
      <c r="V53" s="20" t="str">
        <f t="shared" si="12"/>
        <v/>
      </c>
      <c r="W53" s="20" t="str">
        <f t="shared" si="12"/>
        <v/>
      </c>
      <c r="X53" s="20" t="str">
        <f t="shared" si="12"/>
        <v/>
      </c>
      <c r="Y53" s="20" t="str">
        <f t="shared" si="12"/>
        <v/>
      </c>
      <c r="Z53" s="20" t="str">
        <f t="shared" si="12"/>
        <v/>
      </c>
      <c r="AA53" s="20" t="str">
        <f t="shared" si="12"/>
        <v/>
      </c>
      <c r="AB53" s="20" t="str">
        <f t="shared" si="12"/>
        <v/>
      </c>
      <c r="AC53" s="20" t="str">
        <f t="shared" si="12"/>
        <v/>
      </c>
      <c r="AD53" s="20" t="str">
        <f t="shared" si="12"/>
        <v/>
      </c>
      <c r="AE53" s="20" t="str">
        <f t="shared" si="12"/>
        <v/>
      </c>
      <c r="AF53" s="20" t="str">
        <f t="shared" si="12"/>
        <v/>
      </c>
      <c r="AG53" s="20" t="str">
        <f t="shared" si="12"/>
        <v/>
      </c>
      <c r="AH53" s="20" t="str">
        <f t="shared" si="12"/>
        <v/>
      </c>
      <c r="AI53" s="20" t="str">
        <f t="shared" si="12"/>
        <v/>
      </c>
      <c r="AJ53" s="20" t="str">
        <f t="shared" si="12"/>
        <v/>
      </c>
      <c r="AK53" s="20" t="str">
        <f t="shared" si="12"/>
        <v/>
      </c>
      <c r="AL53" s="20" t="str">
        <f t="shared" si="12"/>
        <v/>
      </c>
      <c r="AM53" s="20" t="str">
        <f t="shared" si="12"/>
        <v/>
      </c>
      <c r="AN53" s="20" t="str">
        <f t="shared" si="12"/>
        <v/>
      </c>
      <c r="AO53" s="20" t="str">
        <f t="shared" si="12"/>
        <v/>
      </c>
      <c r="AP53" s="20" t="str">
        <f t="shared" si="12"/>
        <v/>
      </c>
      <c r="AQ53" s="20" t="str">
        <f t="shared" si="12"/>
        <v/>
      </c>
      <c r="AS53" s="15">
        <f ca="1">AS52+AV52</f>
        <v>1</v>
      </c>
      <c r="AT53" s="15">
        <f ca="1">AT52+AU52</f>
        <v>8</v>
      </c>
    </row>
    <row r="54" spans="1:50" ht="19.5" customHeight="1" x14ac:dyDescent="0.2">
      <c r="A54" t="str">
        <f t="shared" ref="A54:C55" si="13">IF(A16="","",A16)</f>
        <v/>
      </c>
      <c r="B54" t="str">
        <f t="shared" si="13"/>
        <v/>
      </c>
      <c r="C54" s="1" t="str">
        <f t="shared" si="13"/>
        <v/>
      </c>
      <c r="D54" s="40" t="s">
        <v>30</v>
      </c>
      <c r="E54" s="40"/>
      <c r="F54" s="47">
        <f ca="1">IF(AS53=0,"",AS53)</f>
        <v>1</v>
      </c>
      <c r="G54" s="47"/>
      <c r="H54" s="47"/>
      <c r="I54" s="40" t="str">
        <f ca="1">IF(AS53=0,"","×")</f>
        <v>×</v>
      </c>
      <c r="J54" s="40"/>
      <c r="K54" s="40" t="str">
        <f ca="1">IF(AS53=0,"",IF(L54="－","(",""))</f>
        <v>(</v>
      </c>
      <c r="L54" s="40" t="str">
        <f ca="1">IF(AS53=0,"",$G$50)</f>
        <v>－</v>
      </c>
      <c r="M54" s="40" t="str">
        <f>IF(M16="","",M16)</f>
        <v/>
      </c>
      <c r="N54" s="42">
        <f ca="1">IF(AS53=0,"",$I$50)</f>
        <v>2</v>
      </c>
      <c r="O54" s="42" t="str">
        <f>IF(O16="","",O16)</f>
        <v/>
      </c>
      <c r="P54" s="40" t="str">
        <f ca="1">IF(AS53=0,"",IF(L54="－",")",""))</f>
        <v>)</v>
      </c>
      <c r="Q54" s="40" t="str">
        <f ca="1">K53</f>
        <v>＋</v>
      </c>
      <c r="R54" s="40"/>
      <c r="S54" s="40">
        <f ca="1">IF(AT53=0,"",M53)</f>
        <v>8</v>
      </c>
      <c r="T54" s="40"/>
      <c r="U54" s="40"/>
      <c r="V54" s="40" t="str">
        <f ca="1">IF(ABS(AT53)=1,"",IF(AT53=0,"","×"))</f>
        <v>×</v>
      </c>
      <c r="W54" s="40"/>
      <c r="X54" s="40" t="str">
        <f ca="1">IF(AT53=0,"",IF(Y54="－","(",""))</f>
        <v/>
      </c>
      <c r="Y54" s="40" t="str">
        <f ca="1">IF(AT53=0,"",$P$50)</f>
        <v/>
      </c>
      <c r="Z54" s="40" t="str">
        <f>IF(Z16="","",Z16)</f>
        <v/>
      </c>
      <c r="AA54" s="42">
        <f ca="1">IF(AT53=0,"",$R$50)</f>
        <v>5</v>
      </c>
      <c r="AB54" s="42" t="str">
        <f>IF(AB16="","",AB16)</f>
        <v/>
      </c>
      <c r="AC54" s="40" t="str">
        <f ca="1">IF(Y54="－",")","")</f>
        <v/>
      </c>
      <c r="AD54" s="20" t="str">
        <f t="shared" ref="AD54:AQ54" si="14">IF(AD16="","",AD16)</f>
        <v/>
      </c>
      <c r="AE54" s="20" t="str">
        <f t="shared" si="14"/>
        <v/>
      </c>
      <c r="AF54" s="20" t="str">
        <f t="shared" si="14"/>
        <v/>
      </c>
      <c r="AG54" s="20" t="str">
        <f t="shared" si="14"/>
        <v/>
      </c>
      <c r="AH54" s="20" t="str">
        <f t="shared" si="14"/>
        <v/>
      </c>
      <c r="AI54" s="20" t="str">
        <f t="shared" si="14"/>
        <v/>
      </c>
      <c r="AJ54" s="20" t="str">
        <f t="shared" si="14"/>
        <v/>
      </c>
      <c r="AK54" s="20" t="str">
        <f t="shared" si="14"/>
        <v/>
      </c>
      <c r="AL54" s="20" t="str">
        <f t="shared" si="14"/>
        <v/>
      </c>
      <c r="AM54" s="20" t="str">
        <f t="shared" si="14"/>
        <v/>
      </c>
      <c r="AN54" s="20" t="str">
        <f t="shared" si="14"/>
        <v/>
      </c>
      <c r="AO54" s="20" t="str">
        <f t="shared" si="14"/>
        <v/>
      </c>
      <c r="AP54" s="20" t="str">
        <f t="shared" si="14"/>
        <v/>
      </c>
      <c r="AQ54" s="20" t="str">
        <f t="shared" si="14"/>
        <v/>
      </c>
      <c r="AS54" s="15">
        <f ca="1">AS53*AS50</f>
        <v>-2</v>
      </c>
      <c r="AT54" s="15">
        <f ca="1">AT53*AT50</f>
        <v>40</v>
      </c>
      <c r="AU54" s="15">
        <f ca="1">AS54*AT55+AT54*AS55</f>
        <v>102</v>
      </c>
    </row>
    <row r="55" spans="1:50" ht="19.5" customHeight="1" x14ac:dyDescent="0.2">
      <c r="A55" t="str">
        <f t="shared" si="13"/>
        <v/>
      </c>
      <c r="B55" t="str">
        <f t="shared" si="13"/>
        <v/>
      </c>
      <c r="C55" t="str">
        <f t="shared" si="13"/>
        <v/>
      </c>
      <c r="D55" s="40"/>
      <c r="E55" s="40"/>
      <c r="F55" s="47"/>
      <c r="G55" s="47"/>
      <c r="H55" s="47"/>
      <c r="I55" s="40"/>
      <c r="J55" s="40"/>
      <c r="K55" s="40"/>
      <c r="L55" s="40" t="str">
        <f>IF(L17="","",L17)</f>
        <v/>
      </c>
      <c r="M55" s="40" t="str">
        <f>IF(M17="","",M17)</f>
        <v/>
      </c>
      <c r="N55" s="40">
        <f ca="1">IF(AS53=0,"",$I$51)</f>
        <v>3</v>
      </c>
      <c r="O55" s="40" t="str">
        <f>IF(O17="","",O17)</f>
        <v/>
      </c>
      <c r="P55" s="40"/>
      <c r="Q55" s="40"/>
      <c r="R55" s="40"/>
      <c r="S55" s="40"/>
      <c r="T55" s="40"/>
      <c r="U55" s="40"/>
      <c r="V55" s="40"/>
      <c r="W55" s="40"/>
      <c r="X55" s="40"/>
      <c r="Y55" s="40" t="str">
        <f>IF(Y17="","",Y17)</f>
        <v/>
      </c>
      <c r="Z55" s="40" t="str">
        <f>IF(Z17="","",Z17)</f>
        <v/>
      </c>
      <c r="AA55" s="40">
        <f ca="1">IF(AT53=0,"",$R$51)</f>
        <v>9</v>
      </c>
      <c r="AB55" s="40" t="str">
        <f>IF(AB17="","",AB17)</f>
        <v/>
      </c>
      <c r="AC55" s="40"/>
      <c r="AD55" s="20" t="str">
        <f t="shared" ref="AD55:AQ55" si="15">IF(AD17="","",AD17)</f>
        <v/>
      </c>
      <c r="AE55" s="20" t="str">
        <f t="shared" si="15"/>
        <v/>
      </c>
      <c r="AF55" s="20" t="str">
        <f t="shared" si="15"/>
        <v/>
      </c>
      <c r="AG55" s="20" t="str">
        <f t="shared" si="15"/>
        <v/>
      </c>
      <c r="AH55" s="20" t="str">
        <f t="shared" si="15"/>
        <v/>
      </c>
      <c r="AI55" s="20" t="str">
        <f t="shared" si="15"/>
        <v/>
      </c>
      <c r="AJ55" s="20" t="str">
        <f t="shared" si="15"/>
        <v/>
      </c>
      <c r="AK55" s="20" t="str">
        <f t="shared" si="15"/>
        <v/>
      </c>
      <c r="AL55" s="20" t="str">
        <f t="shared" si="15"/>
        <v/>
      </c>
      <c r="AM55" s="20" t="str">
        <f t="shared" si="15"/>
        <v/>
      </c>
      <c r="AN55" s="20" t="str">
        <f t="shared" si="15"/>
        <v/>
      </c>
      <c r="AO55" s="20" t="str">
        <f t="shared" si="15"/>
        <v/>
      </c>
      <c r="AP55" s="20" t="str">
        <f t="shared" si="15"/>
        <v/>
      </c>
      <c r="AQ55" s="20" t="str">
        <f t="shared" si="15"/>
        <v/>
      </c>
      <c r="AS55" s="15">
        <f ca="1">AS51</f>
        <v>3</v>
      </c>
      <c r="AT55" s="15">
        <f ca="1">AT51</f>
        <v>9</v>
      </c>
      <c r="AU55" s="15">
        <f ca="1">AS55*AT55</f>
        <v>27</v>
      </c>
    </row>
    <row r="56" spans="1:50" ht="19.5" customHeight="1" x14ac:dyDescent="0.2">
      <c r="A56" t="str">
        <f t="shared" ref="A56:AQ56" si="16">IF(A18="","",A18)</f>
        <v/>
      </c>
      <c r="B56" t="str">
        <f t="shared" si="16"/>
        <v/>
      </c>
      <c r="C56" t="str">
        <f t="shared" si="16"/>
        <v/>
      </c>
      <c r="D56" s="40" t="s">
        <v>30</v>
      </c>
      <c r="E56" s="40"/>
      <c r="F56" s="40" t="str">
        <f ca="1">IF(AS56&lt;0,"－","")</f>
        <v/>
      </c>
      <c r="G56" s="40"/>
      <c r="H56" s="42">
        <f ca="1">ABS(AS56)</f>
        <v>34</v>
      </c>
      <c r="I56" s="42"/>
      <c r="J56" s="42"/>
      <c r="K56" s="20" t="str">
        <f t="shared" si="16"/>
        <v/>
      </c>
      <c r="L56" s="20" t="str">
        <f t="shared" si="16"/>
        <v/>
      </c>
      <c r="M56" s="20" t="str">
        <f t="shared" si="16"/>
        <v/>
      </c>
      <c r="N56" s="20" t="str">
        <f t="shared" si="16"/>
        <v/>
      </c>
      <c r="O56" s="20" t="str">
        <f t="shared" si="16"/>
        <v/>
      </c>
      <c r="P56" s="20" t="str">
        <f t="shared" si="16"/>
        <v/>
      </c>
      <c r="Q56" s="20" t="str">
        <f t="shared" si="16"/>
        <v/>
      </c>
      <c r="R56" s="20" t="str">
        <f t="shared" si="16"/>
        <v/>
      </c>
      <c r="S56" s="20" t="str">
        <f t="shared" si="16"/>
        <v/>
      </c>
      <c r="T56" s="20" t="str">
        <f t="shared" si="16"/>
        <v/>
      </c>
      <c r="U56" s="20" t="str">
        <f t="shared" si="16"/>
        <v/>
      </c>
      <c r="V56" s="20" t="str">
        <f t="shared" si="16"/>
        <v/>
      </c>
      <c r="W56" s="20" t="str">
        <f t="shared" si="16"/>
        <v/>
      </c>
      <c r="X56" s="20" t="str">
        <f t="shared" si="16"/>
        <v/>
      </c>
      <c r="Y56" s="20" t="str">
        <f t="shared" si="16"/>
        <v/>
      </c>
      <c r="Z56" s="20" t="str">
        <f t="shared" si="16"/>
        <v/>
      </c>
      <c r="AA56" s="20" t="str">
        <f t="shared" si="16"/>
        <v/>
      </c>
      <c r="AB56" s="20" t="str">
        <f t="shared" si="16"/>
        <v/>
      </c>
      <c r="AC56" s="20" t="str">
        <f t="shared" si="16"/>
        <v/>
      </c>
      <c r="AD56" s="20" t="str">
        <f t="shared" si="16"/>
        <v/>
      </c>
      <c r="AE56" s="20" t="str">
        <f t="shared" si="16"/>
        <v/>
      </c>
      <c r="AF56" s="20" t="str">
        <f t="shared" si="16"/>
        <v/>
      </c>
      <c r="AG56" s="20" t="str">
        <f t="shared" si="16"/>
        <v/>
      </c>
      <c r="AH56" s="20" t="str">
        <f t="shared" si="16"/>
        <v/>
      </c>
      <c r="AI56" s="20" t="str">
        <f t="shared" si="16"/>
        <v/>
      </c>
      <c r="AJ56" s="20" t="str">
        <f t="shared" si="16"/>
        <v/>
      </c>
      <c r="AK56" s="20" t="str">
        <f t="shared" si="16"/>
        <v/>
      </c>
      <c r="AL56" s="20" t="str">
        <f t="shared" si="16"/>
        <v/>
      </c>
      <c r="AM56" s="20" t="str">
        <f t="shared" si="16"/>
        <v/>
      </c>
      <c r="AN56" s="20" t="str">
        <f t="shared" si="16"/>
        <v/>
      </c>
      <c r="AO56" s="20" t="str">
        <f t="shared" si="16"/>
        <v/>
      </c>
      <c r="AP56" s="20" t="str">
        <f t="shared" si="16"/>
        <v/>
      </c>
      <c r="AQ56" s="20" t="str">
        <f t="shared" si="16"/>
        <v/>
      </c>
      <c r="AS56" s="15">
        <f ca="1">AU54/GCD(ABS(AU54),AU55)</f>
        <v>34</v>
      </c>
    </row>
    <row r="57" spans="1:50" ht="19.5" customHeight="1" x14ac:dyDescent="0.2">
      <c r="A57" t="str">
        <f t="shared" ref="A57:AQ57" si="17">IF(A19="","",A19)</f>
        <v/>
      </c>
      <c r="B57" t="str">
        <f t="shared" si="17"/>
        <v/>
      </c>
      <c r="C57" t="str">
        <f t="shared" si="17"/>
        <v/>
      </c>
      <c r="D57" s="40"/>
      <c r="E57" s="40"/>
      <c r="F57" s="40"/>
      <c r="G57" s="40"/>
      <c r="H57" s="40">
        <f ca="1">IF(ABS(AS57)=1,"",IF(AS56=0,"",AS57))</f>
        <v>9</v>
      </c>
      <c r="I57" s="40"/>
      <c r="J57" s="40"/>
      <c r="K57" s="20" t="str">
        <f t="shared" si="17"/>
        <v/>
      </c>
      <c r="L57" s="20" t="str">
        <f t="shared" si="17"/>
        <v/>
      </c>
      <c r="M57" s="20" t="str">
        <f t="shared" si="17"/>
        <v/>
      </c>
      <c r="N57" s="20" t="str">
        <f t="shared" si="17"/>
        <v/>
      </c>
      <c r="O57" s="20" t="str">
        <f t="shared" si="17"/>
        <v/>
      </c>
      <c r="P57" s="20" t="str">
        <f t="shared" si="17"/>
        <v/>
      </c>
      <c r="Q57" s="20" t="str">
        <f t="shared" si="17"/>
        <v/>
      </c>
      <c r="R57" s="20" t="str">
        <f t="shared" si="17"/>
        <v/>
      </c>
      <c r="S57" s="20" t="str">
        <f t="shared" si="17"/>
        <v/>
      </c>
      <c r="T57" s="20" t="str">
        <f t="shared" si="17"/>
        <v/>
      </c>
      <c r="U57" s="20" t="str">
        <f t="shared" si="17"/>
        <v/>
      </c>
      <c r="V57" s="20" t="str">
        <f t="shared" si="17"/>
        <v/>
      </c>
      <c r="W57" s="20" t="str">
        <f t="shared" si="17"/>
        <v/>
      </c>
      <c r="X57" s="20" t="str">
        <f t="shared" si="17"/>
        <v/>
      </c>
      <c r="Y57" s="20" t="str">
        <f t="shared" si="17"/>
        <v/>
      </c>
      <c r="Z57" s="20" t="str">
        <f t="shared" si="17"/>
        <v/>
      </c>
      <c r="AA57" s="20" t="str">
        <f t="shared" si="17"/>
        <v/>
      </c>
      <c r="AB57" s="20" t="str">
        <f t="shared" si="17"/>
        <v/>
      </c>
      <c r="AC57" s="20" t="str">
        <f t="shared" si="17"/>
        <v/>
      </c>
      <c r="AD57" s="20" t="str">
        <f t="shared" si="17"/>
        <v/>
      </c>
      <c r="AE57" s="20" t="str">
        <f t="shared" si="17"/>
        <v/>
      </c>
      <c r="AF57" s="20" t="str">
        <f t="shared" si="17"/>
        <v/>
      </c>
      <c r="AG57" s="20" t="str">
        <f t="shared" si="17"/>
        <v/>
      </c>
      <c r="AH57" s="20" t="str">
        <f t="shared" si="17"/>
        <v/>
      </c>
      <c r="AI57" s="20" t="str">
        <f t="shared" si="17"/>
        <v/>
      </c>
      <c r="AJ57" s="20" t="str">
        <f t="shared" si="17"/>
        <v/>
      </c>
      <c r="AK57" s="20" t="str">
        <f t="shared" si="17"/>
        <v/>
      </c>
      <c r="AL57" s="20" t="str">
        <f t="shared" si="17"/>
        <v/>
      </c>
      <c r="AM57" s="20" t="str">
        <f t="shared" si="17"/>
        <v/>
      </c>
      <c r="AN57" s="20" t="str">
        <f t="shared" si="17"/>
        <v/>
      </c>
      <c r="AO57" s="20" t="str">
        <f t="shared" si="17"/>
        <v/>
      </c>
      <c r="AP57" s="20" t="str">
        <f t="shared" si="17"/>
        <v/>
      </c>
      <c r="AQ57" s="20" t="str">
        <f t="shared" si="17"/>
        <v/>
      </c>
      <c r="AS57" s="15">
        <f ca="1">AU55/GCD(ABS(AU54),AU55)</f>
        <v>9</v>
      </c>
    </row>
    <row r="58" spans="1:50" ht="19.5" customHeight="1" x14ac:dyDescent="0.2">
      <c r="A58" t="str">
        <f t="shared" ref="A58:C63" si="18">IF(A20="","",A20)</f>
        <v/>
      </c>
      <c r="B58" t="str">
        <f t="shared" si="18"/>
        <v/>
      </c>
      <c r="C58" s="1" t="str">
        <f t="shared" si="18"/>
        <v>(2)</v>
      </c>
      <c r="F58">
        <f t="shared" ref="F58:AQ58" ca="1" si="19">IF(F20="","",F20)</f>
        <v>3</v>
      </c>
      <c r="G58" s="31" t="str">
        <f t="shared" si="19"/>
        <v>a</v>
      </c>
      <c r="H58" s="31" t="str">
        <f t="shared" si="19"/>
        <v/>
      </c>
      <c r="I58" s="31" t="str">
        <f t="shared" ca="1" si="19"/>
        <v>－</v>
      </c>
      <c r="J58" s="31" t="str">
        <f t="shared" si="19"/>
        <v/>
      </c>
      <c r="K58">
        <f t="shared" ca="1" si="19"/>
        <v>3</v>
      </c>
      <c r="L58" s="31" t="str">
        <f t="shared" si="19"/>
        <v>ｂ</v>
      </c>
      <c r="M58" s="31" t="str">
        <f t="shared" si="19"/>
        <v/>
      </c>
      <c r="N58" s="31" t="str">
        <f t="shared" ca="1" si="19"/>
        <v>＋</v>
      </c>
      <c r="O58" s="31" t="str">
        <f t="shared" si="19"/>
        <v/>
      </c>
      <c r="P58">
        <f t="shared" ca="1" si="19"/>
        <v>5</v>
      </c>
      <c r="Q58" s="31" t="str">
        <f t="shared" si="19"/>
        <v>ｂ</v>
      </c>
      <c r="R58" s="31" t="str">
        <f t="shared" si="19"/>
        <v/>
      </c>
      <c r="S58" s="31" t="str">
        <f t="shared" ca="1" si="19"/>
        <v>＋</v>
      </c>
      <c r="T58" s="31" t="str">
        <f t="shared" si="19"/>
        <v/>
      </c>
      <c r="U58">
        <f t="shared" ca="1" si="19"/>
        <v>4</v>
      </c>
      <c r="V58" s="31" t="str">
        <f t="shared" si="19"/>
        <v>a</v>
      </c>
      <c r="W58" s="31" t="str">
        <f t="shared" si="19"/>
        <v/>
      </c>
      <c r="X58" t="str">
        <f t="shared" si="19"/>
        <v/>
      </c>
      <c r="Y58" t="str">
        <f t="shared" si="19"/>
        <v/>
      </c>
      <c r="Z58" t="str">
        <f t="shared" si="19"/>
        <v/>
      </c>
      <c r="AA58" t="str">
        <f t="shared" si="19"/>
        <v/>
      </c>
      <c r="AB58" t="str">
        <f t="shared" si="19"/>
        <v/>
      </c>
      <c r="AC58" t="str">
        <f t="shared" si="19"/>
        <v/>
      </c>
      <c r="AD58" t="str">
        <f t="shared" si="19"/>
        <v/>
      </c>
      <c r="AE58" t="str">
        <f t="shared" si="19"/>
        <v/>
      </c>
      <c r="AF58" t="str">
        <f t="shared" si="19"/>
        <v/>
      </c>
      <c r="AG58" t="str">
        <f t="shared" si="19"/>
        <v/>
      </c>
      <c r="AH58" t="str">
        <f t="shared" si="19"/>
        <v/>
      </c>
      <c r="AI58" t="str">
        <f t="shared" si="19"/>
        <v/>
      </c>
      <c r="AJ58" t="str">
        <f t="shared" si="19"/>
        <v/>
      </c>
      <c r="AK58" t="str">
        <f t="shared" si="19"/>
        <v/>
      </c>
      <c r="AL58" t="str">
        <f t="shared" si="19"/>
        <v/>
      </c>
      <c r="AM58" t="str">
        <f t="shared" si="19"/>
        <v/>
      </c>
      <c r="AN58" t="str">
        <f t="shared" si="19"/>
        <v/>
      </c>
      <c r="AO58" t="str">
        <f t="shared" si="19"/>
        <v/>
      </c>
      <c r="AP58" t="str">
        <f t="shared" si="19"/>
        <v/>
      </c>
      <c r="AQ58" t="str">
        <f t="shared" si="19"/>
        <v/>
      </c>
      <c r="AS58" s="15">
        <f ca="1">F58</f>
        <v>3</v>
      </c>
      <c r="AT58" s="15">
        <f ca="1">IF(I58="－",-K58,K58)</f>
        <v>-3</v>
      </c>
      <c r="AU58" s="15">
        <f ca="1">IF(N58="－",-P58,P58)</f>
        <v>5</v>
      </c>
      <c r="AV58" s="15">
        <f ca="1">IF(S58="－",-U58,U58)</f>
        <v>4</v>
      </c>
    </row>
    <row r="59" spans="1:50" ht="19.5" customHeight="1" x14ac:dyDescent="0.2">
      <c r="A59" t="str">
        <f t="shared" si="18"/>
        <v/>
      </c>
      <c r="B59" t="str">
        <f t="shared" si="18"/>
        <v/>
      </c>
      <c r="C59" t="str">
        <f t="shared" si="18"/>
        <v/>
      </c>
      <c r="D59" s="40" t="s">
        <v>30</v>
      </c>
      <c r="E59" s="40"/>
      <c r="F59" s="47">
        <f ca="1">IF(AS59=-1,"－",IF(AS59=1,"",IF(AS59=0,"",AS59)))</f>
        <v>7</v>
      </c>
      <c r="G59" s="47"/>
      <c r="H59" s="47"/>
      <c r="I59" s="40" t="str">
        <f ca="1">IF(AS59=0,"",IF(AS536,"","ａ"))</f>
        <v>ａ</v>
      </c>
      <c r="J59" s="40"/>
      <c r="K59" s="40" t="str">
        <f ca="1">IF(AT59&lt;0,"－",IF(AT59=0,"","＋"))</f>
        <v>＋</v>
      </c>
      <c r="L59" s="40"/>
      <c r="M59" s="40">
        <f ca="1">IF(ABS(AT59)=1,"",IF(AT59=0,"",ABS(AT59)))</f>
        <v>2</v>
      </c>
      <c r="N59" s="40"/>
      <c r="O59" s="40"/>
      <c r="P59" s="40" t="str">
        <f ca="1">IF(AT59=0,"","ｂ")</f>
        <v>ｂ</v>
      </c>
      <c r="Q59" s="40"/>
      <c r="R59" s="20" t="str">
        <f t="shared" ref="R59:AQ59" si="20">IF(R21="","",R21)</f>
        <v/>
      </c>
      <c r="S59" s="20" t="str">
        <f t="shared" si="20"/>
        <v/>
      </c>
      <c r="T59" s="20" t="str">
        <f t="shared" si="20"/>
        <v/>
      </c>
      <c r="U59" s="20" t="str">
        <f t="shared" si="20"/>
        <v/>
      </c>
      <c r="V59" s="20" t="str">
        <f t="shared" si="20"/>
        <v/>
      </c>
      <c r="W59" s="20" t="str">
        <f t="shared" si="20"/>
        <v/>
      </c>
      <c r="X59" s="20" t="str">
        <f t="shared" si="20"/>
        <v/>
      </c>
      <c r="Y59" s="20" t="str">
        <f t="shared" si="20"/>
        <v/>
      </c>
      <c r="Z59" s="20" t="str">
        <f t="shared" si="20"/>
        <v/>
      </c>
      <c r="AA59" s="20" t="str">
        <f t="shared" si="20"/>
        <v/>
      </c>
      <c r="AB59" s="20" t="str">
        <f t="shared" si="20"/>
        <v/>
      </c>
      <c r="AC59" s="20" t="str">
        <f t="shared" si="20"/>
        <v/>
      </c>
      <c r="AD59" s="20" t="str">
        <f t="shared" si="20"/>
        <v/>
      </c>
      <c r="AE59" s="20" t="str">
        <f t="shared" si="20"/>
        <v/>
      </c>
      <c r="AF59" s="20" t="str">
        <f t="shared" si="20"/>
        <v/>
      </c>
      <c r="AG59" s="20" t="str">
        <f t="shared" si="20"/>
        <v/>
      </c>
      <c r="AH59" s="20" t="str">
        <f t="shared" si="20"/>
        <v/>
      </c>
      <c r="AI59" s="20" t="str">
        <f t="shared" si="20"/>
        <v/>
      </c>
      <c r="AJ59" s="20" t="str">
        <f t="shared" si="20"/>
        <v/>
      </c>
      <c r="AK59" s="20" t="str">
        <f t="shared" si="20"/>
        <v/>
      </c>
      <c r="AL59" s="20" t="str">
        <f t="shared" si="20"/>
        <v/>
      </c>
      <c r="AM59" s="20" t="str">
        <f t="shared" si="20"/>
        <v/>
      </c>
      <c r="AN59" s="20" t="str">
        <f t="shared" si="20"/>
        <v/>
      </c>
      <c r="AO59" s="20" t="str">
        <f t="shared" si="20"/>
        <v/>
      </c>
      <c r="AP59" s="20" t="str">
        <f t="shared" si="20"/>
        <v/>
      </c>
      <c r="AQ59" s="20" t="str">
        <f t="shared" si="20"/>
        <v/>
      </c>
      <c r="AS59" s="15">
        <f ca="1">AS58+AV58</f>
        <v>7</v>
      </c>
      <c r="AT59" s="15">
        <f ca="1">AT58+AU58</f>
        <v>2</v>
      </c>
    </row>
    <row r="60" spans="1:50" ht="19.5" customHeight="1" x14ac:dyDescent="0.2">
      <c r="A60" t="str">
        <f t="shared" si="18"/>
        <v/>
      </c>
      <c r="B60" t="str">
        <f t="shared" si="18"/>
        <v/>
      </c>
      <c r="C60" s="1" t="str">
        <f t="shared" si="18"/>
        <v/>
      </c>
      <c r="D60" s="40" t="s">
        <v>30</v>
      </c>
      <c r="E60" s="40"/>
      <c r="F60" s="47">
        <f ca="1">IF(AS59=0,"",AS59)</f>
        <v>7</v>
      </c>
      <c r="G60" s="47"/>
      <c r="H60" s="47"/>
      <c r="I60" s="40" t="str">
        <f ca="1">IF(AS59=0,"","×")</f>
        <v>×</v>
      </c>
      <c r="J60" s="40"/>
      <c r="K60" s="40" t="str">
        <f ca="1">IF(AS59=0,"",IF(L60="－","(",""))</f>
        <v>(</v>
      </c>
      <c r="L60" s="40" t="str">
        <f ca="1">IF(AS59=0,"",$G$50)</f>
        <v>－</v>
      </c>
      <c r="M60" s="40" t="str">
        <f>IF(M22="","",M22)</f>
        <v/>
      </c>
      <c r="N60" s="42">
        <f ca="1">IF(AS59=0,"",$I$50)</f>
        <v>2</v>
      </c>
      <c r="O60" s="42" t="str">
        <f>IF(O22="","",O22)</f>
        <v/>
      </c>
      <c r="P60" s="40" t="str">
        <f ca="1">IF(AS59=0,"",IF(L60="－",")",""))</f>
        <v>)</v>
      </c>
      <c r="Q60" s="40" t="str">
        <f ca="1">K59</f>
        <v>＋</v>
      </c>
      <c r="R60" s="40"/>
      <c r="S60" s="40">
        <f ca="1">IF(AT59=0,"",M59)</f>
        <v>2</v>
      </c>
      <c r="T60" s="40"/>
      <c r="U60" s="40"/>
      <c r="V60" s="40" t="str">
        <f ca="1">IF(ABS(AT59)=1,"",IF(AT59=0,"","×"))</f>
        <v>×</v>
      </c>
      <c r="W60" s="40"/>
      <c r="X60" s="40" t="str">
        <f ca="1">IF(AT59=0,"",IF(Y60="－","(",""))</f>
        <v/>
      </c>
      <c r="Y60" s="40" t="str">
        <f ca="1">IF(AT59=0,"",$P$50)</f>
        <v/>
      </c>
      <c r="Z60" s="40" t="str">
        <f>IF(Z22="","",Z22)</f>
        <v/>
      </c>
      <c r="AA60" s="42">
        <f ca="1">IF(AT59=0,"",$R$50)</f>
        <v>5</v>
      </c>
      <c r="AB60" s="42" t="str">
        <f>IF(AB22="","",AB22)</f>
        <v/>
      </c>
      <c r="AC60" s="40" t="str">
        <f ca="1">IF(Y60="－",")","")</f>
        <v/>
      </c>
      <c r="AD60" s="20" t="str">
        <f t="shared" ref="AD60:AQ60" si="21">IF(AD22="","",AD22)</f>
        <v/>
      </c>
      <c r="AE60" s="20" t="str">
        <f t="shared" si="21"/>
        <v/>
      </c>
      <c r="AF60" s="20" t="str">
        <f t="shared" si="21"/>
        <v/>
      </c>
      <c r="AG60" s="20" t="str">
        <f t="shared" si="21"/>
        <v/>
      </c>
      <c r="AH60" s="20" t="str">
        <f t="shared" si="21"/>
        <v/>
      </c>
      <c r="AI60" s="20" t="str">
        <f t="shared" si="21"/>
        <v/>
      </c>
      <c r="AJ60" s="20" t="str">
        <f t="shared" si="21"/>
        <v/>
      </c>
      <c r="AK60" s="20" t="str">
        <f t="shared" si="21"/>
        <v/>
      </c>
      <c r="AL60" s="20" t="str">
        <f t="shared" si="21"/>
        <v/>
      </c>
      <c r="AM60" s="20" t="str">
        <f t="shared" si="21"/>
        <v/>
      </c>
      <c r="AN60" s="20" t="str">
        <f t="shared" si="21"/>
        <v/>
      </c>
      <c r="AO60" s="20" t="str">
        <f t="shared" si="21"/>
        <v/>
      </c>
      <c r="AP60" s="20" t="str">
        <f t="shared" si="21"/>
        <v/>
      </c>
      <c r="AQ60" s="20" t="str">
        <f t="shared" si="21"/>
        <v/>
      </c>
      <c r="AS60" s="15">
        <f ca="1">AS59*AS50</f>
        <v>-14</v>
      </c>
      <c r="AT60" s="15">
        <f ca="1">AT59*AT50</f>
        <v>10</v>
      </c>
      <c r="AU60" s="15">
        <f ca="1">AS60*AT61+AT60*AS61</f>
        <v>-96</v>
      </c>
    </row>
    <row r="61" spans="1:50" ht="19.5" customHeight="1" x14ac:dyDescent="0.2">
      <c r="A61" t="str">
        <f t="shared" si="18"/>
        <v/>
      </c>
      <c r="B61" t="str">
        <f t="shared" si="18"/>
        <v/>
      </c>
      <c r="C61" t="str">
        <f t="shared" si="18"/>
        <v/>
      </c>
      <c r="D61" s="40"/>
      <c r="E61" s="40"/>
      <c r="F61" s="47"/>
      <c r="G61" s="47"/>
      <c r="H61" s="47"/>
      <c r="I61" s="40"/>
      <c r="J61" s="40"/>
      <c r="K61" s="40"/>
      <c r="L61" s="40" t="str">
        <f>IF(L23="","",L23)</f>
        <v/>
      </c>
      <c r="M61" s="40" t="str">
        <f>IF(M23="","",M23)</f>
        <v/>
      </c>
      <c r="N61" s="40">
        <f ca="1">IF(AS59=0,"",$I$51)</f>
        <v>3</v>
      </c>
      <c r="O61" s="40" t="str">
        <f>IF(O23="","",O23)</f>
        <v/>
      </c>
      <c r="P61" s="40"/>
      <c r="Q61" s="40"/>
      <c r="R61" s="40"/>
      <c r="S61" s="40"/>
      <c r="T61" s="40"/>
      <c r="U61" s="40"/>
      <c r="V61" s="40"/>
      <c r="W61" s="40"/>
      <c r="X61" s="40"/>
      <c r="Y61" s="40" t="str">
        <f>IF(Y23="","",Y23)</f>
        <v/>
      </c>
      <c r="Z61" s="40" t="str">
        <f>IF(Z23="","",Z23)</f>
        <v/>
      </c>
      <c r="AA61" s="40">
        <f ca="1">IF(AT59=0,"",$R$51)</f>
        <v>9</v>
      </c>
      <c r="AB61" s="40" t="str">
        <f>IF(AB23="","",AB23)</f>
        <v/>
      </c>
      <c r="AC61" s="40"/>
      <c r="AD61" s="20" t="str">
        <f t="shared" ref="AD61:AQ61" si="22">IF(AD23="","",AD23)</f>
        <v/>
      </c>
      <c r="AE61" s="20" t="str">
        <f t="shared" si="22"/>
        <v/>
      </c>
      <c r="AF61" s="20" t="str">
        <f t="shared" si="22"/>
        <v/>
      </c>
      <c r="AG61" s="20" t="str">
        <f t="shared" si="22"/>
        <v/>
      </c>
      <c r="AH61" s="20" t="str">
        <f t="shared" si="22"/>
        <v/>
      </c>
      <c r="AI61" s="20" t="str">
        <f t="shared" si="22"/>
        <v/>
      </c>
      <c r="AJ61" s="20" t="str">
        <f t="shared" si="22"/>
        <v/>
      </c>
      <c r="AK61" s="20" t="str">
        <f t="shared" si="22"/>
        <v/>
      </c>
      <c r="AL61" s="20" t="str">
        <f t="shared" si="22"/>
        <v/>
      </c>
      <c r="AM61" s="20" t="str">
        <f t="shared" si="22"/>
        <v/>
      </c>
      <c r="AN61" s="20" t="str">
        <f t="shared" si="22"/>
        <v/>
      </c>
      <c r="AO61" s="20" t="str">
        <f t="shared" si="22"/>
        <v/>
      </c>
      <c r="AP61" s="20" t="str">
        <f t="shared" si="22"/>
        <v/>
      </c>
      <c r="AQ61" s="20" t="str">
        <f t="shared" si="22"/>
        <v/>
      </c>
      <c r="AS61" s="15">
        <f ca="1">AS51</f>
        <v>3</v>
      </c>
      <c r="AT61" s="15">
        <f ca="1">AT51</f>
        <v>9</v>
      </c>
      <c r="AU61" s="15">
        <f ca="1">AS61*AT61</f>
        <v>27</v>
      </c>
    </row>
    <row r="62" spans="1:50" ht="19.5" customHeight="1" x14ac:dyDescent="0.2">
      <c r="A62" t="str">
        <f t="shared" si="18"/>
        <v/>
      </c>
      <c r="B62" t="str">
        <f t="shared" si="18"/>
        <v/>
      </c>
      <c r="C62" t="str">
        <f t="shared" si="18"/>
        <v/>
      </c>
      <c r="D62" s="40" t="s">
        <v>30</v>
      </c>
      <c r="E62" s="40"/>
      <c r="F62" s="40" t="str">
        <f ca="1">IF(AS62&lt;0,"－","")</f>
        <v>－</v>
      </c>
      <c r="G62" s="40"/>
      <c r="H62" s="42">
        <f ca="1">ABS(AS62)</f>
        <v>32</v>
      </c>
      <c r="I62" s="42"/>
      <c r="J62" s="42"/>
      <c r="K62" s="20" t="str">
        <f t="shared" ref="K62:AQ62" si="23">IF(K24="","",K24)</f>
        <v/>
      </c>
      <c r="L62" s="20" t="str">
        <f t="shared" si="23"/>
        <v/>
      </c>
      <c r="M62" s="20" t="str">
        <f t="shared" si="23"/>
        <v/>
      </c>
      <c r="N62" s="20" t="str">
        <f t="shared" si="23"/>
        <v/>
      </c>
      <c r="O62" s="20" t="str">
        <f t="shared" si="23"/>
        <v/>
      </c>
      <c r="P62" s="20" t="str">
        <f t="shared" si="23"/>
        <v/>
      </c>
      <c r="Q62" s="20" t="str">
        <f t="shared" si="23"/>
        <v/>
      </c>
      <c r="R62" s="20" t="str">
        <f t="shared" si="23"/>
        <v/>
      </c>
      <c r="S62" s="20" t="str">
        <f t="shared" si="23"/>
        <v/>
      </c>
      <c r="T62" s="20" t="str">
        <f t="shared" si="23"/>
        <v/>
      </c>
      <c r="U62" s="20" t="str">
        <f t="shared" si="23"/>
        <v/>
      </c>
      <c r="V62" s="20" t="str">
        <f t="shared" si="23"/>
        <v/>
      </c>
      <c r="W62" s="20" t="str">
        <f t="shared" si="23"/>
        <v/>
      </c>
      <c r="X62" s="20" t="str">
        <f t="shared" si="23"/>
        <v/>
      </c>
      <c r="Y62" s="20" t="str">
        <f t="shared" si="23"/>
        <v/>
      </c>
      <c r="Z62" s="20" t="str">
        <f t="shared" si="23"/>
        <v/>
      </c>
      <c r="AA62" s="20" t="str">
        <f t="shared" si="23"/>
        <v/>
      </c>
      <c r="AB62" s="20" t="str">
        <f t="shared" si="23"/>
        <v/>
      </c>
      <c r="AC62" s="20" t="str">
        <f t="shared" si="23"/>
        <v/>
      </c>
      <c r="AD62" s="20" t="str">
        <f t="shared" si="23"/>
        <v/>
      </c>
      <c r="AE62" s="20" t="str">
        <f t="shared" si="23"/>
        <v/>
      </c>
      <c r="AF62" s="20" t="str">
        <f t="shared" si="23"/>
        <v/>
      </c>
      <c r="AG62" s="20" t="str">
        <f t="shared" si="23"/>
        <v/>
      </c>
      <c r="AH62" s="20" t="str">
        <f t="shared" si="23"/>
        <v/>
      </c>
      <c r="AI62" s="20" t="str">
        <f t="shared" si="23"/>
        <v/>
      </c>
      <c r="AJ62" s="20" t="str">
        <f t="shared" si="23"/>
        <v/>
      </c>
      <c r="AK62" s="20" t="str">
        <f t="shared" si="23"/>
        <v/>
      </c>
      <c r="AL62" s="20" t="str">
        <f t="shared" si="23"/>
        <v/>
      </c>
      <c r="AM62" s="20" t="str">
        <f t="shared" si="23"/>
        <v/>
      </c>
      <c r="AN62" s="20" t="str">
        <f t="shared" si="23"/>
        <v/>
      </c>
      <c r="AO62" s="20" t="str">
        <f t="shared" si="23"/>
        <v/>
      </c>
      <c r="AP62" s="20" t="str">
        <f t="shared" si="23"/>
        <v/>
      </c>
      <c r="AQ62" s="20" t="str">
        <f t="shared" si="23"/>
        <v/>
      </c>
      <c r="AS62" s="15">
        <f ca="1">AU60/GCD(ABS(AU60),AU61)</f>
        <v>-32</v>
      </c>
    </row>
    <row r="63" spans="1:50" ht="19.5" customHeight="1" x14ac:dyDescent="0.2">
      <c r="A63" t="str">
        <f t="shared" si="18"/>
        <v/>
      </c>
      <c r="B63" t="str">
        <f t="shared" si="18"/>
        <v/>
      </c>
      <c r="C63" t="str">
        <f t="shared" si="18"/>
        <v/>
      </c>
      <c r="D63" s="40"/>
      <c r="E63" s="40"/>
      <c r="F63" s="40"/>
      <c r="G63" s="40"/>
      <c r="H63" s="40">
        <f ca="1">IF(ABS(AS63)=1,"",IF(AS62=0,"",AS63))</f>
        <v>9</v>
      </c>
      <c r="I63" s="40"/>
      <c r="J63" s="40"/>
      <c r="K63" s="20" t="str">
        <f t="shared" ref="K63:AQ63" si="24">IF(K25="","",K25)</f>
        <v/>
      </c>
      <c r="L63" s="20" t="str">
        <f t="shared" si="24"/>
        <v/>
      </c>
      <c r="M63" s="20" t="str">
        <f t="shared" si="24"/>
        <v/>
      </c>
      <c r="N63" s="20" t="str">
        <f t="shared" si="24"/>
        <v/>
      </c>
      <c r="O63" s="20" t="str">
        <f t="shared" si="24"/>
        <v/>
      </c>
      <c r="P63" s="20" t="str">
        <f t="shared" si="24"/>
        <v/>
      </c>
      <c r="Q63" s="20" t="str">
        <f t="shared" si="24"/>
        <v/>
      </c>
      <c r="R63" s="20" t="str">
        <f t="shared" si="24"/>
        <v/>
      </c>
      <c r="S63" s="20" t="str">
        <f t="shared" si="24"/>
        <v/>
      </c>
      <c r="T63" s="20" t="str">
        <f t="shared" si="24"/>
        <v/>
      </c>
      <c r="U63" s="20" t="str">
        <f t="shared" si="24"/>
        <v/>
      </c>
      <c r="V63" s="20" t="str">
        <f t="shared" si="24"/>
        <v/>
      </c>
      <c r="W63" s="20" t="str">
        <f t="shared" si="24"/>
        <v/>
      </c>
      <c r="X63" s="20" t="str">
        <f t="shared" si="24"/>
        <v/>
      </c>
      <c r="Y63" s="20" t="str">
        <f t="shared" si="24"/>
        <v/>
      </c>
      <c r="Z63" s="20" t="str">
        <f t="shared" si="24"/>
        <v/>
      </c>
      <c r="AA63" s="20" t="str">
        <f t="shared" si="24"/>
        <v/>
      </c>
      <c r="AB63" s="20" t="str">
        <f t="shared" si="24"/>
        <v/>
      </c>
      <c r="AC63" s="20" t="str">
        <f t="shared" si="24"/>
        <v/>
      </c>
      <c r="AD63" s="20" t="str">
        <f t="shared" si="24"/>
        <v/>
      </c>
      <c r="AE63" s="20" t="str">
        <f t="shared" si="24"/>
        <v/>
      </c>
      <c r="AF63" s="20" t="str">
        <f t="shared" si="24"/>
        <v/>
      </c>
      <c r="AG63" s="20" t="str">
        <f t="shared" si="24"/>
        <v/>
      </c>
      <c r="AH63" s="20" t="str">
        <f t="shared" si="24"/>
        <v/>
      </c>
      <c r="AI63" s="20" t="str">
        <f t="shared" si="24"/>
        <v/>
      </c>
      <c r="AJ63" s="20" t="str">
        <f t="shared" si="24"/>
        <v/>
      </c>
      <c r="AK63" s="20" t="str">
        <f t="shared" si="24"/>
        <v/>
      </c>
      <c r="AL63" s="20" t="str">
        <f t="shared" si="24"/>
        <v/>
      </c>
      <c r="AM63" s="20" t="str">
        <f t="shared" si="24"/>
        <v/>
      </c>
      <c r="AN63" s="20" t="str">
        <f t="shared" si="24"/>
        <v/>
      </c>
      <c r="AO63" s="20" t="str">
        <f t="shared" si="24"/>
        <v/>
      </c>
      <c r="AP63" s="20" t="str">
        <f t="shared" si="24"/>
        <v/>
      </c>
      <c r="AQ63" s="20" t="str">
        <f t="shared" si="24"/>
        <v/>
      </c>
      <c r="AS63" s="15">
        <f ca="1">AU61/GCD(ABS(AU60),AU61)</f>
        <v>9</v>
      </c>
    </row>
    <row r="64" spans="1:50" ht="19.5" customHeight="1" x14ac:dyDescent="0.2">
      <c r="A64" t="str">
        <f t="shared" ref="A64:AQ64" si="25">IF(A26="","",A26)</f>
        <v/>
      </c>
      <c r="B64" t="str">
        <f t="shared" si="25"/>
        <v/>
      </c>
      <c r="C64" s="1" t="str">
        <f t="shared" si="25"/>
        <v>(3)</v>
      </c>
      <c r="F64">
        <f t="shared" ca="1" si="25"/>
        <v>4</v>
      </c>
      <c r="G64" t="str">
        <f t="shared" si="25"/>
        <v>(</v>
      </c>
      <c r="H64">
        <f t="shared" ca="1" si="25"/>
        <v>5</v>
      </c>
      <c r="I64" s="31" t="str">
        <f t="shared" si="25"/>
        <v>a</v>
      </c>
      <c r="J64" s="31" t="str">
        <f t="shared" si="25"/>
        <v/>
      </c>
      <c r="K64" s="31" t="str">
        <f t="shared" ca="1" si="25"/>
        <v>＋</v>
      </c>
      <c r="L64" s="31" t="str">
        <f t="shared" si="25"/>
        <v/>
      </c>
      <c r="M64">
        <f t="shared" ca="1" si="25"/>
        <v>4</v>
      </c>
      <c r="N64" s="31" t="str">
        <f t="shared" si="25"/>
        <v>ｂ</v>
      </c>
      <c r="O64" s="31" t="str">
        <f t="shared" si="25"/>
        <v/>
      </c>
      <c r="P64" t="str">
        <f t="shared" si="25"/>
        <v>)</v>
      </c>
      <c r="Q64" s="31" t="str">
        <f t="shared" ca="1" si="25"/>
        <v>＋</v>
      </c>
      <c r="R64" s="31" t="str">
        <f t="shared" si="25"/>
        <v/>
      </c>
      <c r="S64">
        <f t="shared" ca="1" si="25"/>
        <v>2</v>
      </c>
      <c r="T64" t="str">
        <f t="shared" si="25"/>
        <v>(</v>
      </c>
      <c r="U64">
        <f t="shared" ca="1" si="25"/>
        <v>5</v>
      </c>
      <c r="V64" s="31" t="str">
        <f t="shared" si="25"/>
        <v>a</v>
      </c>
      <c r="W64" s="31" t="str">
        <f t="shared" si="25"/>
        <v/>
      </c>
      <c r="X64" s="31" t="str">
        <f t="shared" ca="1" si="25"/>
        <v>－</v>
      </c>
      <c r="Y64" s="31" t="str">
        <f t="shared" si="25"/>
        <v/>
      </c>
      <c r="Z64">
        <f t="shared" ca="1" si="25"/>
        <v>5</v>
      </c>
      <c r="AA64" s="31" t="str">
        <f t="shared" si="25"/>
        <v>ｂ</v>
      </c>
      <c r="AB64" s="31" t="str">
        <f t="shared" si="25"/>
        <v/>
      </c>
      <c r="AC64" t="str">
        <f t="shared" si="25"/>
        <v>)</v>
      </c>
      <c r="AD64" t="str">
        <f t="shared" si="25"/>
        <v/>
      </c>
      <c r="AE64" t="str">
        <f t="shared" si="25"/>
        <v/>
      </c>
      <c r="AF64" t="str">
        <f t="shared" si="25"/>
        <v/>
      </c>
      <c r="AG64" t="str">
        <f t="shared" si="25"/>
        <v/>
      </c>
      <c r="AH64" t="str">
        <f t="shared" si="25"/>
        <v/>
      </c>
      <c r="AI64" t="str">
        <f t="shared" si="25"/>
        <v/>
      </c>
      <c r="AJ64" t="str">
        <f t="shared" si="25"/>
        <v/>
      </c>
      <c r="AK64" t="str">
        <f t="shared" si="25"/>
        <v/>
      </c>
      <c r="AL64" t="str">
        <f t="shared" si="25"/>
        <v/>
      </c>
      <c r="AM64" t="str">
        <f t="shared" si="25"/>
        <v/>
      </c>
      <c r="AN64" t="str">
        <f t="shared" si="25"/>
        <v/>
      </c>
      <c r="AO64" t="str">
        <f t="shared" si="25"/>
        <v/>
      </c>
      <c r="AP64" t="str">
        <f t="shared" si="25"/>
        <v/>
      </c>
      <c r="AQ64" t="str">
        <f t="shared" si="25"/>
        <v/>
      </c>
      <c r="AS64" s="15">
        <f ca="1">F64</f>
        <v>4</v>
      </c>
      <c r="AT64" s="15">
        <f ca="1">H64</f>
        <v>5</v>
      </c>
      <c r="AU64" s="15">
        <f ca="1">IF(K64="－",-M64,M64)</f>
        <v>4</v>
      </c>
      <c r="AV64" s="15">
        <f ca="1">IF(Q64="－",-S64,S64)</f>
        <v>2</v>
      </c>
      <c r="AW64" s="15">
        <f ca="1">U64</f>
        <v>5</v>
      </c>
      <c r="AX64" s="15">
        <f ca="1">IF(X64="－",-Z64,Z64)</f>
        <v>-5</v>
      </c>
    </row>
    <row r="65" spans="1:50" ht="19.5" customHeight="1" x14ac:dyDescent="0.2">
      <c r="A65" t="str">
        <f t="shared" ref="A65:AQ65" si="26">IF(A27="","",A27)</f>
        <v/>
      </c>
      <c r="B65" t="str">
        <f t="shared" si="26"/>
        <v/>
      </c>
      <c r="C65" t="str">
        <f t="shared" si="26"/>
        <v/>
      </c>
      <c r="D65" s="40" t="s">
        <v>30</v>
      </c>
      <c r="E65" s="40"/>
      <c r="F65" s="40">
        <f ca="1">IF(ABS(AS65)=1,"",IF(AS65=0,"",AS65))</f>
        <v>30</v>
      </c>
      <c r="G65" s="40"/>
      <c r="H65" s="40"/>
      <c r="I65" s="40" t="str">
        <f ca="1">IF(AS65=0,"","a")</f>
        <v>a</v>
      </c>
      <c r="J65" s="40"/>
      <c r="K65" s="40" t="str">
        <f ca="1">IF(AT65&lt;0,"－",IF(AT65=0,"","＋"))</f>
        <v>＋</v>
      </c>
      <c r="L65" s="40"/>
      <c r="M65" s="40">
        <f ca="1">IF(ABS(AT65)=1,"",IF(AT65=0,"",ABS(AT65)))</f>
        <v>6</v>
      </c>
      <c r="N65" s="40"/>
      <c r="O65" s="40" t="str">
        <f ca="1">IF(AT65=0,"","ｂ")</f>
        <v>ｂ</v>
      </c>
      <c r="P65" s="40"/>
      <c r="Q65" s="20" t="str">
        <f t="shared" si="26"/>
        <v/>
      </c>
      <c r="R65" s="20" t="str">
        <f t="shared" si="26"/>
        <v/>
      </c>
      <c r="S65" s="20" t="str">
        <f t="shared" si="26"/>
        <v/>
      </c>
      <c r="T65" s="20" t="str">
        <f t="shared" si="26"/>
        <v/>
      </c>
      <c r="U65" s="20" t="str">
        <f t="shared" si="26"/>
        <v/>
      </c>
      <c r="V65" s="20" t="str">
        <f t="shared" si="26"/>
        <v/>
      </c>
      <c r="W65" s="20" t="str">
        <f t="shared" si="26"/>
        <v/>
      </c>
      <c r="X65" s="20" t="str">
        <f t="shared" si="26"/>
        <v/>
      </c>
      <c r="Y65" s="20" t="str">
        <f t="shared" si="26"/>
        <v/>
      </c>
      <c r="Z65" s="20" t="str">
        <f t="shared" si="26"/>
        <v/>
      </c>
      <c r="AA65" s="20" t="str">
        <f t="shared" si="26"/>
        <v/>
      </c>
      <c r="AB65" s="20" t="str">
        <f t="shared" si="26"/>
        <v/>
      </c>
      <c r="AC65" s="20" t="str">
        <f t="shared" si="26"/>
        <v/>
      </c>
      <c r="AD65" s="20" t="str">
        <f t="shared" si="26"/>
        <v/>
      </c>
      <c r="AE65" s="20" t="str">
        <f t="shared" si="26"/>
        <v/>
      </c>
      <c r="AF65" s="20" t="str">
        <f t="shared" si="26"/>
        <v/>
      </c>
      <c r="AG65" s="20" t="str">
        <f t="shared" si="26"/>
        <v/>
      </c>
      <c r="AH65" s="20" t="str">
        <f t="shared" si="26"/>
        <v/>
      </c>
      <c r="AI65" s="20" t="str">
        <f t="shared" si="26"/>
        <v/>
      </c>
      <c r="AJ65" s="20" t="str">
        <f t="shared" si="26"/>
        <v/>
      </c>
      <c r="AK65" s="20" t="str">
        <f t="shared" si="26"/>
        <v/>
      </c>
      <c r="AL65" s="20" t="str">
        <f t="shared" si="26"/>
        <v/>
      </c>
      <c r="AM65" s="20" t="str">
        <f t="shared" si="26"/>
        <v/>
      </c>
      <c r="AN65" s="20" t="str">
        <f t="shared" si="26"/>
        <v/>
      </c>
      <c r="AO65" s="20" t="str">
        <f t="shared" si="26"/>
        <v/>
      </c>
      <c r="AP65" s="20" t="str">
        <f t="shared" si="26"/>
        <v/>
      </c>
      <c r="AQ65" s="20" t="str">
        <f t="shared" si="26"/>
        <v/>
      </c>
      <c r="AS65" s="15">
        <f ca="1">AS64*AT64+AV64*AW64</f>
        <v>30</v>
      </c>
      <c r="AT65" s="15">
        <f ca="1">AS64*AU64+AV64*AX64</f>
        <v>6</v>
      </c>
    </row>
    <row r="66" spans="1:50" ht="19.5" customHeight="1" x14ac:dyDescent="0.2">
      <c r="A66" t="str">
        <f t="shared" ref="A66:C67" si="27">IF(A28="","",A28)</f>
        <v/>
      </c>
      <c r="B66" t="str">
        <f t="shared" si="27"/>
        <v/>
      </c>
      <c r="C66" t="str">
        <f t="shared" si="27"/>
        <v/>
      </c>
      <c r="D66" s="40" t="s">
        <v>30</v>
      </c>
      <c r="E66" s="40"/>
      <c r="F66" s="40">
        <f ca="1">IF(AS65=0,"",AS65)</f>
        <v>30</v>
      </c>
      <c r="G66" s="40"/>
      <c r="H66" s="40"/>
      <c r="I66" s="40" t="str">
        <f ca="1">IF(AS65=0,"","×")</f>
        <v>×</v>
      </c>
      <c r="J66" s="40"/>
      <c r="K66" s="40" t="str">
        <f ca="1">IF(AS65=0,"",IF(L66="－","(",""))</f>
        <v>(</v>
      </c>
      <c r="L66" s="40" t="str">
        <f ca="1">IF(AS65=0,"",$G$50)</f>
        <v>－</v>
      </c>
      <c r="M66" s="40" t="str">
        <f>IF(M28="","",M28)</f>
        <v/>
      </c>
      <c r="N66" s="42">
        <f ca="1">IF(AS65=0,"",$I$50)</f>
        <v>2</v>
      </c>
      <c r="O66" s="42" t="str">
        <f>IF(O28="","",O28)</f>
        <v/>
      </c>
      <c r="P66" s="40" t="str">
        <f ca="1">IF(AS65=0,"",IF(L66="－",")",""))</f>
        <v>)</v>
      </c>
      <c r="Q66" s="40" t="str">
        <f ca="1">K65</f>
        <v>＋</v>
      </c>
      <c r="R66" s="40"/>
      <c r="S66" s="40">
        <f ca="1">IF(AT65=0,"",ABS(AT65))</f>
        <v>6</v>
      </c>
      <c r="T66" s="40"/>
      <c r="U66" s="40" t="str">
        <f ca="1">IF(AT65=0,"","×")</f>
        <v>×</v>
      </c>
      <c r="V66" s="40"/>
      <c r="W66" s="40" t="str">
        <f ca="1">IF(AS65=0,"",IF(X66="－","(",""))</f>
        <v/>
      </c>
      <c r="X66" s="40" t="str">
        <f ca="1">IF(AS65=0,"",$P$50)</f>
        <v/>
      </c>
      <c r="Y66" s="40" t="str">
        <f>IF(Y28="","",Y28)</f>
        <v/>
      </c>
      <c r="Z66" s="42">
        <f ca="1">IF(AS65=0,"",$R$50)</f>
        <v>5</v>
      </c>
      <c r="AA66" s="42" t="str">
        <f>IF(AA28="","",AA28)</f>
        <v/>
      </c>
      <c r="AB66" s="40" t="str">
        <f ca="1">IF(X66="－",")","")</f>
        <v/>
      </c>
      <c r="AC66" s="20" t="str">
        <f t="shared" ref="AC66:AQ66" si="28">IF(AC28="","",AC28)</f>
        <v/>
      </c>
      <c r="AD66" s="20" t="str">
        <f t="shared" si="28"/>
        <v/>
      </c>
      <c r="AE66" s="20" t="str">
        <f t="shared" si="28"/>
        <v/>
      </c>
      <c r="AF66" s="20" t="str">
        <f t="shared" si="28"/>
        <v/>
      </c>
      <c r="AG66" s="20" t="str">
        <f t="shared" si="28"/>
        <v/>
      </c>
      <c r="AH66" s="20" t="str">
        <f t="shared" si="28"/>
        <v/>
      </c>
      <c r="AI66" s="20" t="str">
        <f t="shared" si="28"/>
        <v/>
      </c>
      <c r="AJ66" s="20" t="str">
        <f t="shared" si="28"/>
        <v/>
      </c>
      <c r="AK66" s="20" t="str">
        <f t="shared" si="28"/>
        <v/>
      </c>
      <c r="AL66" s="20" t="str">
        <f t="shared" si="28"/>
        <v/>
      </c>
      <c r="AM66" s="20" t="str">
        <f t="shared" si="28"/>
        <v/>
      </c>
      <c r="AN66" s="20" t="str">
        <f t="shared" si="28"/>
        <v/>
      </c>
      <c r="AO66" s="20" t="str">
        <f t="shared" si="28"/>
        <v/>
      </c>
      <c r="AP66" s="20" t="str">
        <f t="shared" si="28"/>
        <v/>
      </c>
      <c r="AQ66" s="20" t="str">
        <f t="shared" si="28"/>
        <v/>
      </c>
      <c r="AS66" s="15">
        <f ca="1">AS65*$AS$50</f>
        <v>-60</v>
      </c>
      <c r="AT66" s="15">
        <f ca="1">AT65*$AT$50</f>
        <v>30</v>
      </c>
      <c r="AU66" s="15">
        <f ca="1">AS66*AT67+AT66*AS67</f>
        <v>-450</v>
      </c>
    </row>
    <row r="67" spans="1:50" ht="19.5" customHeight="1" x14ac:dyDescent="0.2">
      <c r="A67" s="1" t="str">
        <f t="shared" si="27"/>
        <v/>
      </c>
      <c r="B67" t="str">
        <f t="shared" si="27"/>
        <v/>
      </c>
      <c r="C67" t="str">
        <f t="shared" si="27"/>
        <v/>
      </c>
      <c r="D67" s="40"/>
      <c r="E67" s="40"/>
      <c r="F67" s="40"/>
      <c r="G67" s="40"/>
      <c r="H67" s="40"/>
      <c r="I67" s="40"/>
      <c r="J67" s="40"/>
      <c r="K67" s="40"/>
      <c r="L67" s="40" t="str">
        <f>IF(L29="","",L29)</f>
        <v/>
      </c>
      <c r="M67" s="40" t="str">
        <f>IF(M29="","",M29)</f>
        <v/>
      </c>
      <c r="N67" s="46">
        <f ca="1">IF(AS65=0,"",$I$51)</f>
        <v>3</v>
      </c>
      <c r="O67" s="46" t="str">
        <f>IF(O29="","",O29)</f>
        <v/>
      </c>
      <c r="P67" s="40"/>
      <c r="Q67" s="40"/>
      <c r="R67" s="40"/>
      <c r="S67" s="40"/>
      <c r="T67" s="40"/>
      <c r="U67" s="40"/>
      <c r="V67" s="40"/>
      <c r="W67" s="40"/>
      <c r="X67" s="40" t="str">
        <f>IF(X29="","",X29)</f>
        <v/>
      </c>
      <c r="Y67" s="40" t="str">
        <f>IF(Y29="","",Y29)</f>
        <v/>
      </c>
      <c r="Z67" s="40">
        <f ca="1">IF(AS65=0,"",$R$51)</f>
        <v>9</v>
      </c>
      <c r="AA67" s="40" t="str">
        <f>IF(AA29="","",AA29)</f>
        <v/>
      </c>
      <c r="AB67" s="40"/>
      <c r="AC67" s="20" t="str">
        <f t="shared" ref="AC67:AQ67" si="29">IF(AC29="","",AC29)</f>
        <v/>
      </c>
      <c r="AD67" s="20" t="str">
        <f t="shared" si="29"/>
        <v/>
      </c>
      <c r="AE67" s="20" t="str">
        <f t="shared" si="29"/>
        <v/>
      </c>
      <c r="AF67" s="20" t="str">
        <f t="shared" si="29"/>
        <v/>
      </c>
      <c r="AG67" s="20" t="str">
        <f t="shared" si="29"/>
        <v/>
      </c>
      <c r="AH67" s="20" t="str">
        <f t="shared" si="29"/>
        <v/>
      </c>
      <c r="AI67" s="20" t="str">
        <f t="shared" si="29"/>
        <v/>
      </c>
      <c r="AJ67" s="20" t="str">
        <f t="shared" si="29"/>
        <v/>
      </c>
      <c r="AK67" s="20" t="str">
        <f t="shared" si="29"/>
        <v/>
      </c>
      <c r="AL67" s="20" t="str">
        <f t="shared" si="29"/>
        <v/>
      </c>
      <c r="AM67" s="20" t="str">
        <f t="shared" si="29"/>
        <v/>
      </c>
      <c r="AN67" s="20" t="str">
        <f t="shared" si="29"/>
        <v/>
      </c>
      <c r="AO67" s="20" t="str">
        <f t="shared" si="29"/>
        <v/>
      </c>
      <c r="AP67" s="20" t="str">
        <f t="shared" si="29"/>
        <v/>
      </c>
      <c r="AQ67" s="20" t="str">
        <f t="shared" si="29"/>
        <v/>
      </c>
      <c r="AS67" s="15">
        <f ca="1">$AS$51</f>
        <v>3</v>
      </c>
      <c r="AT67" s="15">
        <f ca="1">$AT$51</f>
        <v>9</v>
      </c>
      <c r="AU67" s="15">
        <f ca="1">AS67*AT67</f>
        <v>27</v>
      </c>
    </row>
    <row r="68" spans="1:50" ht="19.5" customHeight="1" x14ac:dyDescent="0.2">
      <c r="A68" t="str">
        <f t="shared" ref="A68:AQ68" si="30">IF(A30="","",A30)</f>
        <v/>
      </c>
      <c r="B68" t="str">
        <f t="shared" si="30"/>
        <v/>
      </c>
      <c r="C68" s="1" t="str">
        <f t="shared" si="30"/>
        <v/>
      </c>
      <c r="D68" s="40" t="s">
        <v>30</v>
      </c>
      <c r="E68" s="40"/>
      <c r="F68" s="40" t="str">
        <f ca="1">IF(AS68&lt;0,"－","")</f>
        <v>－</v>
      </c>
      <c r="G68" s="40"/>
      <c r="H68" s="42">
        <f ca="1">ABS(AS68)</f>
        <v>50</v>
      </c>
      <c r="I68" s="42"/>
      <c r="J68" s="42"/>
      <c r="K68" s="20" t="str">
        <f t="shared" si="30"/>
        <v/>
      </c>
      <c r="L68" s="20" t="str">
        <f t="shared" si="30"/>
        <v/>
      </c>
      <c r="M68" s="20" t="str">
        <f t="shared" si="30"/>
        <v/>
      </c>
      <c r="N68" s="20" t="str">
        <f t="shared" si="30"/>
        <v/>
      </c>
      <c r="O68" s="20" t="str">
        <f t="shared" si="30"/>
        <v/>
      </c>
      <c r="P68" s="20" t="str">
        <f t="shared" si="30"/>
        <v/>
      </c>
      <c r="Q68" s="20" t="str">
        <f t="shared" si="30"/>
        <v/>
      </c>
      <c r="R68" s="20" t="str">
        <f t="shared" si="30"/>
        <v/>
      </c>
      <c r="S68" s="20" t="str">
        <f t="shared" si="30"/>
        <v/>
      </c>
      <c r="T68" s="20" t="str">
        <f t="shared" si="30"/>
        <v/>
      </c>
      <c r="U68" s="20" t="str">
        <f t="shared" si="30"/>
        <v/>
      </c>
      <c r="V68" s="20" t="str">
        <f t="shared" si="30"/>
        <v/>
      </c>
      <c r="W68" s="20" t="str">
        <f t="shared" si="30"/>
        <v/>
      </c>
      <c r="X68" s="20" t="str">
        <f t="shared" si="30"/>
        <v/>
      </c>
      <c r="Y68" s="20" t="str">
        <f t="shared" si="30"/>
        <v/>
      </c>
      <c r="Z68" s="20" t="str">
        <f t="shared" si="30"/>
        <v/>
      </c>
      <c r="AA68" s="20" t="str">
        <f t="shared" si="30"/>
        <v/>
      </c>
      <c r="AB68" s="20" t="str">
        <f t="shared" si="30"/>
        <v/>
      </c>
      <c r="AC68" s="20" t="str">
        <f t="shared" si="30"/>
        <v/>
      </c>
      <c r="AD68" s="20" t="str">
        <f t="shared" si="30"/>
        <v/>
      </c>
      <c r="AE68" s="20" t="str">
        <f t="shared" si="30"/>
        <v/>
      </c>
      <c r="AF68" s="20" t="str">
        <f t="shared" si="30"/>
        <v/>
      </c>
      <c r="AG68" s="20" t="str">
        <f t="shared" si="30"/>
        <v/>
      </c>
      <c r="AH68" s="20" t="str">
        <f t="shared" si="30"/>
        <v/>
      </c>
      <c r="AI68" s="20" t="str">
        <f t="shared" si="30"/>
        <v/>
      </c>
      <c r="AJ68" s="20" t="str">
        <f t="shared" si="30"/>
        <v/>
      </c>
      <c r="AK68" s="20" t="str">
        <f t="shared" si="30"/>
        <v/>
      </c>
      <c r="AL68" s="20" t="str">
        <f t="shared" si="30"/>
        <v/>
      </c>
      <c r="AM68" s="20" t="str">
        <f t="shared" si="30"/>
        <v/>
      </c>
      <c r="AN68" s="20" t="str">
        <f t="shared" si="30"/>
        <v/>
      </c>
      <c r="AO68" s="20" t="str">
        <f t="shared" si="30"/>
        <v/>
      </c>
      <c r="AP68" s="20" t="str">
        <f t="shared" si="30"/>
        <v/>
      </c>
      <c r="AQ68" s="20" t="str">
        <f t="shared" si="30"/>
        <v/>
      </c>
      <c r="AS68" s="15">
        <f ca="1">AU66/GCD(ABS(AU66),AU67)</f>
        <v>-50</v>
      </c>
    </row>
    <row r="69" spans="1:50" ht="19.5" customHeight="1" x14ac:dyDescent="0.2">
      <c r="A69" t="str">
        <f t="shared" ref="A69:AQ69" si="31">IF(A31="","",A31)</f>
        <v/>
      </c>
      <c r="B69" t="str">
        <f t="shared" si="31"/>
        <v/>
      </c>
      <c r="C69" t="str">
        <f t="shared" si="31"/>
        <v/>
      </c>
      <c r="D69" s="40"/>
      <c r="E69" s="40"/>
      <c r="F69" s="40"/>
      <c r="G69" s="40"/>
      <c r="H69" s="40">
        <f ca="1">IF(ABS(AS69)=1,"",IF(AS68=0,"",AS69))</f>
        <v>3</v>
      </c>
      <c r="I69" s="40"/>
      <c r="J69" s="40"/>
      <c r="K69" s="20" t="str">
        <f t="shared" si="31"/>
        <v/>
      </c>
      <c r="L69" s="20" t="str">
        <f t="shared" si="31"/>
        <v/>
      </c>
      <c r="M69" s="20" t="str">
        <f t="shared" si="31"/>
        <v/>
      </c>
      <c r="N69" s="20" t="str">
        <f t="shared" si="31"/>
        <v/>
      </c>
      <c r="O69" s="20" t="str">
        <f t="shared" si="31"/>
        <v/>
      </c>
      <c r="P69" s="20" t="str">
        <f t="shared" si="31"/>
        <v/>
      </c>
      <c r="Q69" s="20" t="str">
        <f t="shared" si="31"/>
        <v/>
      </c>
      <c r="R69" s="20" t="str">
        <f t="shared" si="31"/>
        <v/>
      </c>
      <c r="S69" s="20" t="str">
        <f t="shared" si="31"/>
        <v/>
      </c>
      <c r="T69" s="20" t="str">
        <f t="shared" si="31"/>
        <v/>
      </c>
      <c r="U69" s="20" t="str">
        <f t="shared" si="31"/>
        <v/>
      </c>
      <c r="V69" s="20" t="str">
        <f t="shared" si="31"/>
        <v/>
      </c>
      <c r="W69" s="20" t="str">
        <f t="shared" si="31"/>
        <v/>
      </c>
      <c r="X69" s="20" t="str">
        <f t="shared" si="31"/>
        <v/>
      </c>
      <c r="Y69" s="20" t="str">
        <f t="shared" si="31"/>
        <v/>
      </c>
      <c r="Z69" s="20" t="str">
        <f t="shared" si="31"/>
        <v/>
      </c>
      <c r="AA69" s="20" t="str">
        <f t="shared" si="31"/>
        <v/>
      </c>
      <c r="AB69" s="20" t="str">
        <f t="shared" si="31"/>
        <v/>
      </c>
      <c r="AC69" s="20" t="str">
        <f t="shared" si="31"/>
        <v/>
      </c>
      <c r="AD69" s="20" t="str">
        <f t="shared" si="31"/>
        <v/>
      </c>
      <c r="AE69" s="20" t="str">
        <f t="shared" si="31"/>
        <v/>
      </c>
      <c r="AF69" s="20" t="str">
        <f t="shared" si="31"/>
        <v/>
      </c>
      <c r="AG69" s="20" t="str">
        <f t="shared" si="31"/>
        <v/>
      </c>
      <c r="AH69" s="20" t="str">
        <f t="shared" si="31"/>
        <v/>
      </c>
      <c r="AI69" s="20" t="str">
        <f t="shared" si="31"/>
        <v/>
      </c>
      <c r="AJ69" s="20" t="str">
        <f t="shared" si="31"/>
        <v/>
      </c>
      <c r="AK69" s="20" t="str">
        <f t="shared" si="31"/>
        <v/>
      </c>
      <c r="AL69" s="20" t="str">
        <f t="shared" si="31"/>
        <v/>
      </c>
      <c r="AM69" s="20" t="str">
        <f t="shared" si="31"/>
        <v/>
      </c>
      <c r="AN69" s="20" t="str">
        <f t="shared" si="31"/>
        <v/>
      </c>
      <c r="AO69" s="20" t="str">
        <f t="shared" si="31"/>
        <v/>
      </c>
      <c r="AP69" s="20" t="str">
        <f t="shared" si="31"/>
        <v/>
      </c>
      <c r="AQ69" s="20" t="str">
        <f t="shared" si="31"/>
        <v/>
      </c>
      <c r="AS69" s="15">
        <f ca="1">AU67/GCD(ABS(AU66),AU67)</f>
        <v>3</v>
      </c>
    </row>
    <row r="70" spans="1:50" ht="19.5" customHeight="1" x14ac:dyDescent="0.2">
      <c r="A70" t="str">
        <f t="shared" ref="A70:C75" si="32">IF(A32="","",A32)</f>
        <v/>
      </c>
      <c r="B70" t="str">
        <f t="shared" si="32"/>
        <v/>
      </c>
      <c r="C70" s="1" t="str">
        <f t="shared" si="32"/>
        <v>(4)</v>
      </c>
      <c r="F70">
        <f t="shared" ref="F70:AQ70" ca="1" si="33">IF(F32="","",F32)</f>
        <v>9</v>
      </c>
      <c r="G70" t="str">
        <f t="shared" si="33"/>
        <v>(</v>
      </c>
      <c r="H70">
        <f t="shared" ca="1" si="33"/>
        <v>2</v>
      </c>
      <c r="I70" s="31" t="str">
        <f t="shared" si="33"/>
        <v>a</v>
      </c>
      <c r="J70" s="31" t="str">
        <f t="shared" si="33"/>
        <v/>
      </c>
      <c r="K70" s="31" t="str">
        <f t="shared" ca="1" si="33"/>
        <v>－</v>
      </c>
      <c r="L70" s="31" t="str">
        <f t="shared" si="33"/>
        <v/>
      </c>
      <c r="M70">
        <f t="shared" ca="1" si="33"/>
        <v>2</v>
      </c>
      <c r="N70" s="31" t="str">
        <f t="shared" si="33"/>
        <v>ｂ</v>
      </c>
      <c r="O70" s="31" t="str">
        <f t="shared" si="33"/>
        <v/>
      </c>
      <c r="P70" t="str">
        <f t="shared" si="33"/>
        <v>)</v>
      </c>
      <c r="Q70" s="31" t="str">
        <f t="shared" ca="1" si="33"/>
        <v>－</v>
      </c>
      <c r="R70" s="31" t="str">
        <f t="shared" si="33"/>
        <v/>
      </c>
      <c r="S70">
        <f t="shared" ca="1" si="33"/>
        <v>9</v>
      </c>
      <c r="T70" t="str">
        <f t="shared" si="33"/>
        <v>(</v>
      </c>
      <c r="U70">
        <f t="shared" ca="1" si="33"/>
        <v>2</v>
      </c>
      <c r="V70" s="31" t="str">
        <f t="shared" si="33"/>
        <v>a</v>
      </c>
      <c r="W70" s="31" t="str">
        <f t="shared" si="33"/>
        <v/>
      </c>
      <c r="X70" s="31" t="str">
        <f t="shared" ca="1" si="33"/>
        <v>＋</v>
      </c>
      <c r="Y70" s="31" t="str">
        <f t="shared" si="33"/>
        <v/>
      </c>
      <c r="Z70">
        <f t="shared" ca="1" si="33"/>
        <v>4</v>
      </c>
      <c r="AA70" s="31" t="str">
        <f t="shared" si="33"/>
        <v>ｂ</v>
      </c>
      <c r="AB70" s="31" t="str">
        <f t="shared" si="33"/>
        <v/>
      </c>
      <c r="AC70" t="str">
        <f t="shared" si="33"/>
        <v>)</v>
      </c>
      <c r="AD70" t="str">
        <f t="shared" si="33"/>
        <v/>
      </c>
      <c r="AE70" t="str">
        <f t="shared" si="33"/>
        <v/>
      </c>
      <c r="AF70" t="str">
        <f t="shared" si="33"/>
        <v/>
      </c>
      <c r="AG70" t="str">
        <f t="shared" si="33"/>
        <v/>
      </c>
      <c r="AH70" t="str">
        <f t="shared" si="33"/>
        <v/>
      </c>
      <c r="AI70" t="str">
        <f t="shared" si="33"/>
        <v/>
      </c>
      <c r="AJ70" t="str">
        <f t="shared" si="33"/>
        <v/>
      </c>
      <c r="AK70" t="str">
        <f t="shared" si="33"/>
        <v/>
      </c>
      <c r="AL70" t="str">
        <f t="shared" si="33"/>
        <v/>
      </c>
      <c r="AM70" t="str">
        <f t="shared" si="33"/>
        <v/>
      </c>
      <c r="AN70" t="str">
        <f t="shared" si="33"/>
        <v/>
      </c>
      <c r="AO70" t="str">
        <f t="shared" si="33"/>
        <v/>
      </c>
      <c r="AP70" t="str">
        <f t="shared" si="33"/>
        <v/>
      </c>
      <c r="AQ70" t="str">
        <f t="shared" si="33"/>
        <v/>
      </c>
      <c r="AS70" s="15">
        <f ca="1">F70</f>
        <v>9</v>
      </c>
      <c r="AT70" s="15">
        <f ca="1">H70</f>
        <v>2</v>
      </c>
      <c r="AU70" s="15">
        <f ca="1">IF(K70="－",-M70,M70)</f>
        <v>-2</v>
      </c>
      <c r="AV70" s="15">
        <f ca="1">IF(Q70="－",-S70,S70)</f>
        <v>-9</v>
      </c>
      <c r="AW70" s="15">
        <f ca="1">U70</f>
        <v>2</v>
      </c>
      <c r="AX70" s="15">
        <f ca="1">IF(X70="－",-Z70,Z70)</f>
        <v>4</v>
      </c>
    </row>
    <row r="71" spans="1:50" ht="19.5" customHeight="1" x14ac:dyDescent="0.2">
      <c r="A71" t="str">
        <f t="shared" si="32"/>
        <v/>
      </c>
      <c r="B71" t="str">
        <f t="shared" si="32"/>
        <v/>
      </c>
      <c r="C71" t="str">
        <f t="shared" si="32"/>
        <v/>
      </c>
      <c r="D71" s="40" t="s">
        <v>30</v>
      </c>
      <c r="E71" s="40"/>
      <c r="F71" s="40" t="str">
        <f ca="1">IF(ABS(AS71)=1,"",IF(AS71=0,"",AS71))</f>
        <v/>
      </c>
      <c r="G71" s="40"/>
      <c r="H71" s="40"/>
      <c r="I71" s="40" t="str">
        <f ca="1">IF(AS71=0,"","a")</f>
        <v/>
      </c>
      <c r="J71" s="40"/>
      <c r="K71" s="40" t="str">
        <f ca="1">IF(AT71&lt;0,"－",IF(AT71=0,"","＋"))</f>
        <v>－</v>
      </c>
      <c r="L71" s="40"/>
      <c r="M71" s="40">
        <f ca="1">IF(ABS(AT71)=1,"",IF(AT71=0,"",ABS(AT71)))</f>
        <v>54</v>
      </c>
      <c r="N71" s="40"/>
      <c r="O71" s="40" t="str">
        <f ca="1">IF(AT71=0,"","ｂ")</f>
        <v>ｂ</v>
      </c>
      <c r="P71" s="40"/>
      <c r="Q71" s="20" t="str">
        <f t="shared" ref="Q71:AQ71" si="34">IF(Q33="","",Q33)</f>
        <v/>
      </c>
      <c r="R71" s="20" t="str">
        <f t="shared" si="34"/>
        <v/>
      </c>
      <c r="S71" s="20" t="str">
        <f t="shared" si="34"/>
        <v/>
      </c>
      <c r="T71" s="20" t="str">
        <f t="shared" si="34"/>
        <v/>
      </c>
      <c r="U71" s="20" t="str">
        <f t="shared" si="34"/>
        <v/>
      </c>
      <c r="V71" s="20" t="str">
        <f t="shared" si="34"/>
        <v/>
      </c>
      <c r="W71" s="20" t="str">
        <f t="shared" si="34"/>
        <v/>
      </c>
      <c r="X71" s="20" t="str">
        <f t="shared" si="34"/>
        <v/>
      </c>
      <c r="Y71" s="20" t="str">
        <f t="shared" si="34"/>
        <v/>
      </c>
      <c r="Z71" s="20" t="str">
        <f t="shared" si="34"/>
        <v/>
      </c>
      <c r="AA71" s="20" t="str">
        <f t="shared" si="34"/>
        <v/>
      </c>
      <c r="AB71" s="20" t="str">
        <f t="shared" si="34"/>
        <v/>
      </c>
      <c r="AC71" s="20" t="str">
        <f t="shared" si="34"/>
        <v/>
      </c>
      <c r="AD71" s="20" t="str">
        <f t="shared" si="34"/>
        <v/>
      </c>
      <c r="AE71" s="20" t="str">
        <f t="shared" si="34"/>
        <v/>
      </c>
      <c r="AF71" s="20" t="str">
        <f t="shared" si="34"/>
        <v/>
      </c>
      <c r="AG71" s="20" t="str">
        <f t="shared" si="34"/>
        <v/>
      </c>
      <c r="AH71" s="20" t="str">
        <f t="shared" si="34"/>
        <v/>
      </c>
      <c r="AI71" s="20" t="str">
        <f t="shared" si="34"/>
        <v/>
      </c>
      <c r="AJ71" s="20" t="str">
        <f t="shared" si="34"/>
        <v/>
      </c>
      <c r="AK71" s="20" t="str">
        <f t="shared" si="34"/>
        <v/>
      </c>
      <c r="AL71" s="20" t="str">
        <f t="shared" si="34"/>
        <v/>
      </c>
      <c r="AM71" s="20" t="str">
        <f t="shared" si="34"/>
        <v/>
      </c>
      <c r="AN71" s="20" t="str">
        <f t="shared" si="34"/>
        <v/>
      </c>
      <c r="AO71" s="20" t="str">
        <f t="shared" si="34"/>
        <v/>
      </c>
      <c r="AP71" s="20" t="str">
        <f t="shared" si="34"/>
        <v/>
      </c>
      <c r="AQ71" s="20" t="str">
        <f t="shared" si="34"/>
        <v/>
      </c>
      <c r="AS71" s="15">
        <f ca="1">AS70*AT70+AV70*AW70</f>
        <v>0</v>
      </c>
      <c r="AT71" s="15">
        <f ca="1">AS70*AU70+AV70*AX70</f>
        <v>-54</v>
      </c>
    </row>
    <row r="72" spans="1:50" ht="19.5" customHeight="1" x14ac:dyDescent="0.2">
      <c r="A72" t="str">
        <f t="shared" si="32"/>
        <v/>
      </c>
      <c r="B72" t="str">
        <f t="shared" si="32"/>
        <v/>
      </c>
      <c r="C72" s="1" t="str">
        <f t="shared" si="32"/>
        <v/>
      </c>
      <c r="D72" s="40" t="s">
        <v>30</v>
      </c>
      <c r="E72" s="40"/>
      <c r="F72" s="40" t="str">
        <f ca="1">IF(AS71=0,"",AS71)</f>
        <v/>
      </c>
      <c r="G72" s="40"/>
      <c r="H72" s="40"/>
      <c r="I72" s="40" t="str">
        <f ca="1">IF(AS71=0,"","×")</f>
        <v/>
      </c>
      <c r="J72" s="40"/>
      <c r="K72" s="40" t="str">
        <f ca="1">IF(AS71=0,"",IF(L72="－","(",""))</f>
        <v/>
      </c>
      <c r="L72" s="40" t="str">
        <f ca="1">IF(AS71=0,"",$G$50)</f>
        <v/>
      </c>
      <c r="M72" s="40" t="str">
        <f>IF(M34="","",M34)</f>
        <v/>
      </c>
      <c r="N72" s="42" t="str">
        <f ca="1">IF(AS71=0,"",$I$50)</f>
        <v/>
      </c>
      <c r="O72" s="42" t="str">
        <f>IF(O34="","",O34)</f>
        <v/>
      </c>
      <c r="P72" s="40" t="str">
        <f ca="1">IF(AS71=0,"",IF(L72="－",")",""))</f>
        <v/>
      </c>
      <c r="Q72" s="40" t="str">
        <f ca="1">K71</f>
        <v>－</v>
      </c>
      <c r="R72" s="40"/>
      <c r="S72" s="40">
        <f ca="1">IF(AT71=0,"",ABS(AT71))</f>
        <v>54</v>
      </c>
      <c r="T72" s="40"/>
      <c r="U72" s="40" t="str">
        <f ca="1">IF(AT71=0,"","×")</f>
        <v>×</v>
      </c>
      <c r="V72" s="40"/>
      <c r="W72" s="40" t="str">
        <f ca="1">IF(AS71=0,"",IF(X72="－","(",""))</f>
        <v/>
      </c>
      <c r="X72" s="40" t="str">
        <f ca="1">IF(AS71=0,"",$P$50)</f>
        <v/>
      </c>
      <c r="Y72" s="40" t="str">
        <f>IF(Y34="","",Y34)</f>
        <v/>
      </c>
      <c r="Z72" s="42" t="str">
        <f ca="1">IF(AS71=0,"",$R$50)</f>
        <v/>
      </c>
      <c r="AA72" s="42" t="str">
        <f>IF(AA34="","",AA34)</f>
        <v/>
      </c>
      <c r="AB72" s="40" t="str">
        <f ca="1">IF(X72="－",")","")</f>
        <v/>
      </c>
      <c r="AC72" s="20" t="str">
        <f t="shared" ref="AC72:AQ72" si="35">IF(AC34="","",AC34)</f>
        <v/>
      </c>
      <c r="AD72" s="20" t="str">
        <f t="shared" si="35"/>
        <v/>
      </c>
      <c r="AE72" s="20" t="str">
        <f t="shared" si="35"/>
        <v/>
      </c>
      <c r="AF72" s="20" t="str">
        <f t="shared" si="35"/>
        <v/>
      </c>
      <c r="AG72" s="20" t="str">
        <f t="shared" si="35"/>
        <v/>
      </c>
      <c r="AH72" s="20" t="str">
        <f t="shared" si="35"/>
        <v/>
      </c>
      <c r="AI72" s="20" t="str">
        <f t="shared" si="35"/>
        <v/>
      </c>
      <c r="AJ72" s="20" t="str">
        <f t="shared" si="35"/>
        <v/>
      </c>
      <c r="AK72" s="20" t="str">
        <f t="shared" si="35"/>
        <v/>
      </c>
      <c r="AL72" s="20" t="str">
        <f t="shared" si="35"/>
        <v/>
      </c>
      <c r="AM72" s="20" t="str">
        <f t="shared" si="35"/>
        <v/>
      </c>
      <c r="AN72" s="20" t="str">
        <f t="shared" si="35"/>
        <v/>
      </c>
      <c r="AO72" s="20" t="str">
        <f t="shared" si="35"/>
        <v/>
      </c>
      <c r="AP72" s="20" t="str">
        <f t="shared" si="35"/>
        <v/>
      </c>
      <c r="AQ72" s="20" t="str">
        <f t="shared" si="35"/>
        <v/>
      </c>
      <c r="AS72" s="15">
        <f ca="1">AS71*$AS$50</f>
        <v>0</v>
      </c>
      <c r="AT72" s="15">
        <f ca="1">AT71*$AT$50</f>
        <v>-270</v>
      </c>
      <c r="AU72" s="15">
        <f ca="1">AS72*AT73+AT72*AS73</f>
        <v>-810</v>
      </c>
    </row>
    <row r="73" spans="1:50" ht="19.5" customHeight="1" x14ac:dyDescent="0.2">
      <c r="A73" t="str">
        <f t="shared" si="32"/>
        <v/>
      </c>
      <c r="B73" t="str">
        <f t="shared" si="32"/>
        <v/>
      </c>
      <c r="C73" t="str">
        <f t="shared" si="32"/>
        <v/>
      </c>
      <c r="D73" s="40"/>
      <c r="E73" s="40"/>
      <c r="F73" s="40"/>
      <c r="G73" s="40"/>
      <c r="H73" s="40"/>
      <c r="I73" s="40"/>
      <c r="J73" s="40"/>
      <c r="K73" s="40"/>
      <c r="L73" s="40" t="str">
        <f>IF(L35="","",L35)</f>
        <v/>
      </c>
      <c r="M73" s="40" t="str">
        <f>IF(M35="","",M35)</f>
        <v/>
      </c>
      <c r="N73" s="46" t="str">
        <f ca="1">IF(AS71=0,"",$I$51)</f>
        <v/>
      </c>
      <c r="O73" s="46" t="str">
        <f>IF(O35="","",O35)</f>
        <v/>
      </c>
      <c r="P73" s="40"/>
      <c r="Q73" s="40"/>
      <c r="R73" s="40"/>
      <c r="S73" s="40"/>
      <c r="T73" s="40"/>
      <c r="U73" s="40"/>
      <c r="V73" s="40"/>
      <c r="W73" s="40"/>
      <c r="X73" s="40" t="str">
        <f>IF(X35="","",X35)</f>
        <v/>
      </c>
      <c r="Y73" s="40" t="str">
        <f>IF(Y35="","",Y35)</f>
        <v/>
      </c>
      <c r="Z73" s="40" t="str">
        <f ca="1">IF(AS71=0,"",$R$51)</f>
        <v/>
      </c>
      <c r="AA73" s="40" t="str">
        <f>IF(AA35="","",AA35)</f>
        <v/>
      </c>
      <c r="AB73" s="40"/>
      <c r="AC73" s="20" t="str">
        <f t="shared" ref="AC73:AQ73" si="36">IF(AC35="","",AC35)</f>
        <v/>
      </c>
      <c r="AD73" s="20" t="str">
        <f t="shared" si="36"/>
        <v/>
      </c>
      <c r="AE73" s="20" t="str">
        <f t="shared" si="36"/>
        <v/>
      </c>
      <c r="AF73" s="20" t="str">
        <f t="shared" si="36"/>
        <v/>
      </c>
      <c r="AG73" s="20" t="str">
        <f t="shared" si="36"/>
        <v/>
      </c>
      <c r="AH73" s="20" t="str">
        <f t="shared" si="36"/>
        <v/>
      </c>
      <c r="AI73" s="20" t="str">
        <f t="shared" si="36"/>
        <v/>
      </c>
      <c r="AJ73" s="20" t="str">
        <f t="shared" si="36"/>
        <v/>
      </c>
      <c r="AK73" s="20" t="str">
        <f t="shared" si="36"/>
        <v/>
      </c>
      <c r="AL73" s="20" t="str">
        <f t="shared" si="36"/>
        <v/>
      </c>
      <c r="AM73" s="20" t="str">
        <f t="shared" si="36"/>
        <v/>
      </c>
      <c r="AN73" s="20" t="str">
        <f t="shared" si="36"/>
        <v/>
      </c>
      <c r="AO73" s="20" t="str">
        <f t="shared" si="36"/>
        <v/>
      </c>
      <c r="AP73" s="20" t="str">
        <f t="shared" si="36"/>
        <v/>
      </c>
      <c r="AQ73" s="20" t="str">
        <f t="shared" si="36"/>
        <v/>
      </c>
      <c r="AS73" s="15">
        <f ca="1">$AS$51</f>
        <v>3</v>
      </c>
      <c r="AT73" s="15">
        <f ca="1">$AT$51</f>
        <v>9</v>
      </c>
      <c r="AU73" s="15">
        <f ca="1">AS73*AT73</f>
        <v>27</v>
      </c>
    </row>
    <row r="74" spans="1:50" ht="19.5" customHeight="1" x14ac:dyDescent="0.2">
      <c r="A74" t="str">
        <f t="shared" si="32"/>
        <v/>
      </c>
      <c r="B74" t="str">
        <f t="shared" si="32"/>
        <v/>
      </c>
      <c r="C74" t="str">
        <f t="shared" si="32"/>
        <v/>
      </c>
      <c r="D74" s="40" t="s">
        <v>30</v>
      </c>
      <c r="E74" s="40"/>
      <c r="F74" s="40" t="str">
        <f ca="1">IF(AS74&lt;0,"－","")</f>
        <v>－</v>
      </c>
      <c r="G74" s="40"/>
      <c r="H74" s="42">
        <f ca="1">ABS(AS74)</f>
        <v>30</v>
      </c>
      <c r="I74" s="42"/>
      <c r="J74" s="42"/>
      <c r="K74" s="20" t="str">
        <f t="shared" ref="K74:AQ74" si="37">IF(K36="","",K36)</f>
        <v/>
      </c>
      <c r="L74" s="20" t="str">
        <f t="shared" si="37"/>
        <v/>
      </c>
      <c r="M74" s="20" t="str">
        <f t="shared" si="37"/>
        <v/>
      </c>
      <c r="N74" s="20" t="str">
        <f t="shared" si="37"/>
        <v/>
      </c>
      <c r="O74" s="20" t="str">
        <f t="shared" si="37"/>
        <v/>
      </c>
      <c r="P74" s="20" t="str">
        <f t="shared" si="37"/>
        <v/>
      </c>
      <c r="Q74" s="20" t="str">
        <f t="shared" si="37"/>
        <v/>
      </c>
      <c r="R74" s="20" t="str">
        <f t="shared" si="37"/>
        <v/>
      </c>
      <c r="S74" s="20" t="str">
        <f t="shared" si="37"/>
        <v/>
      </c>
      <c r="T74" s="20" t="str">
        <f t="shared" si="37"/>
        <v/>
      </c>
      <c r="U74" s="20" t="str">
        <f t="shared" si="37"/>
        <v/>
      </c>
      <c r="V74" s="20" t="str">
        <f t="shared" si="37"/>
        <v/>
      </c>
      <c r="W74" s="20" t="str">
        <f t="shared" si="37"/>
        <v/>
      </c>
      <c r="X74" s="20" t="str">
        <f t="shared" si="37"/>
        <v/>
      </c>
      <c r="Y74" s="20" t="str">
        <f t="shared" si="37"/>
        <v/>
      </c>
      <c r="Z74" s="20" t="str">
        <f t="shared" si="37"/>
        <v/>
      </c>
      <c r="AA74" s="20" t="str">
        <f t="shared" si="37"/>
        <v/>
      </c>
      <c r="AB74" s="20" t="str">
        <f t="shared" si="37"/>
        <v/>
      </c>
      <c r="AC74" s="20" t="str">
        <f t="shared" si="37"/>
        <v/>
      </c>
      <c r="AD74" s="20" t="str">
        <f t="shared" si="37"/>
        <v/>
      </c>
      <c r="AE74" s="20" t="str">
        <f t="shared" si="37"/>
        <v/>
      </c>
      <c r="AF74" s="20" t="str">
        <f t="shared" si="37"/>
        <v/>
      </c>
      <c r="AG74" s="20" t="str">
        <f t="shared" si="37"/>
        <v/>
      </c>
      <c r="AH74" s="20" t="str">
        <f t="shared" si="37"/>
        <v/>
      </c>
      <c r="AI74" s="20" t="str">
        <f t="shared" si="37"/>
        <v/>
      </c>
      <c r="AJ74" s="20" t="str">
        <f t="shared" si="37"/>
        <v/>
      </c>
      <c r="AK74" s="20" t="str">
        <f t="shared" si="37"/>
        <v/>
      </c>
      <c r="AL74" s="20" t="str">
        <f t="shared" si="37"/>
        <v/>
      </c>
      <c r="AM74" s="20" t="str">
        <f t="shared" si="37"/>
        <v/>
      </c>
      <c r="AN74" s="20" t="str">
        <f t="shared" si="37"/>
        <v/>
      </c>
      <c r="AO74" s="20" t="str">
        <f t="shared" si="37"/>
        <v/>
      </c>
      <c r="AP74" s="20" t="str">
        <f t="shared" si="37"/>
        <v/>
      </c>
      <c r="AQ74" s="20" t="str">
        <f t="shared" si="37"/>
        <v/>
      </c>
      <c r="AS74" s="15">
        <f ca="1">AU72/GCD(ABS(AU72),AU73)</f>
        <v>-30</v>
      </c>
    </row>
    <row r="75" spans="1:50" ht="19.5" customHeight="1" x14ac:dyDescent="0.2">
      <c r="A75" t="str">
        <f t="shared" si="32"/>
        <v/>
      </c>
      <c r="B75" t="str">
        <f t="shared" si="32"/>
        <v/>
      </c>
      <c r="C75" t="str">
        <f t="shared" si="32"/>
        <v/>
      </c>
      <c r="D75" s="40"/>
      <c r="E75" s="40"/>
      <c r="F75" s="40"/>
      <c r="G75" s="40"/>
      <c r="H75" s="40" t="str">
        <f ca="1">IF(ABS(AS75)=1,"",IF(AS74=0,"",AS75))</f>
        <v/>
      </c>
      <c r="I75" s="40"/>
      <c r="J75" s="40"/>
      <c r="K75" s="20" t="str">
        <f t="shared" ref="K75:AQ75" si="38">IF(K37="","",K37)</f>
        <v/>
      </c>
      <c r="L75" s="20" t="str">
        <f t="shared" si="38"/>
        <v/>
      </c>
      <c r="M75" s="20" t="str">
        <f t="shared" si="38"/>
        <v/>
      </c>
      <c r="N75" s="20" t="str">
        <f t="shared" si="38"/>
        <v/>
      </c>
      <c r="O75" s="20" t="str">
        <f t="shared" si="38"/>
        <v/>
      </c>
      <c r="P75" s="20" t="str">
        <f t="shared" si="38"/>
        <v/>
      </c>
      <c r="Q75" s="20" t="str">
        <f t="shared" si="38"/>
        <v/>
      </c>
      <c r="R75" s="20" t="str">
        <f t="shared" si="38"/>
        <v/>
      </c>
      <c r="S75" s="20" t="str">
        <f t="shared" si="38"/>
        <v/>
      </c>
      <c r="T75" s="20" t="str">
        <f t="shared" si="38"/>
        <v/>
      </c>
      <c r="U75" s="20" t="str">
        <f t="shared" si="38"/>
        <v/>
      </c>
      <c r="V75" s="20" t="str">
        <f t="shared" si="38"/>
        <v/>
      </c>
      <c r="W75" s="20" t="str">
        <f t="shared" si="38"/>
        <v/>
      </c>
      <c r="X75" s="20" t="str">
        <f t="shared" si="38"/>
        <v/>
      </c>
      <c r="Y75" s="20" t="str">
        <f t="shared" si="38"/>
        <v/>
      </c>
      <c r="Z75" s="20" t="str">
        <f t="shared" si="38"/>
        <v/>
      </c>
      <c r="AA75" s="20" t="str">
        <f t="shared" si="38"/>
        <v/>
      </c>
      <c r="AB75" s="20" t="str">
        <f t="shared" si="38"/>
        <v/>
      </c>
      <c r="AC75" s="20" t="str">
        <f t="shared" si="38"/>
        <v/>
      </c>
      <c r="AD75" s="20" t="str">
        <f t="shared" si="38"/>
        <v/>
      </c>
      <c r="AE75" s="20" t="str">
        <f t="shared" si="38"/>
        <v/>
      </c>
      <c r="AF75" s="20" t="str">
        <f t="shared" si="38"/>
        <v/>
      </c>
      <c r="AG75" s="20" t="str">
        <f t="shared" si="38"/>
        <v/>
      </c>
      <c r="AH75" s="20" t="str">
        <f t="shared" si="38"/>
        <v/>
      </c>
      <c r="AI75" s="20" t="str">
        <f t="shared" si="38"/>
        <v/>
      </c>
      <c r="AJ75" s="20" t="str">
        <f t="shared" si="38"/>
        <v/>
      </c>
      <c r="AK75" s="20" t="str">
        <f t="shared" si="38"/>
        <v/>
      </c>
      <c r="AL75" s="20" t="str">
        <f t="shared" si="38"/>
        <v/>
      </c>
      <c r="AM75" s="20" t="str">
        <f t="shared" si="38"/>
        <v/>
      </c>
      <c r="AN75" s="20" t="str">
        <f t="shared" si="38"/>
        <v/>
      </c>
      <c r="AO75" s="20" t="str">
        <f t="shared" si="38"/>
        <v/>
      </c>
      <c r="AP75" s="20" t="str">
        <f t="shared" si="38"/>
        <v/>
      </c>
      <c r="AQ75" s="20" t="str">
        <f t="shared" si="38"/>
        <v/>
      </c>
      <c r="AS75" s="15">
        <f ca="1">AU73/GCD(ABS(AU72),AU73)</f>
        <v>1</v>
      </c>
    </row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221">
    <mergeCell ref="AA60:AB60"/>
    <mergeCell ref="AC60:AC61"/>
    <mergeCell ref="N61:O61"/>
    <mergeCell ref="AA61:AB61"/>
    <mergeCell ref="D62:E63"/>
    <mergeCell ref="F62:G63"/>
    <mergeCell ref="H62:J62"/>
    <mergeCell ref="H63:J63"/>
    <mergeCell ref="P60:P61"/>
    <mergeCell ref="Q60:R61"/>
    <mergeCell ref="X60:X61"/>
    <mergeCell ref="Y60:Z61"/>
    <mergeCell ref="D60:E61"/>
    <mergeCell ref="F60:H61"/>
    <mergeCell ref="I60:J61"/>
    <mergeCell ref="K60:K61"/>
    <mergeCell ref="L60:M61"/>
    <mergeCell ref="N60:O60"/>
    <mergeCell ref="D59:E59"/>
    <mergeCell ref="F59:H59"/>
    <mergeCell ref="I59:J59"/>
    <mergeCell ref="K59:L59"/>
    <mergeCell ref="M59:O59"/>
    <mergeCell ref="P59:Q59"/>
    <mergeCell ref="AC54:AC55"/>
    <mergeCell ref="AA55:AB55"/>
    <mergeCell ref="D56:E57"/>
    <mergeCell ref="F56:G57"/>
    <mergeCell ref="H56:J56"/>
    <mergeCell ref="H57:J57"/>
    <mergeCell ref="Q54:R55"/>
    <mergeCell ref="S54:U55"/>
    <mergeCell ref="V54:W55"/>
    <mergeCell ref="X54:X55"/>
    <mergeCell ref="D54:E55"/>
    <mergeCell ref="F54:H55"/>
    <mergeCell ref="I54:J55"/>
    <mergeCell ref="Y54:Z55"/>
    <mergeCell ref="AA54:AB54"/>
    <mergeCell ref="K54:K55"/>
    <mergeCell ref="L54:M55"/>
    <mergeCell ref="N54:O54"/>
    <mergeCell ref="N55:O55"/>
    <mergeCell ref="P54:P55"/>
    <mergeCell ref="K53:L53"/>
    <mergeCell ref="M53:O53"/>
    <mergeCell ref="I53:J53"/>
    <mergeCell ref="G52:H52"/>
    <mergeCell ref="D50:F51"/>
    <mergeCell ref="G50:H51"/>
    <mergeCell ref="Q47:R47"/>
    <mergeCell ref="T47:U47"/>
    <mergeCell ref="D48:E48"/>
    <mergeCell ref="F48:H48"/>
    <mergeCell ref="I48:J48"/>
    <mergeCell ref="L48:N48"/>
    <mergeCell ref="K47:L47"/>
    <mergeCell ref="S52:T52"/>
    <mergeCell ref="P50:Q51"/>
    <mergeCell ref="R50:S50"/>
    <mergeCell ref="T50:AL51"/>
    <mergeCell ref="I51:J51"/>
    <mergeCell ref="R51:S51"/>
    <mergeCell ref="I52:J52"/>
    <mergeCell ref="L52:M52"/>
    <mergeCell ref="N52:O52"/>
    <mergeCell ref="Q52:R52"/>
    <mergeCell ref="P53:Q53"/>
    <mergeCell ref="X64:Y64"/>
    <mergeCell ref="AA64:AB64"/>
    <mergeCell ref="D43:E43"/>
    <mergeCell ref="F43:G43"/>
    <mergeCell ref="H43:I43"/>
    <mergeCell ref="K43:L43"/>
    <mergeCell ref="N43:O43"/>
    <mergeCell ref="Q43:R43"/>
    <mergeCell ref="T43:U43"/>
    <mergeCell ref="D44:E44"/>
    <mergeCell ref="V58:W58"/>
    <mergeCell ref="I64:J64"/>
    <mergeCell ref="K64:L64"/>
    <mergeCell ref="N64:O64"/>
    <mergeCell ref="Q64:R64"/>
    <mergeCell ref="V64:W64"/>
    <mergeCell ref="S60:U61"/>
    <mergeCell ref="V60:W61"/>
    <mergeCell ref="G58:H58"/>
    <mergeCell ref="I58:J58"/>
    <mergeCell ref="L58:M58"/>
    <mergeCell ref="N58:O58"/>
    <mergeCell ref="Q58:R58"/>
    <mergeCell ref="S58:T58"/>
    <mergeCell ref="V52:W52"/>
    <mergeCell ref="I46:J46"/>
    <mergeCell ref="K46:L46"/>
    <mergeCell ref="N46:O46"/>
    <mergeCell ref="I50:J50"/>
    <mergeCell ref="K50:L51"/>
    <mergeCell ref="M50:O51"/>
    <mergeCell ref="D49:E49"/>
    <mergeCell ref="N47:O47"/>
    <mergeCell ref="D47:E47"/>
    <mergeCell ref="F47:G47"/>
    <mergeCell ref="H47:I47"/>
    <mergeCell ref="F46:G46"/>
    <mergeCell ref="F49:H49"/>
    <mergeCell ref="AO1:AP1"/>
    <mergeCell ref="N20:O20"/>
    <mergeCell ref="G20:H20"/>
    <mergeCell ref="L20:M20"/>
    <mergeCell ref="S20:T20"/>
    <mergeCell ref="G41:H41"/>
    <mergeCell ref="M41:N41"/>
    <mergeCell ref="F42:G42"/>
    <mergeCell ref="I42:J42"/>
    <mergeCell ref="K42:L42"/>
    <mergeCell ref="N42:O42"/>
    <mergeCell ref="I26:J26"/>
    <mergeCell ref="K26:L26"/>
    <mergeCell ref="N26:O26"/>
    <mergeCell ref="Q26:R26"/>
    <mergeCell ref="I20:J20"/>
    <mergeCell ref="AO39:AP39"/>
    <mergeCell ref="I8:J8"/>
    <mergeCell ref="K8:L8"/>
    <mergeCell ref="G14:H14"/>
    <mergeCell ref="I14:J14"/>
    <mergeCell ref="L14:M14"/>
    <mergeCell ref="R12:S12"/>
    <mergeCell ref="R13:S13"/>
    <mergeCell ref="T12:AL13"/>
    <mergeCell ref="Q20:R20"/>
    <mergeCell ref="K12:L13"/>
    <mergeCell ref="M12:O13"/>
    <mergeCell ref="P12:Q13"/>
    <mergeCell ref="G12:H13"/>
    <mergeCell ref="I12:J12"/>
    <mergeCell ref="I13:J13"/>
    <mergeCell ref="V26:W26"/>
    <mergeCell ref="X26:Y26"/>
    <mergeCell ref="AA26:AB26"/>
    <mergeCell ref="N14:O14"/>
    <mergeCell ref="Q14:R14"/>
    <mergeCell ref="S14:T14"/>
    <mergeCell ref="V14:W14"/>
    <mergeCell ref="V20:W20"/>
    <mergeCell ref="P66:P67"/>
    <mergeCell ref="N67:O67"/>
    <mergeCell ref="G3:H3"/>
    <mergeCell ref="M3:N3"/>
    <mergeCell ref="F4:G4"/>
    <mergeCell ref="N4:O4"/>
    <mergeCell ref="F8:G8"/>
    <mergeCell ref="N8:O8"/>
    <mergeCell ref="D65:E65"/>
    <mergeCell ref="F65:H65"/>
    <mergeCell ref="I65:J65"/>
    <mergeCell ref="K65:L65"/>
    <mergeCell ref="M65:N65"/>
    <mergeCell ref="O65:P65"/>
    <mergeCell ref="I4:J4"/>
    <mergeCell ref="K4:L4"/>
    <mergeCell ref="D12:F13"/>
    <mergeCell ref="F44:H44"/>
    <mergeCell ref="I44:J44"/>
    <mergeCell ref="L44:N44"/>
    <mergeCell ref="D45:E45"/>
    <mergeCell ref="F45:H45"/>
    <mergeCell ref="D53:E53"/>
    <mergeCell ref="F53:H53"/>
    <mergeCell ref="D66:E67"/>
    <mergeCell ref="F66:H67"/>
    <mergeCell ref="I66:J67"/>
    <mergeCell ref="K66:K67"/>
    <mergeCell ref="L66:M67"/>
    <mergeCell ref="N66:O66"/>
    <mergeCell ref="D68:E69"/>
    <mergeCell ref="F68:G69"/>
    <mergeCell ref="H68:J68"/>
    <mergeCell ref="H69:J69"/>
    <mergeCell ref="Q70:R70"/>
    <mergeCell ref="V70:W70"/>
    <mergeCell ref="X70:Y70"/>
    <mergeCell ref="X66:Y67"/>
    <mergeCell ref="Z66:AA66"/>
    <mergeCell ref="AB66:AB67"/>
    <mergeCell ref="Z67:AA67"/>
    <mergeCell ref="Q66:R67"/>
    <mergeCell ref="S66:T67"/>
    <mergeCell ref="U66:V67"/>
    <mergeCell ref="AA70:AB70"/>
    <mergeCell ref="W66:W67"/>
    <mergeCell ref="D71:E71"/>
    <mergeCell ref="F71:H71"/>
    <mergeCell ref="I71:J71"/>
    <mergeCell ref="K71:L71"/>
    <mergeCell ref="M71:N71"/>
    <mergeCell ref="O71:P71"/>
    <mergeCell ref="I70:J70"/>
    <mergeCell ref="K70:L70"/>
    <mergeCell ref="N70:O70"/>
    <mergeCell ref="Z72:AA72"/>
    <mergeCell ref="AB72:AB73"/>
    <mergeCell ref="N73:O73"/>
    <mergeCell ref="Z73:AA73"/>
    <mergeCell ref="D74:E75"/>
    <mergeCell ref="F74:G75"/>
    <mergeCell ref="H74:J74"/>
    <mergeCell ref="H75:J75"/>
    <mergeCell ref="P72:P73"/>
    <mergeCell ref="Q72:R73"/>
    <mergeCell ref="S72:T73"/>
    <mergeCell ref="U72:V73"/>
    <mergeCell ref="W72:W73"/>
    <mergeCell ref="X72:Y73"/>
    <mergeCell ref="D72:E73"/>
    <mergeCell ref="F72:H73"/>
    <mergeCell ref="I72:J73"/>
    <mergeCell ref="K72:K73"/>
    <mergeCell ref="L72:M73"/>
    <mergeCell ref="N72:O72"/>
  </mergeCells>
  <phoneticPr fontId="1"/>
  <conditionalFormatting sqref="F26">
    <cfRule type="expression" dxfId="38" priority="41" stopIfTrue="1">
      <formula>F26=1</formula>
    </cfRule>
  </conditionalFormatting>
  <conditionalFormatting sqref="F32">
    <cfRule type="expression" dxfId="37" priority="39" stopIfTrue="1">
      <formula>F32=1</formula>
    </cfRule>
  </conditionalFormatting>
  <conditionalFormatting sqref="F64">
    <cfRule type="expression" dxfId="36" priority="37" stopIfTrue="1">
      <formula>F64=1</formula>
    </cfRule>
  </conditionalFormatting>
  <conditionalFormatting sqref="F70">
    <cfRule type="expression" dxfId="35" priority="10" stopIfTrue="1">
      <formula>F70=1</formula>
    </cfRule>
  </conditionalFormatting>
  <conditionalFormatting sqref="H4">
    <cfRule type="expression" dxfId="34" priority="33" stopIfTrue="1">
      <formula>H4=1</formula>
    </cfRule>
  </conditionalFormatting>
  <conditionalFormatting sqref="H8">
    <cfRule type="expression" dxfId="33" priority="31" stopIfTrue="1">
      <formula>H8=1</formula>
    </cfRule>
  </conditionalFormatting>
  <conditionalFormatting sqref="H42">
    <cfRule type="expression" dxfId="32" priority="29" stopIfTrue="1">
      <formula>H42=1</formula>
    </cfRule>
  </conditionalFormatting>
  <conditionalFormatting sqref="H46">
    <cfRule type="expression" dxfId="31" priority="25" stopIfTrue="1">
      <formula>H46=1</formula>
    </cfRule>
  </conditionalFormatting>
  <conditionalFormatting sqref="H57:J57">
    <cfRule type="expression" dxfId="30" priority="4" stopIfTrue="1">
      <formula>H57=""</formula>
    </cfRule>
  </conditionalFormatting>
  <conditionalFormatting sqref="H63:J63">
    <cfRule type="expression" dxfId="29" priority="3" stopIfTrue="1">
      <formula>H63=""</formula>
    </cfRule>
  </conditionalFormatting>
  <conditionalFormatting sqref="H69:J69">
    <cfRule type="expression" dxfId="28" priority="2" stopIfTrue="1">
      <formula>H69=""</formula>
    </cfRule>
  </conditionalFormatting>
  <conditionalFormatting sqref="H75:J75">
    <cfRule type="expression" dxfId="27" priority="1" stopIfTrue="1">
      <formula>H75=""</formula>
    </cfRule>
  </conditionalFormatting>
  <conditionalFormatting sqref="M4">
    <cfRule type="expression" dxfId="26" priority="32" stopIfTrue="1">
      <formula>M4=1</formula>
    </cfRule>
  </conditionalFormatting>
  <conditionalFormatting sqref="M8">
    <cfRule type="expression" dxfId="25" priority="30" stopIfTrue="1">
      <formula>M8=1</formula>
    </cfRule>
  </conditionalFormatting>
  <conditionalFormatting sqref="M42">
    <cfRule type="expression" dxfId="24" priority="28" stopIfTrue="1">
      <formula>M42=1</formula>
    </cfRule>
  </conditionalFormatting>
  <conditionalFormatting sqref="M46">
    <cfRule type="expression" dxfId="23" priority="24" stopIfTrue="1">
      <formula>M46=1</formula>
    </cfRule>
  </conditionalFormatting>
  <conditionalFormatting sqref="N54:O54">
    <cfRule type="expression" dxfId="22" priority="20" stopIfTrue="1">
      <formula>N60=""</formula>
    </cfRule>
  </conditionalFormatting>
  <conditionalFormatting sqref="N66:O66">
    <cfRule type="expression" dxfId="21" priority="6" stopIfTrue="1">
      <formula>N66=""</formula>
    </cfRule>
  </conditionalFormatting>
  <conditionalFormatting sqref="N72:O72">
    <cfRule type="expression" dxfId="20" priority="5" stopIfTrue="1">
      <formula>N72=""</formula>
    </cfRule>
  </conditionalFormatting>
  <conditionalFormatting sqref="S26">
    <cfRule type="expression" dxfId="19" priority="40" stopIfTrue="1">
      <formula>S26=1</formula>
    </cfRule>
  </conditionalFormatting>
  <conditionalFormatting sqref="S32">
    <cfRule type="expression" dxfId="18" priority="38" stopIfTrue="1">
      <formula>S32=1</formula>
    </cfRule>
  </conditionalFormatting>
  <conditionalFormatting sqref="S64">
    <cfRule type="expression" dxfId="17" priority="36" stopIfTrue="1">
      <formula>S64=1</formula>
    </cfRule>
  </conditionalFormatting>
  <conditionalFormatting sqref="S70">
    <cfRule type="expression" dxfId="16" priority="9" stopIfTrue="1">
      <formula>S70=1</formula>
    </cfRule>
  </conditionalFormatting>
  <conditionalFormatting sqref="Z66:AA66">
    <cfRule type="expression" dxfId="15" priority="12" stopIfTrue="1">
      <formula>Z66=""</formula>
    </cfRule>
  </conditionalFormatting>
  <conditionalFormatting sqref="Z72:AA72">
    <cfRule type="expression" dxfId="14" priority="8" stopIfTrue="1">
      <formula>Z72=""</formula>
    </cfRule>
  </conditionalFormatting>
  <conditionalFormatting sqref="AA55:AB55">
    <cfRule type="expression" dxfId="13" priority="14" stopIfTrue="1">
      <formula>AA55=""</formula>
    </cfRule>
  </conditionalFormatting>
  <conditionalFormatting sqref="AA60:AB60">
    <cfRule type="expression" dxfId="12" priority="16" stopIfTrue="1">
      <formula>AA60=""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&amp;L式の計算&amp;R数学ドリル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A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1" width="9" style="15"/>
    <col min="52" max="52" width="9"/>
  </cols>
  <sheetData>
    <row r="1" spans="1:51" ht="23.5" x14ac:dyDescent="0.2">
      <c r="D1" s="3" t="s">
        <v>170</v>
      </c>
      <c r="AM1" s="2" t="s">
        <v>0</v>
      </c>
      <c r="AN1" s="2"/>
      <c r="AO1" s="34"/>
      <c r="AP1" s="34"/>
      <c r="AR1" s="15"/>
      <c r="AS1" s="15"/>
      <c r="AT1" s="15"/>
      <c r="AW1"/>
      <c r="AX1"/>
      <c r="AY1"/>
    </row>
    <row r="2" spans="1:51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5"/>
      <c r="AS2" s="15"/>
      <c r="AT2" s="15"/>
      <c r="AW2"/>
      <c r="AX2"/>
      <c r="AY2"/>
    </row>
    <row r="3" spans="1:51" ht="20.149999999999999" customHeight="1" x14ac:dyDescent="0.2">
      <c r="A3" s="1" t="s">
        <v>71</v>
      </c>
      <c r="D3" t="s">
        <v>46</v>
      </c>
    </row>
    <row r="4" spans="1:51" ht="20.149999999999999" customHeight="1" x14ac:dyDescent="0.2">
      <c r="C4" s="1" t="s">
        <v>12</v>
      </c>
      <c r="F4">
        <f ca="1">INT(RAND()*8+2)</f>
        <v>3</v>
      </c>
      <c r="G4" s="31" t="s">
        <v>31</v>
      </c>
      <c r="H4" s="31"/>
      <c r="I4" s="31" t="s">
        <v>76</v>
      </c>
      <c r="J4" s="31"/>
      <c r="K4">
        <f ca="1">INT(RAND()*8+2)</f>
        <v>3</v>
      </c>
      <c r="L4" s="31" t="s">
        <v>39</v>
      </c>
      <c r="M4" s="31"/>
    </row>
    <row r="5" spans="1:51" ht="20.149999999999999" customHeight="1" x14ac:dyDescent="0.2"/>
    <row r="6" spans="1:51" ht="20.149999999999999" customHeight="1" x14ac:dyDescent="0.2">
      <c r="C6" s="1" t="s">
        <v>40</v>
      </c>
      <c r="F6">
        <f ca="1">INT(RAND()*8+2)</f>
        <v>3</v>
      </c>
      <c r="G6" s="31" t="s">
        <v>18</v>
      </c>
      <c r="H6" s="31"/>
      <c r="I6" s="31" t="s">
        <v>76</v>
      </c>
      <c r="J6" s="31"/>
      <c r="K6" t="s">
        <v>77</v>
      </c>
      <c r="L6" s="31" t="s">
        <v>44</v>
      </c>
      <c r="M6" s="31"/>
      <c r="N6">
        <f ca="1">INT(RAND()*8+2)</f>
        <v>6</v>
      </c>
      <c r="O6" s="31" t="s">
        <v>41</v>
      </c>
      <c r="P6" s="31"/>
      <c r="Q6" t="s">
        <v>50</v>
      </c>
    </row>
    <row r="7" spans="1:51" ht="20.149999999999999" customHeight="1" x14ac:dyDescent="0.2"/>
    <row r="8" spans="1:51" ht="20.149999999999999" customHeight="1" x14ac:dyDescent="0.2">
      <c r="C8" s="1" t="s">
        <v>42</v>
      </c>
      <c r="F8" t="s">
        <v>77</v>
      </c>
      <c r="G8" s="31" t="s">
        <v>44</v>
      </c>
      <c r="H8" s="31"/>
      <c r="I8">
        <f ca="1">INT(RAND()*8+2)</f>
        <v>9</v>
      </c>
      <c r="J8" s="31" t="s">
        <v>78</v>
      </c>
      <c r="K8" s="31"/>
      <c r="L8" t="s">
        <v>50</v>
      </c>
      <c r="M8" s="31" t="s">
        <v>76</v>
      </c>
      <c r="N8" s="31"/>
      <c r="O8" s="31" t="s">
        <v>79</v>
      </c>
      <c r="P8" s="31"/>
    </row>
    <row r="9" spans="1:51" ht="20.149999999999999" customHeight="1" x14ac:dyDescent="0.2"/>
    <row r="10" spans="1:51" ht="20.149999999999999" customHeight="1" x14ac:dyDescent="0.2">
      <c r="C10" s="1" t="s">
        <v>52</v>
      </c>
      <c r="F10" t="s">
        <v>77</v>
      </c>
      <c r="G10" s="31" t="s">
        <v>44</v>
      </c>
      <c r="H10" s="31"/>
      <c r="I10">
        <f ca="1">INT(RAND()*8+2)</f>
        <v>8</v>
      </c>
      <c r="J10" s="31" t="s">
        <v>18</v>
      </c>
      <c r="K10" s="31"/>
      <c r="L10" t="s">
        <v>50</v>
      </c>
      <c r="M10" s="31" t="s">
        <v>76</v>
      </c>
      <c r="N10" s="31"/>
      <c r="O10" t="s">
        <v>77</v>
      </c>
      <c r="P10" s="31" t="s">
        <v>44</v>
      </c>
      <c r="Q10" s="31"/>
      <c r="R10">
        <f ca="1">INT(RAND()*8+2)</f>
        <v>8</v>
      </c>
      <c r="S10" s="31" t="s">
        <v>41</v>
      </c>
      <c r="T10" s="31"/>
      <c r="U10" t="s">
        <v>50</v>
      </c>
    </row>
    <row r="11" spans="1:51" ht="20.149999999999999" customHeight="1" x14ac:dyDescent="0.2"/>
    <row r="12" spans="1:51" ht="20.149999999999999" customHeight="1" x14ac:dyDescent="0.2">
      <c r="C12" s="1" t="s">
        <v>80</v>
      </c>
      <c r="F12" s="35">
        <f ca="1">AU12/GCD(AU13,AU12)</f>
        <v>5</v>
      </c>
      <c r="G12" s="35"/>
      <c r="H12" s="31" t="s">
        <v>32</v>
      </c>
      <c r="I12" s="31"/>
      <c r="J12" s="31" t="s">
        <v>76</v>
      </c>
      <c r="K12" s="31"/>
      <c r="L12" s="35">
        <f ca="1">AV12/GCD(AV13,AV12)</f>
        <v>4</v>
      </c>
      <c r="M12" s="35"/>
      <c r="N12" s="31" t="s">
        <v>32</v>
      </c>
      <c r="O12" s="31"/>
      <c r="AU12" s="15">
        <f ca="1">INT(RAND()*(AU13-1)+1)</f>
        <v>5</v>
      </c>
      <c r="AV12" s="15">
        <f ca="1">INT(RAND()*(AV13-1)+1)</f>
        <v>4</v>
      </c>
    </row>
    <row r="13" spans="1:51" ht="20.149999999999999" customHeight="1" x14ac:dyDescent="0.2">
      <c r="F13" s="43">
        <f ca="1">AU13/GCD(AU13,AU12)</f>
        <v>6</v>
      </c>
      <c r="G13" s="43"/>
      <c r="H13" s="31"/>
      <c r="I13" s="31"/>
      <c r="J13" s="31"/>
      <c r="K13" s="31"/>
      <c r="L13" s="31">
        <f ca="1">AV13/GCD(AV13,AV12)</f>
        <v>7</v>
      </c>
      <c r="M13" s="31"/>
      <c r="N13" s="31"/>
      <c r="O13" s="31"/>
      <c r="AU13" s="15">
        <f ca="1">INT(RAND()*8+2)</f>
        <v>6</v>
      </c>
      <c r="AV13" s="15">
        <f ca="1">INT(RAND()*8+2)</f>
        <v>7</v>
      </c>
    </row>
    <row r="14" spans="1:51" ht="20.149999999999999" customHeight="1" x14ac:dyDescent="0.2"/>
    <row r="15" spans="1:51" ht="20.149999999999999" customHeight="1" x14ac:dyDescent="0.2">
      <c r="C15" s="1" t="s">
        <v>81</v>
      </c>
      <c r="F15" s="35">
        <f ca="1">AU15/GCD(AU16,AU15)</f>
        <v>4</v>
      </c>
      <c r="G15" s="35"/>
      <c r="H15" s="31" t="s">
        <v>31</v>
      </c>
      <c r="I15" s="31"/>
      <c r="J15" s="31" t="s">
        <v>76</v>
      </c>
      <c r="K15" s="31"/>
      <c r="L15" s="31" t="s">
        <v>77</v>
      </c>
      <c r="M15" s="31" t="s">
        <v>44</v>
      </c>
      <c r="N15" s="31"/>
      <c r="O15" s="31">
        <f ca="1">INT(RAND()*8+2)</f>
        <v>8</v>
      </c>
      <c r="P15" s="31" t="s">
        <v>75</v>
      </c>
      <c r="Q15" s="31"/>
      <c r="R15" s="31" t="s">
        <v>50</v>
      </c>
      <c r="AU15" s="15">
        <f ca="1">INT(RAND()*(AU16-1)+1)</f>
        <v>4</v>
      </c>
    </row>
    <row r="16" spans="1:51" ht="20.149999999999999" customHeight="1" x14ac:dyDescent="0.2">
      <c r="F16" s="43">
        <f ca="1">AU16/GCD(AU16,AU15)</f>
        <v>7</v>
      </c>
      <c r="G16" s="43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AU16" s="15">
        <f ca="1">INT(RAND()*8+2)</f>
        <v>7</v>
      </c>
    </row>
    <row r="17" spans="1:47" ht="20.149999999999999" customHeight="1" x14ac:dyDescent="0.2"/>
    <row r="18" spans="1:47" ht="20.149999999999999" customHeight="1" x14ac:dyDescent="0.2">
      <c r="A18" s="1" t="s">
        <v>45</v>
      </c>
      <c r="D18" t="s">
        <v>46</v>
      </c>
    </row>
    <row r="19" spans="1:47" ht="20.149999999999999" customHeight="1" x14ac:dyDescent="0.2">
      <c r="C19" s="1" t="s">
        <v>37</v>
      </c>
      <c r="F19" t="s">
        <v>77</v>
      </c>
      <c r="G19" s="31" t="s">
        <v>44</v>
      </c>
      <c r="H19" s="31"/>
      <c r="I19">
        <f ca="1">INT(RAND()*8+2)</f>
        <v>9</v>
      </c>
      <c r="J19" s="31" t="s">
        <v>70</v>
      </c>
      <c r="K19" s="31"/>
      <c r="L19" t="s">
        <v>50</v>
      </c>
      <c r="M19" s="16">
        <v>2</v>
      </c>
    </row>
    <row r="20" spans="1:47" ht="20.149999999999999" customHeight="1" x14ac:dyDescent="0.2"/>
    <row r="21" spans="1:47" ht="20.149999999999999" customHeight="1" x14ac:dyDescent="0.2">
      <c r="C21" s="1" t="s">
        <v>82</v>
      </c>
      <c r="F21" s="31" t="s">
        <v>83</v>
      </c>
      <c r="G21" s="31"/>
      <c r="H21" t="s">
        <v>67</v>
      </c>
      <c r="I21" s="33" t="s">
        <v>83</v>
      </c>
      <c r="J21" s="33"/>
      <c r="K21">
        <f ca="1">IF(AU21=1,"",AU21)</f>
        <v>2</v>
      </c>
      <c r="L21" s="38" t="s">
        <v>84</v>
      </c>
      <c r="M21" s="38"/>
      <c r="N21" t="s">
        <v>66</v>
      </c>
      <c r="O21" s="16">
        <v>2</v>
      </c>
      <c r="AU21" s="15">
        <f ca="1">INT(RAND()*9+1)</f>
        <v>2</v>
      </c>
    </row>
    <row r="22" spans="1:47" ht="20.149999999999999" customHeight="1" x14ac:dyDescent="0.2"/>
    <row r="23" spans="1:47" ht="20.149999999999999" customHeight="1" x14ac:dyDescent="0.2">
      <c r="C23" s="1" t="s">
        <v>85</v>
      </c>
      <c r="F23" t="s">
        <v>77</v>
      </c>
      <c r="G23" s="33" t="s">
        <v>44</v>
      </c>
      <c r="H23" s="33"/>
      <c r="I23">
        <f ca="1">IF(AU23=1,"",AU23)</f>
        <v>3</v>
      </c>
      <c r="J23" s="48" t="s">
        <v>70</v>
      </c>
      <c r="K23" s="48"/>
      <c r="L23" t="s">
        <v>66</v>
      </c>
      <c r="M23" s="16">
        <v>2</v>
      </c>
      <c r="N23" s="31" t="s">
        <v>86</v>
      </c>
      <c r="O23" s="31"/>
      <c r="P23">
        <f ca="1">INT(RAND()*8+2)</f>
        <v>8</v>
      </c>
      <c r="Q23" s="31" t="s">
        <v>70</v>
      </c>
      <c r="R23" s="31"/>
      <c r="AU23" s="15">
        <f ca="1">INT(RAND()*9+1)</f>
        <v>3</v>
      </c>
    </row>
    <row r="24" spans="1:47" ht="20.149999999999999" customHeight="1" x14ac:dyDescent="0.2"/>
    <row r="25" spans="1:47" ht="20.149999999999999" customHeight="1" x14ac:dyDescent="0.2">
      <c r="C25" s="1" t="s">
        <v>87</v>
      </c>
      <c r="F25" s="35">
        <f ca="1">AU25/GCD(AU26,AU25)</f>
        <v>2</v>
      </c>
      <c r="G25" s="35"/>
      <c r="H25" s="31" t="s">
        <v>32</v>
      </c>
      <c r="I25" s="31"/>
      <c r="J25" s="31" t="s">
        <v>86</v>
      </c>
      <c r="K25" s="31"/>
      <c r="L25" s="31" t="s">
        <v>67</v>
      </c>
      <c r="M25" s="31">
        <f ca="1">F26</f>
        <v>7</v>
      </c>
      <c r="N25" s="31" t="s">
        <v>84</v>
      </c>
      <c r="O25" s="31"/>
      <c r="P25" s="31" t="s">
        <v>66</v>
      </c>
      <c r="Q25" s="17">
        <v>2</v>
      </c>
      <c r="AU25" s="15">
        <f ca="1">INT(RAND()*(AU26-1)+1)</f>
        <v>2</v>
      </c>
    </row>
    <row r="26" spans="1:47" ht="20.149999999999999" customHeight="1" x14ac:dyDescent="0.2">
      <c r="F26" s="43">
        <f ca="1">AU26/GCD(AU26,AU25)</f>
        <v>7</v>
      </c>
      <c r="G26" s="43"/>
      <c r="H26" s="31"/>
      <c r="I26" s="31"/>
      <c r="J26" s="31"/>
      <c r="K26" s="31"/>
      <c r="L26" s="31"/>
      <c r="M26" s="31"/>
      <c r="N26" s="31"/>
      <c r="O26" s="31"/>
      <c r="P26" s="31"/>
      <c r="AU26" s="15">
        <f ca="1">INT(RAND()*8+2)</f>
        <v>7</v>
      </c>
    </row>
    <row r="27" spans="1:47" ht="20.149999999999999" customHeight="1" x14ac:dyDescent="0.2"/>
    <row r="28" spans="1:47" ht="20.149999999999999" customHeight="1" x14ac:dyDescent="0.2">
      <c r="A28" s="1" t="s">
        <v>16</v>
      </c>
      <c r="D28" t="s">
        <v>72</v>
      </c>
    </row>
    <row r="29" spans="1:47" ht="20.149999999999999" customHeight="1" x14ac:dyDescent="0.2">
      <c r="A29" s="1"/>
      <c r="C29" s="1" t="s">
        <v>37</v>
      </c>
      <c r="F29" s="33">
        <f ca="1">INT(RAND()*9+1)*M29</f>
        <v>14</v>
      </c>
      <c r="G29" s="33"/>
      <c r="H29" s="31" t="s">
        <v>88</v>
      </c>
      <c r="I29" s="31"/>
      <c r="J29" s="31"/>
      <c r="K29" s="31" t="s">
        <v>89</v>
      </c>
      <c r="L29" s="31"/>
      <c r="M29">
        <f ca="1">INT(RAND()*8+2)</f>
        <v>7</v>
      </c>
      <c r="N29" s="31" t="s">
        <v>70</v>
      </c>
      <c r="O29" s="31"/>
    </row>
    <row r="30" spans="1:47" ht="20.149999999999999" customHeight="1" x14ac:dyDescent="0.2"/>
    <row r="31" spans="1:47" ht="20.149999999999999" customHeight="1" x14ac:dyDescent="0.2">
      <c r="C31" s="1" t="s">
        <v>82</v>
      </c>
      <c r="F31" s="33">
        <f ca="1">INT(RAND()*8+2)*AU31</f>
        <v>20</v>
      </c>
      <c r="G31" s="33"/>
      <c r="H31" s="31" t="s">
        <v>84</v>
      </c>
      <c r="I31" s="31"/>
      <c r="J31" s="16">
        <v>2</v>
      </c>
      <c r="K31" s="31" t="s">
        <v>89</v>
      </c>
      <c r="L31" s="31"/>
      <c r="M31">
        <f ca="1">IF(AU31=1,"",AU31)</f>
        <v>5</v>
      </c>
      <c r="N31" s="38" t="s">
        <v>84</v>
      </c>
      <c r="O31" s="38"/>
      <c r="AU31" s="15">
        <f ca="1">INT(RAND()*9+1)</f>
        <v>5</v>
      </c>
    </row>
    <row r="32" spans="1:47" ht="20.149999999999999" customHeight="1" x14ac:dyDescent="0.2"/>
    <row r="33" spans="1:53" ht="20.149999999999999" customHeight="1" x14ac:dyDescent="0.2">
      <c r="C33" s="1" t="s">
        <v>85</v>
      </c>
      <c r="F33" t="s">
        <v>149</v>
      </c>
      <c r="G33" s="33" t="s">
        <v>83</v>
      </c>
      <c r="H33" s="33"/>
      <c r="I33" s="31">
        <f ca="1">INT(RAND()*8+2)*AW33</f>
        <v>54</v>
      </c>
      <c r="J33" s="31"/>
      <c r="K33" s="31" t="s">
        <v>70</v>
      </c>
      <c r="L33" s="31"/>
      <c r="M33" s="16">
        <v>2</v>
      </c>
      <c r="N33" s="31" t="s">
        <v>74</v>
      </c>
      <c r="O33" s="31"/>
      <c r="P33" s="7" t="s">
        <v>48</v>
      </c>
      <c r="Q33" s="31" t="s">
        <v>89</v>
      </c>
      <c r="R33" s="31"/>
      <c r="S33">
        <f ca="1">IF(AW33=1,"",AW33)</f>
        <v>9</v>
      </c>
      <c r="T33" s="38" t="s">
        <v>88</v>
      </c>
      <c r="U33" s="38"/>
      <c r="V33" s="38"/>
      <c r="AU33"/>
      <c r="AV33"/>
      <c r="AW33" s="15">
        <f ca="1">INT(RAND()*9+1)</f>
        <v>9</v>
      </c>
      <c r="AZ33" s="15"/>
      <c r="BA33" s="15"/>
    </row>
    <row r="34" spans="1:53" ht="20.149999999999999" customHeight="1" x14ac:dyDescent="0.2"/>
    <row r="35" spans="1:53" ht="20.149999999999999" customHeight="1" x14ac:dyDescent="0.2">
      <c r="C35" s="1" t="s">
        <v>87</v>
      </c>
      <c r="F35" t="s">
        <v>150</v>
      </c>
      <c r="G35" s="31" t="s">
        <v>83</v>
      </c>
      <c r="H35" s="31"/>
      <c r="I35" s="31">
        <f ca="1">INT(RAND()*8+2)*AW35</f>
        <v>8</v>
      </c>
      <c r="J35" s="31"/>
      <c r="K35" s="31" t="s">
        <v>70</v>
      </c>
      <c r="L35" s="31"/>
      <c r="M35" s="16">
        <v>2</v>
      </c>
      <c r="N35" s="23" t="s">
        <v>151</v>
      </c>
      <c r="O35" s="31" t="s">
        <v>89</v>
      </c>
      <c r="P35" s="31"/>
      <c r="Q35" t="s">
        <v>67</v>
      </c>
      <c r="R35" s="31" t="s">
        <v>83</v>
      </c>
      <c r="S35" s="31"/>
      <c r="T35">
        <f ca="1">IF(AW35=1,"",AW35)</f>
        <v>2</v>
      </c>
      <c r="U35" s="38" t="s">
        <v>43</v>
      </c>
      <c r="V35" s="38"/>
      <c r="W35" s="16">
        <v>2</v>
      </c>
      <c r="X35" t="s">
        <v>48</v>
      </c>
      <c r="AU35"/>
      <c r="AV35"/>
      <c r="AW35" s="15">
        <f ca="1">INT(RAND()*9+1)</f>
        <v>2</v>
      </c>
      <c r="AZ35" s="15"/>
      <c r="BA35" s="15"/>
    </row>
    <row r="36" spans="1:53" ht="19" customHeight="1" x14ac:dyDescent="0.2"/>
    <row r="37" spans="1:53" ht="19" customHeight="1" x14ac:dyDescent="0.2"/>
    <row r="38" spans="1:53" ht="23.5" x14ac:dyDescent="0.2">
      <c r="D38" s="3" t="str">
        <f>IF(D1="","",D1)</f>
        <v>単項式の乗法，除法①</v>
      </c>
      <c r="AM38" s="2" t="str">
        <f>IF(AM1="","",AM1)</f>
        <v>№</v>
      </c>
      <c r="AN38" s="2"/>
      <c r="AO38" s="34" t="str">
        <f>IF(AO1="","",AO1)</f>
        <v/>
      </c>
      <c r="AP38" s="34" t="str">
        <f>IF(AP1="","",AP1)</f>
        <v/>
      </c>
      <c r="AR38" s="15"/>
      <c r="AS38" s="15"/>
      <c r="AT38" s="15"/>
      <c r="AW38"/>
      <c r="AX38"/>
      <c r="AY38"/>
    </row>
    <row r="39" spans="1:53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5"/>
      <c r="AS39" s="15"/>
      <c r="AT39" s="15"/>
      <c r="AW39"/>
      <c r="AX39"/>
      <c r="AY39"/>
    </row>
    <row r="40" spans="1:53" ht="20.149999999999999" customHeight="1" x14ac:dyDescent="0.2">
      <c r="A40" t="str">
        <f>IF(A3="","",A3)</f>
        <v>１．</v>
      </c>
      <c r="D40" t="str">
        <f>IF(D3="","",D3)</f>
        <v>次の計算をしなさい。</v>
      </c>
    </row>
    <row r="41" spans="1:53" ht="20.149999999999999" customHeight="1" x14ac:dyDescent="0.2">
      <c r="A41" t="str">
        <f t="shared" ref="A41:AT41" si="0">IF(A4="","",A4)</f>
        <v/>
      </c>
      <c r="B41" t="str">
        <f t="shared" si="0"/>
        <v/>
      </c>
      <c r="C41" t="str">
        <f t="shared" si="0"/>
        <v>(1)</v>
      </c>
      <c r="F41">
        <f t="shared" ca="1" si="0"/>
        <v>3</v>
      </c>
      <c r="G41" s="31" t="str">
        <f t="shared" si="0"/>
        <v>ａ</v>
      </c>
      <c r="H41" s="31"/>
      <c r="I41" s="31" t="str">
        <f t="shared" si="0"/>
        <v>×</v>
      </c>
      <c r="J41" s="31"/>
      <c r="K41">
        <f t="shared" ca="1" si="0"/>
        <v>3</v>
      </c>
      <c r="L41" s="31" t="str">
        <f t="shared" si="0"/>
        <v>ｂ</v>
      </c>
      <c r="M41" s="31"/>
      <c r="N41" s="31" t="s">
        <v>69</v>
      </c>
      <c r="O41" s="31"/>
      <c r="P41" s="32">
        <f ca="1">F41*K41</f>
        <v>9</v>
      </c>
      <c r="Q41" s="32"/>
      <c r="R41" s="32" t="s">
        <v>90</v>
      </c>
      <c r="S41" s="32"/>
      <c r="T41" s="32"/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53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53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>(2)</v>
      </c>
      <c r="F43">
        <f t="shared" ca="1" si="2"/>
        <v>3</v>
      </c>
      <c r="G43" s="31" t="str">
        <f t="shared" si="2"/>
        <v>ｘ</v>
      </c>
      <c r="H43" s="31"/>
      <c r="I43" s="31" t="str">
        <f t="shared" si="2"/>
        <v>×</v>
      </c>
      <c r="J43" s="31"/>
      <c r="K43" t="str">
        <f t="shared" si="2"/>
        <v>(</v>
      </c>
      <c r="L43" s="31" t="str">
        <f t="shared" si="2"/>
        <v>－</v>
      </c>
      <c r="M43" s="31"/>
      <c r="N43">
        <f t="shared" ca="1" si="2"/>
        <v>6</v>
      </c>
      <c r="O43" s="31" t="str">
        <f t="shared" si="2"/>
        <v>ｙ</v>
      </c>
      <c r="P43" s="31"/>
      <c r="Q43" t="str">
        <f t="shared" si="2"/>
        <v>)</v>
      </c>
      <c r="R43" s="49" t="s">
        <v>69</v>
      </c>
      <c r="S43" s="49"/>
      <c r="T43" s="32" t="s">
        <v>51</v>
      </c>
      <c r="U43" s="32"/>
      <c r="V43" s="32">
        <f ca="1">F43*N43</f>
        <v>18</v>
      </c>
      <c r="W43" s="32"/>
      <c r="X43" s="32" t="s">
        <v>91</v>
      </c>
      <c r="Y43" s="32"/>
      <c r="Z43" s="32"/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53" ht="20.149999999999999" customHeight="1" x14ac:dyDescent="0.2">
      <c r="A44" t="str">
        <f t="shared" ref="A44:AT44" si="3">IF(A7="","",A7)</f>
        <v/>
      </c>
      <c r="B44" t="str">
        <f t="shared" si="3"/>
        <v/>
      </c>
      <c r="C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si="3"/>
        <v/>
      </c>
      <c r="R44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53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>(3)</v>
      </c>
      <c r="F45" t="str">
        <f t="shared" si="4"/>
        <v>(</v>
      </c>
      <c r="G45" s="31" t="str">
        <f t="shared" si="4"/>
        <v>－</v>
      </c>
      <c r="H45" s="31"/>
      <c r="I45">
        <f t="shared" ca="1" si="4"/>
        <v>9</v>
      </c>
      <c r="J45" s="31" t="str">
        <f t="shared" si="4"/>
        <v>ｍ</v>
      </c>
      <c r="K45" s="31"/>
      <c r="L45" t="str">
        <f t="shared" si="4"/>
        <v>)</v>
      </c>
      <c r="M45" s="31" t="str">
        <f t="shared" si="4"/>
        <v>×</v>
      </c>
      <c r="N45" s="31"/>
      <c r="O45" s="31" t="str">
        <f t="shared" si="4"/>
        <v>ｎ</v>
      </c>
      <c r="P45" s="31"/>
      <c r="Q45" s="49" t="s">
        <v>69</v>
      </c>
      <c r="R45" s="49"/>
      <c r="S45" s="32" t="s">
        <v>51</v>
      </c>
      <c r="T45" s="32"/>
      <c r="U45" s="10">
        <f ca="1">I45</f>
        <v>9</v>
      </c>
      <c r="V45" s="32" t="s">
        <v>92</v>
      </c>
      <c r="W45" s="32"/>
      <c r="X45" s="32"/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53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53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>(4)</v>
      </c>
      <c r="F47" t="str">
        <f t="shared" si="6"/>
        <v>(</v>
      </c>
      <c r="G47" s="31" t="str">
        <f t="shared" si="6"/>
        <v>－</v>
      </c>
      <c r="H47" s="31"/>
      <c r="I47">
        <f t="shared" ca="1" si="6"/>
        <v>8</v>
      </c>
      <c r="J47" s="31" t="str">
        <f t="shared" si="6"/>
        <v>ｘ</v>
      </c>
      <c r="K47" s="31"/>
      <c r="L47" t="str">
        <f t="shared" si="6"/>
        <v>)</v>
      </c>
      <c r="M47" s="31" t="str">
        <f t="shared" si="6"/>
        <v>×</v>
      </c>
      <c r="N47" s="31"/>
      <c r="O47" t="str">
        <f t="shared" si="6"/>
        <v>(</v>
      </c>
      <c r="P47" s="31" t="str">
        <f t="shared" si="6"/>
        <v>－</v>
      </c>
      <c r="Q47" s="31"/>
      <c r="R47">
        <f t="shared" ca="1" si="6"/>
        <v>8</v>
      </c>
      <c r="S47" s="31" t="str">
        <f t="shared" si="6"/>
        <v>ｙ</v>
      </c>
      <c r="T47" s="31"/>
      <c r="U47" t="str">
        <f t="shared" si="6"/>
        <v>)</v>
      </c>
      <c r="V47" s="31" t="s">
        <v>69</v>
      </c>
      <c r="W47" s="31"/>
      <c r="X47" s="32">
        <f ca="1">I47*R47</f>
        <v>64</v>
      </c>
      <c r="Y47" s="32"/>
      <c r="Z47" s="32" t="s">
        <v>91</v>
      </c>
      <c r="AA47" s="32"/>
      <c r="AB47" s="32"/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53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9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t="str">
        <f t="shared" si="8"/>
        <v>(5)</v>
      </c>
      <c r="F49" s="35">
        <f t="shared" ca="1" si="8"/>
        <v>5</v>
      </c>
      <c r="G49" s="35"/>
      <c r="H49" s="31" t="str">
        <f t="shared" si="8"/>
        <v>ｘ</v>
      </c>
      <c r="I49" s="31"/>
      <c r="J49" s="31" t="str">
        <f t="shared" si="8"/>
        <v>×</v>
      </c>
      <c r="K49" s="31"/>
      <c r="L49" s="35">
        <f t="shared" ca="1" si="8"/>
        <v>4</v>
      </c>
      <c r="M49" s="35"/>
      <c r="N49" s="31" t="str">
        <f t="shared" si="8"/>
        <v>ｘ</v>
      </c>
      <c r="O49" s="31"/>
      <c r="P49" s="31" t="s">
        <v>69</v>
      </c>
      <c r="Q49" s="31"/>
      <c r="R49" s="44">
        <f ca="1">AV49</f>
        <v>10</v>
      </c>
      <c r="S49" s="44"/>
      <c r="T49" s="32" t="s">
        <v>18</v>
      </c>
      <c r="U49" s="32"/>
      <c r="V49" s="18">
        <v>2</v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  <c r="AU49" s="15">
        <f ca="1">F49*L49</f>
        <v>20</v>
      </c>
      <c r="AV49" s="15">
        <f ca="1">AU49/GCD(AU50,AU49)</f>
        <v>10</v>
      </c>
    </row>
    <row r="50" spans="1:49" ht="20.149999999999999" customHeight="1" x14ac:dyDescent="0.2">
      <c r="A50" t="str">
        <f t="shared" ref="A50:AT50" si="9">IF(A13="","",A13)</f>
        <v/>
      </c>
      <c r="B50" t="str">
        <f t="shared" si="9"/>
        <v/>
      </c>
      <c r="C50" t="str">
        <f t="shared" si="9"/>
        <v/>
      </c>
      <c r="F50" s="31">
        <f t="shared" ca="1" si="9"/>
        <v>6</v>
      </c>
      <c r="G50" s="31"/>
      <c r="H50" s="31"/>
      <c r="I50" s="31"/>
      <c r="J50" s="31"/>
      <c r="K50" s="31"/>
      <c r="L50" s="31">
        <f t="shared" ca="1" si="9"/>
        <v>7</v>
      </c>
      <c r="M50" s="31"/>
      <c r="N50" s="31"/>
      <c r="O50" s="31"/>
      <c r="P50" s="31"/>
      <c r="Q50" s="31"/>
      <c r="R50" s="32">
        <f ca="1">AV50</f>
        <v>21</v>
      </c>
      <c r="S50" s="32"/>
      <c r="T50" s="32"/>
      <c r="U50" s="32"/>
      <c r="V50" s="10" t="str">
        <f t="shared" si="9"/>
        <v/>
      </c>
      <c r="W50" t="str">
        <f t="shared" si="9"/>
        <v/>
      </c>
      <c r="X50" t="str">
        <f t="shared" si="9"/>
        <v/>
      </c>
      <c r="Y50" t="str">
        <f t="shared" si="9"/>
        <v/>
      </c>
      <c r="Z50" t="str">
        <f t="shared" si="9"/>
        <v/>
      </c>
      <c r="AA50" t="str">
        <f t="shared" si="9"/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  <c r="AU50" s="15">
        <f ca="1">F50*L50</f>
        <v>42</v>
      </c>
      <c r="AV50" s="15">
        <f ca="1">AU50/GCD(AU50,AU49)</f>
        <v>21</v>
      </c>
    </row>
    <row r="51" spans="1:49" ht="20.149999999999999" customHeight="1" x14ac:dyDescent="0.2">
      <c r="A51" t="str">
        <f t="shared" ref="A51:AT51" si="10">IF(A14="","",A14)</f>
        <v/>
      </c>
      <c r="B51" t="str">
        <f t="shared" si="10"/>
        <v/>
      </c>
      <c r="C51" t="str">
        <f t="shared" si="10"/>
        <v/>
      </c>
      <c r="F51" t="str">
        <f t="shared" si="10"/>
        <v/>
      </c>
      <c r="G51" t="str">
        <f t="shared" si="10"/>
        <v/>
      </c>
      <c r="H51" t="str">
        <f t="shared" si="10"/>
        <v/>
      </c>
      <c r="I51" t="str">
        <f t="shared" si="10"/>
        <v/>
      </c>
      <c r="J51" t="str">
        <f t="shared" si="10"/>
        <v/>
      </c>
      <c r="K51" t="str">
        <f t="shared" si="10"/>
        <v/>
      </c>
      <c r="L51" t="str">
        <f t="shared" si="10"/>
        <v/>
      </c>
      <c r="M51" t="str">
        <f t="shared" si="10"/>
        <v/>
      </c>
      <c r="N51" t="str">
        <f t="shared" si="10"/>
        <v/>
      </c>
      <c r="O51" t="str">
        <f t="shared" si="10"/>
        <v/>
      </c>
      <c r="P51" t="str">
        <f t="shared" si="10"/>
        <v/>
      </c>
      <c r="Q51" t="str">
        <f t="shared" si="10"/>
        <v/>
      </c>
      <c r="R51" t="str">
        <f t="shared" si="10"/>
        <v/>
      </c>
      <c r="S51" t="str">
        <f t="shared" si="10"/>
        <v/>
      </c>
      <c r="T51" t="str">
        <f t="shared" si="10"/>
        <v/>
      </c>
      <c r="U51" t="str">
        <f t="shared" si="10"/>
        <v/>
      </c>
      <c r="V51" t="str">
        <f t="shared" si="10"/>
        <v/>
      </c>
      <c r="W51" t="str">
        <f t="shared" si="10"/>
        <v/>
      </c>
      <c r="X51" t="str">
        <f t="shared" si="10"/>
        <v/>
      </c>
      <c r="Y51" t="str">
        <f t="shared" si="10"/>
        <v/>
      </c>
      <c r="Z51" t="str">
        <f t="shared" si="10"/>
        <v/>
      </c>
      <c r="AA51" t="str">
        <f t="shared" si="10"/>
        <v/>
      </c>
      <c r="AB51" t="str">
        <f t="shared" si="10"/>
        <v/>
      </c>
      <c r="AC51" t="str">
        <f t="shared" si="10"/>
        <v/>
      </c>
      <c r="AD51" t="str">
        <f t="shared" si="10"/>
        <v/>
      </c>
      <c r="AE51" t="str">
        <f t="shared" si="10"/>
        <v/>
      </c>
      <c r="AF51" t="str">
        <f t="shared" si="10"/>
        <v/>
      </c>
      <c r="AG51" t="str">
        <f t="shared" si="10"/>
        <v/>
      </c>
      <c r="AH51" t="str">
        <f t="shared" si="10"/>
        <v/>
      </c>
      <c r="AI51" t="str">
        <f t="shared" si="10"/>
        <v/>
      </c>
      <c r="AJ51" t="str">
        <f t="shared" si="10"/>
        <v/>
      </c>
      <c r="AK51" t="str">
        <f t="shared" si="10"/>
        <v/>
      </c>
      <c r="AL51" t="str">
        <f t="shared" si="10"/>
        <v/>
      </c>
      <c r="AM51" t="str">
        <f t="shared" si="10"/>
        <v/>
      </c>
      <c r="AN51" t="str">
        <f t="shared" si="10"/>
        <v/>
      </c>
      <c r="AO51" t="str">
        <f t="shared" si="10"/>
        <v/>
      </c>
      <c r="AP51" t="str">
        <f t="shared" si="10"/>
        <v/>
      </c>
      <c r="AQ51" t="str">
        <f t="shared" si="10"/>
        <v/>
      </c>
      <c r="AR51" t="str">
        <f t="shared" si="10"/>
        <v/>
      </c>
      <c r="AS51" t="str">
        <f t="shared" si="10"/>
        <v/>
      </c>
      <c r="AT51" t="str">
        <f t="shared" si="10"/>
        <v/>
      </c>
    </row>
    <row r="52" spans="1:49" ht="20.149999999999999" customHeight="1" x14ac:dyDescent="0.2">
      <c r="A52" t="str">
        <f t="shared" ref="A52:C53" si="11">IF(A15="","",A15)</f>
        <v/>
      </c>
      <c r="B52" t="str">
        <f t="shared" si="11"/>
        <v/>
      </c>
      <c r="C52" t="str">
        <f t="shared" si="11"/>
        <v>(6)</v>
      </c>
      <c r="F52" s="35">
        <f ca="1">IF(F15="","",F15)</f>
        <v>4</v>
      </c>
      <c r="G52" s="35"/>
      <c r="H52" s="31" t="str">
        <f>IF(H15="","",H15)</f>
        <v>ａ</v>
      </c>
      <c r="I52" s="31"/>
      <c r="J52" s="31" t="str">
        <f>IF(J15="","",J15)</f>
        <v>×</v>
      </c>
      <c r="K52" s="31"/>
      <c r="L52" s="31" t="str">
        <f>IF(L15="","",L15)</f>
        <v>(</v>
      </c>
      <c r="M52" s="31" t="str">
        <f>IF(M15="","",M15)</f>
        <v>－</v>
      </c>
      <c r="N52" s="31"/>
      <c r="O52" s="31">
        <f ca="1">IF(O15="","",O15)</f>
        <v>8</v>
      </c>
      <c r="P52" s="31" t="str">
        <f>IF(P15="","",P15)</f>
        <v>ｂ</v>
      </c>
      <c r="Q52" s="31"/>
      <c r="R52" s="31" t="str">
        <f>IF(R15="","",R15)</f>
        <v>)</v>
      </c>
      <c r="S52" s="31" t="s">
        <v>69</v>
      </c>
      <c r="T52" s="31"/>
      <c r="U52" s="32" t="s">
        <v>51</v>
      </c>
      <c r="V52" s="32"/>
      <c r="W52" s="44">
        <f ca="1">AV52</f>
        <v>32</v>
      </c>
      <c r="X52" s="44"/>
      <c r="Y52" s="32" t="s">
        <v>90</v>
      </c>
      <c r="Z52" s="32"/>
      <c r="AA52" s="32"/>
      <c r="AB52" s="32" t="str">
        <f ca="1">IF(AW52="","","＝")</f>
        <v/>
      </c>
      <c r="AC52" s="32"/>
      <c r="AD52" s="32" t="str">
        <f ca="1">IF(AW52="","","－")</f>
        <v/>
      </c>
      <c r="AE52" s="32"/>
      <c r="AF52" s="32" t="str">
        <f ca="1">IF(AW52="","",IF(AW52=1,"",AW52))</f>
        <v/>
      </c>
      <c r="AG52" s="32" t="str">
        <f ca="1">IF(AW52="","","ａｂ")</f>
        <v/>
      </c>
      <c r="AH52" s="32"/>
      <c r="AI52" s="32"/>
      <c r="AJ52" t="str">
        <f t="shared" ref="AJ52:AT52" si="12">IF(AJ15="","",AJ15)</f>
        <v/>
      </c>
      <c r="AK52" t="str">
        <f t="shared" si="12"/>
        <v/>
      </c>
      <c r="AL52" t="str">
        <f t="shared" si="12"/>
        <v/>
      </c>
      <c r="AM52" t="str">
        <f t="shared" si="12"/>
        <v/>
      </c>
      <c r="AN52" t="str">
        <f t="shared" si="12"/>
        <v/>
      </c>
      <c r="AO52" t="str">
        <f t="shared" si="12"/>
        <v/>
      </c>
      <c r="AP52" t="str">
        <f t="shared" si="12"/>
        <v/>
      </c>
      <c r="AQ52" t="str">
        <f t="shared" si="12"/>
        <v/>
      </c>
      <c r="AR52" t="str">
        <f t="shared" si="12"/>
        <v/>
      </c>
      <c r="AS52" t="str">
        <f t="shared" si="12"/>
        <v/>
      </c>
      <c r="AT52" t="str">
        <f t="shared" si="12"/>
        <v/>
      </c>
      <c r="AU52" s="15">
        <f ca="1">F52*O52</f>
        <v>32</v>
      </c>
      <c r="AV52" s="15">
        <f ca="1">AU52/GCD(AU53,AU52)</f>
        <v>32</v>
      </c>
      <c r="AW52" s="15" t="str">
        <f ca="1">IF(AV52/AV53=INT(AV52/AV53),AV52/AV53,"")</f>
        <v/>
      </c>
    </row>
    <row r="53" spans="1:49" ht="20.149999999999999" customHeight="1" x14ac:dyDescent="0.2">
      <c r="A53" t="str">
        <f t="shared" si="11"/>
        <v/>
      </c>
      <c r="B53" t="str">
        <f t="shared" si="11"/>
        <v/>
      </c>
      <c r="C53" t="str">
        <f t="shared" si="11"/>
        <v/>
      </c>
      <c r="F53" s="31">
        <f ca="1">IF(F16="","",F16)</f>
        <v>7</v>
      </c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2"/>
      <c r="V53" s="32"/>
      <c r="W53" s="32">
        <f ca="1">AV53</f>
        <v>7</v>
      </c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t="str">
        <f t="shared" ref="AJ53:AT53" si="13">IF(AJ16="","",AJ16)</f>
        <v/>
      </c>
      <c r="AK53" t="str">
        <f t="shared" si="13"/>
        <v/>
      </c>
      <c r="AL53" t="str">
        <f t="shared" si="13"/>
        <v/>
      </c>
      <c r="AM53" t="str">
        <f t="shared" si="13"/>
        <v/>
      </c>
      <c r="AN53" t="str">
        <f t="shared" si="13"/>
        <v/>
      </c>
      <c r="AO53" t="str">
        <f t="shared" si="13"/>
        <v/>
      </c>
      <c r="AP53" t="str">
        <f t="shared" si="13"/>
        <v/>
      </c>
      <c r="AQ53" t="str">
        <f t="shared" si="13"/>
        <v/>
      </c>
      <c r="AR53" t="str">
        <f t="shared" si="13"/>
        <v/>
      </c>
      <c r="AS53" t="str">
        <f t="shared" si="13"/>
        <v/>
      </c>
      <c r="AT53" t="str">
        <f t="shared" si="13"/>
        <v/>
      </c>
      <c r="AU53" s="15">
        <f ca="1">F53</f>
        <v>7</v>
      </c>
      <c r="AV53" s="15">
        <f ca="1">AU53/GCD(AU53,AU52)</f>
        <v>7</v>
      </c>
    </row>
    <row r="54" spans="1:49" ht="20.149999999999999" customHeight="1" x14ac:dyDescent="0.2">
      <c r="A54" t="str">
        <f t="shared" ref="A54:AT54" si="14">IF(A17="","",A17)</f>
        <v/>
      </c>
      <c r="B54" t="str">
        <f t="shared" si="14"/>
        <v/>
      </c>
      <c r="C54" t="str">
        <f t="shared" si="14"/>
        <v/>
      </c>
      <c r="F54" t="str">
        <f t="shared" si="14"/>
        <v/>
      </c>
      <c r="G54" t="str">
        <f t="shared" si="14"/>
        <v/>
      </c>
      <c r="H54" t="str">
        <f t="shared" si="14"/>
        <v/>
      </c>
      <c r="I54" t="str">
        <f t="shared" si="14"/>
        <v/>
      </c>
      <c r="J54" t="str">
        <f t="shared" si="14"/>
        <v/>
      </c>
      <c r="K54" t="str">
        <f t="shared" si="14"/>
        <v/>
      </c>
      <c r="L54" t="str">
        <f t="shared" si="14"/>
        <v/>
      </c>
      <c r="M54" t="str">
        <f t="shared" si="14"/>
        <v/>
      </c>
      <c r="N54" t="str">
        <f t="shared" si="14"/>
        <v/>
      </c>
      <c r="O54" t="str">
        <f t="shared" si="14"/>
        <v/>
      </c>
      <c r="P54" t="str">
        <f t="shared" si="14"/>
        <v/>
      </c>
      <c r="Q54" t="str">
        <f t="shared" si="14"/>
        <v/>
      </c>
      <c r="R54" t="str">
        <f t="shared" si="14"/>
        <v/>
      </c>
      <c r="S54" t="str">
        <f t="shared" si="14"/>
        <v/>
      </c>
      <c r="T54" t="str">
        <f t="shared" si="14"/>
        <v/>
      </c>
      <c r="U54" t="str">
        <f t="shared" si="14"/>
        <v/>
      </c>
      <c r="V54" t="str">
        <f t="shared" si="14"/>
        <v/>
      </c>
      <c r="W54" t="str">
        <f t="shared" si="14"/>
        <v/>
      </c>
      <c r="X54" t="str">
        <f t="shared" si="14"/>
        <v/>
      </c>
      <c r="Y54" t="str">
        <f t="shared" si="14"/>
        <v/>
      </c>
      <c r="Z54" t="str">
        <f t="shared" si="14"/>
        <v/>
      </c>
      <c r="AA54" t="str">
        <f t="shared" si="14"/>
        <v/>
      </c>
      <c r="AB54" t="str">
        <f t="shared" si="14"/>
        <v/>
      </c>
      <c r="AC54" t="str">
        <f t="shared" si="14"/>
        <v/>
      </c>
      <c r="AD54" t="str">
        <f t="shared" si="14"/>
        <v/>
      </c>
      <c r="AE54" t="str">
        <f t="shared" si="14"/>
        <v/>
      </c>
      <c r="AF54" t="str">
        <f t="shared" si="14"/>
        <v/>
      </c>
      <c r="AG54" t="str">
        <f t="shared" si="14"/>
        <v/>
      </c>
      <c r="AH54" t="str">
        <f t="shared" si="14"/>
        <v/>
      </c>
      <c r="AI54" t="str">
        <f t="shared" si="14"/>
        <v/>
      </c>
      <c r="AJ54" t="str">
        <f t="shared" si="14"/>
        <v/>
      </c>
      <c r="AK54" t="str">
        <f t="shared" si="14"/>
        <v/>
      </c>
      <c r="AL54" t="str">
        <f t="shared" si="14"/>
        <v/>
      </c>
      <c r="AM54" t="str">
        <f t="shared" si="14"/>
        <v/>
      </c>
      <c r="AN54" t="str">
        <f t="shared" si="14"/>
        <v/>
      </c>
      <c r="AO54" t="str">
        <f t="shared" si="14"/>
        <v/>
      </c>
      <c r="AP54" t="str">
        <f t="shared" si="14"/>
        <v/>
      </c>
      <c r="AQ54" t="str">
        <f t="shared" si="14"/>
        <v/>
      </c>
      <c r="AR54" t="str">
        <f t="shared" si="14"/>
        <v/>
      </c>
      <c r="AS54" t="str">
        <f t="shared" si="14"/>
        <v/>
      </c>
      <c r="AT54" t="str">
        <f t="shared" si="14"/>
        <v/>
      </c>
    </row>
    <row r="55" spans="1:49" ht="20.149999999999999" customHeight="1" x14ac:dyDescent="0.2">
      <c r="A55" t="str">
        <f>IF(A18="","",A18)</f>
        <v>２．</v>
      </c>
      <c r="D55" t="str">
        <f>IF(D18="","",D18)</f>
        <v>次の計算をしなさい。</v>
      </c>
    </row>
    <row r="56" spans="1:49" ht="20.149999999999999" customHeight="1" x14ac:dyDescent="0.2">
      <c r="A56" t="str">
        <f t="shared" ref="A56:AT56" si="15">IF(A19="","",A19)</f>
        <v/>
      </c>
      <c r="B56" t="str">
        <f t="shared" si="15"/>
        <v/>
      </c>
      <c r="C56" t="str">
        <f t="shared" si="15"/>
        <v>(1)</v>
      </c>
      <c r="F56" t="str">
        <f t="shared" si="15"/>
        <v>(</v>
      </c>
      <c r="G56" s="31" t="str">
        <f t="shared" si="15"/>
        <v>－</v>
      </c>
      <c r="H56" s="31"/>
      <c r="I56">
        <f t="shared" ca="1" si="15"/>
        <v>9</v>
      </c>
      <c r="J56" s="31" t="str">
        <f t="shared" si="15"/>
        <v>ａ</v>
      </c>
      <c r="K56" s="31"/>
      <c r="L56" t="str">
        <f t="shared" si="15"/>
        <v>)</v>
      </c>
      <c r="M56" s="16">
        <f t="shared" si="15"/>
        <v>2</v>
      </c>
      <c r="N56" s="49" t="s">
        <v>69</v>
      </c>
      <c r="O56" s="49"/>
      <c r="P56" s="32">
        <f ca="1">I56^2</f>
        <v>81</v>
      </c>
      <c r="Q56" s="32"/>
      <c r="R56" s="32" t="s">
        <v>43</v>
      </c>
      <c r="S56" s="32"/>
      <c r="T56" s="19">
        <v>2</v>
      </c>
      <c r="U56" t="str">
        <f t="shared" si="15"/>
        <v/>
      </c>
      <c r="V56" t="str">
        <f t="shared" si="15"/>
        <v/>
      </c>
      <c r="W56" t="str">
        <f t="shared" si="15"/>
        <v/>
      </c>
      <c r="X56" t="str">
        <f t="shared" si="15"/>
        <v/>
      </c>
      <c r="Y56" t="str">
        <f t="shared" si="15"/>
        <v/>
      </c>
      <c r="Z56" t="str">
        <f t="shared" si="15"/>
        <v/>
      </c>
      <c r="AA56" t="str">
        <f t="shared" si="15"/>
        <v/>
      </c>
      <c r="AB56" t="str">
        <f t="shared" si="15"/>
        <v/>
      </c>
      <c r="AC56" t="str">
        <f t="shared" si="15"/>
        <v/>
      </c>
      <c r="AD56" t="str">
        <f t="shared" si="15"/>
        <v/>
      </c>
      <c r="AE56" t="str">
        <f t="shared" si="15"/>
        <v/>
      </c>
      <c r="AF56" t="str">
        <f t="shared" si="15"/>
        <v/>
      </c>
      <c r="AG56" t="str">
        <f t="shared" si="15"/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</row>
    <row r="57" spans="1:49" ht="20.149999999999999" customHeight="1" x14ac:dyDescent="0.2">
      <c r="A57" t="str">
        <f t="shared" ref="A57:AT57" si="16">IF(A20="","",A20)</f>
        <v/>
      </c>
      <c r="B57" t="str">
        <f t="shared" si="16"/>
        <v/>
      </c>
      <c r="C57" t="str">
        <f t="shared" si="16"/>
        <v/>
      </c>
      <c r="F57" t="str">
        <f t="shared" si="16"/>
        <v/>
      </c>
      <c r="G57" t="str">
        <f t="shared" si="16"/>
        <v/>
      </c>
      <c r="H57" t="str">
        <f t="shared" si="16"/>
        <v/>
      </c>
      <c r="I57" t="str">
        <f t="shared" si="16"/>
        <v/>
      </c>
      <c r="J57" t="str">
        <f t="shared" si="16"/>
        <v/>
      </c>
      <c r="K57" t="str">
        <f t="shared" si="16"/>
        <v/>
      </c>
      <c r="L57" t="str">
        <f t="shared" si="16"/>
        <v/>
      </c>
      <c r="M57" t="str">
        <f t="shared" si="16"/>
        <v/>
      </c>
      <c r="N57" t="str">
        <f t="shared" si="16"/>
        <v/>
      </c>
      <c r="O57" t="str">
        <f t="shared" si="16"/>
        <v/>
      </c>
      <c r="P57" t="str">
        <f t="shared" si="16"/>
        <v/>
      </c>
      <c r="Q57" t="str">
        <f t="shared" si="16"/>
        <v/>
      </c>
      <c r="R57" t="str">
        <f t="shared" si="16"/>
        <v/>
      </c>
      <c r="S57" t="str">
        <f t="shared" si="16"/>
        <v/>
      </c>
      <c r="T57" t="str">
        <f t="shared" si="16"/>
        <v/>
      </c>
      <c r="U57" t="str">
        <f t="shared" si="16"/>
        <v/>
      </c>
      <c r="V57" t="str">
        <f t="shared" si="16"/>
        <v/>
      </c>
      <c r="W57" t="str">
        <f t="shared" si="16"/>
        <v/>
      </c>
      <c r="X57" t="str">
        <f t="shared" si="16"/>
        <v/>
      </c>
      <c r="Y57" t="str">
        <f t="shared" si="16"/>
        <v/>
      </c>
      <c r="Z57" t="str">
        <f t="shared" si="16"/>
        <v/>
      </c>
      <c r="AA57" t="str">
        <f t="shared" si="16"/>
        <v/>
      </c>
      <c r="AB57" t="str">
        <f t="shared" si="16"/>
        <v/>
      </c>
      <c r="AC57" t="str">
        <f t="shared" si="16"/>
        <v/>
      </c>
      <c r="AD57" t="str">
        <f t="shared" si="16"/>
        <v/>
      </c>
      <c r="AE57" t="str">
        <f t="shared" si="16"/>
        <v/>
      </c>
      <c r="AF57" t="str">
        <f t="shared" si="16"/>
        <v/>
      </c>
      <c r="AG57" t="str">
        <f t="shared" si="16"/>
        <v/>
      </c>
      <c r="AH57" t="str">
        <f t="shared" si="16"/>
        <v/>
      </c>
      <c r="AI57" t="str">
        <f t="shared" si="16"/>
        <v/>
      </c>
      <c r="AJ57" t="str">
        <f t="shared" si="16"/>
        <v/>
      </c>
      <c r="AK57" t="str">
        <f t="shared" si="16"/>
        <v/>
      </c>
      <c r="AL57" t="str">
        <f t="shared" si="16"/>
        <v/>
      </c>
      <c r="AM57" t="str">
        <f t="shared" si="16"/>
        <v/>
      </c>
      <c r="AN57" t="str">
        <f t="shared" si="16"/>
        <v/>
      </c>
      <c r="AO57" t="str">
        <f t="shared" si="16"/>
        <v/>
      </c>
      <c r="AP57" t="str">
        <f t="shared" si="16"/>
        <v/>
      </c>
      <c r="AQ57" t="str">
        <f t="shared" si="16"/>
        <v/>
      </c>
      <c r="AR57" t="str">
        <f t="shared" si="16"/>
        <v/>
      </c>
      <c r="AS57" t="str">
        <f t="shared" si="16"/>
        <v/>
      </c>
      <c r="AT57" t="str">
        <f t="shared" si="16"/>
        <v/>
      </c>
    </row>
    <row r="58" spans="1:49" ht="20.149999999999999" customHeight="1" x14ac:dyDescent="0.2">
      <c r="A58" t="str">
        <f t="shared" ref="A58:AT58" si="17">IF(A21="","",A21)</f>
        <v/>
      </c>
      <c r="B58" t="str">
        <f t="shared" si="17"/>
        <v/>
      </c>
      <c r="C58" t="str">
        <f t="shared" si="17"/>
        <v>(2)</v>
      </c>
      <c r="F58" s="31" t="str">
        <f t="shared" si="17"/>
        <v>－</v>
      </c>
      <c r="G58" s="31"/>
      <c r="H58" t="str">
        <f t="shared" si="17"/>
        <v>(</v>
      </c>
      <c r="I58" s="31" t="str">
        <f t="shared" si="17"/>
        <v>－</v>
      </c>
      <c r="J58" s="31"/>
      <c r="K58">
        <f t="shared" ca="1" si="17"/>
        <v>2</v>
      </c>
      <c r="L58" s="31" t="str">
        <f t="shared" si="17"/>
        <v>ｘ</v>
      </c>
      <c r="M58" s="31"/>
      <c r="N58" t="str">
        <f t="shared" si="17"/>
        <v>)</v>
      </c>
      <c r="O58" s="16">
        <f t="shared" si="17"/>
        <v>2</v>
      </c>
      <c r="P58" s="49" t="s">
        <v>69</v>
      </c>
      <c r="Q58" s="49"/>
      <c r="R58" s="32" t="s">
        <v>51</v>
      </c>
      <c r="S58" s="32"/>
      <c r="T58" s="32">
        <f ca="1">IF(AU58^2=1,"",AU58^2)</f>
        <v>4</v>
      </c>
      <c r="U58" s="32"/>
      <c r="V58" s="32" t="s">
        <v>18</v>
      </c>
      <c r="W58" s="32"/>
      <c r="X58" s="19">
        <v>2</v>
      </c>
      <c r="Y58" t="str">
        <f t="shared" si="17"/>
        <v/>
      </c>
      <c r="Z58" t="str">
        <f t="shared" si="17"/>
        <v/>
      </c>
      <c r="AA58" t="str">
        <f t="shared" si="17"/>
        <v/>
      </c>
      <c r="AB58" t="str">
        <f t="shared" si="17"/>
        <v/>
      </c>
      <c r="AC58" t="str">
        <f t="shared" si="17"/>
        <v/>
      </c>
      <c r="AD58" t="str">
        <f t="shared" si="17"/>
        <v/>
      </c>
      <c r="AE58" t="str">
        <f t="shared" si="17"/>
        <v/>
      </c>
      <c r="AF58" t="str">
        <f t="shared" si="17"/>
        <v/>
      </c>
      <c r="AG58" t="str">
        <f t="shared" si="17"/>
        <v/>
      </c>
      <c r="AH58" t="str">
        <f t="shared" si="17"/>
        <v/>
      </c>
      <c r="AI58" t="str">
        <f t="shared" si="17"/>
        <v/>
      </c>
      <c r="AJ58" t="str">
        <f t="shared" si="17"/>
        <v/>
      </c>
      <c r="AK58" t="str">
        <f t="shared" si="17"/>
        <v/>
      </c>
      <c r="AL58" t="str">
        <f t="shared" si="17"/>
        <v/>
      </c>
      <c r="AM58" t="str">
        <f t="shared" si="17"/>
        <v/>
      </c>
      <c r="AN58" t="str">
        <f t="shared" si="17"/>
        <v/>
      </c>
      <c r="AO58" t="str">
        <f t="shared" si="17"/>
        <v/>
      </c>
      <c r="AP58" t="str">
        <f t="shared" si="17"/>
        <v/>
      </c>
      <c r="AQ58" t="str">
        <f t="shared" si="17"/>
        <v/>
      </c>
      <c r="AR58" t="str">
        <f t="shared" si="17"/>
        <v/>
      </c>
      <c r="AS58" t="str">
        <f t="shared" si="17"/>
        <v/>
      </c>
      <c r="AT58" t="str">
        <f t="shared" si="17"/>
        <v/>
      </c>
      <c r="AU58" s="15">
        <f ca="1">AU21</f>
        <v>2</v>
      </c>
    </row>
    <row r="59" spans="1:49" ht="20.149999999999999" customHeight="1" x14ac:dyDescent="0.2">
      <c r="A59" t="str">
        <f t="shared" ref="A59:AT59" si="18">IF(A22="","",A22)</f>
        <v/>
      </c>
      <c r="B59" t="str">
        <f t="shared" si="18"/>
        <v/>
      </c>
      <c r="C59" t="str">
        <f t="shared" si="18"/>
        <v/>
      </c>
      <c r="F59" t="str">
        <f t="shared" si="18"/>
        <v/>
      </c>
      <c r="G59" t="str">
        <f t="shared" si="18"/>
        <v/>
      </c>
      <c r="H59" t="str">
        <f t="shared" si="18"/>
        <v/>
      </c>
      <c r="I59" t="str">
        <f t="shared" si="18"/>
        <v/>
      </c>
      <c r="J59" t="str">
        <f t="shared" si="18"/>
        <v/>
      </c>
      <c r="K59" t="str">
        <f t="shared" si="18"/>
        <v/>
      </c>
      <c r="L59" t="str">
        <f t="shared" si="18"/>
        <v/>
      </c>
      <c r="M59" t="str">
        <f t="shared" si="18"/>
        <v/>
      </c>
      <c r="N59" t="str">
        <f t="shared" si="18"/>
        <v/>
      </c>
      <c r="O59" t="str">
        <f t="shared" si="18"/>
        <v/>
      </c>
      <c r="P59" t="str">
        <f t="shared" si="18"/>
        <v/>
      </c>
      <c r="Q59" t="str">
        <f t="shared" si="18"/>
        <v/>
      </c>
      <c r="R59" t="str">
        <f t="shared" si="18"/>
        <v/>
      </c>
      <c r="S59" t="str">
        <f t="shared" si="18"/>
        <v/>
      </c>
      <c r="T59" t="str">
        <f t="shared" si="18"/>
        <v/>
      </c>
      <c r="U59" t="str">
        <f t="shared" si="18"/>
        <v/>
      </c>
      <c r="V59" t="str">
        <f t="shared" si="18"/>
        <v/>
      </c>
      <c r="W59" t="str">
        <f t="shared" si="18"/>
        <v/>
      </c>
      <c r="X59" t="str">
        <f t="shared" si="18"/>
        <v/>
      </c>
      <c r="Y59" t="str">
        <f t="shared" si="18"/>
        <v/>
      </c>
      <c r="Z59" t="str">
        <f t="shared" si="18"/>
        <v/>
      </c>
      <c r="AA59" t="str">
        <f t="shared" si="18"/>
        <v/>
      </c>
      <c r="AB59" t="str">
        <f t="shared" si="18"/>
        <v/>
      </c>
      <c r="AC59" t="str">
        <f t="shared" si="18"/>
        <v/>
      </c>
      <c r="AD59" t="str">
        <f t="shared" si="18"/>
        <v/>
      </c>
      <c r="AE59" t="str">
        <f t="shared" si="18"/>
        <v/>
      </c>
      <c r="AF59" t="str">
        <f t="shared" si="18"/>
        <v/>
      </c>
      <c r="AG59" t="str">
        <f t="shared" si="18"/>
        <v/>
      </c>
      <c r="AH59" t="str">
        <f t="shared" si="18"/>
        <v/>
      </c>
      <c r="AI59" t="str">
        <f t="shared" si="18"/>
        <v/>
      </c>
      <c r="AJ59" t="str">
        <f t="shared" si="18"/>
        <v/>
      </c>
      <c r="AK59" t="str">
        <f t="shared" si="18"/>
        <v/>
      </c>
      <c r="AL59" t="str">
        <f t="shared" si="18"/>
        <v/>
      </c>
      <c r="AM59" t="str">
        <f t="shared" si="18"/>
        <v/>
      </c>
      <c r="AN59" t="str">
        <f t="shared" si="18"/>
        <v/>
      </c>
      <c r="AO59" t="str">
        <f t="shared" si="18"/>
        <v/>
      </c>
      <c r="AP59" t="str">
        <f t="shared" si="18"/>
        <v/>
      </c>
      <c r="AQ59" t="str">
        <f t="shared" si="18"/>
        <v/>
      </c>
      <c r="AR59" t="str">
        <f t="shared" si="18"/>
        <v/>
      </c>
      <c r="AS59" t="str">
        <f t="shared" si="18"/>
        <v/>
      </c>
      <c r="AT59" t="str">
        <f t="shared" si="18"/>
        <v/>
      </c>
    </row>
    <row r="60" spans="1:49" ht="20.149999999999999" customHeight="1" x14ac:dyDescent="0.2">
      <c r="A60" t="str">
        <f t="shared" ref="A60:AT60" si="19">IF(A23="","",A23)</f>
        <v/>
      </c>
      <c r="B60" t="str">
        <f t="shared" si="19"/>
        <v/>
      </c>
      <c r="C60" t="str">
        <f t="shared" si="19"/>
        <v>(3)</v>
      </c>
      <c r="F60" t="str">
        <f t="shared" si="19"/>
        <v>(</v>
      </c>
      <c r="G60" s="31" t="str">
        <f t="shared" si="19"/>
        <v>－</v>
      </c>
      <c r="H60" s="31"/>
      <c r="I60">
        <f t="shared" ca="1" si="19"/>
        <v>3</v>
      </c>
      <c r="J60" s="31" t="str">
        <f t="shared" si="19"/>
        <v>ａ</v>
      </c>
      <c r="K60" s="31"/>
      <c r="L60" t="str">
        <f t="shared" si="19"/>
        <v>)</v>
      </c>
      <c r="M60" s="16">
        <f t="shared" si="19"/>
        <v>2</v>
      </c>
      <c r="N60" s="31" t="str">
        <f t="shared" si="19"/>
        <v>×</v>
      </c>
      <c r="O60" s="31"/>
      <c r="P60">
        <f t="shared" ca="1" si="19"/>
        <v>8</v>
      </c>
      <c r="Q60" s="31" t="str">
        <f t="shared" si="19"/>
        <v>ａ</v>
      </c>
      <c r="R60" s="31"/>
      <c r="S60" s="49" t="s">
        <v>69</v>
      </c>
      <c r="T60" s="49"/>
      <c r="U60" s="50">
        <f ca="1">AU60^2*P60</f>
        <v>72</v>
      </c>
      <c r="V60" s="50"/>
      <c r="W60" s="50"/>
      <c r="X60" s="32" t="s">
        <v>43</v>
      </c>
      <c r="Y60" s="32"/>
      <c r="Z60" s="19">
        <v>3</v>
      </c>
      <c r="AA60" t="str">
        <f t="shared" si="19"/>
        <v/>
      </c>
      <c r="AB60" t="str">
        <f t="shared" si="19"/>
        <v/>
      </c>
      <c r="AC60" t="str">
        <f t="shared" si="19"/>
        <v/>
      </c>
      <c r="AD60" t="str">
        <f t="shared" si="19"/>
        <v/>
      </c>
      <c r="AE60" t="str">
        <f t="shared" si="19"/>
        <v/>
      </c>
      <c r="AF60" t="str">
        <f t="shared" si="19"/>
        <v/>
      </c>
      <c r="AG60" t="str">
        <f t="shared" si="19"/>
        <v/>
      </c>
      <c r="AH60" t="str">
        <f t="shared" si="19"/>
        <v/>
      </c>
      <c r="AI60" t="str">
        <f t="shared" si="19"/>
        <v/>
      </c>
      <c r="AJ60" t="str">
        <f t="shared" si="19"/>
        <v/>
      </c>
      <c r="AK60" t="str">
        <f t="shared" si="19"/>
        <v/>
      </c>
      <c r="AL60" t="str">
        <f t="shared" si="19"/>
        <v/>
      </c>
      <c r="AM60" t="str">
        <f t="shared" si="19"/>
        <v/>
      </c>
      <c r="AN60" t="str">
        <f t="shared" si="19"/>
        <v/>
      </c>
      <c r="AO60" t="str">
        <f t="shared" si="19"/>
        <v/>
      </c>
      <c r="AP60" t="str">
        <f t="shared" si="19"/>
        <v/>
      </c>
      <c r="AQ60" t="str">
        <f t="shared" si="19"/>
        <v/>
      </c>
      <c r="AR60" t="str">
        <f t="shared" si="19"/>
        <v/>
      </c>
      <c r="AS60" t="str">
        <f t="shared" si="19"/>
        <v/>
      </c>
      <c r="AT60" t="str">
        <f t="shared" si="19"/>
        <v/>
      </c>
      <c r="AU60" s="15">
        <f ca="1">AU23</f>
        <v>3</v>
      </c>
    </row>
    <row r="61" spans="1:49" ht="20.149999999999999" customHeight="1" x14ac:dyDescent="0.2">
      <c r="A61" t="str">
        <f>IF(A24="","",A24)</f>
        <v/>
      </c>
      <c r="B61" t="str">
        <f>IF(B24="","",B24)</f>
        <v/>
      </c>
      <c r="C61" t="str">
        <f>IF(C24="","",C24)</f>
        <v/>
      </c>
      <c r="F61" t="str">
        <f t="shared" ref="F61:AT61" si="20">IF(F24="","",F24)</f>
        <v/>
      </c>
      <c r="G61" t="str">
        <f t="shared" si="20"/>
        <v/>
      </c>
      <c r="H61" t="str">
        <f t="shared" si="20"/>
        <v/>
      </c>
      <c r="I61" t="str">
        <f t="shared" si="20"/>
        <v/>
      </c>
      <c r="J61" t="str">
        <f t="shared" si="20"/>
        <v/>
      </c>
      <c r="K61" t="str">
        <f t="shared" si="20"/>
        <v/>
      </c>
      <c r="L61" t="str">
        <f t="shared" si="20"/>
        <v/>
      </c>
      <c r="M61" t="str">
        <f t="shared" si="20"/>
        <v/>
      </c>
      <c r="N61" t="str">
        <f t="shared" si="20"/>
        <v/>
      </c>
      <c r="O61" t="str">
        <f t="shared" si="20"/>
        <v/>
      </c>
      <c r="P61" t="str">
        <f t="shared" si="20"/>
        <v/>
      </c>
      <c r="Q61" t="str">
        <f t="shared" si="20"/>
        <v/>
      </c>
      <c r="R61" t="str">
        <f t="shared" si="20"/>
        <v/>
      </c>
      <c r="S61" t="str">
        <f t="shared" si="20"/>
        <v/>
      </c>
      <c r="T61" t="str">
        <f t="shared" si="20"/>
        <v/>
      </c>
      <c r="U61" t="str">
        <f t="shared" si="20"/>
        <v/>
      </c>
      <c r="V61" t="str">
        <f t="shared" si="20"/>
        <v/>
      </c>
      <c r="W61" t="str">
        <f t="shared" si="20"/>
        <v/>
      </c>
      <c r="X61" t="str">
        <f t="shared" si="20"/>
        <v/>
      </c>
      <c r="Y61" t="str">
        <f t="shared" si="20"/>
        <v/>
      </c>
      <c r="Z61" t="str">
        <f t="shared" si="20"/>
        <v/>
      </c>
      <c r="AA61" t="str">
        <f t="shared" si="20"/>
        <v/>
      </c>
      <c r="AB61" t="str">
        <f t="shared" si="20"/>
        <v/>
      </c>
      <c r="AC61" t="str">
        <f t="shared" si="20"/>
        <v/>
      </c>
      <c r="AD61" t="str">
        <f t="shared" si="20"/>
        <v/>
      </c>
      <c r="AE61" t="str">
        <f t="shared" si="20"/>
        <v/>
      </c>
      <c r="AF61" t="str">
        <f t="shared" si="20"/>
        <v/>
      </c>
      <c r="AG61" t="str">
        <f t="shared" si="20"/>
        <v/>
      </c>
      <c r="AH61" t="str">
        <f t="shared" si="20"/>
        <v/>
      </c>
      <c r="AI61" t="str">
        <f t="shared" si="20"/>
        <v/>
      </c>
      <c r="AJ61" t="str">
        <f t="shared" si="20"/>
        <v/>
      </c>
      <c r="AK61" t="str">
        <f t="shared" si="20"/>
        <v/>
      </c>
      <c r="AL61" t="str">
        <f t="shared" si="20"/>
        <v/>
      </c>
      <c r="AM61" t="str">
        <f t="shared" si="20"/>
        <v/>
      </c>
      <c r="AN61" t="str">
        <f t="shared" si="20"/>
        <v/>
      </c>
      <c r="AO61" t="str">
        <f t="shared" si="20"/>
        <v/>
      </c>
      <c r="AP61" t="str">
        <f t="shared" si="20"/>
        <v/>
      </c>
      <c r="AQ61" t="str">
        <f t="shared" si="20"/>
        <v/>
      </c>
      <c r="AR61" t="str">
        <f t="shared" si="20"/>
        <v/>
      </c>
      <c r="AS61" t="str">
        <f t="shared" si="20"/>
        <v/>
      </c>
      <c r="AT61" t="str">
        <f t="shared" si="20"/>
        <v/>
      </c>
    </row>
    <row r="62" spans="1:49" ht="20.149999999999999" customHeight="1" x14ac:dyDescent="0.2">
      <c r="A62" t="str">
        <f t="shared" ref="A62:Q62" si="21">IF(A25="","",A25)</f>
        <v/>
      </c>
      <c r="B62" t="str">
        <f t="shared" si="21"/>
        <v/>
      </c>
      <c r="C62" t="str">
        <f t="shared" si="21"/>
        <v>(4)</v>
      </c>
      <c r="F62" s="35">
        <f t="shared" ca="1" si="21"/>
        <v>2</v>
      </c>
      <c r="G62" s="35"/>
      <c r="H62" s="31" t="str">
        <f t="shared" si="21"/>
        <v>ｘ</v>
      </c>
      <c r="I62" s="31"/>
      <c r="J62" s="31" t="str">
        <f t="shared" si="21"/>
        <v>×</v>
      </c>
      <c r="K62" s="31"/>
      <c r="L62" s="31" t="str">
        <f t="shared" si="21"/>
        <v>(</v>
      </c>
      <c r="M62" s="31">
        <f t="shared" ca="1" si="21"/>
        <v>7</v>
      </c>
      <c r="N62" s="31" t="str">
        <f t="shared" si="21"/>
        <v>ｘ</v>
      </c>
      <c r="O62" s="31"/>
      <c r="P62" s="31" t="str">
        <f t="shared" si="21"/>
        <v>)</v>
      </c>
      <c r="Q62" s="17">
        <f t="shared" si="21"/>
        <v>2</v>
      </c>
      <c r="R62" s="31" t="s">
        <v>69</v>
      </c>
      <c r="S62" s="31"/>
      <c r="T62" s="32">
        <f ca="1">AW63</f>
        <v>14</v>
      </c>
      <c r="U62" s="32"/>
      <c r="V62" s="32" t="s">
        <v>64</v>
      </c>
      <c r="W62" s="32"/>
      <c r="X62" s="18">
        <v>3</v>
      </c>
      <c r="AE62" s="13"/>
      <c r="AF62" t="str">
        <f t="shared" ref="AF62:AT62" si="22">IF(AF25="","",AF25)</f>
        <v/>
      </c>
      <c r="AG62" t="str">
        <f t="shared" si="22"/>
        <v/>
      </c>
      <c r="AH62" t="str">
        <f t="shared" si="22"/>
        <v/>
      </c>
      <c r="AI62" t="str">
        <f t="shared" si="22"/>
        <v/>
      </c>
      <c r="AJ62" t="str">
        <f t="shared" si="22"/>
        <v/>
      </c>
      <c r="AK62" t="str">
        <f t="shared" si="22"/>
        <v/>
      </c>
      <c r="AL62" t="str">
        <f t="shared" si="22"/>
        <v/>
      </c>
      <c r="AM62" t="str">
        <f t="shared" si="22"/>
        <v/>
      </c>
      <c r="AN62" t="str">
        <f t="shared" si="22"/>
        <v/>
      </c>
      <c r="AO62" t="str">
        <f t="shared" si="22"/>
        <v/>
      </c>
      <c r="AP62" t="str">
        <f t="shared" si="22"/>
        <v/>
      </c>
      <c r="AQ62" t="str">
        <f t="shared" si="22"/>
        <v/>
      </c>
      <c r="AR62" t="str">
        <f t="shared" si="22"/>
        <v/>
      </c>
      <c r="AS62" t="str">
        <f t="shared" si="22"/>
        <v/>
      </c>
      <c r="AT62" t="str">
        <f t="shared" si="22"/>
        <v/>
      </c>
    </row>
    <row r="63" spans="1:49" ht="20.149999999999999" customHeight="1" x14ac:dyDescent="0.2">
      <c r="A63" t="str">
        <f>IF(A26="","",A26)</f>
        <v/>
      </c>
      <c r="B63" t="str">
        <f>IF(B26="","",B26)</f>
        <v/>
      </c>
      <c r="C63" t="str">
        <f>IF(C26="","",C26)</f>
        <v/>
      </c>
      <c r="F63" s="31">
        <f ca="1">IF(F26="","",F26)</f>
        <v>7</v>
      </c>
      <c r="G63" s="31"/>
      <c r="H63" s="31"/>
      <c r="I63" s="31"/>
      <c r="J63" s="31"/>
      <c r="K63" s="31"/>
      <c r="L63" s="31"/>
      <c r="M63" s="31"/>
      <c r="N63" s="31"/>
      <c r="O63" s="31"/>
      <c r="P63" s="31"/>
      <c r="Q63" t="str">
        <f>IF(Q26="","",Q26)</f>
        <v/>
      </c>
      <c r="R63" s="31"/>
      <c r="S63" s="31"/>
      <c r="T63" s="32"/>
      <c r="U63" s="32"/>
      <c r="V63" s="32"/>
      <c r="W63" s="32"/>
      <c r="X63" s="10"/>
      <c r="AF63" t="str">
        <f t="shared" ref="AF63:AT63" si="23">IF(AF26="","",AF26)</f>
        <v/>
      </c>
      <c r="AG63" t="str">
        <f t="shared" si="23"/>
        <v/>
      </c>
      <c r="AH63" t="str">
        <f t="shared" si="23"/>
        <v/>
      </c>
      <c r="AI63" t="str">
        <f t="shared" si="23"/>
        <v/>
      </c>
      <c r="AJ63" t="str">
        <f t="shared" si="23"/>
        <v/>
      </c>
      <c r="AK63" t="str">
        <f t="shared" si="23"/>
        <v/>
      </c>
      <c r="AL63" t="str">
        <f t="shared" si="23"/>
        <v/>
      </c>
      <c r="AM63" t="str">
        <f t="shared" si="23"/>
        <v/>
      </c>
      <c r="AN63" t="str">
        <f t="shared" si="23"/>
        <v/>
      </c>
      <c r="AO63" t="str">
        <f t="shared" si="23"/>
        <v/>
      </c>
      <c r="AP63" t="str">
        <f t="shared" si="23"/>
        <v/>
      </c>
      <c r="AQ63" t="str">
        <f t="shared" si="23"/>
        <v/>
      </c>
      <c r="AR63" t="str">
        <f t="shared" si="23"/>
        <v/>
      </c>
      <c r="AS63" t="str">
        <f t="shared" si="23"/>
        <v/>
      </c>
      <c r="AT63" t="str">
        <f t="shared" si="23"/>
        <v/>
      </c>
      <c r="AU63" s="15">
        <f ca="1">F62*M62^2</f>
        <v>98</v>
      </c>
      <c r="AV63" s="15">
        <f ca="1">AU63/GCD(AU64,AU63)</f>
        <v>14</v>
      </c>
      <c r="AW63" s="15">
        <f ca="1">IF(AV63/AV64=INT(AV63/AV64),AV63/AV64,"")</f>
        <v>14</v>
      </c>
    </row>
    <row r="64" spans="1:49" ht="20.149999999999999" customHeight="1" x14ac:dyDescent="0.2">
      <c r="A64" t="str">
        <f t="shared" ref="A64:AT64" si="24">IF(A27="","",A27)</f>
        <v/>
      </c>
      <c r="B64" t="str">
        <f t="shared" si="24"/>
        <v/>
      </c>
      <c r="C64" t="str">
        <f t="shared" si="24"/>
        <v/>
      </c>
      <c r="F64" t="str">
        <f t="shared" si="24"/>
        <v/>
      </c>
      <c r="G64" t="str">
        <f t="shared" si="24"/>
        <v/>
      </c>
      <c r="H64" t="str">
        <f t="shared" si="24"/>
        <v/>
      </c>
      <c r="I64" t="str">
        <f t="shared" si="24"/>
        <v/>
      </c>
      <c r="J64" t="str">
        <f t="shared" si="24"/>
        <v/>
      </c>
      <c r="K64" t="str">
        <f t="shared" si="24"/>
        <v/>
      </c>
      <c r="L64" t="str">
        <f t="shared" si="24"/>
        <v/>
      </c>
      <c r="M64" t="str">
        <f t="shared" si="24"/>
        <v/>
      </c>
      <c r="N64" t="str">
        <f t="shared" si="24"/>
        <v/>
      </c>
      <c r="O64" t="str">
        <f t="shared" si="24"/>
        <v/>
      </c>
      <c r="P64" t="str">
        <f t="shared" si="24"/>
        <v/>
      </c>
      <c r="Q64" t="str">
        <f t="shared" si="24"/>
        <v/>
      </c>
      <c r="R64" t="str">
        <f t="shared" si="24"/>
        <v/>
      </c>
      <c r="S64" t="str">
        <f t="shared" si="24"/>
        <v/>
      </c>
      <c r="T64" t="str">
        <f t="shared" si="24"/>
        <v/>
      </c>
      <c r="U64" t="str">
        <f t="shared" si="24"/>
        <v/>
      </c>
      <c r="V64" t="str">
        <f t="shared" si="24"/>
        <v/>
      </c>
      <c r="W64" t="str">
        <f t="shared" si="24"/>
        <v/>
      </c>
      <c r="X64" t="str">
        <f t="shared" si="24"/>
        <v/>
      </c>
      <c r="Y64" t="str">
        <f t="shared" si="24"/>
        <v/>
      </c>
      <c r="Z64" t="str">
        <f t="shared" si="24"/>
        <v/>
      </c>
      <c r="AA64" t="str">
        <f t="shared" si="24"/>
        <v/>
      </c>
      <c r="AB64" t="str">
        <f t="shared" si="24"/>
        <v/>
      </c>
      <c r="AC64" t="str">
        <f t="shared" si="24"/>
        <v/>
      </c>
      <c r="AD64" t="str">
        <f t="shared" si="24"/>
        <v/>
      </c>
      <c r="AE64" t="str">
        <f t="shared" si="24"/>
        <v/>
      </c>
      <c r="AF64" t="str">
        <f t="shared" si="24"/>
        <v/>
      </c>
      <c r="AG64" t="str">
        <f t="shared" si="24"/>
        <v/>
      </c>
      <c r="AH64" t="str">
        <f t="shared" si="24"/>
        <v/>
      </c>
      <c r="AI64" t="str">
        <f t="shared" si="24"/>
        <v/>
      </c>
      <c r="AJ64" t="str">
        <f t="shared" si="24"/>
        <v/>
      </c>
      <c r="AK64" t="str">
        <f t="shared" si="24"/>
        <v/>
      </c>
      <c r="AL64" t="str">
        <f t="shared" si="24"/>
        <v/>
      </c>
      <c r="AM64" t="str">
        <f t="shared" si="24"/>
        <v/>
      </c>
      <c r="AN64" t="str">
        <f t="shared" si="24"/>
        <v/>
      </c>
      <c r="AO64" t="str">
        <f t="shared" si="24"/>
        <v/>
      </c>
      <c r="AP64" t="str">
        <f t="shared" si="24"/>
        <v/>
      </c>
      <c r="AQ64" t="str">
        <f t="shared" si="24"/>
        <v/>
      </c>
      <c r="AR64" t="str">
        <f t="shared" si="24"/>
        <v/>
      </c>
      <c r="AS64" t="str">
        <f t="shared" si="24"/>
        <v/>
      </c>
      <c r="AT64" t="str">
        <f t="shared" si="24"/>
        <v/>
      </c>
      <c r="AU64" s="15">
        <f ca="1">F63</f>
        <v>7</v>
      </c>
      <c r="AV64" s="15">
        <f ca="1">AU64/GCD(AU64,AU63)</f>
        <v>1</v>
      </c>
    </row>
    <row r="65" spans="1:48" ht="20.149999999999999" customHeight="1" x14ac:dyDescent="0.2">
      <c r="A65" t="str">
        <f>IF(A28="","",A28)</f>
        <v>３．</v>
      </c>
      <c r="D65" t="str">
        <f>IF(D28="","",D28)</f>
        <v>次の式を計算しなさい。</v>
      </c>
    </row>
    <row r="66" spans="1:48" ht="20.149999999999999" customHeight="1" x14ac:dyDescent="0.2">
      <c r="A66" t="str">
        <f t="shared" ref="A66:AT66" si="25">IF(A29="","",A29)</f>
        <v/>
      </c>
      <c r="B66" t="str">
        <f t="shared" si="25"/>
        <v/>
      </c>
      <c r="C66" t="str">
        <f t="shared" si="25"/>
        <v>(1)</v>
      </c>
      <c r="F66" s="31">
        <f t="shared" ca="1" si="25"/>
        <v>14</v>
      </c>
      <c r="G66" s="31"/>
      <c r="H66" s="31" t="str">
        <f t="shared" si="25"/>
        <v>ａｂ</v>
      </c>
      <c r="I66" s="31"/>
      <c r="J66" s="31"/>
      <c r="K66" s="31" t="str">
        <f t="shared" si="25"/>
        <v>÷</v>
      </c>
      <c r="L66" s="31"/>
      <c r="M66">
        <f t="shared" ca="1" si="25"/>
        <v>7</v>
      </c>
      <c r="N66" s="31" t="str">
        <f t="shared" si="25"/>
        <v>ａ</v>
      </c>
      <c r="O66" s="31"/>
      <c r="P66" s="49" t="s">
        <v>69</v>
      </c>
      <c r="Q66" s="49"/>
      <c r="R66" s="10">
        <f ca="1">IF(AU66=1,"",AU66)</f>
        <v>2</v>
      </c>
      <c r="S66" s="32" t="s">
        <v>74</v>
      </c>
      <c r="T66" s="32"/>
      <c r="U66" t="str">
        <f t="shared" si="25"/>
        <v/>
      </c>
      <c r="V66" t="str">
        <f t="shared" si="25"/>
        <v/>
      </c>
      <c r="W66" t="str">
        <f t="shared" si="25"/>
        <v/>
      </c>
      <c r="X66" t="str">
        <f t="shared" si="25"/>
        <v/>
      </c>
      <c r="Y66" t="str">
        <f t="shared" si="25"/>
        <v/>
      </c>
      <c r="Z66" t="str">
        <f t="shared" si="25"/>
        <v/>
      </c>
      <c r="AA66" t="str">
        <f t="shared" si="25"/>
        <v/>
      </c>
      <c r="AB66" t="str">
        <f t="shared" si="25"/>
        <v/>
      </c>
      <c r="AC66" t="str">
        <f t="shared" si="25"/>
        <v/>
      </c>
      <c r="AD66" t="str">
        <f t="shared" si="25"/>
        <v/>
      </c>
      <c r="AE66" t="str">
        <f t="shared" si="25"/>
        <v/>
      </c>
      <c r="AF66" t="str">
        <f t="shared" si="25"/>
        <v/>
      </c>
      <c r="AG66" t="str">
        <f t="shared" si="25"/>
        <v/>
      </c>
      <c r="AH66" t="str">
        <f t="shared" si="25"/>
        <v/>
      </c>
      <c r="AI66" t="str">
        <f t="shared" si="25"/>
        <v/>
      </c>
      <c r="AJ66" t="str">
        <f t="shared" si="25"/>
        <v/>
      </c>
      <c r="AK66" t="str">
        <f t="shared" si="25"/>
        <v/>
      </c>
      <c r="AL66" t="str">
        <f t="shared" si="25"/>
        <v/>
      </c>
      <c r="AM66" t="str">
        <f t="shared" si="25"/>
        <v/>
      </c>
      <c r="AN66" t="str">
        <f t="shared" si="25"/>
        <v/>
      </c>
      <c r="AO66" t="str">
        <f t="shared" si="25"/>
        <v/>
      </c>
      <c r="AP66" t="str">
        <f t="shared" si="25"/>
        <v/>
      </c>
      <c r="AQ66" t="str">
        <f t="shared" si="25"/>
        <v/>
      </c>
      <c r="AR66" t="str">
        <f t="shared" si="25"/>
        <v/>
      </c>
      <c r="AS66" t="str">
        <f t="shared" si="25"/>
        <v/>
      </c>
      <c r="AT66" t="str">
        <f t="shared" si="25"/>
        <v/>
      </c>
      <c r="AU66" s="15">
        <f ca="1">F66/M66</f>
        <v>2</v>
      </c>
    </row>
    <row r="67" spans="1:48" ht="20.149999999999999" customHeight="1" x14ac:dyDescent="0.2">
      <c r="A67" t="str">
        <f t="shared" ref="A67:AT67" si="26">IF(A30="","",A30)</f>
        <v/>
      </c>
      <c r="B67" t="str">
        <f t="shared" si="26"/>
        <v/>
      </c>
      <c r="C67" t="str">
        <f t="shared" si="26"/>
        <v/>
      </c>
      <c r="F67" t="str">
        <f t="shared" si="26"/>
        <v/>
      </c>
      <c r="G67" t="str">
        <f t="shared" si="26"/>
        <v/>
      </c>
      <c r="H67" t="str">
        <f t="shared" si="26"/>
        <v/>
      </c>
      <c r="I67" t="str">
        <f t="shared" si="26"/>
        <v/>
      </c>
      <c r="J67" t="str">
        <f t="shared" si="26"/>
        <v/>
      </c>
      <c r="K67" t="str">
        <f t="shared" si="26"/>
        <v/>
      </c>
      <c r="L67" t="str">
        <f t="shared" si="26"/>
        <v/>
      </c>
      <c r="M67" t="str">
        <f t="shared" si="26"/>
        <v/>
      </c>
      <c r="N67" t="str">
        <f t="shared" si="26"/>
        <v/>
      </c>
      <c r="O67" t="str">
        <f t="shared" si="26"/>
        <v/>
      </c>
      <c r="P67" t="str">
        <f t="shared" si="26"/>
        <v/>
      </c>
      <c r="Q67" t="str">
        <f t="shared" si="26"/>
        <v/>
      </c>
      <c r="R67" t="str">
        <f t="shared" si="26"/>
        <v/>
      </c>
      <c r="S67" t="str">
        <f t="shared" si="26"/>
        <v/>
      </c>
      <c r="T67" t="str">
        <f t="shared" si="26"/>
        <v/>
      </c>
      <c r="U67" t="str">
        <f t="shared" si="26"/>
        <v/>
      </c>
      <c r="V67" t="str">
        <f t="shared" si="26"/>
        <v/>
      </c>
      <c r="W67" t="str">
        <f t="shared" si="26"/>
        <v/>
      </c>
      <c r="X67" t="str">
        <f t="shared" si="26"/>
        <v/>
      </c>
      <c r="Y67" t="str">
        <f t="shared" si="26"/>
        <v/>
      </c>
      <c r="Z67" t="str">
        <f t="shared" si="26"/>
        <v/>
      </c>
      <c r="AA67" t="str">
        <f t="shared" si="26"/>
        <v/>
      </c>
      <c r="AB67" t="str">
        <f t="shared" si="26"/>
        <v/>
      </c>
      <c r="AC67" t="str">
        <f t="shared" si="26"/>
        <v/>
      </c>
      <c r="AD67" t="str">
        <f t="shared" si="26"/>
        <v/>
      </c>
      <c r="AE67" t="str">
        <f t="shared" si="26"/>
        <v/>
      </c>
      <c r="AF67" t="str">
        <f t="shared" si="26"/>
        <v/>
      </c>
      <c r="AG67" t="str">
        <f t="shared" si="26"/>
        <v/>
      </c>
      <c r="AH67" t="str">
        <f t="shared" si="26"/>
        <v/>
      </c>
      <c r="AI67" t="str">
        <f t="shared" si="26"/>
        <v/>
      </c>
      <c r="AJ67" t="str">
        <f t="shared" si="26"/>
        <v/>
      </c>
      <c r="AK67" t="str">
        <f t="shared" si="26"/>
        <v/>
      </c>
      <c r="AL67" t="str">
        <f t="shared" si="26"/>
        <v/>
      </c>
      <c r="AM67" t="str">
        <f t="shared" si="26"/>
        <v/>
      </c>
      <c r="AN67" t="str">
        <f t="shared" si="26"/>
        <v/>
      </c>
      <c r="AO67" t="str">
        <f t="shared" si="26"/>
        <v/>
      </c>
      <c r="AP67" t="str">
        <f t="shared" si="26"/>
        <v/>
      </c>
      <c r="AQ67" t="str">
        <f t="shared" si="26"/>
        <v/>
      </c>
      <c r="AR67" t="str">
        <f t="shared" si="26"/>
        <v/>
      </c>
      <c r="AS67" t="str">
        <f t="shared" si="26"/>
        <v/>
      </c>
      <c r="AT67" t="str">
        <f t="shared" si="26"/>
        <v/>
      </c>
    </row>
    <row r="68" spans="1:48" ht="20.149999999999999" customHeight="1" x14ac:dyDescent="0.2">
      <c r="A68" t="str">
        <f t="shared" ref="A68:AT68" si="27">IF(A31="","",A31)</f>
        <v/>
      </c>
      <c r="B68" t="str">
        <f t="shared" si="27"/>
        <v/>
      </c>
      <c r="C68" t="str">
        <f t="shared" si="27"/>
        <v>(2)</v>
      </c>
      <c r="F68" s="31">
        <f t="shared" ca="1" si="27"/>
        <v>20</v>
      </c>
      <c r="G68" s="31"/>
      <c r="H68" s="31" t="str">
        <f t="shared" si="27"/>
        <v>ｘ</v>
      </c>
      <c r="I68" s="31"/>
      <c r="J68" s="16">
        <f t="shared" si="27"/>
        <v>2</v>
      </c>
      <c r="K68" s="31" t="str">
        <f t="shared" si="27"/>
        <v>÷</v>
      </c>
      <c r="L68" s="31"/>
      <c r="M68">
        <f t="shared" ca="1" si="27"/>
        <v>5</v>
      </c>
      <c r="N68" s="31" t="str">
        <f t="shared" si="27"/>
        <v>ｘ</v>
      </c>
      <c r="O68" s="31"/>
      <c r="P68" s="49" t="s">
        <v>69</v>
      </c>
      <c r="Q68" s="49"/>
      <c r="R68" s="10">
        <f ca="1">IF(AV68=1,"",AV68)</f>
        <v>4</v>
      </c>
      <c r="S68" s="32" t="s">
        <v>64</v>
      </c>
      <c r="T68" s="32"/>
      <c r="U68" t="str">
        <f t="shared" si="27"/>
        <v/>
      </c>
      <c r="V68" t="str">
        <f t="shared" si="27"/>
        <v/>
      </c>
      <c r="W68" t="str">
        <f t="shared" si="27"/>
        <v/>
      </c>
      <c r="X68" t="str">
        <f t="shared" si="27"/>
        <v/>
      </c>
      <c r="Y68" t="str">
        <f t="shared" si="27"/>
        <v/>
      </c>
      <c r="Z68" t="str">
        <f t="shared" si="27"/>
        <v/>
      </c>
      <c r="AA68" t="str">
        <f t="shared" si="27"/>
        <v/>
      </c>
      <c r="AB68" t="str">
        <f t="shared" si="27"/>
        <v/>
      </c>
      <c r="AC68" t="str">
        <f t="shared" si="27"/>
        <v/>
      </c>
      <c r="AD68" t="str">
        <f t="shared" si="27"/>
        <v/>
      </c>
      <c r="AE68" t="str">
        <f t="shared" si="27"/>
        <v/>
      </c>
      <c r="AF68" t="str">
        <f t="shared" si="27"/>
        <v/>
      </c>
      <c r="AG68" t="str">
        <f t="shared" si="27"/>
        <v/>
      </c>
      <c r="AH68" t="str">
        <f t="shared" si="27"/>
        <v/>
      </c>
      <c r="AI68" t="str">
        <f t="shared" si="27"/>
        <v/>
      </c>
      <c r="AJ68" t="str">
        <f t="shared" si="27"/>
        <v/>
      </c>
      <c r="AK68" t="str">
        <f t="shared" si="27"/>
        <v/>
      </c>
      <c r="AL68" t="str">
        <f t="shared" si="27"/>
        <v/>
      </c>
      <c r="AM68" t="str">
        <f t="shared" si="27"/>
        <v/>
      </c>
      <c r="AN68" t="str">
        <f t="shared" si="27"/>
        <v/>
      </c>
      <c r="AO68" t="str">
        <f t="shared" si="27"/>
        <v/>
      </c>
      <c r="AP68" t="str">
        <f t="shared" si="27"/>
        <v/>
      </c>
      <c r="AQ68" t="str">
        <f t="shared" si="27"/>
        <v/>
      </c>
      <c r="AR68" t="str">
        <f t="shared" si="27"/>
        <v/>
      </c>
      <c r="AS68" t="str">
        <f t="shared" si="27"/>
        <v/>
      </c>
      <c r="AT68" t="str">
        <f t="shared" si="27"/>
        <v/>
      </c>
      <c r="AU68" s="15">
        <f ca="1">AU31</f>
        <v>5</v>
      </c>
      <c r="AV68" s="15">
        <f ca="1">F68/AU68</f>
        <v>4</v>
      </c>
    </row>
    <row r="69" spans="1:48" ht="20.149999999999999" customHeight="1" x14ac:dyDescent="0.2">
      <c r="A69" t="str">
        <f t="shared" ref="A69:AT69" si="28">IF(A32="","",A32)</f>
        <v/>
      </c>
      <c r="B69" t="str">
        <f t="shared" si="28"/>
        <v/>
      </c>
      <c r="C69" t="str">
        <f t="shared" si="28"/>
        <v/>
      </c>
      <c r="F69" t="str">
        <f t="shared" si="28"/>
        <v/>
      </c>
      <c r="G69" t="str">
        <f t="shared" si="28"/>
        <v/>
      </c>
      <c r="H69" t="str">
        <f t="shared" si="28"/>
        <v/>
      </c>
      <c r="I69" t="str">
        <f t="shared" si="28"/>
        <v/>
      </c>
      <c r="J69" t="str">
        <f t="shared" si="28"/>
        <v/>
      </c>
      <c r="K69" t="str">
        <f t="shared" si="28"/>
        <v/>
      </c>
      <c r="L69" t="str">
        <f t="shared" si="28"/>
        <v/>
      </c>
      <c r="M69" t="str">
        <f t="shared" si="28"/>
        <v/>
      </c>
      <c r="N69" t="str">
        <f t="shared" si="28"/>
        <v/>
      </c>
      <c r="O69" t="str">
        <f t="shared" si="28"/>
        <v/>
      </c>
      <c r="P69" t="str">
        <f t="shared" si="28"/>
        <v/>
      </c>
      <c r="Q69" t="str">
        <f t="shared" si="28"/>
        <v/>
      </c>
      <c r="R69" t="str">
        <f t="shared" si="28"/>
        <v/>
      </c>
      <c r="S69" t="str">
        <f t="shared" si="28"/>
        <v/>
      </c>
      <c r="T69" t="str">
        <f t="shared" si="28"/>
        <v/>
      </c>
      <c r="U69" t="str">
        <f t="shared" si="28"/>
        <v/>
      </c>
      <c r="V69" t="str">
        <f t="shared" si="28"/>
        <v/>
      </c>
      <c r="W69" t="str">
        <f t="shared" si="28"/>
        <v/>
      </c>
      <c r="X69" t="str">
        <f t="shared" si="28"/>
        <v/>
      </c>
      <c r="Y69" t="str">
        <f t="shared" si="28"/>
        <v/>
      </c>
      <c r="Z69" t="str">
        <f t="shared" si="28"/>
        <v/>
      </c>
      <c r="AA69" t="str">
        <f t="shared" si="28"/>
        <v/>
      </c>
      <c r="AB69" t="str">
        <f t="shared" si="28"/>
        <v/>
      </c>
      <c r="AC69" t="str">
        <f t="shared" si="28"/>
        <v/>
      </c>
      <c r="AD69" t="str">
        <f t="shared" si="28"/>
        <v/>
      </c>
      <c r="AE69" t="str">
        <f t="shared" si="28"/>
        <v/>
      </c>
      <c r="AF69" t="str">
        <f t="shared" si="28"/>
        <v/>
      </c>
      <c r="AG69" t="str">
        <f t="shared" si="28"/>
        <v/>
      </c>
      <c r="AH69" t="str">
        <f t="shared" si="28"/>
        <v/>
      </c>
      <c r="AI69" t="str">
        <f t="shared" si="28"/>
        <v/>
      </c>
      <c r="AJ69" t="str">
        <f t="shared" si="28"/>
        <v/>
      </c>
      <c r="AK69" t="str">
        <f t="shared" si="28"/>
        <v/>
      </c>
      <c r="AL69" t="str">
        <f t="shared" si="28"/>
        <v/>
      </c>
      <c r="AM69" t="str">
        <f t="shared" si="28"/>
        <v/>
      </c>
      <c r="AN69" t="str">
        <f t="shared" si="28"/>
        <v/>
      </c>
      <c r="AO69" t="str">
        <f t="shared" si="28"/>
        <v/>
      </c>
      <c r="AP69" t="str">
        <f t="shared" si="28"/>
        <v/>
      </c>
      <c r="AQ69" t="str">
        <f t="shared" si="28"/>
        <v/>
      </c>
      <c r="AR69" t="str">
        <f t="shared" si="28"/>
        <v/>
      </c>
      <c r="AS69" t="str">
        <f t="shared" si="28"/>
        <v/>
      </c>
      <c r="AT69" t="str">
        <f t="shared" si="28"/>
        <v/>
      </c>
    </row>
    <row r="70" spans="1:48" ht="20.149999999999999" customHeight="1" x14ac:dyDescent="0.2">
      <c r="A70" t="str">
        <f t="shared" ref="A70:AQ70" si="29">IF(A33="","",A33)</f>
        <v/>
      </c>
      <c r="B70" t="str">
        <f t="shared" si="29"/>
        <v/>
      </c>
      <c r="C70" s="1" t="str">
        <f t="shared" si="29"/>
        <v>(3)</v>
      </c>
      <c r="F70" t="str">
        <f t="shared" si="29"/>
        <v>(</v>
      </c>
      <c r="G70" s="33" t="str">
        <f t="shared" si="29"/>
        <v>－</v>
      </c>
      <c r="H70" s="33" t="str">
        <f t="shared" si="29"/>
        <v/>
      </c>
      <c r="I70" s="31">
        <f t="shared" ca="1" si="29"/>
        <v>54</v>
      </c>
      <c r="J70" s="31" t="str">
        <f t="shared" si="29"/>
        <v/>
      </c>
      <c r="K70" s="31" t="str">
        <f t="shared" si="29"/>
        <v>ａ</v>
      </c>
      <c r="L70" s="31" t="str">
        <f t="shared" si="29"/>
        <v/>
      </c>
      <c r="M70" s="16">
        <f t="shared" si="29"/>
        <v>2</v>
      </c>
      <c r="N70" s="31" t="str">
        <f t="shared" si="29"/>
        <v>ｂ</v>
      </c>
      <c r="O70" s="31" t="str">
        <f t="shared" si="29"/>
        <v/>
      </c>
      <c r="P70" s="7" t="str">
        <f t="shared" si="29"/>
        <v>)</v>
      </c>
      <c r="Q70" s="31" t="str">
        <f t="shared" si="29"/>
        <v>÷</v>
      </c>
      <c r="R70" s="31" t="str">
        <f t="shared" si="29"/>
        <v/>
      </c>
      <c r="S70">
        <f t="shared" ca="1" si="29"/>
        <v>9</v>
      </c>
      <c r="T70" s="38" t="str">
        <f t="shared" si="29"/>
        <v>ａｂ</v>
      </c>
      <c r="U70" s="38" t="str">
        <f t="shared" si="29"/>
        <v/>
      </c>
      <c r="V70" s="38" t="str">
        <f t="shared" si="29"/>
        <v/>
      </c>
      <c r="W70" t="str">
        <f t="shared" si="29"/>
        <v/>
      </c>
      <c r="X70" t="str">
        <f t="shared" si="29"/>
        <v/>
      </c>
      <c r="Y70" s="40" t="s">
        <v>30</v>
      </c>
      <c r="Z70" s="40"/>
      <c r="AA70" s="40">
        <f ca="1">IF(S70="",I70,-I70/S70)</f>
        <v>-6</v>
      </c>
      <c r="AB70" s="40"/>
      <c r="AC70" s="40"/>
      <c r="AD70" s="40" t="s">
        <v>6</v>
      </c>
      <c r="AE70" s="40"/>
      <c r="AF70" t="str">
        <f t="shared" si="29"/>
        <v/>
      </c>
      <c r="AG70" t="str">
        <f t="shared" si="29"/>
        <v/>
      </c>
      <c r="AH70" t="str">
        <f t="shared" si="29"/>
        <v/>
      </c>
      <c r="AI70" t="str">
        <f t="shared" si="29"/>
        <v/>
      </c>
      <c r="AJ70" t="str">
        <f t="shared" si="29"/>
        <v/>
      </c>
      <c r="AK70" t="str">
        <f t="shared" si="29"/>
        <v/>
      </c>
      <c r="AL70" t="str">
        <f t="shared" si="29"/>
        <v/>
      </c>
      <c r="AM70" t="str">
        <f t="shared" si="29"/>
        <v/>
      </c>
      <c r="AN70" t="str">
        <f t="shared" si="29"/>
        <v/>
      </c>
      <c r="AO70" t="str">
        <f t="shared" si="29"/>
        <v/>
      </c>
      <c r="AP70" t="str">
        <f t="shared" si="29"/>
        <v/>
      </c>
      <c r="AQ70" t="str">
        <f t="shared" si="29"/>
        <v/>
      </c>
    </row>
    <row r="71" spans="1:48" ht="20.149999999999999" customHeight="1" x14ac:dyDescent="0.2">
      <c r="A71" t="str">
        <f t="shared" ref="A71:AQ71" si="30">IF(A34="","",A34)</f>
        <v/>
      </c>
      <c r="B71" t="str">
        <f t="shared" si="30"/>
        <v/>
      </c>
      <c r="C71" t="str">
        <f t="shared" si="30"/>
        <v/>
      </c>
      <c r="F71" t="str">
        <f t="shared" si="30"/>
        <v/>
      </c>
      <c r="G71" t="str">
        <f t="shared" si="30"/>
        <v/>
      </c>
      <c r="H71" t="str">
        <f t="shared" si="30"/>
        <v/>
      </c>
      <c r="I71" t="str">
        <f t="shared" si="30"/>
        <v/>
      </c>
      <c r="J71" t="str">
        <f t="shared" si="30"/>
        <v/>
      </c>
      <c r="K71" t="str">
        <f t="shared" si="30"/>
        <v/>
      </c>
      <c r="L71" t="str">
        <f t="shared" si="30"/>
        <v/>
      </c>
      <c r="M71" t="str">
        <f t="shared" si="30"/>
        <v/>
      </c>
      <c r="N71" t="str">
        <f t="shared" si="30"/>
        <v/>
      </c>
      <c r="O71" t="str">
        <f t="shared" si="30"/>
        <v/>
      </c>
      <c r="P71" t="str">
        <f t="shared" si="30"/>
        <v/>
      </c>
      <c r="Q71" t="str">
        <f t="shared" si="30"/>
        <v/>
      </c>
      <c r="R71" t="str">
        <f t="shared" si="30"/>
        <v/>
      </c>
      <c r="S71" t="str">
        <f t="shared" si="30"/>
        <v/>
      </c>
      <c r="T71" t="str">
        <f t="shared" si="30"/>
        <v/>
      </c>
      <c r="U71" t="str">
        <f t="shared" si="30"/>
        <v/>
      </c>
      <c r="V71" t="str">
        <f t="shared" si="30"/>
        <v/>
      </c>
      <c r="W71" t="str">
        <f t="shared" si="30"/>
        <v/>
      </c>
      <c r="X71" t="str">
        <f t="shared" si="30"/>
        <v/>
      </c>
      <c r="Y71" s="20" t="str">
        <f t="shared" si="30"/>
        <v/>
      </c>
      <c r="Z71" s="20" t="str">
        <f t="shared" si="30"/>
        <v/>
      </c>
      <c r="AA71" s="20" t="str">
        <f t="shared" si="30"/>
        <v/>
      </c>
      <c r="AB71" s="20" t="str">
        <f t="shared" si="30"/>
        <v/>
      </c>
      <c r="AC71" s="20" t="str">
        <f t="shared" si="30"/>
        <v/>
      </c>
      <c r="AD71" s="20" t="str">
        <f t="shared" si="30"/>
        <v/>
      </c>
      <c r="AE71" s="20" t="str">
        <f t="shared" si="30"/>
        <v/>
      </c>
      <c r="AF71" t="str">
        <f t="shared" si="30"/>
        <v/>
      </c>
      <c r="AG71" t="str">
        <f t="shared" si="30"/>
        <v/>
      </c>
      <c r="AH71" t="str">
        <f t="shared" si="30"/>
        <v/>
      </c>
      <c r="AI71" t="str">
        <f t="shared" si="30"/>
        <v/>
      </c>
      <c r="AJ71" t="str">
        <f t="shared" si="30"/>
        <v/>
      </c>
      <c r="AK71" t="str">
        <f t="shared" si="30"/>
        <v/>
      </c>
      <c r="AL71" t="str">
        <f t="shared" si="30"/>
        <v/>
      </c>
      <c r="AM71" t="str">
        <f t="shared" si="30"/>
        <v/>
      </c>
      <c r="AN71" t="str">
        <f t="shared" si="30"/>
        <v/>
      </c>
      <c r="AO71" t="str">
        <f t="shared" si="30"/>
        <v/>
      </c>
      <c r="AP71" t="str">
        <f t="shared" si="30"/>
        <v/>
      </c>
      <c r="AQ71" t="str">
        <f t="shared" si="30"/>
        <v/>
      </c>
    </row>
    <row r="72" spans="1:48" ht="20.149999999999999" customHeight="1" x14ac:dyDescent="0.2">
      <c r="A72" t="str">
        <f t="shared" ref="A72:AQ72" si="31">IF(A35="","",A35)</f>
        <v/>
      </c>
      <c r="B72" t="str">
        <f t="shared" si="31"/>
        <v/>
      </c>
      <c r="C72" s="1" t="str">
        <f t="shared" si="31"/>
        <v>(4)</v>
      </c>
      <c r="F72" t="str">
        <f t="shared" si="31"/>
        <v>(</v>
      </c>
      <c r="G72" s="31" t="str">
        <f t="shared" si="31"/>
        <v>－</v>
      </c>
      <c r="H72" s="31" t="str">
        <f t="shared" si="31"/>
        <v/>
      </c>
      <c r="I72" s="31">
        <f t="shared" ca="1" si="31"/>
        <v>8</v>
      </c>
      <c r="J72" s="31" t="str">
        <f t="shared" si="31"/>
        <v/>
      </c>
      <c r="K72" s="31" t="str">
        <f t="shared" si="31"/>
        <v>ａ</v>
      </c>
      <c r="L72" s="31" t="str">
        <f t="shared" si="31"/>
        <v/>
      </c>
      <c r="M72" s="16">
        <f t="shared" si="31"/>
        <v>2</v>
      </c>
      <c r="N72" s="23" t="str">
        <f t="shared" si="31"/>
        <v>)</v>
      </c>
      <c r="O72" s="31" t="str">
        <f t="shared" si="31"/>
        <v>÷</v>
      </c>
      <c r="P72" s="31" t="str">
        <f t="shared" si="31"/>
        <v/>
      </c>
      <c r="Q72" t="str">
        <f t="shared" si="31"/>
        <v>(</v>
      </c>
      <c r="R72" s="31" t="str">
        <f t="shared" si="31"/>
        <v>－</v>
      </c>
      <c r="S72" s="31" t="str">
        <f t="shared" si="31"/>
        <v/>
      </c>
      <c r="T72">
        <f t="shared" ca="1" si="31"/>
        <v>2</v>
      </c>
      <c r="U72" s="38" t="str">
        <f t="shared" si="31"/>
        <v>ａ</v>
      </c>
      <c r="V72" s="38" t="str">
        <f t="shared" si="31"/>
        <v/>
      </c>
      <c r="W72" s="16">
        <f t="shared" si="31"/>
        <v>2</v>
      </c>
      <c r="X72" t="str">
        <f t="shared" si="31"/>
        <v>)</v>
      </c>
      <c r="Y72" s="40" t="s">
        <v>30</v>
      </c>
      <c r="Z72" s="40"/>
      <c r="AA72" s="40">
        <f ca="1">IF(T72="",-I72/-1,-I72/-T72)</f>
        <v>4</v>
      </c>
      <c r="AB72" s="40"/>
      <c r="AC72" s="40"/>
      <c r="AD72" s="20" t="str">
        <f t="shared" si="31"/>
        <v/>
      </c>
      <c r="AE72" s="20" t="str">
        <f t="shared" si="31"/>
        <v/>
      </c>
      <c r="AF72" t="str">
        <f t="shared" si="31"/>
        <v/>
      </c>
      <c r="AG72" t="str">
        <f t="shared" si="31"/>
        <v/>
      </c>
      <c r="AH72" t="str">
        <f t="shared" si="31"/>
        <v/>
      </c>
      <c r="AI72" t="str">
        <f t="shared" si="31"/>
        <v/>
      </c>
      <c r="AJ72" t="str">
        <f t="shared" si="31"/>
        <v/>
      </c>
      <c r="AK72" t="str">
        <f t="shared" si="31"/>
        <v/>
      </c>
      <c r="AL72" t="str">
        <f t="shared" si="31"/>
        <v/>
      </c>
      <c r="AM72" t="str">
        <f t="shared" si="31"/>
        <v/>
      </c>
      <c r="AN72" t="str">
        <f t="shared" si="31"/>
        <v/>
      </c>
      <c r="AO72" t="str">
        <f t="shared" si="31"/>
        <v/>
      </c>
      <c r="AP72" t="str">
        <f t="shared" si="31"/>
        <v/>
      </c>
      <c r="AQ72" t="str">
        <f t="shared" si="31"/>
        <v/>
      </c>
      <c r="AR72" t="str">
        <f>IF(AT35="","",AT35)</f>
        <v/>
      </c>
    </row>
    <row r="73" spans="1:48" ht="20.149999999999999" customHeight="1" x14ac:dyDescent="0.2">
      <c r="A73" t="str">
        <f t="shared" ref="A73:AR73" si="32">IF(A36="","",A36)</f>
        <v/>
      </c>
      <c r="B73" t="str">
        <f t="shared" si="32"/>
        <v/>
      </c>
      <c r="C73" t="str">
        <f t="shared" si="32"/>
        <v/>
      </c>
      <c r="F73" t="str">
        <f t="shared" si="32"/>
        <v/>
      </c>
      <c r="G73" t="str">
        <f t="shared" si="32"/>
        <v/>
      </c>
      <c r="H73" t="str">
        <f t="shared" si="32"/>
        <v/>
      </c>
      <c r="I73" t="str">
        <f t="shared" si="32"/>
        <v/>
      </c>
      <c r="J73" t="str">
        <f t="shared" si="32"/>
        <v/>
      </c>
      <c r="K73" t="str">
        <f t="shared" si="32"/>
        <v/>
      </c>
      <c r="L73" t="str">
        <f t="shared" si="32"/>
        <v/>
      </c>
      <c r="M73" t="str">
        <f t="shared" si="32"/>
        <v/>
      </c>
      <c r="N73" t="str">
        <f t="shared" si="32"/>
        <v/>
      </c>
      <c r="O73" t="str">
        <f t="shared" si="32"/>
        <v/>
      </c>
      <c r="P73" t="str">
        <f t="shared" si="32"/>
        <v/>
      </c>
      <c r="Q73" t="str">
        <f t="shared" si="32"/>
        <v/>
      </c>
      <c r="R73" t="str">
        <f t="shared" si="32"/>
        <v/>
      </c>
      <c r="S73" t="str">
        <f t="shared" si="32"/>
        <v/>
      </c>
      <c r="T73" t="str">
        <f t="shared" si="32"/>
        <v/>
      </c>
      <c r="U73" t="str">
        <f t="shared" si="32"/>
        <v/>
      </c>
      <c r="V73" t="str">
        <f t="shared" si="32"/>
        <v/>
      </c>
      <c r="W73" t="str">
        <f t="shared" si="32"/>
        <v/>
      </c>
      <c r="X73" t="str">
        <f t="shared" si="32"/>
        <v/>
      </c>
      <c r="Y73" t="str">
        <f t="shared" si="32"/>
        <v/>
      </c>
      <c r="Z73" t="str">
        <f t="shared" si="32"/>
        <v/>
      </c>
      <c r="AA73" t="str">
        <f t="shared" si="32"/>
        <v/>
      </c>
      <c r="AB73" t="str">
        <f t="shared" si="32"/>
        <v/>
      </c>
      <c r="AC73" t="str">
        <f t="shared" si="32"/>
        <v/>
      </c>
      <c r="AD73" t="str">
        <f t="shared" si="32"/>
        <v/>
      </c>
      <c r="AE73" t="str">
        <f t="shared" si="32"/>
        <v/>
      </c>
      <c r="AF73" t="str">
        <f t="shared" si="32"/>
        <v/>
      </c>
      <c r="AG73" t="str">
        <f t="shared" si="32"/>
        <v/>
      </c>
      <c r="AH73" t="str">
        <f t="shared" si="32"/>
        <v/>
      </c>
      <c r="AI73" t="str">
        <f t="shared" si="32"/>
        <v/>
      </c>
      <c r="AJ73" t="str">
        <f t="shared" si="32"/>
        <v/>
      </c>
      <c r="AK73" t="str">
        <f t="shared" si="32"/>
        <v/>
      </c>
      <c r="AL73" t="str">
        <f t="shared" si="32"/>
        <v/>
      </c>
      <c r="AM73" t="str">
        <f t="shared" si="32"/>
        <v/>
      </c>
      <c r="AN73" t="str">
        <f t="shared" si="32"/>
        <v/>
      </c>
      <c r="AO73" t="str">
        <f t="shared" si="32"/>
        <v/>
      </c>
      <c r="AP73" t="str">
        <f t="shared" si="32"/>
        <v/>
      </c>
      <c r="AQ73" t="str">
        <f t="shared" si="32"/>
        <v/>
      </c>
      <c r="AR73" t="str">
        <f t="shared" si="32"/>
        <v/>
      </c>
    </row>
    <row r="74" spans="1:48" ht="20.149999999999999" customHeight="1" x14ac:dyDescent="0.2"/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88">
    <mergeCell ref="S68:T68"/>
    <mergeCell ref="AA70:AC70"/>
    <mergeCell ref="T62:U63"/>
    <mergeCell ref="X60:Y60"/>
    <mergeCell ref="R62:S63"/>
    <mergeCell ref="V62:W63"/>
    <mergeCell ref="Q60:R60"/>
    <mergeCell ref="U72:V72"/>
    <mergeCell ref="Y70:Z70"/>
    <mergeCell ref="Y72:Z72"/>
    <mergeCell ref="S66:T66"/>
    <mergeCell ref="P68:Q68"/>
    <mergeCell ref="S60:T60"/>
    <mergeCell ref="U60:W60"/>
    <mergeCell ref="P62:P63"/>
    <mergeCell ref="AG52:AI53"/>
    <mergeCell ref="N56:O56"/>
    <mergeCell ref="P56:Q56"/>
    <mergeCell ref="R56:S56"/>
    <mergeCell ref="Y52:AA53"/>
    <mergeCell ref="AB52:AC53"/>
    <mergeCell ref="AD52:AE53"/>
    <mergeCell ref="AF52:AF53"/>
    <mergeCell ref="S52:T53"/>
    <mergeCell ref="U52:V53"/>
    <mergeCell ref="W52:X52"/>
    <mergeCell ref="W53:X53"/>
    <mergeCell ref="X47:Y47"/>
    <mergeCell ref="Z47:AB47"/>
    <mergeCell ref="P49:Q50"/>
    <mergeCell ref="R49:S49"/>
    <mergeCell ref="R50:S50"/>
    <mergeCell ref="T49:U50"/>
    <mergeCell ref="S47:T47"/>
    <mergeCell ref="P47:Q47"/>
    <mergeCell ref="T58:U58"/>
    <mergeCell ref="V58:W58"/>
    <mergeCell ref="X43:Z43"/>
    <mergeCell ref="Q45:R45"/>
    <mergeCell ref="S45:T45"/>
    <mergeCell ref="V45:X45"/>
    <mergeCell ref="R41:T41"/>
    <mergeCell ref="R43:S43"/>
    <mergeCell ref="T43:U43"/>
    <mergeCell ref="F68:G68"/>
    <mergeCell ref="H68:I68"/>
    <mergeCell ref="K68:L68"/>
    <mergeCell ref="N66:O66"/>
    <mergeCell ref="L62:L63"/>
    <mergeCell ref="M62:M63"/>
    <mergeCell ref="N62:O63"/>
    <mergeCell ref="R52:R53"/>
    <mergeCell ref="R58:S58"/>
    <mergeCell ref="M52:N53"/>
    <mergeCell ref="F52:G52"/>
    <mergeCell ref="F53:G53"/>
    <mergeCell ref="H52:I53"/>
    <mergeCell ref="J52:K53"/>
    <mergeCell ref="L50:M50"/>
    <mergeCell ref="N49:O50"/>
    <mergeCell ref="V47:W47"/>
    <mergeCell ref="G70:H70"/>
    <mergeCell ref="N41:O41"/>
    <mergeCell ref="P41:Q41"/>
    <mergeCell ref="P66:Q66"/>
    <mergeCell ref="N68:O68"/>
    <mergeCell ref="O52:O53"/>
    <mergeCell ref="P52:Q53"/>
    <mergeCell ref="F66:G66"/>
    <mergeCell ref="H66:J66"/>
    <mergeCell ref="K66:L66"/>
    <mergeCell ref="F62:G62"/>
    <mergeCell ref="F63:G63"/>
    <mergeCell ref="H62:I63"/>
    <mergeCell ref="J62:K63"/>
    <mergeCell ref="G60:H60"/>
    <mergeCell ref="J60:K60"/>
    <mergeCell ref="N60:O60"/>
    <mergeCell ref="G56:H56"/>
    <mergeCell ref="J56:K56"/>
    <mergeCell ref="F58:G58"/>
    <mergeCell ref="I58:J58"/>
    <mergeCell ref="L58:M58"/>
    <mergeCell ref="P58:Q58"/>
    <mergeCell ref="L52:L53"/>
    <mergeCell ref="G47:H47"/>
    <mergeCell ref="J47:K47"/>
    <mergeCell ref="M47:N47"/>
    <mergeCell ref="F49:G49"/>
    <mergeCell ref="F50:G50"/>
    <mergeCell ref="H49:I50"/>
    <mergeCell ref="J49:K50"/>
    <mergeCell ref="L49:M49"/>
    <mergeCell ref="G45:H45"/>
    <mergeCell ref="J45:K45"/>
    <mergeCell ref="M45:N45"/>
    <mergeCell ref="O45:P45"/>
    <mergeCell ref="L41:M41"/>
    <mergeCell ref="G43:H43"/>
    <mergeCell ref="I43:J43"/>
    <mergeCell ref="L43:M43"/>
    <mergeCell ref="O43:P43"/>
    <mergeCell ref="N33:O33"/>
    <mergeCell ref="Q33:R33"/>
    <mergeCell ref="T33:V33"/>
    <mergeCell ref="G35:H35"/>
    <mergeCell ref="I35:J35"/>
    <mergeCell ref="K35:L35"/>
    <mergeCell ref="O35:P35"/>
    <mergeCell ref="R35:S35"/>
    <mergeCell ref="U35:V35"/>
    <mergeCell ref="G33:H33"/>
    <mergeCell ref="I33:J33"/>
    <mergeCell ref="K33:L33"/>
    <mergeCell ref="G41:H41"/>
    <mergeCell ref="I41:J41"/>
    <mergeCell ref="V43:W43"/>
    <mergeCell ref="F31:G31"/>
    <mergeCell ref="H31:I31"/>
    <mergeCell ref="K31:L31"/>
    <mergeCell ref="G19:H19"/>
    <mergeCell ref="J19:K19"/>
    <mergeCell ref="N31:O31"/>
    <mergeCell ref="N23:O23"/>
    <mergeCell ref="Q23:R23"/>
    <mergeCell ref="F25:G25"/>
    <mergeCell ref="H25:I26"/>
    <mergeCell ref="F26:G26"/>
    <mergeCell ref="J25:K26"/>
    <mergeCell ref="L25:L26"/>
    <mergeCell ref="P25:P26"/>
    <mergeCell ref="F21:G21"/>
    <mergeCell ref="I21:J21"/>
    <mergeCell ref="L21:M21"/>
    <mergeCell ref="G23:H23"/>
    <mergeCell ref="J23:K23"/>
    <mergeCell ref="M25:M26"/>
    <mergeCell ref="N25:O26"/>
    <mergeCell ref="F29:G29"/>
    <mergeCell ref="H29:J29"/>
    <mergeCell ref="K29:L29"/>
    <mergeCell ref="S10:T10"/>
    <mergeCell ref="F12:G12"/>
    <mergeCell ref="F13:G13"/>
    <mergeCell ref="H12:I13"/>
    <mergeCell ref="J12:K13"/>
    <mergeCell ref="R15:R16"/>
    <mergeCell ref="J10:K10"/>
    <mergeCell ref="M10:N10"/>
    <mergeCell ref="P10:Q10"/>
    <mergeCell ref="M15:N16"/>
    <mergeCell ref="L13:M13"/>
    <mergeCell ref="N12:O13"/>
    <mergeCell ref="J8:K8"/>
    <mergeCell ref="P15:Q16"/>
    <mergeCell ref="M8:N8"/>
    <mergeCell ref="O8:P8"/>
    <mergeCell ref="N29:O29"/>
    <mergeCell ref="F15:G15"/>
    <mergeCell ref="F16:G16"/>
    <mergeCell ref="H15:I16"/>
    <mergeCell ref="J15:K16"/>
    <mergeCell ref="L15:L16"/>
    <mergeCell ref="O15:O16"/>
    <mergeCell ref="AO1:AP1"/>
    <mergeCell ref="G72:H72"/>
    <mergeCell ref="I72:J72"/>
    <mergeCell ref="K72:L72"/>
    <mergeCell ref="O72:P72"/>
    <mergeCell ref="R72:S72"/>
    <mergeCell ref="I6:J6"/>
    <mergeCell ref="L6:M6"/>
    <mergeCell ref="O6:P6"/>
    <mergeCell ref="G8:H8"/>
    <mergeCell ref="G10:H10"/>
    <mergeCell ref="AD70:AE70"/>
    <mergeCell ref="AA72:AC72"/>
    <mergeCell ref="I70:J70"/>
    <mergeCell ref="K70:L70"/>
    <mergeCell ref="N70:O70"/>
    <mergeCell ref="Q70:R70"/>
    <mergeCell ref="T70:V70"/>
    <mergeCell ref="AO38:AP38"/>
    <mergeCell ref="G4:H4"/>
    <mergeCell ref="I4:J4"/>
    <mergeCell ref="L4:M4"/>
    <mergeCell ref="G6:H6"/>
    <mergeCell ref="L12:M12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&amp;L式の計算&amp;R数学ドリル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D100"/>
  <sheetViews>
    <sheetView workbookViewId="0"/>
  </sheetViews>
  <sheetFormatPr defaultRowHeight="14" x14ac:dyDescent="0.2"/>
  <cols>
    <col min="1" max="43" width="1.75" customWidth="1"/>
    <col min="44" max="44" width="9" customWidth="1"/>
    <col min="45" max="46" width="9" style="15" customWidth="1"/>
    <col min="47" max="56" width="9"/>
  </cols>
  <sheetData>
    <row r="1" spans="1:56" ht="23.5" x14ac:dyDescent="0.2">
      <c r="D1" s="3" t="s">
        <v>171</v>
      </c>
      <c r="AM1" s="2" t="s">
        <v>0</v>
      </c>
      <c r="AN1" s="2"/>
      <c r="AO1" s="34"/>
      <c r="AP1" s="34"/>
    </row>
    <row r="2" spans="1:56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56" s="15" customFormat="1" ht="20.149999999999999" customHeight="1" x14ac:dyDescent="0.2">
      <c r="A3" s="1" t="s">
        <v>4</v>
      </c>
      <c r="B3"/>
      <c r="C3"/>
      <c r="D3" t="s">
        <v>72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U3"/>
      <c r="AV3"/>
      <c r="AW3"/>
      <c r="AX3"/>
      <c r="AY3"/>
      <c r="AZ3"/>
      <c r="BA3"/>
      <c r="BB3"/>
      <c r="BC3"/>
      <c r="BD3"/>
    </row>
    <row r="4" spans="1:56" s="15" customFormat="1" ht="20.149999999999999" customHeight="1" x14ac:dyDescent="0.2">
      <c r="A4" s="1"/>
      <c r="B4"/>
      <c r="C4" s="1" t="s">
        <v>12</v>
      </c>
      <c r="D4"/>
      <c r="E4"/>
      <c r="F4" s="33">
        <f ca="1">INT(RAND()*9+1)*M4</f>
        <v>18</v>
      </c>
      <c r="G4" s="33"/>
      <c r="H4" s="31" t="s">
        <v>15</v>
      </c>
      <c r="I4" s="31"/>
      <c r="J4" s="31"/>
      <c r="K4" s="31" t="s">
        <v>89</v>
      </c>
      <c r="L4" s="31"/>
      <c r="M4">
        <f ca="1">INT(RAND()*8+2)</f>
        <v>9</v>
      </c>
      <c r="N4" s="31" t="s">
        <v>6</v>
      </c>
      <c r="O4" s="31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U4"/>
      <c r="AV4"/>
      <c r="AW4"/>
      <c r="AX4"/>
      <c r="AY4"/>
      <c r="AZ4"/>
      <c r="BA4"/>
      <c r="BB4"/>
      <c r="BC4"/>
      <c r="BD4"/>
    </row>
    <row r="5" spans="1:56" s="15" customFormat="1" ht="20.149999999999999" customHeight="1" x14ac:dyDescent="0.2">
      <c r="A5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U5"/>
      <c r="AV5"/>
      <c r="AW5"/>
      <c r="AX5"/>
      <c r="AY5"/>
      <c r="AZ5"/>
      <c r="BA5"/>
      <c r="BB5"/>
      <c r="BC5"/>
      <c r="BD5"/>
    </row>
    <row r="6" spans="1:56" s="15" customFormat="1" ht="20.149999999999999" customHeight="1" x14ac:dyDescent="0.2">
      <c r="A6"/>
      <c r="B6"/>
      <c r="C6" s="1" t="s">
        <v>14</v>
      </c>
      <c r="D6"/>
      <c r="E6"/>
      <c r="F6" s="33">
        <f ca="1">INT(RAND()*8+2)*AS6</f>
        <v>18</v>
      </c>
      <c r="G6" s="33"/>
      <c r="H6" s="31" t="s">
        <v>18</v>
      </c>
      <c r="I6" s="31"/>
      <c r="J6" s="16">
        <v>2</v>
      </c>
      <c r="K6" s="31" t="s">
        <v>89</v>
      </c>
      <c r="L6" s="31"/>
      <c r="M6">
        <f ca="1">AS6</f>
        <v>9</v>
      </c>
      <c r="N6" s="38" t="s">
        <v>18</v>
      </c>
      <c r="O6" s="38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 s="15">
        <f ca="1">INT(RAND()*9+1)</f>
        <v>9</v>
      </c>
      <c r="AU6"/>
      <c r="AV6"/>
      <c r="AW6"/>
      <c r="AX6"/>
      <c r="AY6"/>
      <c r="AZ6"/>
      <c r="BA6"/>
      <c r="BB6"/>
    </row>
    <row r="7" spans="1:56" s="15" customFormat="1" ht="20.149999999999999" customHeight="1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U7"/>
      <c r="AV7"/>
      <c r="AW7"/>
      <c r="AX7"/>
      <c r="AY7"/>
      <c r="AZ7"/>
      <c r="BA7"/>
      <c r="BB7"/>
    </row>
    <row r="8" spans="1:56" ht="20.149999999999999" customHeight="1" x14ac:dyDescent="0.2">
      <c r="C8" s="1" t="s">
        <v>20</v>
      </c>
      <c r="F8" s="33" t="s">
        <v>44</v>
      </c>
      <c r="G8" s="33"/>
      <c r="H8" s="31">
        <f ca="1">INT(RAND()*8+2)*AS8</f>
        <v>18</v>
      </c>
      <c r="I8" s="31"/>
      <c r="J8" s="31" t="s">
        <v>6</v>
      </c>
      <c r="K8" s="31"/>
      <c r="L8" s="16">
        <v>2</v>
      </c>
      <c r="M8" s="31" t="s">
        <v>7</v>
      </c>
      <c r="N8" s="31"/>
      <c r="O8" s="31" t="s">
        <v>89</v>
      </c>
      <c r="P8" s="31"/>
      <c r="Q8">
        <f ca="1">AS8</f>
        <v>2</v>
      </c>
      <c r="R8" s="38" t="s">
        <v>15</v>
      </c>
      <c r="S8" s="38"/>
      <c r="T8" s="38"/>
      <c r="AS8" s="15">
        <f ca="1">INT(RAND()*9+1)</f>
        <v>2</v>
      </c>
    </row>
    <row r="9" spans="1:56" ht="20.149999999999999" customHeight="1" x14ac:dyDescent="0.2"/>
    <row r="10" spans="1:56" ht="20.149999999999999" customHeight="1" x14ac:dyDescent="0.2">
      <c r="C10" s="1" t="s">
        <v>21</v>
      </c>
      <c r="F10" s="31" t="str">
        <f ca="1">IF(INT(RAND()*2)=1,"－","")</f>
        <v>－</v>
      </c>
      <c r="G10" s="31"/>
      <c r="H10" s="31">
        <f ca="1">INT(RAND()*8+2)*AS10</f>
        <v>63</v>
      </c>
      <c r="I10" s="31"/>
      <c r="J10" s="31" t="s">
        <v>6</v>
      </c>
      <c r="K10" s="31"/>
      <c r="L10" s="16">
        <v>2</v>
      </c>
      <c r="M10" s="31" t="s">
        <v>89</v>
      </c>
      <c r="N10" s="31"/>
      <c r="O10" t="s">
        <v>54</v>
      </c>
      <c r="P10" s="31" t="s">
        <v>44</v>
      </c>
      <c r="Q10" s="31"/>
      <c r="R10">
        <f ca="1">AS10</f>
        <v>7</v>
      </c>
      <c r="S10" s="38" t="s">
        <v>6</v>
      </c>
      <c r="T10" s="38"/>
      <c r="U10" s="16">
        <v>2</v>
      </c>
      <c r="V10" t="s">
        <v>48</v>
      </c>
      <c r="AS10" s="15">
        <f ca="1">INT(RAND()*9+1)</f>
        <v>7</v>
      </c>
    </row>
    <row r="11" spans="1:56" ht="20.149999999999999" customHeight="1" x14ac:dyDescent="0.2"/>
    <row r="12" spans="1:56" ht="20.149999999999999" customHeight="1" x14ac:dyDescent="0.2">
      <c r="C12" s="1"/>
    </row>
    <row r="13" spans="1:56" ht="20.149999999999999" customHeight="1" x14ac:dyDescent="0.2">
      <c r="A13" s="1" t="s">
        <v>10</v>
      </c>
      <c r="D13" t="s">
        <v>46</v>
      </c>
      <c r="AX13" s="12"/>
    </row>
    <row r="14" spans="1:56" ht="20.149999999999999" customHeight="1" x14ac:dyDescent="0.2">
      <c r="C14" s="1" t="s">
        <v>12</v>
      </c>
      <c r="F14" s="31" t="str">
        <f ca="1">IF((-1)^INT(RAND()*2)&lt;0,"－","")</f>
        <v/>
      </c>
      <c r="G14" s="31"/>
      <c r="H14" s="31">
        <f ca="1">AT14</f>
        <v>6</v>
      </c>
      <c r="I14" s="31" t="s">
        <v>18</v>
      </c>
      <c r="J14" s="31"/>
      <c r="K14" s="17">
        <v>2</v>
      </c>
      <c r="L14" s="31" t="s">
        <v>89</v>
      </c>
      <c r="M14" s="31"/>
      <c r="N14" s="31" t="s">
        <v>54</v>
      </c>
      <c r="O14" s="31" t="s">
        <v>44</v>
      </c>
      <c r="P14" s="31"/>
      <c r="Q14" s="35">
        <f ca="1">AT14</f>
        <v>6</v>
      </c>
      <c r="R14" s="35"/>
      <c r="S14" s="31" t="s">
        <v>18</v>
      </c>
      <c r="T14" s="31"/>
      <c r="U14" s="31" t="s">
        <v>48</v>
      </c>
      <c r="AS14" s="15">
        <f ca="1">INT(RAND()*(AS15-1)+1)</f>
        <v>6</v>
      </c>
      <c r="AT14" s="15">
        <f ca="1">AS14/GCD(AS15,AS14)</f>
        <v>6</v>
      </c>
      <c r="AX14" s="12"/>
    </row>
    <row r="15" spans="1:56" ht="20.149999999999999" customHeight="1" x14ac:dyDescent="0.2">
      <c r="F15" s="31"/>
      <c r="G15" s="31"/>
      <c r="H15" s="31"/>
      <c r="I15" s="31"/>
      <c r="J15" s="31"/>
      <c r="L15" s="31"/>
      <c r="M15" s="31"/>
      <c r="N15" s="31"/>
      <c r="O15" s="31"/>
      <c r="P15" s="31"/>
      <c r="Q15" s="31">
        <f ca="1">AT15</f>
        <v>7</v>
      </c>
      <c r="R15" s="31"/>
      <c r="S15" s="31"/>
      <c r="T15" s="31"/>
      <c r="U15" s="31"/>
      <c r="AS15" s="15">
        <f ca="1">INT(RAND()*8+2)</f>
        <v>7</v>
      </c>
      <c r="AT15" s="15">
        <f ca="1">AS15/GCD(AS15,AS14)</f>
        <v>7</v>
      </c>
      <c r="AX15" s="12"/>
    </row>
    <row r="16" spans="1:56" ht="20.149999999999999" customHeight="1" x14ac:dyDescent="0.2">
      <c r="AX16" s="12"/>
    </row>
    <row r="17" spans="1:54" ht="20.149999999999999" customHeight="1" x14ac:dyDescent="0.2">
      <c r="AX17" s="12"/>
    </row>
    <row r="18" spans="1:54" ht="20.149999999999999" customHeight="1" x14ac:dyDescent="0.2">
      <c r="C18" s="1"/>
      <c r="AX18" s="12"/>
    </row>
    <row r="19" spans="1:54" ht="20.149999999999999" customHeight="1" x14ac:dyDescent="0.2">
      <c r="AX19" s="12"/>
    </row>
    <row r="20" spans="1:54" ht="20.149999999999999" customHeight="1" x14ac:dyDescent="0.2">
      <c r="C20" s="1" t="s">
        <v>14</v>
      </c>
      <c r="F20" s="31" t="str">
        <f ca="1">IF((-1)^INT(RAND()*2)&lt;0,"－","")</f>
        <v/>
      </c>
      <c r="G20" s="31"/>
      <c r="H20" s="35">
        <f ca="1">AS20/GCD(AS21,AS20)</f>
        <v>2</v>
      </c>
      <c r="I20" s="35"/>
      <c r="J20" s="31" t="s">
        <v>15</v>
      </c>
      <c r="K20" s="31"/>
      <c r="L20" s="31"/>
      <c r="M20" s="31" t="s">
        <v>89</v>
      </c>
      <c r="N20" s="31"/>
      <c r="O20" s="31" t="s">
        <v>54</v>
      </c>
      <c r="P20" s="31" t="s">
        <v>44</v>
      </c>
      <c r="Q20" s="31"/>
      <c r="R20" s="35">
        <f ca="1">AT20/GCD(AT21,AT20)</f>
        <v>12</v>
      </c>
      <c r="S20" s="35"/>
      <c r="T20" s="31" t="s">
        <v>7</v>
      </c>
      <c r="U20" s="31"/>
      <c r="V20" s="31" t="s">
        <v>48</v>
      </c>
      <c r="AS20" s="15">
        <f ca="1">INT(RAND()*9+1)</f>
        <v>4</v>
      </c>
      <c r="AT20" s="15">
        <f ca="1">INT(RAND()*2+3)*AS20</f>
        <v>12</v>
      </c>
      <c r="AX20" s="12"/>
    </row>
    <row r="21" spans="1:54" ht="20.149999999999999" customHeight="1" x14ac:dyDescent="0.2">
      <c r="F21" s="31"/>
      <c r="G21" s="31"/>
      <c r="H21" s="31">
        <f ca="1">AS21/GCD(AS21,AS20)</f>
        <v>11</v>
      </c>
      <c r="I21" s="31"/>
      <c r="J21" s="31"/>
      <c r="K21" s="31"/>
      <c r="L21" s="31"/>
      <c r="M21" s="31"/>
      <c r="N21" s="31"/>
      <c r="O21" s="31"/>
      <c r="P21" s="31"/>
      <c r="Q21" s="31"/>
      <c r="R21" s="31">
        <f ca="1">AT21/GCD(AT21,AT20)</f>
        <v>11</v>
      </c>
      <c r="S21" s="31"/>
      <c r="T21" s="31"/>
      <c r="U21" s="31"/>
      <c r="V21" s="31"/>
      <c r="AS21" s="15">
        <f ca="1">INT(RAND()*2+2)*AT21</f>
        <v>22</v>
      </c>
      <c r="AT21" s="15">
        <f ca="1">AT20-1</f>
        <v>11</v>
      </c>
      <c r="AX21" s="12"/>
    </row>
    <row r="22" spans="1:54" s="15" customFormat="1" ht="20.149999999999999" customHeight="1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U22"/>
      <c r="AV22"/>
      <c r="AW22"/>
      <c r="AX22"/>
      <c r="AY22"/>
      <c r="AZ22"/>
      <c r="BA22"/>
      <c r="BB22"/>
    </row>
    <row r="23" spans="1:54" s="15" customFormat="1" ht="20.149999999999999" customHeight="1" x14ac:dyDescent="0.2">
      <c r="A23"/>
      <c r="B23"/>
      <c r="C23" s="1"/>
      <c r="D23"/>
      <c r="E23"/>
      <c r="F23"/>
      <c r="G23"/>
      <c r="H23"/>
      <c r="I23"/>
      <c r="J23"/>
      <c r="K23"/>
      <c r="L23"/>
      <c r="M23" s="16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U23"/>
      <c r="AV23"/>
      <c r="AW23"/>
      <c r="AX23"/>
      <c r="AY23"/>
      <c r="AZ23"/>
      <c r="BA23"/>
      <c r="BB23"/>
    </row>
    <row r="24" spans="1:54" s="15" customFormat="1" ht="20.149999999999999" customHeight="1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U24"/>
      <c r="AV24"/>
      <c r="AW24"/>
      <c r="AX24"/>
      <c r="AY24"/>
      <c r="AZ24"/>
      <c r="BA24"/>
      <c r="BB24"/>
    </row>
    <row r="25" spans="1:54" s="15" customFormat="1" ht="20.149999999999999" customHeight="1" x14ac:dyDescent="0.2">
      <c r="A25"/>
      <c r="B25"/>
      <c r="C25" s="1"/>
      <c r="D25"/>
      <c r="E25"/>
      <c r="F25"/>
      <c r="G25"/>
      <c r="H25"/>
      <c r="I25"/>
      <c r="J25"/>
      <c r="K25"/>
      <c r="L25"/>
      <c r="M25"/>
      <c r="N25"/>
      <c r="O25"/>
      <c r="P25"/>
      <c r="Q25" s="17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U25"/>
      <c r="AV25"/>
      <c r="AW25"/>
      <c r="AX25"/>
      <c r="AY25"/>
      <c r="AZ25"/>
      <c r="BA25"/>
      <c r="BB25"/>
    </row>
    <row r="26" spans="1:54" ht="20.149999999999999" customHeight="1" x14ac:dyDescent="0.2">
      <c r="C26" s="1" t="s">
        <v>152</v>
      </c>
      <c r="F26" s="31" t="str">
        <f ca="1">IF((-1)^INT(RAND()*2)&lt;0,"－","")</f>
        <v/>
      </c>
      <c r="G26" s="31"/>
      <c r="H26" s="35">
        <f ca="1">AS26/GCD(AS27,AS26)</f>
        <v>7</v>
      </c>
      <c r="I26" s="35"/>
      <c r="J26" s="31" t="s">
        <v>153</v>
      </c>
      <c r="K26" s="31"/>
      <c r="L26" s="17">
        <v>2</v>
      </c>
      <c r="M26" s="31" t="s">
        <v>154</v>
      </c>
      <c r="N26" s="31"/>
      <c r="O26" s="31" t="s">
        <v>89</v>
      </c>
      <c r="P26" s="31"/>
      <c r="Q26" s="35">
        <f ca="1">AT26/GCD(AT27,AT26)</f>
        <v>7</v>
      </c>
      <c r="R26" s="35"/>
      <c r="S26" s="31" t="s">
        <v>153</v>
      </c>
      <c r="T26" s="31"/>
      <c r="AS26" s="15">
        <f ca="1">INT(RAND()*(AS27-1)+1)</f>
        <v>7</v>
      </c>
      <c r="AT26" s="15">
        <f ca="1">AS26</f>
        <v>7</v>
      </c>
      <c r="AX26" s="12"/>
    </row>
    <row r="27" spans="1:54" ht="20.149999999999999" customHeight="1" x14ac:dyDescent="0.2">
      <c r="F27" s="31"/>
      <c r="G27" s="31"/>
      <c r="H27" s="31">
        <f ca="1">AS27/GCD(AS27,AS26)</f>
        <v>8</v>
      </c>
      <c r="I27" s="31"/>
      <c r="J27" s="31"/>
      <c r="K27" s="31"/>
      <c r="M27" s="31"/>
      <c r="N27" s="31"/>
      <c r="O27" s="31"/>
      <c r="P27" s="31"/>
      <c r="Q27" s="31">
        <f ca="1">AT27/GCD(AT27,AT26)</f>
        <v>8</v>
      </c>
      <c r="R27" s="31"/>
      <c r="S27" s="31"/>
      <c r="T27" s="31"/>
      <c r="AS27" s="15">
        <f ca="1">INT(RAND()*8+2)</f>
        <v>8</v>
      </c>
      <c r="AT27" s="15">
        <f ca="1">AS27</f>
        <v>8</v>
      </c>
      <c r="AX27" s="12"/>
    </row>
    <row r="28" spans="1:54" s="15" customFormat="1" ht="20.149999999999999" customHeight="1" x14ac:dyDescent="0.2">
      <c r="A28" s="1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U28"/>
      <c r="AV28"/>
      <c r="AW28"/>
      <c r="AX28"/>
      <c r="AY28"/>
      <c r="AZ28"/>
      <c r="BA28"/>
      <c r="BB28"/>
    </row>
    <row r="29" spans="1:54" s="15" customFormat="1" ht="20.149999999999999" customHeight="1" x14ac:dyDescent="0.2">
      <c r="A29" s="1"/>
      <c r="B29"/>
      <c r="C29" s="1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U29"/>
      <c r="AV29"/>
      <c r="AW29"/>
      <c r="AX29"/>
      <c r="AY29"/>
      <c r="AZ29"/>
      <c r="BA29"/>
      <c r="BB29"/>
    </row>
    <row r="30" spans="1:54" s="15" customFormat="1" ht="20.149999999999999" customHeight="1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U30"/>
      <c r="AV30"/>
      <c r="AW30"/>
      <c r="AX30"/>
      <c r="AY30"/>
      <c r="AZ30"/>
      <c r="BA30"/>
      <c r="BB30"/>
    </row>
    <row r="31" spans="1:54" s="15" customFormat="1" ht="20.149999999999999" customHeight="1" x14ac:dyDescent="0.2">
      <c r="A31"/>
      <c r="B31"/>
      <c r="C31" s="1"/>
      <c r="D31"/>
      <c r="E31"/>
      <c r="F31"/>
      <c r="G31"/>
      <c r="H31"/>
      <c r="I31"/>
      <c r="J31" s="16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U31"/>
      <c r="AV31"/>
      <c r="AW31"/>
      <c r="AX31"/>
      <c r="AY31"/>
      <c r="AZ31"/>
      <c r="BA31"/>
      <c r="BB31"/>
    </row>
    <row r="32" spans="1:54" ht="20.149999999999999" customHeight="1" x14ac:dyDescent="0.2">
      <c r="C32" s="1" t="s">
        <v>152</v>
      </c>
      <c r="F32" s="31" t="str">
        <f ca="1">IF((-1)^INT(RAND()*2)&lt;0,"－","")</f>
        <v>－</v>
      </c>
      <c r="G32" s="31"/>
      <c r="H32" s="35">
        <f ca="1">AS32/GCD(AS33,AS32)</f>
        <v>2</v>
      </c>
      <c r="I32" s="35"/>
      <c r="J32" s="31" t="s">
        <v>155</v>
      </c>
      <c r="K32" s="31"/>
      <c r="L32" s="17">
        <v>2</v>
      </c>
      <c r="M32" s="31" t="s">
        <v>89</v>
      </c>
      <c r="N32" s="31"/>
      <c r="O32" s="35">
        <f ca="1">AT32/GCD(AT33,AT32)</f>
        <v>3</v>
      </c>
      <c r="P32" s="35"/>
      <c r="Q32" s="31" t="s">
        <v>155</v>
      </c>
      <c r="R32" s="31"/>
      <c r="S32" s="17">
        <v>2</v>
      </c>
      <c r="AS32" s="15">
        <f ca="1">INT(RAND()*(AS33-2)+2)</f>
        <v>2</v>
      </c>
      <c r="AT32" s="15">
        <f ca="1">AS33</f>
        <v>3</v>
      </c>
      <c r="AX32" s="12"/>
    </row>
    <row r="33" spans="1:50" ht="20.149999999999999" customHeight="1" x14ac:dyDescent="0.2">
      <c r="F33" s="31"/>
      <c r="G33" s="31"/>
      <c r="H33" s="31">
        <f ca="1">AS33/GCD(AS33,AS32)</f>
        <v>3</v>
      </c>
      <c r="I33" s="31"/>
      <c r="J33" s="31"/>
      <c r="K33" s="31"/>
      <c r="M33" s="31"/>
      <c r="N33" s="31"/>
      <c r="O33" s="31">
        <f ca="1">AT33/GCD(AT33,AT32)</f>
        <v>2</v>
      </c>
      <c r="P33" s="31"/>
      <c r="Q33" s="31"/>
      <c r="R33" s="31"/>
      <c r="AS33" s="15">
        <f ca="1">INT(RAND()*7+3)</f>
        <v>3</v>
      </c>
      <c r="AT33" s="15">
        <f ca="1">AS32</f>
        <v>2</v>
      </c>
      <c r="AX33" s="12"/>
    </row>
    <row r="34" spans="1:50" ht="20.149999999999999" customHeight="1" x14ac:dyDescent="0.2"/>
    <row r="35" spans="1:50" ht="20.149999999999999" customHeight="1" x14ac:dyDescent="0.2">
      <c r="C35" s="1"/>
      <c r="L35" s="16"/>
      <c r="U35" s="16"/>
    </row>
    <row r="36" spans="1:50" ht="19" customHeight="1" x14ac:dyDescent="0.2"/>
    <row r="37" spans="1:50" ht="19" customHeight="1" x14ac:dyDescent="0.2"/>
    <row r="38" spans="1:50" ht="23.5" x14ac:dyDescent="0.2">
      <c r="D38" s="3" t="str">
        <f>IF(D1="","",D1)</f>
        <v>単項式の乗法，除法②</v>
      </c>
      <c r="AM38" s="2" t="str">
        <f>IF(AM1="","",AM1)</f>
        <v>№</v>
      </c>
      <c r="AN38" s="2"/>
      <c r="AO38" s="34" t="str">
        <f>IF(AO1="","",AO1)</f>
        <v/>
      </c>
      <c r="AP38" s="34" t="str">
        <f>IF(AP1="","",AP1)</f>
        <v/>
      </c>
    </row>
    <row r="39" spans="1:50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50" ht="20.149999999999999" customHeight="1" x14ac:dyDescent="0.2">
      <c r="A40" s="1" t="str">
        <f>IF(A3="","",A3)</f>
        <v>１．</v>
      </c>
      <c r="D40" t="str">
        <f>IF(D3="","",D3)</f>
        <v>次の式を計算しなさい。</v>
      </c>
    </row>
    <row r="41" spans="1:50" ht="20.149999999999999" customHeight="1" x14ac:dyDescent="0.2">
      <c r="A41" s="1" t="str">
        <f>IF(A4="","",A4)</f>
        <v/>
      </c>
      <c r="B41" t="str">
        <f t="shared" ref="B41:AQ41" si="0">IF(B4="","",B4)</f>
        <v/>
      </c>
      <c r="C41" s="1" t="str">
        <f t="shared" si="0"/>
        <v>(1)</v>
      </c>
      <c r="F41" s="33">
        <f t="shared" ca="1" si="0"/>
        <v>18</v>
      </c>
      <c r="G41" s="33" t="str">
        <f t="shared" si="0"/>
        <v/>
      </c>
      <c r="H41" s="31" t="str">
        <f t="shared" si="0"/>
        <v>ａｂ</v>
      </c>
      <c r="I41" s="31" t="str">
        <f t="shared" si="0"/>
        <v/>
      </c>
      <c r="J41" s="31" t="str">
        <f t="shared" si="0"/>
        <v/>
      </c>
      <c r="K41" s="31" t="str">
        <f t="shared" si="0"/>
        <v>÷</v>
      </c>
      <c r="L41" s="31" t="str">
        <f t="shared" si="0"/>
        <v/>
      </c>
      <c r="M41">
        <f t="shared" ca="1" si="0"/>
        <v>9</v>
      </c>
      <c r="N41" s="31" t="str">
        <f t="shared" si="0"/>
        <v>ａ</v>
      </c>
      <c r="O41" s="31" t="str">
        <f t="shared" si="0"/>
        <v/>
      </c>
      <c r="P41" t="str">
        <f t="shared" si="0"/>
        <v/>
      </c>
      <c r="Q41" t="str">
        <f t="shared" si="0"/>
        <v/>
      </c>
      <c r="R41" t="str">
        <f t="shared" si="0"/>
        <v/>
      </c>
      <c r="S41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s="40" t="s">
        <v>30</v>
      </c>
      <c r="X41" s="40"/>
      <c r="Y41" s="40">
        <f ca="1">IF(F41/M41=1,"",F41/M41)</f>
        <v>2</v>
      </c>
      <c r="Z41" s="40"/>
      <c r="AA41" s="20" t="s">
        <v>7</v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</row>
    <row r="42" spans="1:50" ht="20.149999999999999" customHeight="1" x14ac:dyDescent="0.2">
      <c r="A42" t="str">
        <f t="shared" ref="A42:AQ42" si="1">IF(A5="","",A5)</f>
        <v/>
      </c>
      <c r="B42" t="str">
        <f t="shared" si="1"/>
        <v/>
      </c>
      <c r="C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</row>
    <row r="43" spans="1:50" ht="20.149999999999999" customHeight="1" x14ac:dyDescent="0.2">
      <c r="A43" t="str">
        <f t="shared" ref="A43:AQ43" si="2">IF(A6="","",A6)</f>
        <v/>
      </c>
      <c r="B43" t="str">
        <f t="shared" si="2"/>
        <v/>
      </c>
      <c r="C43" s="1" t="str">
        <f t="shared" si="2"/>
        <v>(2)</v>
      </c>
      <c r="F43" s="33">
        <f t="shared" ca="1" si="2"/>
        <v>18</v>
      </c>
      <c r="G43" s="33" t="str">
        <f t="shared" si="2"/>
        <v/>
      </c>
      <c r="H43" s="31" t="str">
        <f t="shared" si="2"/>
        <v>ｘ</v>
      </c>
      <c r="I43" s="31" t="str">
        <f t="shared" si="2"/>
        <v/>
      </c>
      <c r="J43" s="16">
        <f t="shared" si="2"/>
        <v>2</v>
      </c>
      <c r="K43" s="31" t="str">
        <f t="shared" si="2"/>
        <v>÷</v>
      </c>
      <c r="L43" s="31" t="str">
        <f t="shared" si="2"/>
        <v/>
      </c>
      <c r="M43">
        <f t="shared" ca="1" si="2"/>
        <v>9</v>
      </c>
      <c r="N43" s="38" t="str">
        <f t="shared" si="2"/>
        <v>ｘ</v>
      </c>
      <c r="O43" s="38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s="40" t="s">
        <v>30</v>
      </c>
      <c r="X43" s="40"/>
      <c r="Y43" s="40">
        <f ca="1">IF(F43/M43=1,"",F43/M43)</f>
        <v>2</v>
      </c>
      <c r="Z43" s="40"/>
      <c r="AA43" s="20" t="s">
        <v>18</v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</row>
    <row r="44" spans="1:50" ht="20.149999999999999" customHeight="1" x14ac:dyDescent="0.2">
      <c r="A44" t="str">
        <f t="shared" ref="A44:AQ44" si="3">IF(A7="","",A7)</f>
        <v/>
      </c>
      <c r="B44" t="str">
        <f t="shared" si="3"/>
        <v/>
      </c>
      <c r="C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si="3"/>
        <v/>
      </c>
      <c r="R44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</row>
    <row r="45" spans="1:50" ht="20.149999999999999" customHeight="1" x14ac:dyDescent="0.2">
      <c r="A45" t="str">
        <f t="shared" ref="A45:AQ45" si="4">IF(A8="","",A8)</f>
        <v/>
      </c>
      <c r="B45" t="str">
        <f t="shared" si="4"/>
        <v/>
      </c>
      <c r="C45" s="1" t="str">
        <f t="shared" si="4"/>
        <v>(3)</v>
      </c>
      <c r="F45" s="33" t="str">
        <f t="shared" si="4"/>
        <v>－</v>
      </c>
      <c r="G45" s="33" t="str">
        <f t="shared" si="4"/>
        <v/>
      </c>
      <c r="H45" s="31">
        <f t="shared" ca="1" si="4"/>
        <v>18</v>
      </c>
      <c r="I45" s="31" t="str">
        <f t="shared" si="4"/>
        <v/>
      </c>
      <c r="J45" s="31" t="str">
        <f t="shared" si="4"/>
        <v>ａ</v>
      </c>
      <c r="K45" s="31" t="str">
        <f t="shared" si="4"/>
        <v/>
      </c>
      <c r="L45" s="16">
        <f t="shared" si="4"/>
        <v>2</v>
      </c>
      <c r="M45" s="31" t="str">
        <f t="shared" si="4"/>
        <v>ｂ</v>
      </c>
      <c r="N45" s="31" t="str">
        <f t="shared" si="4"/>
        <v/>
      </c>
      <c r="O45" s="31" t="str">
        <f t="shared" si="4"/>
        <v>÷</v>
      </c>
      <c r="P45" s="31" t="str">
        <f t="shared" si="4"/>
        <v/>
      </c>
      <c r="Q45">
        <f t="shared" ca="1" si="4"/>
        <v>2</v>
      </c>
      <c r="R45" s="38" t="str">
        <f t="shared" si="4"/>
        <v>ａｂ</v>
      </c>
      <c r="S45" s="38" t="str">
        <f t="shared" si="4"/>
        <v/>
      </c>
      <c r="T45" s="38" t="str">
        <f t="shared" si="4"/>
        <v/>
      </c>
      <c r="U45" t="str">
        <f t="shared" si="4"/>
        <v/>
      </c>
      <c r="V45" t="str">
        <f t="shared" si="4"/>
        <v/>
      </c>
      <c r="W45" s="40" t="s">
        <v>30</v>
      </c>
      <c r="X45" s="40"/>
      <c r="Y45" s="47">
        <f ca="1">IF(F45="－",-H45/Q45,H45/Q45)</f>
        <v>-9</v>
      </c>
      <c r="Z45" s="47"/>
      <c r="AA45" s="47"/>
      <c r="AB45" s="40" t="s">
        <v>156</v>
      </c>
      <c r="AC45" s="40"/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</row>
    <row r="46" spans="1:50" ht="20.149999999999999" customHeight="1" x14ac:dyDescent="0.2">
      <c r="A46" t="str">
        <f t="shared" ref="A46:AQ46" si="5">IF(A9="","",A9)</f>
        <v/>
      </c>
      <c r="B46" t="str">
        <f t="shared" si="5"/>
        <v/>
      </c>
      <c r="C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</row>
    <row r="47" spans="1:50" ht="20.149999999999999" customHeight="1" x14ac:dyDescent="0.2">
      <c r="A47" t="str">
        <f t="shared" ref="A47:AQ47" si="6">IF(A10="","",A10)</f>
        <v/>
      </c>
      <c r="B47" t="str">
        <f t="shared" si="6"/>
        <v/>
      </c>
      <c r="C47" s="1" t="str">
        <f t="shared" si="6"/>
        <v>(4)</v>
      </c>
      <c r="F47" s="31" t="str">
        <f t="shared" ca="1" si="6"/>
        <v>－</v>
      </c>
      <c r="G47" s="31" t="str">
        <f t="shared" si="6"/>
        <v/>
      </c>
      <c r="H47" s="31">
        <f t="shared" ca="1" si="6"/>
        <v>63</v>
      </c>
      <c r="I47" s="31" t="str">
        <f t="shared" si="6"/>
        <v/>
      </c>
      <c r="J47" s="31" t="str">
        <f t="shared" si="6"/>
        <v>ａ</v>
      </c>
      <c r="K47" s="31" t="str">
        <f t="shared" si="6"/>
        <v/>
      </c>
      <c r="L47" s="16">
        <f t="shared" si="6"/>
        <v>2</v>
      </c>
      <c r="M47" s="31" t="str">
        <f t="shared" si="6"/>
        <v>÷</v>
      </c>
      <c r="N47" s="31" t="str">
        <f t="shared" si="6"/>
        <v/>
      </c>
      <c r="O47" t="str">
        <f t="shared" si="6"/>
        <v>(</v>
      </c>
      <c r="P47" s="31" t="str">
        <f t="shared" si="6"/>
        <v>－</v>
      </c>
      <c r="Q47" s="31" t="str">
        <f t="shared" si="6"/>
        <v/>
      </c>
      <c r="R47">
        <f t="shared" ca="1" si="6"/>
        <v>7</v>
      </c>
      <c r="S47" s="38" t="str">
        <f t="shared" si="6"/>
        <v>ａ</v>
      </c>
      <c r="T47" s="38" t="str">
        <f t="shared" si="6"/>
        <v/>
      </c>
      <c r="U47" s="16">
        <f t="shared" si="6"/>
        <v>2</v>
      </c>
      <c r="V47" t="str">
        <f t="shared" si="6"/>
        <v>)</v>
      </c>
      <c r="W47" s="40" t="s">
        <v>30</v>
      </c>
      <c r="X47" s="40"/>
      <c r="Y47" s="47">
        <f ca="1">IF(F47="－",-H47/-R47,H47/-R47)</f>
        <v>9</v>
      </c>
      <c r="Z47" s="47"/>
      <c r="AA47" s="47"/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</row>
    <row r="48" spans="1:50" ht="20.149999999999999" customHeight="1" x14ac:dyDescent="0.2">
      <c r="A48" t="str">
        <f t="shared" ref="A48:AQ48" si="7">IF(A11="","",A11)</f>
        <v/>
      </c>
      <c r="B48" t="str">
        <f t="shared" si="7"/>
        <v/>
      </c>
      <c r="C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</row>
    <row r="49" spans="1:46" ht="20.149999999999999" customHeight="1" x14ac:dyDescent="0.2">
      <c r="A49" t="str">
        <f t="shared" ref="A49:AQ49" si="8">IF(A12="","",A12)</f>
        <v/>
      </c>
      <c r="B49" t="str">
        <f t="shared" si="8"/>
        <v/>
      </c>
      <c r="C49" s="1" t="str">
        <f t="shared" si="8"/>
        <v/>
      </c>
      <c r="F49" t="str">
        <f t="shared" si="8"/>
        <v/>
      </c>
      <c r="G49" t="str">
        <f t="shared" si="8"/>
        <v/>
      </c>
      <c r="H49" t="str">
        <f t="shared" si="8"/>
        <v/>
      </c>
      <c r="I49" t="str">
        <f t="shared" si="8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t="str">
        <f t="shared" si="8"/>
        <v/>
      </c>
      <c r="O49" t="str">
        <f t="shared" si="8"/>
        <v/>
      </c>
      <c r="P49" t="str">
        <f t="shared" si="8"/>
        <v/>
      </c>
      <c r="Q49" t="str">
        <f t="shared" si="8"/>
        <v/>
      </c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</row>
    <row r="50" spans="1:46" ht="20.149999999999999" customHeight="1" x14ac:dyDescent="0.2">
      <c r="A50" s="1" t="str">
        <f>IF(A13="","",A13)</f>
        <v>２．</v>
      </c>
      <c r="D50" t="str">
        <f>IF(D13="","",D13)</f>
        <v>次の計算をしなさい。</v>
      </c>
    </row>
    <row r="51" spans="1:46" ht="20.149999999999999" customHeight="1" x14ac:dyDescent="0.2">
      <c r="A51" t="str">
        <f t="shared" ref="A51:AQ51" si="9">IF(A14="","",A14)</f>
        <v/>
      </c>
      <c r="B51" t="str">
        <f t="shared" si="9"/>
        <v/>
      </c>
      <c r="C51" s="1" t="str">
        <f t="shared" si="9"/>
        <v>(1)</v>
      </c>
      <c r="F51" s="31" t="str">
        <f t="shared" ca="1" si="9"/>
        <v/>
      </c>
      <c r="G51" s="31" t="str">
        <f t="shared" si="9"/>
        <v/>
      </c>
      <c r="H51" s="31">
        <f t="shared" ca="1" si="9"/>
        <v>6</v>
      </c>
      <c r="I51" s="31" t="str">
        <f t="shared" si="9"/>
        <v>ｘ</v>
      </c>
      <c r="J51" s="31" t="str">
        <f t="shared" si="9"/>
        <v/>
      </c>
      <c r="K51" s="17">
        <f t="shared" si="9"/>
        <v>2</v>
      </c>
      <c r="L51" s="31" t="str">
        <f t="shared" si="9"/>
        <v>÷</v>
      </c>
      <c r="M51" s="31" t="str">
        <f t="shared" si="9"/>
        <v/>
      </c>
      <c r="N51" s="31" t="str">
        <f t="shared" si="9"/>
        <v>(</v>
      </c>
      <c r="O51" s="31" t="str">
        <f t="shared" si="9"/>
        <v>－</v>
      </c>
      <c r="P51" s="31" t="str">
        <f t="shared" si="9"/>
        <v/>
      </c>
      <c r="Q51" s="35">
        <f t="shared" ca="1" si="9"/>
        <v>6</v>
      </c>
      <c r="R51" s="35" t="str">
        <f t="shared" si="9"/>
        <v/>
      </c>
      <c r="S51" s="31" t="str">
        <f t="shared" si="9"/>
        <v>ｘ</v>
      </c>
      <c r="T51" s="31" t="str">
        <f t="shared" si="9"/>
        <v/>
      </c>
      <c r="U51" s="31" t="str">
        <f t="shared" si="9"/>
        <v>)</v>
      </c>
      <c r="V51" t="str">
        <f t="shared" si="9"/>
        <v/>
      </c>
      <c r="W51" t="str">
        <f t="shared" si="9"/>
        <v/>
      </c>
      <c r="X51" t="str">
        <f t="shared" si="9"/>
        <v/>
      </c>
      <c r="Y51" t="str">
        <f t="shared" si="9"/>
        <v/>
      </c>
      <c r="Z51" t="str">
        <f t="shared" si="9"/>
        <v/>
      </c>
      <c r="AA51" t="str">
        <f t="shared" si="9"/>
        <v/>
      </c>
      <c r="AB51" t="str">
        <f t="shared" si="9"/>
        <v/>
      </c>
      <c r="AC51" t="str">
        <f t="shared" si="9"/>
        <v/>
      </c>
      <c r="AD51" t="str">
        <f t="shared" si="9"/>
        <v/>
      </c>
      <c r="AE51" t="str">
        <f t="shared" si="9"/>
        <v/>
      </c>
      <c r="AF51" t="str">
        <f t="shared" si="9"/>
        <v/>
      </c>
      <c r="AG51" t="str">
        <f t="shared" si="9"/>
        <v/>
      </c>
      <c r="AH51" t="str">
        <f t="shared" si="9"/>
        <v/>
      </c>
      <c r="AI51" t="str">
        <f t="shared" si="9"/>
        <v/>
      </c>
      <c r="AJ51" t="str">
        <f t="shared" si="9"/>
        <v/>
      </c>
      <c r="AK51" t="str">
        <f t="shared" si="9"/>
        <v/>
      </c>
      <c r="AL51" t="str">
        <f t="shared" si="9"/>
        <v/>
      </c>
      <c r="AM51" t="str">
        <f t="shared" si="9"/>
        <v/>
      </c>
      <c r="AN51" t="str">
        <f t="shared" si="9"/>
        <v/>
      </c>
      <c r="AO51" t="str">
        <f t="shared" si="9"/>
        <v/>
      </c>
      <c r="AP51" t="str">
        <f t="shared" si="9"/>
        <v/>
      </c>
      <c r="AQ51" t="str">
        <f t="shared" si="9"/>
        <v/>
      </c>
    </row>
    <row r="52" spans="1:46" ht="20.149999999999999" customHeight="1" x14ac:dyDescent="0.2">
      <c r="A52" t="str">
        <f t="shared" ref="A52:AQ52" si="10">IF(A15="","",A15)</f>
        <v/>
      </c>
      <c r="B52" t="str">
        <f t="shared" si="10"/>
        <v/>
      </c>
      <c r="C52" t="str">
        <f t="shared" si="10"/>
        <v/>
      </c>
      <c r="F52" s="31" t="str">
        <f t="shared" si="10"/>
        <v/>
      </c>
      <c r="G52" s="31" t="str">
        <f t="shared" si="10"/>
        <v/>
      </c>
      <c r="H52" s="31" t="str">
        <f t="shared" si="10"/>
        <v/>
      </c>
      <c r="I52" s="31" t="str">
        <f t="shared" si="10"/>
        <v/>
      </c>
      <c r="J52" s="31" t="str">
        <f t="shared" si="10"/>
        <v/>
      </c>
      <c r="K52" t="str">
        <f t="shared" si="10"/>
        <v/>
      </c>
      <c r="L52" s="31" t="str">
        <f t="shared" si="10"/>
        <v/>
      </c>
      <c r="M52" s="31" t="str">
        <f t="shared" si="10"/>
        <v/>
      </c>
      <c r="N52" s="31" t="str">
        <f t="shared" si="10"/>
        <v/>
      </c>
      <c r="O52" s="31" t="str">
        <f t="shared" si="10"/>
        <v/>
      </c>
      <c r="P52" s="31" t="str">
        <f t="shared" si="10"/>
        <v/>
      </c>
      <c r="Q52" s="31">
        <f t="shared" ca="1" si="10"/>
        <v>7</v>
      </c>
      <c r="R52" s="31" t="str">
        <f t="shared" si="10"/>
        <v/>
      </c>
      <c r="S52" s="31" t="str">
        <f t="shared" si="10"/>
        <v/>
      </c>
      <c r="T52" s="31" t="str">
        <f t="shared" si="10"/>
        <v/>
      </c>
      <c r="U52" s="31" t="str">
        <f t="shared" si="10"/>
        <v/>
      </c>
      <c r="V52" t="str">
        <f t="shared" si="10"/>
        <v/>
      </c>
      <c r="W52" t="str">
        <f t="shared" si="10"/>
        <v/>
      </c>
      <c r="X52" t="str">
        <f t="shared" si="10"/>
        <v/>
      </c>
      <c r="Y52" t="str">
        <f t="shared" si="10"/>
        <v/>
      </c>
      <c r="Z52" t="str">
        <f t="shared" si="10"/>
        <v/>
      </c>
      <c r="AA52" t="str">
        <f t="shared" si="10"/>
        <v/>
      </c>
      <c r="AB52" t="str">
        <f t="shared" si="10"/>
        <v/>
      </c>
      <c r="AC52" t="str">
        <f t="shared" si="10"/>
        <v/>
      </c>
      <c r="AD52" t="str">
        <f t="shared" si="10"/>
        <v/>
      </c>
      <c r="AE52" t="str">
        <f t="shared" si="10"/>
        <v/>
      </c>
      <c r="AF52" t="str">
        <f t="shared" si="10"/>
        <v/>
      </c>
      <c r="AG52" t="str">
        <f t="shared" si="10"/>
        <v/>
      </c>
      <c r="AH52" t="str">
        <f t="shared" si="10"/>
        <v/>
      </c>
      <c r="AI52" t="str">
        <f t="shared" si="10"/>
        <v/>
      </c>
      <c r="AJ52" t="str">
        <f t="shared" si="10"/>
        <v/>
      </c>
      <c r="AK52" t="str">
        <f t="shared" si="10"/>
        <v/>
      </c>
      <c r="AL52" t="str">
        <f t="shared" si="10"/>
        <v/>
      </c>
      <c r="AM52" t="str">
        <f t="shared" si="10"/>
        <v/>
      </c>
      <c r="AN52" t="str">
        <f t="shared" si="10"/>
        <v/>
      </c>
      <c r="AO52" t="str">
        <f t="shared" si="10"/>
        <v/>
      </c>
      <c r="AP52" t="str">
        <f t="shared" si="10"/>
        <v/>
      </c>
      <c r="AQ52" t="str">
        <f t="shared" si="10"/>
        <v/>
      </c>
    </row>
    <row r="53" spans="1:46" ht="20.149999999999999" customHeight="1" x14ac:dyDescent="0.2">
      <c r="A53" t="str">
        <f t="shared" ref="A53:AQ53" si="11">IF(A16="","",A16)</f>
        <v/>
      </c>
      <c r="B53" t="str">
        <f t="shared" si="11"/>
        <v/>
      </c>
      <c r="C53" t="str">
        <f t="shared" si="11"/>
        <v/>
      </c>
      <c r="D53" s="40" t="s">
        <v>30</v>
      </c>
      <c r="E53" s="40"/>
      <c r="F53" s="40" t="str">
        <f ca="1">F51</f>
        <v/>
      </c>
      <c r="G53" s="40" t="str">
        <f>IF(G16="","",G16)</f>
        <v/>
      </c>
      <c r="H53" s="40">
        <f ca="1">H51</f>
        <v>6</v>
      </c>
      <c r="I53" s="40" t="str">
        <f>I51</f>
        <v>ｘ</v>
      </c>
      <c r="J53" s="40" t="str">
        <f>IF(J16="","",J16)</f>
        <v/>
      </c>
      <c r="K53" s="24">
        <f>K51</f>
        <v>2</v>
      </c>
      <c r="L53" s="40" t="s">
        <v>157</v>
      </c>
      <c r="M53" s="40" t="str">
        <f>IF(M16="","",M16)</f>
        <v/>
      </c>
      <c r="N53" s="40" t="s">
        <v>54</v>
      </c>
      <c r="O53" s="40" t="str">
        <f>O51</f>
        <v>－</v>
      </c>
      <c r="P53" s="40" t="str">
        <f>IF(P16="","",P16)</f>
        <v/>
      </c>
      <c r="Q53" s="42">
        <f ca="1">Q52</f>
        <v>7</v>
      </c>
      <c r="R53" s="42"/>
      <c r="S53" s="42"/>
      <c r="T53" s="42"/>
      <c r="U53" s="40" t="s">
        <v>48</v>
      </c>
      <c r="V53" s="20" t="str">
        <f t="shared" si="11"/>
        <v/>
      </c>
      <c r="W53" t="str">
        <f t="shared" si="11"/>
        <v/>
      </c>
      <c r="X53" t="str">
        <f t="shared" si="11"/>
        <v/>
      </c>
      <c r="Y53" t="str">
        <f t="shared" si="11"/>
        <v/>
      </c>
      <c r="Z53" t="str">
        <f t="shared" si="11"/>
        <v/>
      </c>
      <c r="AA53" t="str">
        <f t="shared" si="11"/>
        <v/>
      </c>
      <c r="AB53" t="str">
        <f t="shared" si="11"/>
        <v/>
      </c>
      <c r="AC53" t="str">
        <f t="shared" si="11"/>
        <v/>
      </c>
      <c r="AD53" t="str">
        <f t="shared" si="11"/>
        <v/>
      </c>
      <c r="AE53" t="str">
        <f t="shared" si="11"/>
        <v/>
      </c>
      <c r="AF53" t="str">
        <f t="shared" si="11"/>
        <v/>
      </c>
      <c r="AG53" t="str">
        <f t="shared" si="11"/>
        <v/>
      </c>
      <c r="AH53" t="str">
        <f t="shared" si="11"/>
        <v/>
      </c>
      <c r="AI53" t="str">
        <f t="shared" si="11"/>
        <v/>
      </c>
      <c r="AJ53" t="str">
        <f t="shared" si="11"/>
        <v/>
      </c>
      <c r="AK53" t="str">
        <f t="shared" si="11"/>
        <v/>
      </c>
      <c r="AL53" t="str">
        <f t="shared" si="11"/>
        <v/>
      </c>
      <c r="AM53" t="str">
        <f t="shared" si="11"/>
        <v/>
      </c>
      <c r="AN53" t="str">
        <f t="shared" si="11"/>
        <v/>
      </c>
      <c r="AO53" t="str">
        <f t="shared" si="11"/>
        <v/>
      </c>
      <c r="AP53" t="str">
        <f t="shared" si="11"/>
        <v/>
      </c>
      <c r="AQ53" t="str">
        <f t="shared" si="11"/>
        <v/>
      </c>
      <c r="AS53" s="15">
        <f ca="1">IF(F53="－",-H53,H53)</f>
        <v>6</v>
      </c>
      <c r="AT53" s="15">
        <f ca="1">-Q53</f>
        <v>-7</v>
      </c>
    </row>
    <row r="54" spans="1:46" ht="20.149999999999999" customHeight="1" x14ac:dyDescent="0.2">
      <c r="A54" t="str">
        <f t="shared" ref="A54:AQ54" si="12">IF(A17="","",A17)</f>
        <v/>
      </c>
      <c r="B54" t="str">
        <f t="shared" si="12"/>
        <v/>
      </c>
      <c r="C54" t="str">
        <f t="shared" si="12"/>
        <v/>
      </c>
      <c r="D54" s="40"/>
      <c r="E54" s="40"/>
      <c r="F54" s="40" t="str">
        <f t="shared" ref="F54:U54" si="13">IF(F17="","",F17)</f>
        <v/>
      </c>
      <c r="G54" s="40" t="str">
        <f t="shared" si="13"/>
        <v/>
      </c>
      <c r="H54" s="40" t="str">
        <f t="shared" si="13"/>
        <v/>
      </c>
      <c r="I54" s="40" t="str">
        <f t="shared" si="13"/>
        <v/>
      </c>
      <c r="J54" s="40" t="str">
        <f t="shared" si="13"/>
        <v/>
      </c>
      <c r="K54" s="20" t="str">
        <f t="shared" si="13"/>
        <v/>
      </c>
      <c r="L54" s="40" t="str">
        <f t="shared" si="13"/>
        <v/>
      </c>
      <c r="M54" s="40" t="str">
        <f t="shared" si="13"/>
        <v/>
      </c>
      <c r="N54" s="40" t="str">
        <f t="shared" si="13"/>
        <v/>
      </c>
      <c r="O54" s="40" t="str">
        <f t="shared" si="13"/>
        <v/>
      </c>
      <c r="P54" s="40" t="str">
        <f t="shared" si="13"/>
        <v/>
      </c>
      <c r="Q54" s="46">
        <f ca="1">Q51</f>
        <v>6</v>
      </c>
      <c r="R54" s="46"/>
      <c r="S54" s="46" t="s">
        <v>18</v>
      </c>
      <c r="T54" s="46"/>
      <c r="U54" s="40" t="str">
        <f t="shared" si="13"/>
        <v/>
      </c>
      <c r="V54" s="20" t="str">
        <f t="shared" si="12"/>
        <v/>
      </c>
      <c r="W54" t="str">
        <f t="shared" si="12"/>
        <v/>
      </c>
      <c r="X54" t="str">
        <f t="shared" si="12"/>
        <v/>
      </c>
      <c r="Y54" t="str">
        <f t="shared" si="12"/>
        <v/>
      </c>
      <c r="Z54" t="str">
        <f t="shared" si="12"/>
        <v/>
      </c>
      <c r="AA54" t="str">
        <f t="shared" si="12"/>
        <v/>
      </c>
      <c r="AB54" t="str">
        <f t="shared" si="12"/>
        <v/>
      </c>
      <c r="AC54" t="str">
        <f t="shared" si="12"/>
        <v/>
      </c>
      <c r="AD54" t="str">
        <f t="shared" si="12"/>
        <v/>
      </c>
      <c r="AE54" t="str">
        <f t="shared" si="12"/>
        <v/>
      </c>
      <c r="AF54" t="str">
        <f t="shared" si="12"/>
        <v/>
      </c>
      <c r="AG54" t="str">
        <f t="shared" si="12"/>
        <v/>
      </c>
      <c r="AH54" t="str">
        <f t="shared" si="12"/>
        <v/>
      </c>
      <c r="AI54" t="str">
        <f t="shared" si="12"/>
        <v/>
      </c>
      <c r="AJ54" t="str">
        <f t="shared" si="12"/>
        <v/>
      </c>
      <c r="AK54" t="str">
        <f t="shared" si="12"/>
        <v/>
      </c>
      <c r="AL54" t="str">
        <f t="shared" si="12"/>
        <v/>
      </c>
      <c r="AM54" t="str">
        <f t="shared" si="12"/>
        <v/>
      </c>
      <c r="AN54" t="str">
        <f t="shared" si="12"/>
        <v/>
      </c>
      <c r="AO54" t="str">
        <f t="shared" si="12"/>
        <v/>
      </c>
      <c r="AP54" t="str">
        <f t="shared" si="12"/>
        <v/>
      </c>
      <c r="AQ54" t="str">
        <f t="shared" si="12"/>
        <v/>
      </c>
      <c r="AT54" s="15">
        <f ca="1">Q54</f>
        <v>6</v>
      </c>
    </row>
    <row r="55" spans="1:46" ht="20.149999999999999" customHeight="1" x14ac:dyDescent="0.2">
      <c r="A55" t="str">
        <f t="shared" ref="A55:AQ55" si="14">IF(A18="","",A18)</f>
        <v/>
      </c>
      <c r="B55" t="str">
        <f t="shared" si="14"/>
        <v/>
      </c>
      <c r="C55" s="1" t="str">
        <f t="shared" si="14"/>
        <v/>
      </c>
      <c r="D55" s="40" t="s">
        <v>30</v>
      </c>
      <c r="E55" s="40"/>
      <c r="F55" s="40" t="str">
        <f ca="1">IF(AS55&lt;0,"－","")</f>
        <v>－</v>
      </c>
      <c r="G55" s="40"/>
      <c r="H55" s="40">
        <f ca="1">ABS(AS55)</f>
        <v>7</v>
      </c>
      <c r="I55" s="40"/>
      <c r="J55" s="40" t="s">
        <v>18</v>
      </c>
      <c r="K55" s="40"/>
      <c r="L55" s="20" t="str">
        <f t="shared" si="14"/>
        <v/>
      </c>
      <c r="M55" s="20" t="str">
        <f t="shared" si="14"/>
        <v/>
      </c>
      <c r="N55" s="20" t="str">
        <f t="shared" si="14"/>
        <v/>
      </c>
      <c r="O55" s="20" t="str">
        <f t="shared" si="14"/>
        <v/>
      </c>
      <c r="P55" s="20" t="str">
        <f t="shared" si="14"/>
        <v/>
      </c>
      <c r="Q55" s="20" t="str">
        <f t="shared" si="14"/>
        <v/>
      </c>
      <c r="R55" s="20" t="str">
        <f t="shared" si="14"/>
        <v/>
      </c>
      <c r="S55" s="20" t="str">
        <f t="shared" si="14"/>
        <v/>
      </c>
      <c r="T55" s="20" t="str">
        <f t="shared" si="14"/>
        <v/>
      </c>
      <c r="U55" s="20" t="str">
        <f t="shared" si="14"/>
        <v/>
      </c>
      <c r="V55" s="20" t="str">
        <f t="shared" si="14"/>
        <v/>
      </c>
      <c r="W55" s="20" t="str">
        <f t="shared" si="14"/>
        <v/>
      </c>
      <c r="X55" s="20" t="str">
        <f t="shared" si="14"/>
        <v/>
      </c>
      <c r="Y55" s="20" t="str">
        <f t="shared" si="14"/>
        <v/>
      </c>
      <c r="Z55" s="20" t="str">
        <f t="shared" si="14"/>
        <v/>
      </c>
      <c r="AA55" s="20" t="str">
        <f t="shared" si="14"/>
        <v/>
      </c>
      <c r="AB55" s="20" t="str">
        <f t="shared" si="14"/>
        <v/>
      </c>
      <c r="AC55" s="20" t="str">
        <f t="shared" si="14"/>
        <v/>
      </c>
      <c r="AD55" s="20" t="str">
        <f t="shared" si="14"/>
        <v/>
      </c>
      <c r="AE55" s="20" t="str">
        <f t="shared" si="14"/>
        <v/>
      </c>
      <c r="AF55" s="20" t="str">
        <f t="shared" si="14"/>
        <v/>
      </c>
      <c r="AG55" s="20" t="str">
        <f t="shared" si="14"/>
        <v/>
      </c>
      <c r="AH55" s="20" t="str">
        <f t="shared" si="14"/>
        <v/>
      </c>
      <c r="AI55" s="20" t="str">
        <f t="shared" si="14"/>
        <v/>
      </c>
      <c r="AJ55" s="20" t="str">
        <f t="shared" si="14"/>
        <v/>
      </c>
      <c r="AK55" s="20" t="str">
        <f t="shared" si="14"/>
        <v/>
      </c>
      <c r="AL55" s="20" t="str">
        <f t="shared" si="14"/>
        <v/>
      </c>
      <c r="AM55" s="20" t="str">
        <f t="shared" si="14"/>
        <v/>
      </c>
      <c r="AN55" s="20" t="str">
        <f t="shared" si="14"/>
        <v/>
      </c>
      <c r="AO55" s="20" t="str">
        <f t="shared" si="14"/>
        <v/>
      </c>
      <c r="AP55" s="20" t="str">
        <f t="shared" si="14"/>
        <v/>
      </c>
      <c r="AQ55" s="20" t="str">
        <f t="shared" si="14"/>
        <v/>
      </c>
      <c r="AS55" s="15">
        <f ca="1">AT55/GCD(AT56,ABS(AT55))</f>
        <v>-7</v>
      </c>
      <c r="AT55" s="15">
        <f ca="1">AS53*AT53</f>
        <v>-42</v>
      </c>
    </row>
    <row r="56" spans="1:46" ht="20.149999999999999" customHeight="1" x14ac:dyDescent="0.2">
      <c r="A56" t="str">
        <f t="shared" ref="A56:AQ56" si="15">IF(A19="","",A19)</f>
        <v/>
      </c>
      <c r="B56" t="str">
        <f t="shared" si="15"/>
        <v/>
      </c>
      <c r="C56" t="str">
        <f t="shared" si="15"/>
        <v/>
      </c>
      <c r="D56" s="40"/>
      <c r="E56" s="40"/>
      <c r="F56" s="40"/>
      <c r="G56" s="40"/>
      <c r="H56" s="40"/>
      <c r="I56" s="40"/>
      <c r="J56" s="40"/>
      <c r="K56" s="40"/>
      <c r="L56" s="20" t="str">
        <f t="shared" si="15"/>
        <v/>
      </c>
      <c r="M56" s="20" t="str">
        <f t="shared" si="15"/>
        <v/>
      </c>
      <c r="N56" s="20" t="str">
        <f t="shared" si="15"/>
        <v/>
      </c>
      <c r="O56" s="20" t="str">
        <f t="shared" si="15"/>
        <v/>
      </c>
      <c r="P56" s="20" t="str">
        <f t="shared" si="15"/>
        <v/>
      </c>
      <c r="Q56" s="20" t="str">
        <f t="shared" si="15"/>
        <v/>
      </c>
      <c r="R56" s="20" t="str">
        <f t="shared" si="15"/>
        <v/>
      </c>
      <c r="S56" s="20" t="str">
        <f t="shared" si="15"/>
        <v/>
      </c>
      <c r="T56" s="20" t="str">
        <f t="shared" si="15"/>
        <v/>
      </c>
      <c r="U56" s="20" t="str">
        <f t="shared" si="15"/>
        <v/>
      </c>
      <c r="V56" s="20" t="str">
        <f t="shared" si="15"/>
        <v/>
      </c>
      <c r="W56" s="20" t="str">
        <f t="shared" si="15"/>
        <v/>
      </c>
      <c r="X56" s="20" t="str">
        <f t="shared" si="15"/>
        <v/>
      </c>
      <c r="Y56" s="20" t="str">
        <f t="shared" si="15"/>
        <v/>
      </c>
      <c r="Z56" s="20" t="str">
        <f t="shared" si="15"/>
        <v/>
      </c>
      <c r="AA56" s="20" t="str">
        <f t="shared" si="15"/>
        <v/>
      </c>
      <c r="AB56" s="20" t="str">
        <f t="shared" si="15"/>
        <v/>
      </c>
      <c r="AC56" s="20" t="str">
        <f t="shared" si="15"/>
        <v/>
      </c>
      <c r="AD56" s="20" t="str">
        <f t="shared" si="15"/>
        <v/>
      </c>
      <c r="AE56" s="20" t="str">
        <f t="shared" si="15"/>
        <v/>
      </c>
      <c r="AF56" s="20" t="str">
        <f t="shared" si="15"/>
        <v/>
      </c>
      <c r="AG56" s="20" t="str">
        <f t="shared" si="15"/>
        <v/>
      </c>
      <c r="AH56" s="20" t="str">
        <f t="shared" si="15"/>
        <v/>
      </c>
      <c r="AI56" s="20" t="str">
        <f t="shared" si="15"/>
        <v/>
      </c>
      <c r="AJ56" s="20" t="str">
        <f t="shared" si="15"/>
        <v/>
      </c>
      <c r="AK56" s="20" t="str">
        <f t="shared" si="15"/>
        <v/>
      </c>
      <c r="AL56" s="20" t="str">
        <f t="shared" si="15"/>
        <v/>
      </c>
      <c r="AM56" s="20" t="str">
        <f t="shared" si="15"/>
        <v/>
      </c>
      <c r="AN56" s="20" t="str">
        <f t="shared" si="15"/>
        <v/>
      </c>
      <c r="AO56" s="20" t="str">
        <f t="shared" si="15"/>
        <v/>
      </c>
      <c r="AP56" s="20" t="str">
        <f t="shared" si="15"/>
        <v/>
      </c>
      <c r="AQ56" s="20" t="str">
        <f t="shared" si="15"/>
        <v/>
      </c>
      <c r="AS56" s="15">
        <f ca="1">AT56/GCD(AT56,ABS(AT55))</f>
        <v>1</v>
      </c>
      <c r="AT56" s="15">
        <f ca="1">AT54</f>
        <v>6</v>
      </c>
    </row>
    <row r="57" spans="1:46" ht="20.149999999999999" customHeight="1" x14ac:dyDescent="0.2">
      <c r="A57" t="str">
        <f t="shared" ref="A57:AQ57" si="16">IF(A20="","",A20)</f>
        <v/>
      </c>
      <c r="B57" t="str">
        <f t="shared" si="16"/>
        <v/>
      </c>
      <c r="C57" s="1" t="str">
        <f t="shared" si="16"/>
        <v>(2)</v>
      </c>
      <c r="F57" s="31" t="str">
        <f ca="1">IF(F20="","",F20)</f>
        <v/>
      </c>
      <c r="G57" s="31" t="str">
        <f t="shared" si="16"/>
        <v/>
      </c>
      <c r="H57" s="35">
        <f t="shared" ca="1" si="16"/>
        <v>2</v>
      </c>
      <c r="I57" s="35" t="str">
        <f t="shared" si="16"/>
        <v/>
      </c>
      <c r="J57" s="31" t="str">
        <f t="shared" si="16"/>
        <v>ａｂ</v>
      </c>
      <c r="K57" s="31" t="str">
        <f t="shared" si="16"/>
        <v/>
      </c>
      <c r="L57" s="31" t="str">
        <f t="shared" si="16"/>
        <v/>
      </c>
      <c r="M57" s="31" t="str">
        <f t="shared" si="16"/>
        <v>÷</v>
      </c>
      <c r="N57" s="31" t="str">
        <f t="shared" si="16"/>
        <v/>
      </c>
      <c r="O57" s="31" t="str">
        <f t="shared" si="16"/>
        <v>(</v>
      </c>
      <c r="P57" s="31" t="str">
        <f t="shared" si="16"/>
        <v>－</v>
      </c>
      <c r="Q57" s="31" t="str">
        <f t="shared" si="16"/>
        <v/>
      </c>
      <c r="R57" s="35">
        <f t="shared" ca="1" si="16"/>
        <v>12</v>
      </c>
      <c r="S57" s="35" t="str">
        <f t="shared" si="16"/>
        <v/>
      </c>
      <c r="T57" s="31" t="str">
        <f t="shared" si="16"/>
        <v>ｂ</v>
      </c>
      <c r="U57" s="31" t="str">
        <f t="shared" si="16"/>
        <v/>
      </c>
      <c r="V57" s="31" t="str">
        <f t="shared" si="16"/>
        <v>)</v>
      </c>
      <c r="W57" t="str">
        <f t="shared" si="16"/>
        <v/>
      </c>
      <c r="X57" t="str">
        <f t="shared" si="16"/>
        <v/>
      </c>
      <c r="Y57" t="str">
        <f t="shared" si="16"/>
        <v/>
      </c>
      <c r="Z57" t="str">
        <f t="shared" si="16"/>
        <v/>
      </c>
      <c r="AA57" t="str">
        <f t="shared" si="16"/>
        <v/>
      </c>
      <c r="AB57" t="str">
        <f t="shared" si="16"/>
        <v/>
      </c>
      <c r="AC57" t="str">
        <f t="shared" si="16"/>
        <v/>
      </c>
      <c r="AD57" t="str">
        <f t="shared" si="16"/>
        <v/>
      </c>
      <c r="AE57" t="str">
        <f t="shared" si="16"/>
        <v/>
      </c>
      <c r="AF57" t="str">
        <f t="shared" si="16"/>
        <v/>
      </c>
      <c r="AG57" t="str">
        <f t="shared" si="16"/>
        <v/>
      </c>
      <c r="AH57" t="str">
        <f t="shared" si="16"/>
        <v/>
      </c>
      <c r="AI57" t="str">
        <f t="shared" si="16"/>
        <v/>
      </c>
      <c r="AJ57" t="str">
        <f t="shared" si="16"/>
        <v/>
      </c>
      <c r="AK57" t="str">
        <f t="shared" si="16"/>
        <v/>
      </c>
      <c r="AL57" t="str">
        <f t="shared" si="16"/>
        <v/>
      </c>
      <c r="AM57" t="str">
        <f t="shared" si="16"/>
        <v/>
      </c>
      <c r="AN57" t="str">
        <f t="shared" si="16"/>
        <v/>
      </c>
      <c r="AO57" t="str">
        <f t="shared" si="16"/>
        <v/>
      </c>
      <c r="AP57" t="str">
        <f t="shared" si="16"/>
        <v/>
      </c>
      <c r="AQ57" t="str">
        <f t="shared" si="16"/>
        <v/>
      </c>
    </row>
    <row r="58" spans="1:46" ht="20.149999999999999" customHeight="1" x14ac:dyDescent="0.2">
      <c r="A58" t="str">
        <f t="shared" ref="A58:AQ58" si="17">IF(A21="","",A21)</f>
        <v/>
      </c>
      <c r="B58" t="str">
        <f t="shared" si="17"/>
        <v/>
      </c>
      <c r="C58" t="str">
        <f t="shared" si="17"/>
        <v/>
      </c>
      <c r="F58" s="31" t="str">
        <f t="shared" si="17"/>
        <v/>
      </c>
      <c r="G58" s="31" t="str">
        <f t="shared" si="17"/>
        <v/>
      </c>
      <c r="H58" s="31">
        <f t="shared" ca="1" si="17"/>
        <v>11</v>
      </c>
      <c r="I58" s="31" t="str">
        <f t="shared" si="17"/>
        <v/>
      </c>
      <c r="J58" s="31" t="str">
        <f t="shared" si="17"/>
        <v/>
      </c>
      <c r="K58" s="31" t="str">
        <f t="shared" si="17"/>
        <v/>
      </c>
      <c r="L58" s="31" t="str">
        <f t="shared" si="17"/>
        <v/>
      </c>
      <c r="M58" s="31" t="str">
        <f t="shared" si="17"/>
        <v/>
      </c>
      <c r="N58" s="31" t="str">
        <f t="shared" si="17"/>
        <v/>
      </c>
      <c r="O58" s="31" t="str">
        <f t="shared" si="17"/>
        <v/>
      </c>
      <c r="P58" s="31" t="str">
        <f t="shared" si="17"/>
        <v/>
      </c>
      <c r="Q58" s="31" t="str">
        <f t="shared" si="17"/>
        <v/>
      </c>
      <c r="R58" s="31">
        <f t="shared" ca="1" si="17"/>
        <v>11</v>
      </c>
      <c r="S58" s="31" t="str">
        <f t="shared" si="17"/>
        <v/>
      </c>
      <c r="T58" s="31" t="str">
        <f t="shared" si="17"/>
        <v/>
      </c>
      <c r="U58" s="31" t="str">
        <f t="shared" si="17"/>
        <v/>
      </c>
      <c r="V58" s="31" t="str">
        <f t="shared" si="17"/>
        <v/>
      </c>
      <c r="W58" t="str">
        <f t="shared" si="17"/>
        <v/>
      </c>
      <c r="X58" t="str">
        <f t="shared" si="17"/>
        <v/>
      </c>
      <c r="Y58" t="str">
        <f t="shared" si="17"/>
        <v/>
      </c>
      <c r="Z58" t="str">
        <f t="shared" si="17"/>
        <v/>
      </c>
      <c r="AA58" t="str">
        <f t="shared" si="17"/>
        <v/>
      </c>
      <c r="AB58" t="str">
        <f t="shared" si="17"/>
        <v/>
      </c>
      <c r="AC58" t="str">
        <f t="shared" si="17"/>
        <v/>
      </c>
      <c r="AD58" t="str">
        <f t="shared" si="17"/>
        <v/>
      </c>
      <c r="AE58" t="str">
        <f t="shared" si="17"/>
        <v/>
      </c>
      <c r="AF58" t="str">
        <f t="shared" si="17"/>
        <v/>
      </c>
      <c r="AG58" t="str">
        <f t="shared" si="17"/>
        <v/>
      </c>
      <c r="AH58" t="str">
        <f t="shared" si="17"/>
        <v/>
      </c>
      <c r="AI58" t="str">
        <f t="shared" si="17"/>
        <v/>
      </c>
      <c r="AJ58" t="str">
        <f t="shared" si="17"/>
        <v/>
      </c>
      <c r="AK58" t="str">
        <f t="shared" si="17"/>
        <v/>
      </c>
      <c r="AL58" t="str">
        <f t="shared" si="17"/>
        <v/>
      </c>
      <c r="AM58" t="str">
        <f t="shared" si="17"/>
        <v/>
      </c>
      <c r="AN58" t="str">
        <f t="shared" si="17"/>
        <v/>
      </c>
      <c r="AO58" t="str">
        <f t="shared" si="17"/>
        <v/>
      </c>
      <c r="AP58" t="str">
        <f t="shared" si="17"/>
        <v/>
      </c>
      <c r="AQ58" t="str">
        <f t="shared" si="17"/>
        <v/>
      </c>
    </row>
    <row r="59" spans="1:46" ht="20.149999999999999" customHeight="1" x14ac:dyDescent="0.2">
      <c r="A59" t="str">
        <f t="shared" ref="A59:AQ59" si="18">IF(A22="","",A22)</f>
        <v/>
      </c>
      <c r="B59" t="str">
        <f t="shared" si="18"/>
        <v/>
      </c>
      <c r="C59" t="str">
        <f t="shared" si="18"/>
        <v/>
      </c>
      <c r="D59" s="40" t="s">
        <v>30</v>
      </c>
      <c r="E59" s="40"/>
      <c r="F59" s="31" t="str">
        <f ca="1">F57</f>
        <v/>
      </c>
      <c r="G59" s="31"/>
      <c r="H59" s="35">
        <f ca="1">H57</f>
        <v>2</v>
      </c>
      <c r="I59" s="35" t="str">
        <f t="shared" si="18"/>
        <v/>
      </c>
      <c r="J59" s="31" t="str">
        <f>J57</f>
        <v>ａｂ</v>
      </c>
      <c r="K59" s="31" t="str">
        <f t="shared" si="18"/>
        <v/>
      </c>
      <c r="L59" s="31" t="str">
        <f t="shared" si="18"/>
        <v/>
      </c>
      <c r="M59" s="31" t="s">
        <v>76</v>
      </c>
      <c r="N59" s="31" t="str">
        <f t="shared" si="18"/>
        <v/>
      </c>
      <c r="O59" s="31" t="str">
        <f>O57</f>
        <v>(</v>
      </c>
      <c r="P59" s="31" t="str">
        <f>P57</f>
        <v>－</v>
      </c>
      <c r="Q59" s="31" t="str">
        <f t="shared" si="18"/>
        <v/>
      </c>
      <c r="R59" s="35">
        <f ca="1">R58</f>
        <v>11</v>
      </c>
      <c r="S59" s="35"/>
      <c r="T59" s="35"/>
      <c r="U59" s="35"/>
      <c r="V59" s="31" t="s">
        <v>48</v>
      </c>
      <c r="W59" t="str">
        <f t="shared" si="18"/>
        <v/>
      </c>
      <c r="X59" s="20" t="str">
        <f t="shared" si="18"/>
        <v/>
      </c>
      <c r="Y59" s="20" t="str">
        <f t="shared" si="18"/>
        <v/>
      </c>
      <c r="Z59" s="20" t="str">
        <f t="shared" si="18"/>
        <v/>
      </c>
      <c r="AA59" s="20" t="str">
        <f t="shared" si="18"/>
        <v/>
      </c>
      <c r="AB59" s="20" t="str">
        <f t="shared" si="18"/>
        <v/>
      </c>
      <c r="AC59" s="20" t="str">
        <f t="shared" si="18"/>
        <v/>
      </c>
      <c r="AD59" s="20" t="str">
        <f t="shared" si="18"/>
        <v/>
      </c>
      <c r="AE59" s="20" t="str">
        <f t="shared" si="18"/>
        <v/>
      </c>
      <c r="AF59" s="20" t="str">
        <f t="shared" si="18"/>
        <v/>
      </c>
      <c r="AG59" s="20" t="str">
        <f t="shared" si="18"/>
        <v/>
      </c>
      <c r="AH59" s="20" t="str">
        <f t="shared" si="18"/>
        <v/>
      </c>
      <c r="AI59" s="20" t="str">
        <f t="shared" si="18"/>
        <v/>
      </c>
      <c r="AJ59" s="20" t="str">
        <f t="shared" si="18"/>
        <v/>
      </c>
      <c r="AK59" s="20" t="str">
        <f t="shared" si="18"/>
        <v/>
      </c>
      <c r="AL59" s="20" t="str">
        <f t="shared" si="18"/>
        <v/>
      </c>
      <c r="AM59" s="20" t="str">
        <f t="shared" si="18"/>
        <v/>
      </c>
      <c r="AN59" s="20" t="str">
        <f t="shared" si="18"/>
        <v/>
      </c>
      <c r="AO59" s="20" t="str">
        <f t="shared" si="18"/>
        <v/>
      </c>
      <c r="AP59" s="20" t="str">
        <f t="shared" si="18"/>
        <v/>
      </c>
      <c r="AQ59" s="20" t="str">
        <f t="shared" si="18"/>
        <v/>
      </c>
      <c r="AS59" s="15">
        <f ca="1">IF(F59="－",-H59,H59)</f>
        <v>2</v>
      </c>
      <c r="AT59" s="15">
        <f ca="1">-R59</f>
        <v>-11</v>
      </c>
    </row>
    <row r="60" spans="1:46" ht="20.149999999999999" customHeight="1" x14ac:dyDescent="0.2">
      <c r="A60" t="str">
        <f t="shared" ref="A60:AQ60" si="19">IF(A23="","",A23)</f>
        <v/>
      </c>
      <c r="B60" t="str">
        <f t="shared" si="19"/>
        <v/>
      </c>
      <c r="C60" s="1" t="str">
        <f t="shared" si="19"/>
        <v/>
      </c>
      <c r="D60" s="40"/>
      <c r="E60" s="40"/>
      <c r="F60" s="31"/>
      <c r="G60" s="31"/>
      <c r="H60" s="31">
        <f ca="1">H58</f>
        <v>11</v>
      </c>
      <c r="I60" s="31" t="str">
        <f t="shared" si="19"/>
        <v/>
      </c>
      <c r="J60" s="31" t="str">
        <f t="shared" si="19"/>
        <v/>
      </c>
      <c r="K60" s="31" t="str">
        <f t="shared" si="19"/>
        <v/>
      </c>
      <c r="L60" s="31" t="str">
        <f t="shared" si="19"/>
        <v/>
      </c>
      <c r="M60" s="31" t="str">
        <f t="shared" si="19"/>
        <v/>
      </c>
      <c r="N60" s="31" t="str">
        <f t="shared" si="19"/>
        <v/>
      </c>
      <c r="O60" s="31" t="str">
        <f t="shared" si="19"/>
        <v/>
      </c>
      <c r="P60" s="31" t="str">
        <f t="shared" si="19"/>
        <v/>
      </c>
      <c r="Q60" s="31" t="str">
        <f t="shared" si="19"/>
        <v/>
      </c>
      <c r="R60" s="31">
        <f ca="1">R57</f>
        <v>12</v>
      </c>
      <c r="S60" s="31" t="str">
        <f t="shared" si="19"/>
        <v/>
      </c>
      <c r="T60" s="31" t="str">
        <f>T57</f>
        <v>ｂ</v>
      </c>
      <c r="U60" s="31"/>
      <c r="V60" s="31" t="str">
        <f t="shared" si="19"/>
        <v/>
      </c>
      <c r="W60" t="str">
        <f t="shared" si="19"/>
        <v/>
      </c>
      <c r="X60" s="20" t="str">
        <f t="shared" si="19"/>
        <v/>
      </c>
      <c r="Y60" s="20" t="str">
        <f t="shared" si="19"/>
        <v/>
      </c>
      <c r="Z60" s="20" t="str">
        <f t="shared" si="19"/>
        <v/>
      </c>
      <c r="AA60" s="20" t="str">
        <f t="shared" si="19"/>
        <v/>
      </c>
      <c r="AB60" s="20" t="str">
        <f t="shared" si="19"/>
        <v/>
      </c>
      <c r="AC60" s="20" t="str">
        <f t="shared" si="19"/>
        <v/>
      </c>
      <c r="AD60" s="20" t="str">
        <f t="shared" si="19"/>
        <v/>
      </c>
      <c r="AE60" s="20" t="str">
        <f t="shared" si="19"/>
        <v/>
      </c>
      <c r="AF60" s="20" t="str">
        <f t="shared" si="19"/>
        <v/>
      </c>
      <c r="AG60" s="20" t="str">
        <f t="shared" si="19"/>
        <v/>
      </c>
      <c r="AH60" s="20" t="str">
        <f t="shared" si="19"/>
        <v/>
      </c>
      <c r="AI60" s="20" t="str">
        <f t="shared" si="19"/>
        <v/>
      </c>
      <c r="AJ60" s="20" t="str">
        <f t="shared" si="19"/>
        <v/>
      </c>
      <c r="AK60" s="20" t="str">
        <f t="shared" si="19"/>
        <v/>
      </c>
      <c r="AL60" s="20" t="str">
        <f t="shared" si="19"/>
        <v/>
      </c>
      <c r="AM60" s="20" t="str">
        <f t="shared" si="19"/>
        <v/>
      </c>
      <c r="AN60" s="20" t="str">
        <f t="shared" si="19"/>
        <v/>
      </c>
      <c r="AO60" s="20" t="str">
        <f t="shared" si="19"/>
        <v/>
      </c>
      <c r="AP60" s="20" t="str">
        <f t="shared" si="19"/>
        <v/>
      </c>
      <c r="AQ60" s="20" t="str">
        <f t="shared" si="19"/>
        <v/>
      </c>
      <c r="AS60" s="15">
        <f ca="1">H60</f>
        <v>11</v>
      </c>
      <c r="AT60" s="15">
        <f ca="1">R60</f>
        <v>12</v>
      </c>
    </row>
    <row r="61" spans="1:46" ht="20.149999999999999" customHeight="1" x14ac:dyDescent="0.2">
      <c r="A61" t="str">
        <f t="shared" ref="A61:AQ61" si="20">IF(A24="","",A24)</f>
        <v/>
      </c>
      <c r="B61" t="str">
        <f t="shared" si="20"/>
        <v/>
      </c>
      <c r="C61" t="str">
        <f t="shared" si="20"/>
        <v/>
      </c>
      <c r="D61" s="40" t="s">
        <v>30</v>
      </c>
      <c r="E61" s="40"/>
      <c r="F61" s="40" t="str">
        <f ca="1">IF(AS61&lt;0,"－","")</f>
        <v>－</v>
      </c>
      <c r="G61" s="40"/>
      <c r="H61" s="42">
        <f ca="1">ABS(AS61)</f>
        <v>1</v>
      </c>
      <c r="I61" s="42"/>
      <c r="J61" s="40" t="s">
        <v>156</v>
      </c>
      <c r="K61" s="40"/>
      <c r="L61" s="20" t="str">
        <f t="shared" si="20"/>
        <v/>
      </c>
      <c r="M61" s="20" t="str">
        <f t="shared" si="20"/>
        <v/>
      </c>
      <c r="N61" s="20" t="str">
        <f t="shared" si="20"/>
        <v/>
      </c>
      <c r="O61" s="20" t="str">
        <f t="shared" si="20"/>
        <v/>
      </c>
      <c r="P61" s="20" t="str">
        <f t="shared" si="20"/>
        <v/>
      </c>
      <c r="Q61" s="20" t="str">
        <f t="shared" si="20"/>
        <v/>
      </c>
      <c r="R61" s="20" t="str">
        <f t="shared" si="20"/>
        <v/>
      </c>
      <c r="S61" s="20" t="str">
        <f t="shared" si="20"/>
        <v/>
      </c>
      <c r="T61" s="20" t="str">
        <f t="shared" si="20"/>
        <v/>
      </c>
      <c r="U61" s="20" t="str">
        <f t="shared" si="20"/>
        <v/>
      </c>
      <c r="V61" s="20" t="str">
        <f t="shared" si="20"/>
        <v/>
      </c>
      <c r="W61" s="20" t="str">
        <f t="shared" si="20"/>
        <v/>
      </c>
      <c r="X61" s="20" t="str">
        <f t="shared" si="20"/>
        <v/>
      </c>
      <c r="Y61" s="20" t="str">
        <f t="shared" si="20"/>
        <v/>
      </c>
      <c r="Z61" s="20" t="str">
        <f t="shared" si="20"/>
        <v/>
      </c>
      <c r="AA61" s="20" t="str">
        <f t="shared" si="20"/>
        <v/>
      </c>
      <c r="AB61" s="20" t="str">
        <f t="shared" si="20"/>
        <v/>
      </c>
      <c r="AC61" s="20" t="str">
        <f t="shared" si="20"/>
        <v/>
      </c>
      <c r="AD61" s="20" t="str">
        <f t="shared" si="20"/>
        <v/>
      </c>
      <c r="AE61" s="20" t="str">
        <f t="shared" si="20"/>
        <v/>
      </c>
      <c r="AF61" s="20" t="str">
        <f t="shared" si="20"/>
        <v/>
      </c>
      <c r="AG61" s="20" t="str">
        <f t="shared" si="20"/>
        <v/>
      </c>
      <c r="AH61" s="20" t="str">
        <f t="shared" si="20"/>
        <v/>
      </c>
      <c r="AI61" s="20" t="str">
        <f t="shared" si="20"/>
        <v/>
      </c>
      <c r="AJ61" s="20" t="str">
        <f t="shared" si="20"/>
        <v/>
      </c>
      <c r="AK61" s="20" t="str">
        <f t="shared" si="20"/>
        <v/>
      </c>
      <c r="AL61" s="20" t="str">
        <f t="shared" si="20"/>
        <v/>
      </c>
      <c r="AM61" s="20" t="str">
        <f t="shared" si="20"/>
        <v/>
      </c>
      <c r="AN61" s="20" t="str">
        <f t="shared" si="20"/>
        <v/>
      </c>
      <c r="AO61" s="20" t="str">
        <f t="shared" si="20"/>
        <v/>
      </c>
      <c r="AP61" s="20" t="str">
        <f t="shared" si="20"/>
        <v/>
      </c>
      <c r="AQ61" s="20" t="str">
        <f t="shared" si="20"/>
        <v/>
      </c>
      <c r="AS61" s="15">
        <f ca="1">AT61/GCD(AT62,ABS(AT61))</f>
        <v>-1</v>
      </c>
      <c r="AT61" s="15">
        <f ca="1">AS59*AT59</f>
        <v>-22</v>
      </c>
    </row>
    <row r="62" spans="1:46" ht="20.149999999999999" customHeight="1" x14ac:dyDescent="0.2">
      <c r="A62" t="str">
        <f t="shared" ref="A62:AQ62" si="21">IF(A25="","",A25)</f>
        <v/>
      </c>
      <c r="B62" t="str">
        <f t="shared" si="21"/>
        <v/>
      </c>
      <c r="C62" s="1" t="str">
        <f t="shared" si="21"/>
        <v/>
      </c>
      <c r="D62" s="40"/>
      <c r="E62" s="40"/>
      <c r="F62" s="40"/>
      <c r="G62" s="40"/>
      <c r="H62" s="40">
        <f ca="1">IF(AS62=1,"",AS62)</f>
        <v>6</v>
      </c>
      <c r="I62" s="40"/>
      <c r="J62" s="40"/>
      <c r="K62" s="40"/>
      <c r="L62" s="20" t="str">
        <f t="shared" si="21"/>
        <v/>
      </c>
      <c r="M62" s="20" t="str">
        <f t="shared" si="21"/>
        <v/>
      </c>
      <c r="N62" s="20" t="str">
        <f t="shared" si="21"/>
        <v/>
      </c>
      <c r="O62" s="20" t="str">
        <f t="shared" si="21"/>
        <v/>
      </c>
      <c r="P62" s="20" t="str">
        <f t="shared" si="21"/>
        <v/>
      </c>
      <c r="Q62" s="24" t="str">
        <f t="shared" si="21"/>
        <v/>
      </c>
      <c r="R62" s="20" t="str">
        <f t="shared" si="21"/>
        <v/>
      </c>
      <c r="S62" s="20" t="str">
        <f t="shared" si="21"/>
        <v/>
      </c>
      <c r="T62" s="20" t="str">
        <f t="shared" si="21"/>
        <v/>
      </c>
      <c r="U62" s="20" t="str">
        <f t="shared" si="21"/>
        <v/>
      </c>
      <c r="V62" s="20" t="str">
        <f t="shared" si="21"/>
        <v/>
      </c>
      <c r="W62" s="20" t="str">
        <f t="shared" si="21"/>
        <v/>
      </c>
      <c r="X62" s="20" t="str">
        <f t="shared" si="21"/>
        <v/>
      </c>
      <c r="Y62" s="20" t="str">
        <f t="shared" si="21"/>
        <v/>
      </c>
      <c r="Z62" s="20" t="str">
        <f t="shared" si="21"/>
        <v/>
      </c>
      <c r="AA62" s="20" t="str">
        <f t="shared" si="21"/>
        <v/>
      </c>
      <c r="AB62" s="20" t="str">
        <f t="shared" si="21"/>
        <v/>
      </c>
      <c r="AC62" s="20" t="str">
        <f t="shared" si="21"/>
        <v/>
      </c>
      <c r="AD62" s="20" t="str">
        <f t="shared" si="21"/>
        <v/>
      </c>
      <c r="AE62" s="20" t="str">
        <f t="shared" si="21"/>
        <v/>
      </c>
      <c r="AF62" s="20" t="str">
        <f t="shared" si="21"/>
        <v/>
      </c>
      <c r="AG62" s="20" t="str">
        <f t="shared" si="21"/>
        <v/>
      </c>
      <c r="AH62" s="20" t="str">
        <f t="shared" si="21"/>
        <v/>
      </c>
      <c r="AI62" s="20" t="str">
        <f t="shared" si="21"/>
        <v/>
      </c>
      <c r="AJ62" s="20" t="str">
        <f t="shared" si="21"/>
        <v/>
      </c>
      <c r="AK62" s="20" t="str">
        <f t="shared" si="21"/>
        <v/>
      </c>
      <c r="AL62" s="20" t="str">
        <f t="shared" si="21"/>
        <v/>
      </c>
      <c r="AM62" s="20" t="str">
        <f t="shared" si="21"/>
        <v/>
      </c>
      <c r="AN62" s="20" t="str">
        <f t="shared" si="21"/>
        <v/>
      </c>
      <c r="AO62" s="20" t="str">
        <f t="shared" si="21"/>
        <v/>
      </c>
      <c r="AP62" s="20" t="str">
        <f t="shared" si="21"/>
        <v/>
      </c>
      <c r="AQ62" s="20" t="str">
        <f t="shared" si="21"/>
        <v/>
      </c>
      <c r="AS62" s="15">
        <f ca="1">AT62/GCD(AT62,ABS(AT61))</f>
        <v>6</v>
      </c>
      <c r="AT62" s="15">
        <f ca="1">AS60*AT60</f>
        <v>132</v>
      </c>
    </row>
    <row r="63" spans="1:46" ht="20.149999999999999" customHeight="1" x14ac:dyDescent="0.2">
      <c r="A63" t="str">
        <f t="shared" ref="A63:AQ63" si="22">IF(A26="","",A26)</f>
        <v/>
      </c>
      <c r="B63" t="str">
        <f t="shared" si="22"/>
        <v/>
      </c>
      <c r="C63" s="1" t="str">
        <f t="shared" si="22"/>
        <v>(3)</v>
      </c>
      <c r="F63" s="31" t="str">
        <f t="shared" ca="1" si="22"/>
        <v/>
      </c>
      <c r="G63" s="31" t="str">
        <f t="shared" si="22"/>
        <v/>
      </c>
      <c r="H63" s="35">
        <f t="shared" ca="1" si="22"/>
        <v>7</v>
      </c>
      <c r="I63" s="35" t="str">
        <f t="shared" si="22"/>
        <v/>
      </c>
      <c r="J63" s="31" t="str">
        <f t="shared" si="22"/>
        <v>ｘ</v>
      </c>
      <c r="K63" s="31" t="str">
        <f t="shared" si="22"/>
        <v/>
      </c>
      <c r="L63" s="17">
        <f t="shared" si="22"/>
        <v>2</v>
      </c>
      <c r="M63" s="31" t="str">
        <f t="shared" si="22"/>
        <v>ｙ</v>
      </c>
      <c r="N63" s="31" t="str">
        <f t="shared" si="22"/>
        <v/>
      </c>
      <c r="O63" s="31" t="str">
        <f t="shared" si="22"/>
        <v>÷</v>
      </c>
      <c r="P63" s="31" t="str">
        <f t="shared" si="22"/>
        <v/>
      </c>
      <c r="Q63" s="35">
        <f t="shared" ca="1" si="22"/>
        <v>7</v>
      </c>
      <c r="R63" s="35" t="str">
        <f t="shared" si="22"/>
        <v/>
      </c>
      <c r="S63" s="31" t="str">
        <f t="shared" si="22"/>
        <v>ｘ</v>
      </c>
      <c r="T63" s="31" t="str">
        <f t="shared" si="22"/>
        <v/>
      </c>
      <c r="U63" t="str">
        <f t="shared" si="22"/>
        <v/>
      </c>
      <c r="V63" t="str">
        <f t="shared" si="22"/>
        <v/>
      </c>
      <c r="W63" t="str">
        <f t="shared" si="22"/>
        <v/>
      </c>
      <c r="X63" t="str">
        <f t="shared" si="22"/>
        <v/>
      </c>
      <c r="Y63" t="str">
        <f t="shared" si="22"/>
        <v/>
      </c>
      <c r="Z63" t="str">
        <f t="shared" si="22"/>
        <v/>
      </c>
      <c r="AA63" t="str">
        <f t="shared" si="22"/>
        <v/>
      </c>
      <c r="AB63" t="str">
        <f t="shared" si="22"/>
        <v/>
      </c>
      <c r="AC63" t="str">
        <f t="shared" si="22"/>
        <v/>
      </c>
      <c r="AD63" t="str">
        <f t="shared" si="22"/>
        <v/>
      </c>
      <c r="AE63" t="str">
        <f t="shared" si="22"/>
        <v/>
      </c>
      <c r="AF63" t="str">
        <f t="shared" si="22"/>
        <v/>
      </c>
      <c r="AG63" t="str">
        <f t="shared" si="22"/>
        <v/>
      </c>
      <c r="AH63" t="str">
        <f t="shared" si="22"/>
        <v/>
      </c>
      <c r="AI63" t="str">
        <f t="shared" si="22"/>
        <v/>
      </c>
      <c r="AJ63" t="str">
        <f t="shared" si="22"/>
        <v/>
      </c>
      <c r="AK63" t="str">
        <f t="shared" si="22"/>
        <v/>
      </c>
      <c r="AL63" t="str">
        <f t="shared" si="22"/>
        <v/>
      </c>
      <c r="AM63" t="str">
        <f t="shared" si="22"/>
        <v/>
      </c>
      <c r="AN63" t="str">
        <f t="shared" si="22"/>
        <v/>
      </c>
      <c r="AO63" t="str">
        <f t="shared" si="22"/>
        <v/>
      </c>
      <c r="AP63" t="str">
        <f t="shared" si="22"/>
        <v/>
      </c>
      <c r="AQ63" t="str">
        <f t="shared" si="22"/>
        <v/>
      </c>
    </row>
    <row r="64" spans="1:46" ht="20.149999999999999" customHeight="1" x14ac:dyDescent="0.2">
      <c r="A64" t="str">
        <f t="shared" ref="A64:AQ64" si="23">IF(A27="","",A27)</f>
        <v/>
      </c>
      <c r="B64" t="str">
        <f t="shared" si="23"/>
        <v/>
      </c>
      <c r="C64" t="str">
        <f t="shared" si="23"/>
        <v/>
      </c>
      <c r="F64" s="31" t="str">
        <f t="shared" si="23"/>
        <v/>
      </c>
      <c r="G64" s="31" t="str">
        <f t="shared" si="23"/>
        <v/>
      </c>
      <c r="H64" s="31">
        <f t="shared" ca="1" si="23"/>
        <v>8</v>
      </c>
      <c r="I64" s="31" t="str">
        <f t="shared" si="23"/>
        <v/>
      </c>
      <c r="J64" s="31" t="str">
        <f t="shared" si="23"/>
        <v/>
      </c>
      <c r="K64" s="31" t="str">
        <f t="shared" si="23"/>
        <v/>
      </c>
      <c r="L64" t="str">
        <f t="shared" si="23"/>
        <v/>
      </c>
      <c r="M64" s="31" t="str">
        <f t="shared" si="23"/>
        <v/>
      </c>
      <c r="N64" s="31" t="str">
        <f t="shared" si="23"/>
        <v/>
      </c>
      <c r="O64" s="31" t="str">
        <f t="shared" si="23"/>
        <v/>
      </c>
      <c r="P64" s="31" t="str">
        <f t="shared" si="23"/>
        <v/>
      </c>
      <c r="Q64" s="31">
        <f t="shared" ca="1" si="23"/>
        <v>8</v>
      </c>
      <c r="R64" s="31" t="str">
        <f t="shared" si="23"/>
        <v/>
      </c>
      <c r="S64" s="31" t="str">
        <f t="shared" si="23"/>
        <v/>
      </c>
      <c r="T64" s="31" t="str">
        <f t="shared" si="23"/>
        <v/>
      </c>
      <c r="U64" t="str">
        <f t="shared" si="23"/>
        <v/>
      </c>
      <c r="V64" t="str">
        <f t="shared" si="23"/>
        <v/>
      </c>
      <c r="W64" t="str">
        <f t="shared" si="23"/>
        <v/>
      </c>
      <c r="X64" t="str">
        <f t="shared" si="23"/>
        <v/>
      </c>
      <c r="Y64" t="str">
        <f t="shared" si="23"/>
        <v/>
      </c>
      <c r="Z64" t="str">
        <f t="shared" si="23"/>
        <v/>
      </c>
      <c r="AA64" t="str">
        <f t="shared" si="23"/>
        <v/>
      </c>
      <c r="AB64" t="str">
        <f t="shared" si="23"/>
        <v/>
      </c>
      <c r="AC64" t="str">
        <f t="shared" si="23"/>
        <v/>
      </c>
      <c r="AD64" t="str">
        <f t="shared" si="23"/>
        <v/>
      </c>
      <c r="AE64" t="str">
        <f t="shared" si="23"/>
        <v/>
      </c>
      <c r="AF64" t="str">
        <f t="shared" si="23"/>
        <v/>
      </c>
      <c r="AG64" t="str">
        <f t="shared" si="23"/>
        <v/>
      </c>
      <c r="AH64" t="str">
        <f t="shared" si="23"/>
        <v/>
      </c>
      <c r="AI64" t="str">
        <f t="shared" si="23"/>
        <v/>
      </c>
      <c r="AJ64" t="str">
        <f t="shared" si="23"/>
        <v/>
      </c>
      <c r="AK64" t="str">
        <f t="shared" si="23"/>
        <v/>
      </c>
      <c r="AL64" t="str">
        <f t="shared" si="23"/>
        <v/>
      </c>
      <c r="AM64" t="str">
        <f t="shared" si="23"/>
        <v/>
      </c>
      <c r="AN64" t="str">
        <f t="shared" si="23"/>
        <v/>
      </c>
      <c r="AO64" t="str">
        <f t="shared" si="23"/>
        <v/>
      </c>
      <c r="AP64" t="str">
        <f t="shared" si="23"/>
        <v/>
      </c>
      <c r="AQ64" t="str">
        <f t="shared" si="23"/>
        <v/>
      </c>
    </row>
    <row r="65" spans="1:46" ht="20.149999999999999" customHeight="1" x14ac:dyDescent="0.2">
      <c r="A65" s="1" t="str">
        <f t="shared" ref="A65:C68" si="24">IF(A28="","",A28)</f>
        <v/>
      </c>
      <c r="B65" t="str">
        <f t="shared" si="24"/>
        <v/>
      </c>
      <c r="C65" t="str">
        <f t="shared" si="24"/>
        <v/>
      </c>
      <c r="D65" s="40" t="s">
        <v>30</v>
      </c>
      <c r="E65" s="40"/>
      <c r="F65" s="40" t="str">
        <f ca="1">F63</f>
        <v/>
      </c>
      <c r="G65" s="40"/>
      <c r="H65" s="42">
        <f ca="1">H63</f>
        <v>7</v>
      </c>
      <c r="I65" s="42" t="str">
        <f>IF(I28="","",I28)</f>
        <v/>
      </c>
      <c r="J65" s="40" t="str">
        <f>J63</f>
        <v>ｘ</v>
      </c>
      <c r="K65" s="40" t="str">
        <f>IF(K28="","",K28)</f>
        <v/>
      </c>
      <c r="L65" s="24">
        <f>L63</f>
        <v>2</v>
      </c>
      <c r="M65" s="40" t="str">
        <f>M63</f>
        <v>ｙ</v>
      </c>
      <c r="N65" s="40"/>
      <c r="O65" s="40" t="s">
        <v>76</v>
      </c>
      <c r="P65" s="40" t="str">
        <f>IF(N28="","",N28)</f>
        <v/>
      </c>
      <c r="Q65" s="42">
        <f ca="1">Q64</f>
        <v>8</v>
      </c>
      <c r="R65" s="42"/>
      <c r="S65" s="42"/>
      <c r="T65" s="42"/>
      <c r="U65" t="str">
        <f t="shared" ref="U65:AD66" si="25">IF(S28="","",S28)</f>
        <v/>
      </c>
      <c r="V65" t="str">
        <f t="shared" si="25"/>
        <v/>
      </c>
      <c r="W65" t="str">
        <f t="shared" si="25"/>
        <v/>
      </c>
      <c r="X65" t="str">
        <f t="shared" si="25"/>
        <v/>
      </c>
      <c r="Y65" t="str">
        <f t="shared" si="25"/>
        <v/>
      </c>
      <c r="Z65" t="str">
        <f t="shared" si="25"/>
        <v/>
      </c>
      <c r="AA65" t="str">
        <f t="shared" si="25"/>
        <v/>
      </c>
      <c r="AB65" t="str">
        <f t="shared" si="25"/>
        <v/>
      </c>
      <c r="AC65" t="str">
        <f t="shared" si="25"/>
        <v/>
      </c>
      <c r="AD65" t="str">
        <f t="shared" si="25"/>
        <v/>
      </c>
      <c r="AE65" t="str">
        <f t="shared" ref="AE65:AN66" si="26">IF(AC28="","",AC28)</f>
        <v/>
      </c>
      <c r="AF65" t="str">
        <f t="shared" si="26"/>
        <v/>
      </c>
      <c r="AG65" t="str">
        <f t="shared" si="26"/>
        <v/>
      </c>
      <c r="AH65" t="str">
        <f t="shared" si="26"/>
        <v/>
      </c>
      <c r="AI65" t="str">
        <f t="shared" si="26"/>
        <v/>
      </c>
      <c r="AJ65" t="str">
        <f t="shared" si="26"/>
        <v/>
      </c>
      <c r="AK65" t="str">
        <f t="shared" si="26"/>
        <v/>
      </c>
      <c r="AL65" t="str">
        <f t="shared" si="26"/>
        <v/>
      </c>
      <c r="AM65" t="str">
        <f t="shared" si="26"/>
        <v/>
      </c>
      <c r="AN65" t="str">
        <f t="shared" si="26"/>
        <v/>
      </c>
      <c r="AO65" t="str">
        <f t="shared" ref="AO65:AR66" si="27">IF(AM28="","",AM28)</f>
        <v/>
      </c>
      <c r="AP65" t="str">
        <f t="shared" si="27"/>
        <v/>
      </c>
      <c r="AQ65" t="str">
        <f t="shared" si="27"/>
        <v/>
      </c>
      <c r="AR65" t="str">
        <f t="shared" si="27"/>
        <v/>
      </c>
      <c r="AS65" s="15">
        <f ca="1">IF(F65="－",-H65,H65)</f>
        <v>7</v>
      </c>
      <c r="AT65" s="15">
        <f ca="1">Q65</f>
        <v>8</v>
      </c>
    </row>
    <row r="66" spans="1:46" ht="20.149999999999999" customHeight="1" x14ac:dyDescent="0.2">
      <c r="A66" s="1" t="str">
        <f t="shared" si="24"/>
        <v/>
      </c>
      <c r="B66" t="str">
        <f t="shared" si="24"/>
        <v/>
      </c>
      <c r="C66" s="1" t="str">
        <f t="shared" si="24"/>
        <v/>
      </c>
      <c r="D66" s="40"/>
      <c r="E66" s="40"/>
      <c r="F66" s="40"/>
      <c r="G66" s="40"/>
      <c r="H66" s="40">
        <f ca="1">H64</f>
        <v>8</v>
      </c>
      <c r="I66" s="40" t="str">
        <f>IF(I29="","",I29)</f>
        <v/>
      </c>
      <c r="J66" s="40" t="str">
        <f>IF(J29="","",J29)</f>
        <v/>
      </c>
      <c r="K66" s="40" t="str">
        <f>IF(K29="","",K29)</f>
        <v/>
      </c>
      <c r="L66" s="20" t="str">
        <f>IF(L29="","",L29)</f>
        <v/>
      </c>
      <c r="M66" s="40"/>
      <c r="N66" s="40"/>
      <c r="O66" s="40" t="str">
        <f>IF(M29="","",M29)</f>
        <v/>
      </c>
      <c r="P66" s="40" t="str">
        <f>IF(N29="","",N29)</f>
        <v/>
      </c>
      <c r="Q66" s="40">
        <f ca="1">Q63</f>
        <v>7</v>
      </c>
      <c r="R66" s="40" t="str">
        <f>IF(P29="","",P29)</f>
        <v/>
      </c>
      <c r="S66" s="40" t="str">
        <f>S63</f>
        <v>ｘ</v>
      </c>
      <c r="T66" s="40"/>
      <c r="U66" t="str">
        <f t="shared" si="25"/>
        <v/>
      </c>
      <c r="V66" t="str">
        <f t="shared" si="25"/>
        <v/>
      </c>
      <c r="W66" t="str">
        <f t="shared" si="25"/>
        <v/>
      </c>
      <c r="X66" t="str">
        <f t="shared" si="25"/>
        <v/>
      </c>
      <c r="Y66" t="str">
        <f t="shared" si="25"/>
        <v/>
      </c>
      <c r="Z66" t="str">
        <f t="shared" si="25"/>
        <v/>
      </c>
      <c r="AA66" t="str">
        <f t="shared" si="25"/>
        <v/>
      </c>
      <c r="AB66" t="str">
        <f t="shared" si="25"/>
        <v/>
      </c>
      <c r="AC66" t="str">
        <f t="shared" si="25"/>
        <v/>
      </c>
      <c r="AD66" t="str">
        <f t="shared" si="25"/>
        <v/>
      </c>
      <c r="AE66" t="str">
        <f t="shared" si="26"/>
        <v/>
      </c>
      <c r="AF66" t="str">
        <f t="shared" si="26"/>
        <v/>
      </c>
      <c r="AG66" t="str">
        <f t="shared" si="26"/>
        <v/>
      </c>
      <c r="AH66" t="str">
        <f t="shared" si="26"/>
        <v/>
      </c>
      <c r="AI66" t="str">
        <f t="shared" si="26"/>
        <v/>
      </c>
      <c r="AJ66" t="str">
        <f t="shared" si="26"/>
        <v/>
      </c>
      <c r="AK66" t="str">
        <f t="shared" si="26"/>
        <v/>
      </c>
      <c r="AL66" t="str">
        <f t="shared" si="26"/>
        <v/>
      </c>
      <c r="AM66" t="str">
        <f t="shared" si="26"/>
        <v/>
      </c>
      <c r="AN66" t="str">
        <f t="shared" si="26"/>
        <v/>
      </c>
      <c r="AO66" t="str">
        <f t="shared" si="27"/>
        <v/>
      </c>
      <c r="AP66" t="str">
        <f t="shared" si="27"/>
        <v/>
      </c>
      <c r="AQ66" t="str">
        <f t="shared" si="27"/>
        <v/>
      </c>
      <c r="AR66" t="str">
        <f t="shared" si="27"/>
        <v/>
      </c>
      <c r="AS66" s="15">
        <f ca="1">H66</f>
        <v>8</v>
      </c>
      <c r="AT66" s="15">
        <f ca="1">Q66</f>
        <v>7</v>
      </c>
    </row>
    <row r="67" spans="1:46" ht="20.149999999999999" customHeight="1" x14ac:dyDescent="0.2">
      <c r="A67" t="str">
        <f t="shared" si="24"/>
        <v/>
      </c>
      <c r="B67" t="str">
        <f t="shared" si="24"/>
        <v/>
      </c>
      <c r="C67" t="str">
        <f t="shared" si="24"/>
        <v/>
      </c>
      <c r="D67" s="40" t="s">
        <v>30</v>
      </c>
      <c r="E67" s="40"/>
      <c r="F67" s="40" t="str">
        <f ca="1">IF(AS67&lt;0,"－","")</f>
        <v/>
      </c>
      <c r="G67" s="40"/>
      <c r="H67" s="40" t="s">
        <v>158</v>
      </c>
      <c r="I67" s="40"/>
      <c r="J67" s="40"/>
      <c r="L67" t="str">
        <f t="shared" ref="L67:U68" si="28">IF(N30="","",N30)</f>
        <v/>
      </c>
      <c r="M67" t="str">
        <f t="shared" si="28"/>
        <v/>
      </c>
      <c r="N67" t="str">
        <f t="shared" si="28"/>
        <v/>
      </c>
      <c r="O67" t="str">
        <f t="shared" si="28"/>
        <v/>
      </c>
      <c r="P67" t="str">
        <f t="shared" si="28"/>
        <v/>
      </c>
      <c r="Q67" t="str">
        <f t="shared" si="28"/>
        <v/>
      </c>
      <c r="R67" t="str">
        <f t="shared" si="28"/>
        <v/>
      </c>
      <c r="S67" t="str">
        <f t="shared" si="28"/>
        <v/>
      </c>
      <c r="T67" t="str">
        <f t="shared" si="28"/>
        <v/>
      </c>
      <c r="U67" t="str">
        <f t="shared" si="28"/>
        <v/>
      </c>
      <c r="V67" t="str">
        <f t="shared" ref="V67:AE68" si="29">IF(X30="","",X30)</f>
        <v/>
      </c>
      <c r="W67" t="str">
        <f t="shared" si="29"/>
        <v/>
      </c>
      <c r="X67" t="str">
        <f t="shared" si="29"/>
        <v/>
      </c>
      <c r="Y67" t="str">
        <f t="shared" si="29"/>
        <v/>
      </c>
      <c r="Z67" t="str">
        <f t="shared" si="29"/>
        <v/>
      </c>
      <c r="AA67" t="str">
        <f t="shared" si="29"/>
        <v/>
      </c>
      <c r="AB67" t="str">
        <f t="shared" si="29"/>
        <v/>
      </c>
      <c r="AC67" t="str">
        <f t="shared" si="29"/>
        <v/>
      </c>
      <c r="AD67" t="str">
        <f t="shared" si="29"/>
        <v/>
      </c>
      <c r="AE67" t="str">
        <f t="shared" si="29"/>
        <v/>
      </c>
      <c r="AF67" t="str">
        <f t="shared" ref="AF67:AN68" si="30">IF(AH30="","",AH30)</f>
        <v/>
      </c>
      <c r="AG67" t="str">
        <f t="shared" si="30"/>
        <v/>
      </c>
      <c r="AH67" t="str">
        <f t="shared" si="30"/>
        <v/>
      </c>
      <c r="AI67" t="str">
        <f t="shared" si="30"/>
        <v/>
      </c>
      <c r="AJ67" t="str">
        <f t="shared" si="30"/>
        <v/>
      </c>
      <c r="AK67" t="str">
        <f t="shared" si="30"/>
        <v/>
      </c>
      <c r="AL67" t="str">
        <f t="shared" si="30"/>
        <v/>
      </c>
      <c r="AM67" t="str">
        <f t="shared" si="30"/>
        <v/>
      </c>
      <c r="AN67" t="str">
        <f t="shared" si="30"/>
        <v/>
      </c>
      <c r="AQ67" t="str">
        <f>IF(AQ30="","",AQ30)</f>
        <v/>
      </c>
      <c r="AR67" t="str">
        <f>IF(AR30="","",AR30)</f>
        <v/>
      </c>
      <c r="AS67" s="15">
        <f ca="1">AT67/GCD(AT68,ABS(AT67))</f>
        <v>1</v>
      </c>
      <c r="AT67" s="15">
        <f ca="1">AS65*AT65</f>
        <v>56</v>
      </c>
    </row>
    <row r="68" spans="1:46" ht="20.149999999999999" customHeight="1" x14ac:dyDescent="0.2">
      <c r="A68" t="str">
        <f t="shared" si="24"/>
        <v/>
      </c>
      <c r="B68" t="str">
        <f t="shared" si="24"/>
        <v/>
      </c>
      <c r="C68" s="1" t="str">
        <f t="shared" si="24"/>
        <v/>
      </c>
      <c r="D68" s="40"/>
      <c r="E68" s="40"/>
      <c r="F68" s="40"/>
      <c r="G68" s="40"/>
      <c r="H68" s="40"/>
      <c r="I68" s="40"/>
      <c r="J68" s="40"/>
      <c r="K68" t="str">
        <f>IF(M31="","",M31)</f>
        <v/>
      </c>
      <c r="L68" t="str">
        <f t="shared" si="28"/>
        <v/>
      </c>
      <c r="M68" t="str">
        <f t="shared" si="28"/>
        <v/>
      </c>
      <c r="N68" t="str">
        <f t="shared" si="28"/>
        <v/>
      </c>
      <c r="O68" t="str">
        <f t="shared" si="28"/>
        <v/>
      </c>
      <c r="P68" t="str">
        <f t="shared" si="28"/>
        <v/>
      </c>
      <c r="Q68" t="str">
        <f t="shared" si="28"/>
        <v/>
      </c>
      <c r="R68" t="str">
        <f t="shared" si="28"/>
        <v/>
      </c>
      <c r="S68" t="str">
        <f t="shared" si="28"/>
        <v/>
      </c>
      <c r="T68" t="str">
        <f t="shared" si="28"/>
        <v/>
      </c>
      <c r="U68" t="str">
        <f t="shared" si="28"/>
        <v/>
      </c>
      <c r="V68" t="str">
        <f t="shared" si="29"/>
        <v/>
      </c>
      <c r="W68" t="str">
        <f t="shared" si="29"/>
        <v/>
      </c>
      <c r="X68" t="str">
        <f t="shared" si="29"/>
        <v/>
      </c>
      <c r="Y68" t="str">
        <f t="shared" si="29"/>
        <v/>
      </c>
      <c r="Z68" t="str">
        <f t="shared" si="29"/>
        <v/>
      </c>
      <c r="AA68" t="str">
        <f t="shared" si="29"/>
        <v/>
      </c>
      <c r="AB68" t="str">
        <f t="shared" si="29"/>
        <v/>
      </c>
      <c r="AC68" t="str">
        <f t="shared" si="29"/>
        <v/>
      </c>
      <c r="AD68" t="str">
        <f t="shared" si="29"/>
        <v/>
      </c>
      <c r="AE68" t="str">
        <f t="shared" si="29"/>
        <v/>
      </c>
      <c r="AF68" t="str">
        <f t="shared" si="30"/>
        <v/>
      </c>
      <c r="AG68" t="str">
        <f t="shared" si="30"/>
        <v/>
      </c>
      <c r="AH68" t="str">
        <f t="shared" si="30"/>
        <v/>
      </c>
      <c r="AI68" t="str">
        <f t="shared" si="30"/>
        <v/>
      </c>
      <c r="AJ68" t="str">
        <f t="shared" si="30"/>
        <v/>
      </c>
      <c r="AK68" t="str">
        <f t="shared" si="30"/>
        <v/>
      </c>
      <c r="AL68" t="str">
        <f t="shared" si="30"/>
        <v/>
      </c>
      <c r="AM68" t="str">
        <f t="shared" si="30"/>
        <v/>
      </c>
      <c r="AN68" t="str">
        <f t="shared" si="30"/>
        <v/>
      </c>
      <c r="AQ68" t="str">
        <f>IF(AQ31="","",AQ31)</f>
        <v/>
      </c>
      <c r="AR68" t="str">
        <f>IF(AR31="","",AR31)</f>
        <v/>
      </c>
      <c r="AS68" s="15">
        <f ca="1">AT68/GCD(AT68,ABS(AT67))</f>
        <v>1</v>
      </c>
      <c r="AT68" s="15">
        <f ca="1">AS66*AT66</f>
        <v>56</v>
      </c>
    </row>
    <row r="69" spans="1:46" ht="20.149999999999999" customHeight="1" x14ac:dyDescent="0.2">
      <c r="A69" t="str">
        <f t="shared" ref="A69:AQ69" si="31">IF(A32="","",A32)</f>
        <v/>
      </c>
      <c r="B69" t="str">
        <f t="shared" si="31"/>
        <v/>
      </c>
      <c r="C69" s="1" t="str">
        <f t="shared" si="31"/>
        <v>(3)</v>
      </c>
      <c r="F69" s="31" t="str">
        <f t="shared" ca="1" si="31"/>
        <v>－</v>
      </c>
      <c r="G69" s="31" t="str">
        <f t="shared" si="31"/>
        <v/>
      </c>
      <c r="H69" s="35">
        <f t="shared" ca="1" si="31"/>
        <v>2</v>
      </c>
      <c r="I69" s="35" t="str">
        <f t="shared" si="31"/>
        <v/>
      </c>
      <c r="J69" s="31" t="str">
        <f t="shared" si="31"/>
        <v>ｙ</v>
      </c>
      <c r="K69" s="31" t="str">
        <f t="shared" si="31"/>
        <v/>
      </c>
      <c r="L69" s="17">
        <f t="shared" si="31"/>
        <v>2</v>
      </c>
      <c r="M69" s="31" t="str">
        <f t="shared" si="31"/>
        <v>÷</v>
      </c>
      <c r="N69" s="31" t="str">
        <f t="shared" si="31"/>
        <v/>
      </c>
      <c r="O69" s="35">
        <f t="shared" ca="1" si="31"/>
        <v>3</v>
      </c>
      <c r="P69" s="35" t="str">
        <f t="shared" si="31"/>
        <v/>
      </c>
      <c r="Q69" s="31" t="str">
        <f t="shared" si="31"/>
        <v>ｙ</v>
      </c>
      <c r="R69" s="31" t="str">
        <f t="shared" si="31"/>
        <v/>
      </c>
      <c r="S69" s="17">
        <f t="shared" si="31"/>
        <v>2</v>
      </c>
      <c r="T69" t="str">
        <f t="shared" si="31"/>
        <v/>
      </c>
      <c r="U69" t="str">
        <f t="shared" si="31"/>
        <v/>
      </c>
      <c r="V69" t="str">
        <f t="shared" si="31"/>
        <v/>
      </c>
      <c r="W69" t="str">
        <f t="shared" si="31"/>
        <v/>
      </c>
      <c r="X69" t="str">
        <f t="shared" si="31"/>
        <v/>
      </c>
      <c r="Y69" t="str">
        <f t="shared" si="31"/>
        <v/>
      </c>
      <c r="Z69" t="str">
        <f t="shared" si="31"/>
        <v/>
      </c>
      <c r="AA69" t="str">
        <f t="shared" si="31"/>
        <v/>
      </c>
      <c r="AB69" t="str">
        <f t="shared" si="31"/>
        <v/>
      </c>
      <c r="AC69" t="str">
        <f t="shared" si="31"/>
        <v/>
      </c>
      <c r="AD69" t="str">
        <f t="shared" si="31"/>
        <v/>
      </c>
      <c r="AE69" t="str">
        <f t="shared" si="31"/>
        <v/>
      </c>
      <c r="AF69" t="str">
        <f t="shared" si="31"/>
        <v/>
      </c>
      <c r="AG69" t="str">
        <f t="shared" si="31"/>
        <v/>
      </c>
      <c r="AH69" t="str">
        <f t="shared" si="31"/>
        <v/>
      </c>
      <c r="AI69" t="str">
        <f t="shared" si="31"/>
        <v/>
      </c>
      <c r="AJ69" t="str">
        <f t="shared" si="31"/>
        <v/>
      </c>
      <c r="AK69" t="str">
        <f t="shared" si="31"/>
        <v/>
      </c>
      <c r="AL69" t="str">
        <f t="shared" si="31"/>
        <v/>
      </c>
      <c r="AM69" t="str">
        <f t="shared" si="31"/>
        <v/>
      </c>
      <c r="AN69" t="str">
        <f t="shared" si="31"/>
        <v/>
      </c>
      <c r="AO69" t="str">
        <f t="shared" si="31"/>
        <v/>
      </c>
      <c r="AP69" t="str">
        <f t="shared" si="31"/>
        <v/>
      </c>
      <c r="AQ69" t="str">
        <f t="shared" si="31"/>
        <v/>
      </c>
      <c r="AR69" t="str">
        <f>IF(AP32="","",AP32)</f>
        <v/>
      </c>
      <c r="AS69" s="15" t="str">
        <f>IF(AQ32="","",AQ32)</f>
        <v/>
      </c>
    </row>
    <row r="70" spans="1:46" ht="20.149999999999999" customHeight="1" x14ac:dyDescent="0.2">
      <c r="A70" t="str">
        <f t="shared" ref="A70:AQ70" si="32">IF(A33="","",A33)</f>
        <v/>
      </c>
      <c r="B70" t="str">
        <f t="shared" si="32"/>
        <v/>
      </c>
      <c r="C70" t="str">
        <f t="shared" si="32"/>
        <v/>
      </c>
      <c r="F70" s="31" t="str">
        <f t="shared" si="32"/>
        <v/>
      </c>
      <c r="G70" s="31" t="str">
        <f t="shared" si="32"/>
        <v/>
      </c>
      <c r="H70" s="31">
        <f t="shared" ca="1" si="32"/>
        <v>3</v>
      </c>
      <c r="I70" s="31" t="str">
        <f t="shared" si="32"/>
        <v/>
      </c>
      <c r="J70" s="31" t="str">
        <f t="shared" si="32"/>
        <v/>
      </c>
      <c r="K70" s="31" t="str">
        <f t="shared" si="32"/>
        <v/>
      </c>
      <c r="L70" t="str">
        <f t="shared" si="32"/>
        <v/>
      </c>
      <c r="M70" s="31" t="str">
        <f t="shared" si="32"/>
        <v/>
      </c>
      <c r="N70" s="31" t="str">
        <f t="shared" si="32"/>
        <v/>
      </c>
      <c r="O70" s="31">
        <f t="shared" ca="1" si="32"/>
        <v>2</v>
      </c>
      <c r="P70" s="31" t="str">
        <f t="shared" si="32"/>
        <v/>
      </c>
      <c r="Q70" s="31" t="str">
        <f t="shared" si="32"/>
        <v/>
      </c>
      <c r="R70" s="31" t="str">
        <f t="shared" si="32"/>
        <v/>
      </c>
      <c r="S70" t="str">
        <f t="shared" si="32"/>
        <v/>
      </c>
      <c r="T70" t="str">
        <f t="shared" si="32"/>
        <v/>
      </c>
      <c r="U70" t="str">
        <f t="shared" si="32"/>
        <v/>
      </c>
      <c r="V70" t="str">
        <f t="shared" si="32"/>
        <v/>
      </c>
      <c r="W70" t="str">
        <f t="shared" si="32"/>
        <v/>
      </c>
      <c r="X70" t="str">
        <f t="shared" si="32"/>
        <v/>
      </c>
      <c r="Y70" t="str">
        <f t="shared" si="32"/>
        <v/>
      </c>
      <c r="Z70" t="str">
        <f t="shared" si="32"/>
        <v/>
      </c>
      <c r="AA70" t="str">
        <f t="shared" si="32"/>
        <v/>
      </c>
      <c r="AB70" t="str">
        <f t="shared" si="32"/>
        <v/>
      </c>
      <c r="AC70" t="str">
        <f t="shared" si="32"/>
        <v/>
      </c>
      <c r="AD70" t="str">
        <f t="shared" si="32"/>
        <v/>
      </c>
      <c r="AE70" t="str">
        <f t="shared" si="32"/>
        <v/>
      </c>
      <c r="AF70" t="str">
        <f t="shared" si="32"/>
        <v/>
      </c>
      <c r="AG70" t="str">
        <f t="shared" si="32"/>
        <v/>
      </c>
      <c r="AH70" t="str">
        <f t="shared" si="32"/>
        <v/>
      </c>
      <c r="AI70" t="str">
        <f t="shared" si="32"/>
        <v/>
      </c>
      <c r="AJ70" t="str">
        <f t="shared" si="32"/>
        <v/>
      </c>
      <c r="AK70" t="str">
        <f t="shared" si="32"/>
        <v/>
      </c>
      <c r="AL70" t="str">
        <f t="shared" si="32"/>
        <v/>
      </c>
      <c r="AM70" t="str">
        <f t="shared" si="32"/>
        <v/>
      </c>
      <c r="AN70" t="str">
        <f t="shared" si="32"/>
        <v/>
      </c>
      <c r="AO70" t="str">
        <f t="shared" si="32"/>
        <v/>
      </c>
      <c r="AP70" t="str">
        <f t="shared" si="32"/>
        <v/>
      </c>
      <c r="AQ70" t="str">
        <f t="shared" si="32"/>
        <v/>
      </c>
      <c r="AR70" t="str">
        <f>IF(AP33="","",AP33)</f>
        <v/>
      </c>
      <c r="AS70" s="15" t="str">
        <f>IF(AQ33="","",AQ33)</f>
        <v/>
      </c>
    </row>
    <row r="71" spans="1:46" ht="20.149999999999999" customHeight="1" x14ac:dyDescent="0.2">
      <c r="A71" t="str">
        <f t="shared" ref="A71:C73" si="33">IF(A34="","",A34)</f>
        <v/>
      </c>
      <c r="B71" t="str">
        <f t="shared" si="33"/>
        <v/>
      </c>
      <c r="C71" t="str">
        <f t="shared" si="33"/>
        <v/>
      </c>
      <c r="D71" s="40" t="s">
        <v>30</v>
      </c>
      <c r="E71" s="40"/>
      <c r="F71" s="40" t="str">
        <f ca="1">F69</f>
        <v>－</v>
      </c>
      <c r="G71" s="40"/>
      <c r="H71" s="42">
        <f ca="1">H69</f>
        <v>2</v>
      </c>
      <c r="I71" s="42" t="str">
        <f>IF(I34="","",I34)</f>
        <v/>
      </c>
      <c r="J71" s="40" t="str">
        <f>J69</f>
        <v>ｙ</v>
      </c>
      <c r="K71" s="40" t="str">
        <f>IF(K34="","",K34)</f>
        <v/>
      </c>
      <c r="L71" s="24">
        <f>L69</f>
        <v>2</v>
      </c>
      <c r="M71" s="40" t="s">
        <v>76</v>
      </c>
      <c r="N71" s="40" t="str">
        <f>IF(N34="","",N34)</f>
        <v/>
      </c>
      <c r="O71" s="42">
        <f ca="1">O70</f>
        <v>2</v>
      </c>
      <c r="P71" s="42"/>
      <c r="Q71" s="42"/>
      <c r="R71" s="42"/>
      <c r="S71" s="25" t="str">
        <f t="shared" ref="S71:AN71" si="34">IF(S34="","",S34)</f>
        <v/>
      </c>
      <c r="T71" t="str">
        <f t="shared" si="34"/>
        <v/>
      </c>
      <c r="U71" t="str">
        <f t="shared" si="34"/>
        <v/>
      </c>
      <c r="V71" t="str">
        <f t="shared" si="34"/>
        <v/>
      </c>
      <c r="W71" t="str">
        <f t="shared" si="34"/>
        <v/>
      </c>
      <c r="X71" t="str">
        <f t="shared" si="34"/>
        <v/>
      </c>
      <c r="Y71" t="str">
        <f t="shared" si="34"/>
        <v/>
      </c>
      <c r="Z71" t="str">
        <f t="shared" si="34"/>
        <v/>
      </c>
      <c r="AA71" t="str">
        <f t="shared" si="34"/>
        <v/>
      </c>
      <c r="AB71" t="str">
        <f t="shared" si="34"/>
        <v/>
      </c>
      <c r="AC71" t="str">
        <f t="shared" si="34"/>
        <v/>
      </c>
      <c r="AD71" t="str">
        <f t="shared" si="34"/>
        <v/>
      </c>
      <c r="AE71" t="str">
        <f t="shared" si="34"/>
        <v/>
      </c>
      <c r="AF71" t="str">
        <f t="shared" si="34"/>
        <v/>
      </c>
      <c r="AG71" t="str">
        <f t="shared" si="34"/>
        <v/>
      </c>
      <c r="AH71" t="str">
        <f t="shared" si="34"/>
        <v/>
      </c>
      <c r="AI71" t="str">
        <f t="shared" si="34"/>
        <v/>
      </c>
      <c r="AJ71" t="str">
        <f t="shared" si="34"/>
        <v/>
      </c>
      <c r="AK71" t="str">
        <f t="shared" si="34"/>
        <v/>
      </c>
      <c r="AL71" t="str">
        <f t="shared" si="34"/>
        <v/>
      </c>
      <c r="AM71" t="str">
        <f t="shared" si="34"/>
        <v/>
      </c>
      <c r="AN71" t="str">
        <f t="shared" si="34"/>
        <v/>
      </c>
      <c r="AQ71" t="str">
        <f>IF(AO34="","",AO34)</f>
        <v/>
      </c>
      <c r="AR71" t="str">
        <f>IF(AP34="","",AP34)</f>
        <v/>
      </c>
      <c r="AS71" s="15">
        <f ca="1">IF(F71="－",-H71,H71)</f>
        <v>-2</v>
      </c>
      <c r="AT71" s="15">
        <f ca="1">O71</f>
        <v>2</v>
      </c>
    </row>
    <row r="72" spans="1:46" ht="20.149999999999999" customHeight="1" x14ac:dyDescent="0.2">
      <c r="A72" t="str">
        <f t="shared" si="33"/>
        <v/>
      </c>
      <c r="B72" t="str">
        <f t="shared" si="33"/>
        <v/>
      </c>
      <c r="C72" s="1" t="str">
        <f t="shared" si="33"/>
        <v/>
      </c>
      <c r="D72" s="40"/>
      <c r="E72" s="40"/>
      <c r="F72" s="40"/>
      <c r="G72" s="40"/>
      <c r="H72" s="40">
        <f ca="1">H70</f>
        <v>3</v>
      </c>
      <c r="I72" s="40" t="str">
        <f>IF(I35="","",I35)</f>
        <v/>
      </c>
      <c r="J72" s="40" t="str">
        <f>IF(J35="","",J35)</f>
        <v/>
      </c>
      <c r="K72" s="40" t="str">
        <f>IF(K35="","",K35)</f>
        <v/>
      </c>
      <c r="L72" s="20" t="str">
        <f>IF(L35="","",L35)</f>
        <v/>
      </c>
      <c r="M72" s="40" t="str">
        <f>IF(M35="","",M35)</f>
        <v/>
      </c>
      <c r="N72" s="40" t="str">
        <f>IF(N35="","",N35)</f>
        <v/>
      </c>
      <c r="O72" s="40">
        <f ca="1">O69</f>
        <v>3</v>
      </c>
      <c r="P72" s="40"/>
      <c r="Q72" s="40" t="str">
        <f>Q69</f>
        <v>ｙ</v>
      </c>
      <c r="R72" s="40"/>
      <c r="S72" s="26">
        <f>S69</f>
        <v>2</v>
      </c>
      <c r="T72" t="str">
        <f t="shared" ref="T72:AN72" si="35">IF(T35="","",T35)</f>
        <v/>
      </c>
      <c r="U72" t="str">
        <f t="shared" si="35"/>
        <v/>
      </c>
      <c r="V72" t="str">
        <f t="shared" si="35"/>
        <v/>
      </c>
      <c r="W72" t="str">
        <f t="shared" si="35"/>
        <v/>
      </c>
      <c r="X72" t="str">
        <f t="shared" si="35"/>
        <v/>
      </c>
      <c r="Y72" t="str">
        <f t="shared" si="35"/>
        <v/>
      </c>
      <c r="Z72" t="str">
        <f t="shared" si="35"/>
        <v/>
      </c>
      <c r="AA72" t="str">
        <f t="shared" si="35"/>
        <v/>
      </c>
      <c r="AB72" t="str">
        <f t="shared" si="35"/>
        <v/>
      </c>
      <c r="AC72" t="str">
        <f t="shared" si="35"/>
        <v/>
      </c>
      <c r="AD72" t="str">
        <f t="shared" si="35"/>
        <v/>
      </c>
      <c r="AE72" t="str">
        <f t="shared" si="35"/>
        <v/>
      </c>
      <c r="AF72" t="str">
        <f t="shared" si="35"/>
        <v/>
      </c>
      <c r="AG72" t="str">
        <f t="shared" si="35"/>
        <v/>
      </c>
      <c r="AH72" t="str">
        <f t="shared" si="35"/>
        <v/>
      </c>
      <c r="AI72" t="str">
        <f t="shared" si="35"/>
        <v/>
      </c>
      <c r="AJ72" t="str">
        <f t="shared" si="35"/>
        <v/>
      </c>
      <c r="AK72" t="str">
        <f t="shared" si="35"/>
        <v/>
      </c>
      <c r="AL72" t="str">
        <f t="shared" si="35"/>
        <v/>
      </c>
      <c r="AM72" t="str">
        <f t="shared" si="35"/>
        <v/>
      </c>
      <c r="AN72" t="str">
        <f t="shared" si="35"/>
        <v/>
      </c>
      <c r="AQ72" t="str">
        <f>IF(AO35="","",AO35)</f>
        <v/>
      </c>
      <c r="AR72" t="str">
        <f>IF(AP35="","",AP35)</f>
        <v/>
      </c>
      <c r="AS72" s="15">
        <f ca="1">H72</f>
        <v>3</v>
      </c>
      <c r="AT72" s="15">
        <f ca="1">O72</f>
        <v>3</v>
      </c>
    </row>
    <row r="73" spans="1:46" ht="20.149999999999999" customHeight="1" x14ac:dyDescent="0.2">
      <c r="A73" t="str">
        <f t="shared" si="33"/>
        <v/>
      </c>
      <c r="B73" t="str">
        <f t="shared" si="33"/>
        <v/>
      </c>
      <c r="C73" t="str">
        <f t="shared" si="33"/>
        <v/>
      </c>
      <c r="D73" s="40" t="s">
        <v>30</v>
      </c>
      <c r="E73" s="40"/>
      <c r="F73" s="40" t="str">
        <f ca="1">IF(AS73&lt;0,"－","")</f>
        <v>－</v>
      </c>
      <c r="G73" s="40"/>
      <c r="H73" s="42">
        <f ca="1">ABS(AS73)</f>
        <v>4</v>
      </c>
      <c r="I73" s="42"/>
      <c r="J73" s="20"/>
      <c r="K73" s="20"/>
      <c r="L73" t="str">
        <f t="shared" ref="L73:U74" si="36">IF(N36="","",N36)</f>
        <v/>
      </c>
      <c r="M73" t="str">
        <f t="shared" si="36"/>
        <v/>
      </c>
      <c r="N73" t="str">
        <f t="shared" si="36"/>
        <v/>
      </c>
      <c r="O73" t="str">
        <f t="shared" si="36"/>
        <v/>
      </c>
      <c r="P73" t="str">
        <f t="shared" si="36"/>
        <v/>
      </c>
      <c r="Q73" t="str">
        <f t="shared" si="36"/>
        <v/>
      </c>
      <c r="R73" t="str">
        <f t="shared" si="36"/>
        <v/>
      </c>
      <c r="S73" t="str">
        <f t="shared" si="36"/>
        <v/>
      </c>
      <c r="T73" t="str">
        <f t="shared" si="36"/>
        <v/>
      </c>
      <c r="U73" t="str">
        <f t="shared" si="36"/>
        <v/>
      </c>
      <c r="V73" t="str">
        <f t="shared" ref="V73:AE74" si="37">IF(X36="","",X36)</f>
        <v/>
      </c>
      <c r="W73" t="str">
        <f t="shared" si="37"/>
        <v/>
      </c>
      <c r="X73" t="str">
        <f t="shared" si="37"/>
        <v/>
      </c>
      <c r="Y73" t="str">
        <f t="shared" si="37"/>
        <v/>
      </c>
      <c r="Z73" t="str">
        <f t="shared" si="37"/>
        <v/>
      </c>
      <c r="AA73" t="str">
        <f t="shared" si="37"/>
        <v/>
      </c>
      <c r="AB73" t="str">
        <f t="shared" si="37"/>
        <v/>
      </c>
      <c r="AC73" t="str">
        <f t="shared" si="37"/>
        <v/>
      </c>
      <c r="AD73" t="str">
        <f t="shared" si="37"/>
        <v/>
      </c>
      <c r="AE73" t="str">
        <f t="shared" si="37"/>
        <v/>
      </c>
      <c r="AF73" t="str">
        <f t="shared" ref="AF73:AN74" si="38">IF(AH36="","",AH36)</f>
        <v/>
      </c>
      <c r="AG73" t="str">
        <f t="shared" si="38"/>
        <v/>
      </c>
      <c r="AH73" t="str">
        <f t="shared" si="38"/>
        <v/>
      </c>
      <c r="AI73" t="str">
        <f t="shared" si="38"/>
        <v/>
      </c>
      <c r="AJ73" t="str">
        <f t="shared" si="38"/>
        <v/>
      </c>
      <c r="AK73" t="str">
        <f t="shared" si="38"/>
        <v/>
      </c>
      <c r="AL73" t="str">
        <f t="shared" si="38"/>
        <v/>
      </c>
      <c r="AM73" t="str">
        <f t="shared" si="38"/>
        <v/>
      </c>
      <c r="AN73" t="str">
        <f t="shared" si="38"/>
        <v/>
      </c>
      <c r="AQ73" t="str">
        <f>IF(AQ36="","",AQ36)</f>
        <v/>
      </c>
      <c r="AR73" t="str">
        <f>IF(AR36="","",AR36)</f>
        <v/>
      </c>
      <c r="AS73" s="15">
        <f ca="1">AT73/GCD(AT74,ABS(AT73))</f>
        <v>-4</v>
      </c>
      <c r="AT73" s="15">
        <f ca="1">AS71*AT71</f>
        <v>-4</v>
      </c>
    </row>
    <row r="74" spans="1:46" ht="20.149999999999999" customHeight="1" x14ac:dyDescent="0.2">
      <c r="D74" s="40"/>
      <c r="E74" s="40"/>
      <c r="F74" s="40"/>
      <c r="G74" s="40"/>
      <c r="H74" s="40">
        <f ca="1">IF(AS74=1,"",AS74)</f>
        <v>9</v>
      </c>
      <c r="I74" s="40"/>
      <c r="J74" s="20"/>
      <c r="K74" s="20"/>
      <c r="L74" t="str">
        <f t="shared" si="36"/>
        <v/>
      </c>
      <c r="M74" t="str">
        <f t="shared" si="36"/>
        <v/>
      </c>
      <c r="N74" t="str">
        <f t="shared" si="36"/>
        <v/>
      </c>
      <c r="O74" t="str">
        <f t="shared" si="36"/>
        <v/>
      </c>
      <c r="P74" t="str">
        <f t="shared" si="36"/>
        <v/>
      </c>
      <c r="Q74" t="str">
        <f t="shared" si="36"/>
        <v/>
      </c>
      <c r="R74" t="str">
        <f t="shared" si="36"/>
        <v/>
      </c>
      <c r="S74" t="str">
        <f t="shared" si="36"/>
        <v/>
      </c>
      <c r="T74" t="str">
        <f t="shared" si="36"/>
        <v/>
      </c>
      <c r="U74" t="str">
        <f t="shared" si="36"/>
        <v/>
      </c>
      <c r="V74" t="str">
        <f t="shared" si="37"/>
        <v/>
      </c>
      <c r="W74" t="str">
        <f t="shared" si="37"/>
        <v/>
      </c>
      <c r="X74" t="str">
        <f t="shared" si="37"/>
        <v/>
      </c>
      <c r="Y74" t="str">
        <f t="shared" si="37"/>
        <v/>
      </c>
      <c r="Z74" t="str">
        <f t="shared" si="37"/>
        <v/>
      </c>
      <c r="AA74" t="str">
        <f t="shared" si="37"/>
        <v/>
      </c>
      <c r="AB74" t="str">
        <f t="shared" si="37"/>
        <v/>
      </c>
      <c r="AC74" t="str">
        <f t="shared" si="37"/>
        <v/>
      </c>
      <c r="AD74" t="str">
        <f t="shared" si="37"/>
        <v/>
      </c>
      <c r="AE74" t="str">
        <f t="shared" si="37"/>
        <v/>
      </c>
      <c r="AF74" t="str">
        <f t="shared" si="38"/>
        <v/>
      </c>
      <c r="AG74" t="str">
        <f t="shared" si="38"/>
        <v/>
      </c>
      <c r="AH74" t="str">
        <f t="shared" si="38"/>
        <v/>
      </c>
      <c r="AI74" t="str">
        <f t="shared" si="38"/>
        <v/>
      </c>
      <c r="AJ74" t="str">
        <f t="shared" si="38"/>
        <v/>
      </c>
      <c r="AK74" t="str">
        <f t="shared" si="38"/>
        <v/>
      </c>
      <c r="AL74" t="str">
        <f t="shared" si="38"/>
        <v/>
      </c>
      <c r="AM74" t="str">
        <f t="shared" si="38"/>
        <v/>
      </c>
      <c r="AN74" t="str">
        <f t="shared" si="38"/>
        <v/>
      </c>
      <c r="AQ74" t="str">
        <f>IF(AQ37="","",AQ37)</f>
        <v/>
      </c>
      <c r="AR74" t="str">
        <f>IF(AR37="","",AR37)</f>
        <v/>
      </c>
      <c r="AS74" s="15">
        <f ca="1">AT74/GCD(AT74,ABS(AT73))</f>
        <v>9</v>
      </c>
      <c r="AT74" s="15">
        <f ca="1">AS72*AT72</f>
        <v>9</v>
      </c>
    </row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85">
    <mergeCell ref="H74:I74"/>
    <mergeCell ref="M71:N72"/>
    <mergeCell ref="O71:R71"/>
    <mergeCell ref="H72:I72"/>
    <mergeCell ref="O72:P72"/>
    <mergeCell ref="Q72:R72"/>
    <mergeCell ref="D73:E74"/>
    <mergeCell ref="F73:G74"/>
    <mergeCell ref="H73:I73"/>
    <mergeCell ref="AB45:AC45"/>
    <mergeCell ref="W47:X47"/>
    <mergeCell ref="Y47:AA47"/>
    <mergeCell ref="D53:E54"/>
    <mergeCell ref="F53:G54"/>
    <mergeCell ref="H53:H54"/>
    <mergeCell ref="I53:J54"/>
    <mergeCell ref="W41:X41"/>
    <mergeCell ref="Y41:Z41"/>
    <mergeCell ref="W43:X43"/>
    <mergeCell ref="Y43:Z43"/>
    <mergeCell ref="W45:X45"/>
    <mergeCell ref="Y45:AA45"/>
    <mergeCell ref="F51:G52"/>
    <mergeCell ref="F43:G43"/>
    <mergeCell ref="H43:I43"/>
    <mergeCell ref="K43:L43"/>
    <mergeCell ref="N43:O43"/>
    <mergeCell ref="F41:G41"/>
    <mergeCell ref="H41:J41"/>
    <mergeCell ref="K41:L41"/>
    <mergeCell ref="N41:O41"/>
    <mergeCell ref="V57:V58"/>
    <mergeCell ref="H58:I58"/>
    <mergeCell ref="R58:S58"/>
    <mergeCell ref="Q51:R51"/>
    <mergeCell ref="O69:P69"/>
    <mergeCell ref="Q69:R70"/>
    <mergeCell ref="H66:I66"/>
    <mergeCell ref="J65:K66"/>
    <mergeCell ref="L53:M54"/>
    <mergeCell ref="N53:N54"/>
    <mergeCell ref="O53:P54"/>
    <mergeCell ref="J63:K64"/>
    <mergeCell ref="M63:N64"/>
    <mergeCell ref="O63:P64"/>
    <mergeCell ref="Q63:R63"/>
    <mergeCell ref="H64:I64"/>
    <mergeCell ref="Q64:R64"/>
    <mergeCell ref="R57:S57"/>
    <mergeCell ref="S63:T64"/>
    <mergeCell ref="Q65:T65"/>
    <mergeCell ref="Q66:R66"/>
    <mergeCell ref="S66:T66"/>
    <mergeCell ref="I51:J52"/>
    <mergeCell ref="L51:M52"/>
    <mergeCell ref="F57:G58"/>
    <mergeCell ref="H57:I57"/>
    <mergeCell ref="J57:L58"/>
    <mergeCell ref="M57:N58"/>
    <mergeCell ref="O57:O58"/>
    <mergeCell ref="P57:Q58"/>
    <mergeCell ref="R45:T45"/>
    <mergeCell ref="S51:T52"/>
    <mergeCell ref="Q52:R52"/>
    <mergeCell ref="F47:G47"/>
    <mergeCell ref="H47:I47"/>
    <mergeCell ref="J47:K47"/>
    <mergeCell ref="M47:N47"/>
    <mergeCell ref="P47:Q47"/>
    <mergeCell ref="S47:T47"/>
    <mergeCell ref="F45:G45"/>
    <mergeCell ref="H45:I45"/>
    <mergeCell ref="J45:K45"/>
    <mergeCell ref="M45:N45"/>
    <mergeCell ref="O45:P45"/>
    <mergeCell ref="T57:U58"/>
    <mergeCell ref="N51:N52"/>
    <mergeCell ref="AO1:AP1"/>
    <mergeCell ref="F20:G21"/>
    <mergeCell ref="H20:I20"/>
    <mergeCell ref="J20:L21"/>
    <mergeCell ref="M20:N21"/>
    <mergeCell ref="O20:O21"/>
    <mergeCell ref="V20:V21"/>
    <mergeCell ref="AO38:AP38"/>
    <mergeCell ref="H21:I21"/>
    <mergeCell ref="R21:S21"/>
    <mergeCell ref="Q26:R26"/>
    <mergeCell ref="S26:T27"/>
    <mergeCell ref="M26:N27"/>
    <mergeCell ref="Q32:R33"/>
    <mergeCell ref="H33:I33"/>
    <mergeCell ref="O33:P33"/>
    <mergeCell ref="F14:G15"/>
    <mergeCell ref="H14:H15"/>
    <mergeCell ref="I14:J15"/>
    <mergeCell ref="L14:M15"/>
    <mergeCell ref="F32:G33"/>
    <mergeCell ref="H32:I32"/>
    <mergeCell ref="J32:K33"/>
    <mergeCell ref="O26:P27"/>
    <mergeCell ref="U14:U15"/>
    <mergeCell ref="Q15:R15"/>
    <mergeCell ref="O59:O60"/>
    <mergeCell ref="P59:Q60"/>
    <mergeCell ref="R60:S60"/>
    <mergeCell ref="T60:U60"/>
    <mergeCell ref="Q14:R14"/>
    <mergeCell ref="T20:U21"/>
    <mergeCell ref="U53:U54"/>
    <mergeCell ref="O14:P15"/>
    <mergeCell ref="O32:P32"/>
    <mergeCell ref="Q53:T53"/>
    <mergeCell ref="Q27:R27"/>
    <mergeCell ref="U51:U52"/>
    <mergeCell ref="O51:P52"/>
    <mergeCell ref="Q54:R54"/>
    <mergeCell ref="S54:T54"/>
    <mergeCell ref="P10:Q10"/>
    <mergeCell ref="S10:T10"/>
    <mergeCell ref="F8:G8"/>
    <mergeCell ref="H8:I8"/>
    <mergeCell ref="J8:K8"/>
    <mergeCell ref="M8:N8"/>
    <mergeCell ref="O8:P8"/>
    <mergeCell ref="R8:T8"/>
    <mergeCell ref="P20:Q21"/>
    <mergeCell ref="R20:S20"/>
    <mergeCell ref="S14:T15"/>
    <mergeCell ref="N14:N15"/>
    <mergeCell ref="F4:G4"/>
    <mergeCell ref="H4:J4"/>
    <mergeCell ref="K4:L4"/>
    <mergeCell ref="D59:E60"/>
    <mergeCell ref="F59:G60"/>
    <mergeCell ref="N4:O4"/>
    <mergeCell ref="F6:G6"/>
    <mergeCell ref="H6:I6"/>
    <mergeCell ref="K6:L6"/>
    <mergeCell ref="N6:O6"/>
    <mergeCell ref="F10:G10"/>
    <mergeCell ref="H10:I10"/>
    <mergeCell ref="J10:K10"/>
    <mergeCell ref="M10:N10"/>
    <mergeCell ref="F26:G27"/>
    <mergeCell ref="H26:I26"/>
    <mergeCell ref="D55:E56"/>
    <mergeCell ref="F55:G56"/>
    <mergeCell ref="J55:K56"/>
    <mergeCell ref="H55:I56"/>
    <mergeCell ref="M32:N33"/>
    <mergeCell ref="H27:I27"/>
    <mergeCell ref="J26:K27"/>
    <mergeCell ref="H51:H52"/>
    <mergeCell ref="D61:E62"/>
    <mergeCell ref="F61:G62"/>
    <mergeCell ref="H61:I61"/>
    <mergeCell ref="H62:I62"/>
    <mergeCell ref="J61:K62"/>
    <mergeCell ref="F63:G64"/>
    <mergeCell ref="H63:I63"/>
    <mergeCell ref="V59:V60"/>
    <mergeCell ref="H60:I60"/>
    <mergeCell ref="R59:U59"/>
    <mergeCell ref="H59:I59"/>
    <mergeCell ref="J59:L60"/>
    <mergeCell ref="M59:N60"/>
    <mergeCell ref="D67:E68"/>
    <mergeCell ref="F67:G68"/>
    <mergeCell ref="H67:J68"/>
    <mergeCell ref="D65:E66"/>
    <mergeCell ref="F65:G66"/>
    <mergeCell ref="H65:I65"/>
    <mergeCell ref="O65:P66"/>
    <mergeCell ref="M65:N66"/>
    <mergeCell ref="D71:E72"/>
    <mergeCell ref="F71:G72"/>
    <mergeCell ref="H71:I71"/>
    <mergeCell ref="J71:K72"/>
    <mergeCell ref="H70:I70"/>
    <mergeCell ref="O70:P70"/>
    <mergeCell ref="F69:G70"/>
    <mergeCell ref="H69:I69"/>
    <mergeCell ref="J69:K70"/>
    <mergeCell ref="M69:N70"/>
  </mergeCells>
  <phoneticPr fontId="1"/>
  <conditionalFormatting sqref="H14">
    <cfRule type="expression" dxfId="11" priority="7" stopIfTrue="1">
      <formula>H14=1</formula>
    </cfRule>
  </conditionalFormatting>
  <conditionalFormatting sqref="H51">
    <cfRule type="expression" dxfId="10" priority="6" stopIfTrue="1">
      <formula>H51=1</formula>
    </cfRule>
  </conditionalFormatting>
  <conditionalFormatting sqref="H53">
    <cfRule type="expression" dxfId="9" priority="5" stopIfTrue="1">
      <formula>H53=1</formula>
    </cfRule>
  </conditionalFormatting>
  <conditionalFormatting sqref="M6">
    <cfRule type="expression" dxfId="8" priority="13" stopIfTrue="1">
      <formula>M6=1</formula>
    </cfRule>
  </conditionalFormatting>
  <conditionalFormatting sqref="M43">
    <cfRule type="expression" dxfId="7" priority="12" stopIfTrue="1">
      <formula>M43=1</formula>
    </cfRule>
  </conditionalFormatting>
  <conditionalFormatting sqref="O72:P72">
    <cfRule type="expression" dxfId="6" priority="1" stopIfTrue="1">
      <formula>O72=1</formula>
    </cfRule>
  </conditionalFormatting>
  <conditionalFormatting sqref="Q8">
    <cfRule type="expression" dxfId="5" priority="11" stopIfTrue="1">
      <formula>Q8=1</formula>
    </cfRule>
  </conditionalFormatting>
  <conditionalFormatting sqref="Q45">
    <cfRule type="expression" dxfId="4" priority="10" stopIfTrue="1">
      <formula>Q45=1</formula>
    </cfRule>
  </conditionalFormatting>
  <conditionalFormatting sqref="Q54:R54">
    <cfRule type="expression" dxfId="3" priority="4" stopIfTrue="1">
      <formula>Q54=1</formula>
    </cfRule>
  </conditionalFormatting>
  <conditionalFormatting sqref="Q66:R66">
    <cfRule type="expression" dxfId="2" priority="2" stopIfTrue="1">
      <formula>Q66=1</formula>
    </cfRule>
  </conditionalFormatting>
  <conditionalFormatting sqref="R10">
    <cfRule type="expression" dxfId="1" priority="9" stopIfTrue="1">
      <formula>R10=1</formula>
    </cfRule>
  </conditionalFormatting>
  <conditionalFormatting sqref="R47">
    <cfRule type="expression" dxfId="0" priority="8" stopIfTrue="1">
      <formula>R47=1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&amp;L式の計算&amp;R数学ドリル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Z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12"/>
  </cols>
  <sheetData>
    <row r="1" spans="1:52" ht="23.5" x14ac:dyDescent="0.2">
      <c r="D1" s="3" t="s">
        <v>172</v>
      </c>
      <c r="AM1" s="2" t="s">
        <v>0</v>
      </c>
      <c r="AN1" s="2"/>
      <c r="AO1" s="34"/>
      <c r="AP1" s="34"/>
      <c r="AR1" s="12"/>
      <c r="AS1" s="12"/>
      <c r="AT1" s="12"/>
      <c r="AX1"/>
      <c r="AY1"/>
      <c r="AZ1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X2"/>
      <c r="AY2"/>
      <c r="AZ2"/>
    </row>
    <row r="3" spans="1:52" ht="20.149999999999999" customHeight="1" x14ac:dyDescent="0.2">
      <c r="A3" s="1" t="s">
        <v>4</v>
      </c>
      <c r="D3" t="s">
        <v>46</v>
      </c>
    </row>
    <row r="4" spans="1:52" ht="20.149999999999999" customHeight="1" x14ac:dyDescent="0.2">
      <c r="C4" s="1" t="s">
        <v>73</v>
      </c>
      <c r="F4" s="31" t="str">
        <f ca="1">IF((-1)^INT(RAND()*2)&lt;0,"－","")</f>
        <v/>
      </c>
      <c r="G4" s="31"/>
      <c r="H4" s="31" t="str">
        <f ca="1">IF(AV4=1,"",AV4)</f>
        <v/>
      </c>
      <c r="I4" s="31" t="s">
        <v>32</v>
      </c>
      <c r="J4" s="31"/>
      <c r="K4" s="17">
        <v>2</v>
      </c>
      <c r="L4" s="31" t="s">
        <v>89</v>
      </c>
      <c r="M4" s="31"/>
      <c r="N4" s="31" t="s">
        <v>54</v>
      </c>
      <c r="O4" s="31" t="s">
        <v>83</v>
      </c>
      <c r="P4" s="31"/>
      <c r="Q4" s="35">
        <f ca="1">AV4</f>
        <v>1</v>
      </c>
      <c r="R4" s="35"/>
      <c r="S4" s="31" t="s">
        <v>84</v>
      </c>
      <c r="T4" s="31"/>
      <c r="U4" s="31" t="s">
        <v>48</v>
      </c>
      <c r="AU4" s="12">
        <f ca="1">INT(RAND()*(AU5-1)+1)</f>
        <v>1</v>
      </c>
      <c r="AV4" s="12">
        <f ca="1">AU4/GCD(AU5,AU4)</f>
        <v>1</v>
      </c>
    </row>
    <row r="5" spans="1:52" ht="20.149999999999999" customHeight="1" x14ac:dyDescent="0.2">
      <c r="F5" s="31"/>
      <c r="G5" s="31"/>
      <c r="H5" s="31"/>
      <c r="I5" s="31"/>
      <c r="J5" s="31"/>
      <c r="L5" s="31"/>
      <c r="M5" s="31"/>
      <c r="N5" s="31"/>
      <c r="O5" s="31"/>
      <c r="P5" s="31"/>
      <c r="Q5" s="31">
        <f ca="1">AV5</f>
        <v>2</v>
      </c>
      <c r="R5" s="31"/>
      <c r="S5" s="31"/>
      <c r="T5" s="31"/>
      <c r="U5" s="31"/>
      <c r="AU5" s="12">
        <f ca="1">INT(RAND()*8+2)</f>
        <v>2</v>
      </c>
      <c r="AV5" s="12">
        <f ca="1">AU5/GCD(AU5,AU4)</f>
        <v>2</v>
      </c>
    </row>
    <row r="6" spans="1:52" ht="20.149999999999999" customHeight="1" x14ac:dyDescent="0.2"/>
    <row r="7" spans="1:52" ht="20.149999999999999" customHeight="1" x14ac:dyDescent="0.2">
      <c r="AU7" s="12">
        <f ca="1">INT(RAND()*9+1)</f>
        <v>3</v>
      </c>
      <c r="AV7" s="12">
        <f ca="1">INT(RAND()*2+3)*AU7</f>
        <v>12</v>
      </c>
    </row>
    <row r="8" spans="1:52" ht="20.149999999999999" customHeight="1" x14ac:dyDescent="0.2">
      <c r="C8" s="1" t="s">
        <v>82</v>
      </c>
      <c r="F8" s="31" t="str">
        <f ca="1">IF((-1)^INT(RAND()*2)&lt;0,"－","")</f>
        <v/>
      </c>
      <c r="G8" s="31"/>
      <c r="H8" s="35">
        <f ca="1">AU7/GCD(AU8,AU7)</f>
        <v>1</v>
      </c>
      <c r="I8" s="35"/>
      <c r="J8" s="31" t="s">
        <v>88</v>
      </c>
      <c r="K8" s="31"/>
      <c r="L8" s="31"/>
      <c r="M8" s="31" t="s">
        <v>89</v>
      </c>
      <c r="N8" s="31"/>
      <c r="O8" s="31" t="s">
        <v>67</v>
      </c>
      <c r="P8" s="31" t="s">
        <v>83</v>
      </c>
      <c r="Q8" s="31"/>
      <c r="R8" s="35">
        <f ca="1">AV7/GCD(AV8,AV7)</f>
        <v>12</v>
      </c>
      <c r="S8" s="35"/>
      <c r="T8" s="31" t="s">
        <v>74</v>
      </c>
      <c r="U8" s="31"/>
      <c r="V8" s="31" t="s">
        <v>66</v>
      </c>
      <c r="AU8" s="12">
        <f ca="1">INT(RAND()*2+2)*AV8</f>
        <v>33</v>
      </c>
      <c r="AV8" s="12">
        <f ca="1">AV7-1</f>
        <v>11</v>
      </c>
    </row>
    <row r="9" spans="1:52" ht="20.149999999999999" customHeight="1" x14ac:dyDescent="0.2">
      <c r="F9" s="31"/>
      <c r="G9" s="31"/>
      <c r="H9" s="31">
        <f ca="1">AU8/GCD(AU8,AU7)</f>
        <v>11</v>
      </c>
      <c r="I9" s="31"/>
      <c r="J9" s="31"/>
      <c r="K9" s="31"/>
      <c r="L9" s="31"/>
      <c r="M9" s="31"/>
      <c r="N9" s="31"/>
      <c r="O9" s="31"/>
      <c r="P9" s="31"/>
      <c r="Q9" s="31"/>
      <c r="R9" s="31">
        <f ca="1">AV8/GCD(AV8,AV7)</f>
        <v>11</v>
      </c>
      <c r="S9" s="31"/>
      <c r="T9" s="31"/>
      <c r="U9" s="31"/>
      <c r="V9" s="31"/>
    </row>
    <row r="10" spans="1:52" ht="20.149999999999999" customHeight="1" x14ac:dyDescent="0.2"/>
    <row r="11" spans="1:52" ht="20.149999999999999" customHeight="1" x14ac:dyDescent="0.2"/>
    <row r="12" spans="1:52" ht="20.149999999999999" customHeight="1" x14ac:dyDescent="0.2"/>
    <row r="13" spans="1:52" ht="20.149999999999999" customHeight="1" x14ac:dyDescent="0.2">
      <c r="A13" s="1" t="s">
        <v>93</v>
      </c>
      <c r="D13" t="s">
        <v>46</v>
      </c>
    </row>
    <row r="14" spans="1:52" ht="20.149999999999999" customHeight="1" x14ac:dyDescent="0.2">
      <c r="C14" s="1" t="s">
        <v>73</v>
      </c>
      <c r="F14" s="31" t="str">
        <f ca="1">IF((-1)^INT(RAND()*2)&lt;0,"－","")</f>
        <v>－</v>
      </c>
      <c r="G14" s="31"/>
      <c r="H14">
        <f ca="1">INT(RAND()*4+2)</f>
        <v>3</v>
      </c>
      <c r="I14" s="31" t="s">
        <v>70</v>
      </c>
      <c r="J14" s="31"/>
      <c r="K14" s="31" t="s">
        <v>86</v>
      </c>
      <c r="L14" s="31"/>
      <c r="M14">
        <f ca="1">INT(RAND()*4+2)</f>
        <v>4</v>
      </c>
      <c r="N14" s="31" t="s">
        <v>88</v>
      </c>
      <c r="O14" s="31"/>
      <c r="P14" s="31"/>
      <c r="Q14" s="31" t="s">
        <v>86</v>
      </c>
      <c r="R14" s="31"/>
      <c r="S14">
        <f ca="1">INT(RAND()*4+2)</f>
        <v>3</v>
      </c>
      <c r="T14" s="31" t="s">
        <v>74</v>
      </c>
      <c r="U14" s="31"/>
    </row>
    <row r="15" spans="1:52" ht="20.149999999999999" customHeight="1" x14ac:dyDescent="0.2"/>
    <row r="16" spans="1:52" ht="20.149999999999999" customHeight="1" x14ac:dyDescent="0.2"/>
    <row r="17" spans="3:47" ht="20.149999999999999" customHeight="1" x14ac:dyDescent="0.2">
      <c r="C17" s="1" t="s">
        <v>82</v>
      </c>
      <c r="F17" s="31" t="str">
        <f ca="1">IF((-1)^INT(RAND()*2)&lt;0,"－","")</f>
        <v/>
      </c>
      <c r="G17" s="31"/>
      <c r="H17" s="31">
        <f ca="1">INT(RAND()*3+2)*AU17</f>
        <v>16</v>
      </c>
      <c r="I17" s="31"/>
      <c r="J17" s="31" t="s">
        <v>88</v>
      </c>
      <c r="K17" s="31"/>
      <c r="L17" s="31"/>
      <c r="M17" s="31" t="s">
        <v>86</v>
      </c>
      <c r="N17" s="31"/>
      <c r="O17" t="s">
        <v>67</v>
      </c>
      <c r="P17" s="31" t="s">
        <v>83</v>
      </c>
      <c r="Q17" s="31"/>
      <c r="R17">
        <f ca="1">INT(RAND()*8+2)</f>
        <v>8</v>
      </c>
      <c r="S17" s="31" t="s">
        <v>70</v>
      </c>
      <c r="T17" s="31"/>
      <c r="U17" t="s">
        <v>66</v>
      </c>
      <c r="V17" s="31" t="s">
        <v>89</v>
      </c>
      <c r="W17" s="31"/>
      <c r="X17" s="31">
        <f ca="1">R17*AU17</f>
        <v>32</v>
      </c>
      <c r="Y17" s="31"/>
      <c r="Z17" s="31" t="s">
        <v>74</v>
      </c>
      <c r="AA17" s="31"/>
      <c r="AU17" s="12">
        <f ca="1">INT(RAND()*3+2)</f>
        <v>4</v>
      </c>
    </row>
    <row r="18" spans="3:47" ht="20.149999999999999" customHeight="1" x14ac:dyDescent="0.2"/>
    <row r="19" spans="3:47" ht="20.149999999999999" customHeight="1" x14ac:dyDescent="0.2"/>
    <row r="20" spans="3:47" ht="20.149999999999999" customHeight="1" x14ac:dyDescent="0.2">
      <c r="C20" s="1" t="s">
        <v>85</v>
      </c>
      <c r="F20" s="31" t="str">
        <f ca="1">IF((-1)^INT(RAND()*2)&lt;0,"－","")</f>
        <v/>
      </c>
      <c r="G20" s="31"/>
      <c r="H20">
        <f ca="1">INT(RAND()*2+1)*Q20</f>
        <v>6</v>
      </c>
      <c r="I20" s="31" t="s">
        <v>84</v>
      </c>
      <c r="J20" s="31"/>
      <c r="K20" s="16">
        <v>2</v>
      </c>
      <c r="L20" s="31" t="s">
        <v>89</v>
      </c>
      <c r="M20" s="31"/>
      <c r="N20" t="s">
        <v>67</v>
      </c>
      <c r="O20" s="31" t="s">
        <v>83</v>
      </c>
      <c r="P20" s="31"/>
      <c r="Q20">
        <f ca="1">INT(RAND()*3+2)</f>
        <v>3</v>
      </c>
      <c r="R20" s="31" t="s">
        <v>84</v>
      </c>
      <c r="S20" s="31"/>
      <c r="T20" t="s">
        <v>48</v>
      </c>
      <c r="U20" s="31" t="s">
        <v>86</v>
      </c>
      <c r="V20" s="31"/>
      <c r="W20" t="s">
        <v>67</v>
      </c>
      <c r="X20" s="31" t="s">
        <v>83</v>
      </c>
      <c r="Y20" s="31"/>
      <c r="Z20">
        <f ca="1">INT(RAND()*8+2)</f>
        <v>9</v>
      </c>
      <c r="AA20" s="31" t="s">
        <v>84</v>
      </c>
      <c r="AB20" s="31"/>
      <c r="AC20" t="s">
        <v>66</v>
      </c>
    </row>
    <row r="21" spans="3:47" ht="20.149999999999999" customHeight="1" x14ac:dyDescent="0.2"/>
    <row r="22" spans="3:47" ht="20.149999999999999" customHeight="1" x14ac:dyDescent="0.2"/>
    <row r="23" spans="3:47" ht="20.149999999999999" customHeight="1" x14ac:dyDescent="0.2">
      <c r="C23" s="1" t="s">
        <v>87</v>
      </c>
      <c r="F23" s="31" t="str">
        <f ca="1">IF((-1)^INT(RAND()*2)&lt;0,"－","")</f>
        <v>－</v>
      </c>
      <c r="G23" s="31"/>
      <c r="H23" s="31">
        <f ca="1">INT(RAND()*3+1)*P23*X23</f>
        <v>24</v>
      </c>
      <c r="I23" s="31"/>
      <c r="J23" s="31" t="s">
        <v>94</v>
      </c>
      <c r="K23" s="31"/>
      <c r="L23" s="31"/>
      <c r="M23" s="16">
        <v>2</v>
      </c>
      <c r="N23" s="31" t="s">
        <v>89</v>
      </c>
      <c r="O23" s="31"/>
      <c r="P23">
        <f ca="1">INT(RAND()*3+2)</f>
        <v>4</v>
      </c>
      <c r="Q23" s="31" t="s">
        <v>95</v>
      </c>
      <c r="R23" s="31"/>
      <c r="S23" s="31" t="s">
        <v>89</v>
      </c>
      <c r="T23" s="31"/>
      <c r="U23" t="s">
        <v>67</v>
      </c>
      <c r="V23" s="31" t="s">
        <v>83</v>
      </c>
      <c r="W23" s="31"/>
      <c r="X23">
        <f ca="1">INT(RAND()*4+2)</f>
        <v>3</v>
      </c>
      <c r="Y23" s="31" t="s">
        <v>18</v>
      </c>
      <c r="Z23" s="31"/>
      <c r="AA23" t="s">
        <v>66</v>
      </c>
    </row>
    <row r="24" spans="3:47" ht="20.149999999999999" customHeight="1" x14ac:dyDescent="0.2"/>
    <row r="25" spans="3:47" ht="20.149999999999999" customHeight="1" x14ac:dyDescent="0.2"/>
    <row r="26" spans="3:47" ht="20.149999999999999" customHeight="1" x14ac:dyDescent="0.2">
      <c r="C26" s="1" t="s">
        <v>96</v>
      </c>
      <c r="F26" s="31" t="str">
        <f ca="1">IF((-1)^INT(RAND()*2)&lt;0,"－","")</f>
        <v/>
      </c>
      <c r="G26" s="31"/>
      <c r="H26">
        <f ca="1">INT(RAND()*8+2)</f>
        <v>4</v>
      </c>
      <c r="I26" s="31" t="s">
        <v>70</v>
      </c>
      <c r="J26" s="31"/>
      <c r="K26" s="31" t="s">
        <v>86</v>
      </c>
      <c r="L26" s="31"/>
      <c r="M26">
        <f ca="1">INT(RAND()*8+2)</f>
        <v>8</v>
      </c>
      <c r="N26" s="31" t="s">
        <v>88</v>
      </c>
      <c r="O26" s="31"/>
      <c r="P26" s="31"/>
      <c r="Q26" s="31" t="s">
        <v>86</v>
      </c>
      <c r="R26" s="31"/>
      <c r="S26">
        <f ca="1">INT(RAND()*8+2)</f>
        <v>2</v>
      </c>
      <c r="T26" s="31" t="s">
        <v>74</v>
      </c>
      <c r="U26" s="31"/>
    </row>
    <row r="27" spans="3:47" ht="20.149999999999999" customHeight="1" x14ac:dyDescent="0.2"/>
    <row r="28" spans="3:47" ht="20.149999999999999" customHeight="1" x14ac:dyDescent="0.2"/>
    <row r="29" spans="3:47" ht="20.149999999999999" customHeight="1" x14ac:dyDescent="0.2">
      <c r="C29" s="1" t="s">
        <v>97</v>
      </c>
      <c r="F29" s="31" t="str">
        <f ca="1">IF((-1)^INT(RAND()*2)&lt;0,"－","")</f>
        <v/>
      </c>
      <c r="G29" s="31"/>
      <c r="H29" s="31">
        <f ca="1">INT(RAND()*3+2)*AU29</f>
        <v>12</v>
      </c>
      <c r="I29" s="31"/>
      <c r="J29" s="31" t="s">
        <v>88</v>
      </c>
      <c r="K29" s="31"/>
      <c r="L29" s="31"/>
      <c r="M29" s="31" t="s">
        <v>86</v>
      </c>
      <c r="N29" s="31"/>
      <c r="O29" t="s">
        <v>67</v>
      </c>
      <c r="P29" s="31" t="s">
        <v>83</v>
      </c>
      <c r="Q29" s="31"/>
      <c r="R29">
        <f ca="1">INT(RAND()*8+2)</f>
        <v>5</v>
      </c>
      <c r="S29" s="31" t="s">
        <v>70</v>
      </c>
      <c r="T29" s="31"/>
      <c r="U29" t="s">
        <v>66</v>
      </c>
      <c r="V29" s="31" t="s">
        <v>89</v>
      </c>
      <c r="W29" s="31"/>
      <c r="X29" s="31">
        <f ca="1">R29*AU29</f>
        <v>15</v>
      </c>
      <c r="Y29" s="31"/>
      <c r="Z29" s="31" t="s">
        <v>74</v>
      </c>
      <c r="AA29" s="31"/>
      <c r="AU29" s="12">
        <f ca="1">INT(RAND()*3+2)</f>
        <v>3</v>
      </c>
    </row>
    <row r="30" spans="3:47" ht="20.149999999999999" customHeight="1" x14ac:dyDescent="0.2"/>
    <row r="31" spans="3:47" ht="20.149999999999999" customHeight="1" x14ac:dyDescent="0.2"/>
    <row r="32" spans="3:47" ht="20.149999999999999" customHeight="1" x14ac:dyDescent="0.2">
      <c r="C32" s="1" t="s">
        <v>98</v>
      </c>
      <c r="F32" s="31" t="str">
        <f ca="1">IF((-1)^INT(RAND()*2)&lt;0,"－","")</f>
        <v/>
      </c>
      <c r="G32" s="31"/>
      <c r="H32">
        <f ca="1">INT(RAND()*2+1)*Q32</f>
        <v>2</v>
      </c>
      <c r="I32" s="31" t="s">
        <v>84</v>
      </c>
      <c r="J32" s="31"/>
      <c r="K32" s="16">
        <v>2</v>
      </c>
      <c r="L32" s="31" t="s">
        <v>89</v>
      </c>
      <c r="M32" s="31"/>
      <c r="N32" t="s">
        <v>67</v>
      </c>
      <c r="O32" s="31" t="s">
        <v>83</v>
      </c>
      <c r="P32" s="31"/>
      <c r="Q32">
        <f ca="1">INT(RAND()*3+2)</f>
        <v>2</v>
      </c>
      <c r="R32" s="31" t="s">
        <v>84</v>
      </c>
      <c r="S32" s="31"/>
      <c r="T32" t="s">
        <v>48</v>
      </c>
      <c r="U32" s="31" t="s">
        <v>86</v>
      </c>
      <c r="V32" s="31"/>
      <c r="W32" t="s">
        <v>67</v>
      </c>
      <c r="X32" s="31" t="s">
        <v>83</v>
      </c>
      <c r="Y32" s="31"/>
      <c r="Z32">
        <f ca="1">INT(RAND()*8+2)</f>
        <v>3</v>
      </c>
      <c r="AA32" s="31" t="s">
        <v>84</v>
      </c>
      <c r="AB32" s="31"/>
      <c r="AC32" t="s">
        <v>66</v>
      </c>
    </row>
    <row r="33" spans="1:52" ht="20.149999999999999" customHeight="1" x14ac:dyDescent="0.2"/>
    <row r="34" spans="1:52" ht="20.149999999999999" customHeight="1" x14ac:dyDescent="0.2"/>
    <row r="35" spans="1:52" ht="20.149999999999999" customHeight="1" x14ac:dyDescent="0.2">
      <c r="C35" s="1" t="s">
        <v>99</v>
      </c>
      <c r="F35" s="31" t="str">
        <f ca="1">IF((-1)^INT(RAND()*2)&lt;0,"－","")</f>
        <v>－</v>
      </c>
      <c r="G35" s="31"/>
      <c r="H35" s="31">
        <f ca="1">INT(RAND()*3+1)*P35*X35</f>
        <v>32</v>
      </c>
      <c r="I35" s="31"/>
      <c r="J35" s="31" t="s">
        <v>94</v>
      </c>
      <c r="K35" s="31"/>
      <c r="L35" s="31"/>
      <c r="M35" s="16">
        <v>2</v>
      </c>
      <c r="N35" s="31" t="s">
        <v>89</v>
      </c>
      <c r="O35" s="31"/>
      <c r="P35">
        <f ca="1">INT(RAND()*3+2)</f>
        <v>4</v>
      </c>
      <c r="Q35" s="31" t="s">
        <v>95</v>
      </c>
      <c r="R35" s="31"/>
      <c r="S35" s="31" t="s">
        <v>89</v>
      </c>
      <c r="T35" s="31"/>
      <c r="U35" t="s">
        <v>67</v>
      </c>
      <c r="V35" s="31" t="s">
        <v>83</v>
      </c>
      <c r="W35" s="31"/>
      <c r="X35">
        <f ca="1">INT(RAND()*4+2)</f>
        <v>4</v>
      </c>
      <c r="Y35" s="31" t="s">
        <v>18</v>
      </c>
      <c r="Z35" s="31"/>
      <c r="AA35" t="s">
        <v>66</v>
      </c>
    </row>
    <row r="36" spans="1:52" ht="19" customHeight="1" x14ac:dyDescent="0.2"/>
    <row r="37" spans="1:52" ht="19" customHeight="1" x14ac:dyDescent="0.2"/>
    <row r="38" spans="1:52" ht="23.5" x14ac:dyDescent="0.2">
      <c r="D38" s="3" t="str">
        <f>IF(D1="","",D1)</f>
        <v>単項式の乗法，除法③</v>
      </c>
      <c r="AM38" s="2" t="str">
        <f>IF(AM1="","",AM1)</f>
        <v>№</v>
      </c>
      <c r="AN38" s="2"/>
      <c r="AO38" s="34" t="str">
        <f>IF(AO1="","",AO1)</f>
        <v/>
      </c>
      <c r="AP38" s="34" t="str">
        <f>IF(AP1="","",AP1)</f>
        <v/>
      </c>
      <c r="AR38" s="12"/>
      <c r="AS38" s="12"/>
      <c r="AT38" s="12"/>
      <c r="AX38"/>
      <c r="AY38"/>
      <c r="AZ38"/>
    </row>
    <row r="39" spans="1:52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2"/>
      <c r="AS39" s="12"/>
      <c r="AT39" s="12"/>
      <c r="AX39"/>
      <c r="AY39"/>
      <c r="AZ39"/>
    </row>
    <row r="40" spans="1:52" ht="20.149999999999999" customHeight="1" x14ac:dyDescent="0.2">
      <c r="A40" t="str">
        <f>IF(A3="","",A3)</f>
        <v>１．</v>
      </c>
      <c r="D40" t="str">
        <f>IF(D3="","",D3)</f>
        <v>次の計算をしなさい。</v>
      </c>
      <c r="AU40" s="12">
        <f ca="1">AV4</f>
        <v>1</v>
      </c>
      <c r="AV40" s="12">
        <f ca="1">-Q42</f>
        <v>-2</v>
      </c>
      <c r="AW40" s="12">
        <f ca="1">AU40*AV40</f>
        <v>-2</v>
      </c>
      <c r="AX40" s="12">
        <f ca="1">IF(AW40/AW41=INT(AW40/AW41),AW40/AW41,"")</f>
        <v>-2</v>
      </c>
    </row>
    <row r="41" spans="1:52" ht="20.149999999999999" customHeight="1" x14ac:dyDescent="0.2">
      <c r="A41" t="str">
        <f t="shared" ref="A41:AT41" si="0">IF(A4="","",A4)</f>
        <v/>
      </c>
      <c r="B41" t="str">
        <f t="shared" si="0"/>
        <v/>
      </c>
      <c r="C41" t="str">
        <f t="shared" si="0"/>
        <v>(1)</v>
      </c>
      <c r="F41" s="31" t="str">
        <f t="shared" ca="1" si="0"/>
        <v/>
      </c>
      <c r="G41" s="31"/>
      <c r="H41" s="31" t="str">
        <f t="shared" ca="1" si="0"/>
        <v/>
      </c>
      <c r="I41" s="31" t="str">
        <f t="shared" si="0"/>
        <v>ｘ</v>
      </c>
      <c r="J41" s="31"/>
      <c r="K41" s="17">
        <f t="shared" si="0"/>
        <v>2</v>
      </c>
      <c r="L41" s="31" t="str">
        <f t="shared" si="0"/>
        <v>÷</v>
      </c>
      <c r="M41" s="31"/>
      <c r="N41" s="31" t="str">
        <f t="shared" si="0"/>
        <v>(</v>
      </c>
      <c r="O41" s="31" t="str">
        <f t="shared" si="0"/>
        <v>－</v>
      </c>
      <c r="P41" s="31"/>
      <c r="Q41" s="35">
        <f t="shared" ca="1" si="0"/>
        <v>1</v>
      </c>
      <c r="R41" s="35"/>
      <c r="S41" s="31" t="str">
        <f t="shared" si="0"/>
        <v>ｘ</v>
      </c>
      <c r="T41" s="31"/>
      <c r="U41" s="31" t="str">
        <f t="shared" si="0"/>
        <v>)</v>
      </c>
      <c r="V41" s="31" t="s">
        <v>100</v>
      </c>
      <c r="W41" s="31"/>
      <c r="X41" s="32" t="str">
        <f ca="1">IF(F41="","－","")</f>
        <v>－</v>
      </c>
      <c r="Y41" s="32"/>
      <c r="Z41" s="32">
        <f ca="1">IF(ABS(AX40)=1,"",ABS(AX40))</f>
        <v>2</v>
      </c>
      <c r="AA41" s="32" t="s">
        <v>64</v>
      </c>
      <c r="AB41" s="32"/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  <c r="AV41" s="12">
        <f ca="1">Q41</f>
        <v>1</v>
      </c>
      <c r="AW41" s="12">
        <f ca="1">AV41</f>
        <v>1</v>
      </c>
    </row>
    <row r="42" spans="1:52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F42" s="31"/>
      <c r="G42" s="31"/>
      <c r="H42" s="31"/>
      <c r="I42" s="31"/>
      <c r="J42" s="31"/>
      <c r="K42" t="str">
        <f t="shared" si="1"/>
        <v/>
      </c>
      <c r="L42" s="31"/>
      <c r="M42" s="31"/>
      <c r="N42" s="31"/>
      <c r="O42" s="31"/>
      <c r="P42" s="31"/>
      <c r="Q42" s="31">
        <f t="shared" ca="1" si="1"/>
        <v>2</v>
      </c>
      <c r="R42" s="31"/>
      <c r="S42" s="31"/>
      <c r="T42" s="31"/>
      <c r="U42" s="31"/>
      <c r="V42" s="31"/>
      <c r="W42" s="31"/>
      <c r="X42" s="32"/>
      <c r="Y42" s="32"/>
      <c r="Z42" s="32"/>
      <c r="AA42" s="32"/>
      <c r="AB42" s="32"/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52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F43" t="str">
        <f t="shared" si="2"/>
        <v/>
      </c>
      <c r="G43" t="str">
        <f t="shared" si="2"/>
        <v/>
      </c>
      <c r="H43" t="str">
        <f t="shared" si="2"/>
        <v/>
      </c>
      <c r="I43" t="str">
        <f t="shared" si="2"/>
        <v/>
      </c>
      <c r="J43" t="str">
        <f t="shared" si="2"/>
        <v/>
      </c>
      <c r="K43" t="str">
        <f t="shared" si="2"/>
        <v/>
      </c>
      <c r="L43" t="str">
        <f t="shared" si="2"/>
        <v/>
      </c>
      <c r="M43" t="str">
        <f t="shared" si="2"/>
        <v/>
      </c>
      <c r="N43" t="str">
        <f t="shared" si="2"/>
        <v/>
      </c>
      <c r="O43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52" ht="20.149999999999999" customHeight="1" x14ac:dyDescent="0.2">
      <c r="A44" t="str">
        <f t="shared" ref="A44:AT44" si="3">IF(A7="","",A7)</f>
        <v/>
      </c>
      <c r="B44" t="str">
        <f t="shared" si="3"/>
        <v/>
      </c>
      <c r="C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si="3"/>
        <v/>
      </c>
      <c r="R44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52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>(2)</v>
      </c>
      <c r="F45" s="31" t="str">
        <f t="shared" ca="1" si="4"/>
        <v/>
      </c>
      <c r="G45" s="31"/>
      <c r="H45" s="35">
        <f t="shared" ca="1" si="4"/>
        <v>1</v>
      </c>
      <c r="I45" s="35"/>
      <c r="J45" s="31" t="str">
        <f t="shared" si="4"/>
        <v>ａｂ</v>
      </c>
      <c r="K45" s="31"/>
      <c r="L45" s="31"/>
      <c r="M45" s="31" t="str">
        <f t="shared" si="4"/>
        <v>÷</v>
      </c>
      <c r="N45" s="31"/>
      <c r="O45" s="31" t="str">
        <f t="shared" si="4"/>
        <v>(</v>
      </c>
      <c r="P45" s="31" t="str">
        <f t="shared" si="4"/>
        <v>－</v>
      </c>
      <c r="Q45" s="31"/>
      <c r="R45" s="35">
        <f t="shared" ca="1" si="4"/>
        <v>12</v>
      </c>
      <c r="S45" s="35"/>
      <c r="T45" s="31" t="str">
        <f t="shared" si="4"/>
        <v>ｂ</v>
      </c>
      <c r="U45" s="31"/>
      <c r="V45" s="31" t="str">
        <f t="shared" si="4"/>
        <v>)</v>
      </c>
      <c r="W45" s="31" t="s">
        <v>55</v>
      </c>
      <c r="X45" s="31"/>
      <c r="Y45" s="32" t="str">
        <f ca="1">IF(AX45&lt;0,"－","")</f>
        <v>－</v>
      </c>
      <c r="Z45" s="32"/>
      <c r="AA45" s="44">
        <f ca="1">ABS(AX45)</f>
        <v>1</v>
      </c>
      <c r="AB45" s="44"/>
      <c r="AC45" s="32" t="s">
        <v>60</v>
      </c>
      <c r="AD45" s="32"/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  <c r="AU45" s="12">
        <f ca="1">IF(F45="－",-H45,H45)</f>
        <v>1</v>
      </c>
      <c r="AV45" s="12">
        <f ca="1">-R46</f>
        <v>-11</v>
      </c>
      <c r="AW45" s="12">
        <f ca="1">AU45*AV45</f>
        <v>-11</v>
      </c>
      <c r="AX45" s="12">
        <f ca="1">AW45/GCD(ABS(AW46),ABS(AW45))</f>
        <v>-1</v>
      </c>
      <c r="AY45" s="12" t="str">
        <f ca="1">IF(AX45/AX46=INT(AX45/AX46),AX45/AX46,"")</f>
        <v/>
      </c>
    </row>
    <row r="46" spans="1:52" ht="20.149999999999999" customHeight="1" x14ac:dyDescent="0.2">
      <c r="A46" t="str">
        <f>IF(A9="","",A9)</f>
        <v/>
      </c>
      <c r="B46" t="str">
        <f>IF(B9="","",B9)</f>
        <v/>
      </c>
      <c r="C46" t="str">
        <f>IF(C9="","",C9)</f>
        <v/>
      </c>
      <c r="F46" s="31"/>
      <c r="G46" s="31"/>
      <c r="H46" s="31">
        <f ca="1">IF(H9="","",H9)</f>
        <v>11</v>
      </c>
      <c r="I46" s="31"/>
      <c r="J46" s="31"/>
      <c r="K46" s="31"/>
      <c r="L46" s="31"/>
      <c r="M46" s="31"/>
      <c r="N46" s="31"/>
      <c r="O46" s="31"/>
      <c r="P46" s="31"/>
      <c r="Q46" s="31"/>
      <c r="R46" s="31">
        <f ca="1">IF(R9="","",R9)</f>
        <v>11</v>
      </c>
      <c r="S46" s="31"/>
      <c r="T46" s="31"/>
      <c r="U46" s="31"/>
      <c r="V46" s="31"/>
      <c r="W46" s="31"/>
      <c r="X46" s="31"/>
      <c r="Y46" s="32"/>
      <c r="Z46" s="32"/>
      <c r="AA46" s="32">
        <f ca="1">AX46</f>
        <v>12</v>
      </c>
      <c r="AB46" s="32"/>
      <c r="AC46" s="32"/>
      <c r="AD46" s="32"/>
      <c r="AE46" t="str">
        <f t="shared" ref="AE46:AT46" si="5">IF(AE9="","",AE9)</f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  <c r="AU46" s="12">
        <f ca="1">H46</f>
        <v>11</v>
      </c>
      <c r="AV46" s="12">
        <f ca="1">R45</f>
        <v>12</v>
      </c>
      <c r="AW46" s="12">
        <f ca="1">AU46*AV46</f>
        <v>132</v>
      </c>
      <c r="AX46" s="12">
        <f ca="1">AW46/GCD(ABS(AW46),ABS(AW45))</f>
        <v>12</v>
      </c>
    </row>
    <row r="47" spans="1:52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/>
      </c>
      <c r="F47" t="str">
        <f t="shared" si="6"/>
        <v/>
      </c>
      <c r="G47" t="str">
        <f t="shared" si="6"/>
        <v/>
      </c>
      <c r="H47" t="str">
        <f t="shared" si="6"/>
        <v/>
      </c>
      <c r="I47" t="str">
        <f t="shared" si="6"/>
        <v/>
      </c>
      <c r="J47" t="str">
        <f t="shared" si="6"/>
        <v/>
      </c>
      <c r="K47" t="str">
        <f t="shared" si="6"/>
        <v/>
      </c>
      <c r="L47" t="str">
        <f t="shared" si="6"/>
        <v/>
      </c>
      <c r="M47" t="str">
        <f t="shared" si="6"/>
        <v/>
      </c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52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50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t="str">
        <f t="shared" si="8"/>
        <v/>
      </c>
      <c r="F49" t="str">
        <f t="shared" si="8"/>
        <v/>
      </c>
      <c r="G49" t="str">
        <f t="shared" si="8"/>
        <v/>
      </c>
      <c r="H49" t="str">
        <f t="shared" si="8"/>
        <v/>
      </c>
      <c r="I49" t="str">
        <f t="shared" si="8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t="str">
        <f t="shared" si="8"/>
        <v/>
      </c>
      <c r="O49" t="str">
        <f t="shared" si="8"/>
        <v/>
      </c>
      <c r="P49" t="str">
        <f t="shared" si="8"/>
        <v/>
      </c>
      <c r="Q49" t="str">
        <f t="shared" si="8"/>
        <v/>
      </c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50" ht="20.149999999999999" customHeight="1" x14ac:dyDescent="0.2">
      <c r="A50" t="str">
        <f>IF(A13="","",A13)</f>
        <v>２．</v>
      </c>
      <c r="D50" t="str">
        <f>IF(D13="","",D13)</f>
        <v>次の計算をしなさい。</v>
      </c>
    </row>
    <row r="51" spans="1:50" ht="20.149999999999999" customHeight="1" x14ac:dyDescent="0.2">
      <c r="A51" t="str">
        <f t="shared" ref="A51:AT51" si="9">IF(A14="","",A14)</f>
        <v/>
      </c>
      <c r="B51" t="str">
        <f t="shared" si="9"/>
        <v/>
      </c>
      <c r="C51" t="str">
        <f t="shared" si="9"/>
        <v>(1)</v>
      </c>
      <c r="F51" s="31" t="str">
        <f t="shared" ca="1" si="9"/>
        <v>－</v>
      </c>
      <c r="G51" s="31"/>
      <c r="H51">
        <f t="shared" ca="1" si="9"/>
        <v>3</v>
      </c>
      <c r="I51" s="31" t="str">
        <f t="shared" si="9"/>
        <v>ａ</v>
      </c>
      <c r="J51" s="31"/>
      <c r="K51" s="31" t="str">
        <f t="shared" si="9"/>
        <v>×</v>
      </c>
      <c r="L51" s="31"/>
      <c r="M51">
        <f t="shared" ca="1" si="9"/>
        <v>4</v>
      </c>
      <c r="N51" s="31" t="str">
        <f t="shared" si="9"/>
        <v>ａｂ</v>
      </c>
      <c r="O51" s="31"/>
      <c r="P51" s="31"/>
      <c r="Q51" s="31" t="str">
        <f t="shared" si="9"/>
        <v>×</v>
      </c>
      <c r="R51" s="31"/>
      <c r="S51">
        <f t="shared" ca="1" si="9"/>
        <v>3</v>
      </c>
      <c r="T51" s="31" t="str">
        <f t="shared" si="9"/>
        <v>ｂ</v>
      </c>
      <c r="U51" s="31"/>
      <c r="V51" s="31" t="s">
        <v>55</v>
      </c>
      <c r="W51" s="31"/>
      <c r="X51" s="32" t="str">
        <f ca="1">IF(AX51&lt;0,"－","")</f>
        <v>－</v>
      </c>
      <c r="Y51" s="32"/>
      <c r="Z51" s="32">
        <f ca="1">ABS(AX51)</f>
        <v>36</v>
      </c>
      <c r="AA51" s="32"/>
      <c r="AB51" s="32"/>
      <c r="AC51" s="32" t="s">
        <v>70</v>
      </c>
      <c r="AD51" s="32"/>
      <c r="AE51" s="19">
        <v>2</v>
      </c>
      <c r="AF51" s="32" t="s">
        <v>74</v>
      </c>
      <c r="AG51" s="32"/>
      <c r="AH51" s="19">
        <v>2</v>
      </c>
      <c r="AI51" t="str">
        <f t="shared" si="9"/>
        <v/>
      </c>
      <c r="AJ51" t="str">
        <f t="shared" si="9"/>
        <v/>
      </c>
      <c r="AK51" t="str">
        <f t="shared" si="9"/>
        <v/>
      </c>
      <c r="AL51" t="str">
        <f t="shared" si="9"/>
        <v/>
      </c>
      <c r="AM51" t="str">
        <f t="shared" si="9"/>
        <v/>
      </c>
      <c r="AN51" t="str">
        <f t="shared" si="9"/>
        <v/>
      </c>
      <c r="AO51" t="str">
        <f t="shared" si="9"/>
        <v/>
      </c>
      <c r="AP51" t="str">
        <f t="shared" si="9"/>
        <v/>
      </c>
      <c r="AQ51" t="str">
        <f t="shared" si="9"/>
        <v/>
      </c>
      <c r="AR51" t="str">
        <f t="shared" si="9"/>
        <v/>
      </c>
      <c r="AS51" t="str">
        <f t="shared" si="9"/>
        <v/>
      </c>
      <c r="AT51" t="str">
        <f t="shared" si="9"/>
        <v/>
      </c>
      <c r="AU51" s="12">
        <f ca="1">IF(F51="－",-H51,H51)</f>
        <v>-3</v>
      </c>
      <c r="AV51" s="12">
        <f ca="1">M51</f>
        <v>4</v>
      </c>
      <c r="AW51" s="12">
        <f ca="1">S51</f>
        <v>3</v>
      </c>
      <c r="AX51" s="12">
        <f ca="1">AU51*AV51*AW51</f>
        <v>-36</v>
      </c>
    </row>
    <row r="52" spans="1:50" ht="20.149999999999999" customHeight="1" x14ac:dyDescent="0.2">
      <c r="A52" t="str">
        <f t="shared" ref="A52:AT52" si="10">IF(A15="","",A15)</f>
        <v/>
      </c>
      <c r="B52" t="str">
        <f t="shared" si="10"/>
        <v/>
      </c>
      <c r="C52" t="str">
        <f t="shared" si="10"/>
        <v/>
      </c>
      <c r="F52" t="str">
        <f t="shared" si="10"/>
        <v/>
      </c>
      <c r="G52" t="str">
        <f t="shared" si="10"/>
        <v/>
      </c>
      <c r="H52" t="str">
        <f t="shared" si="10"/>
        <v/>
      </c>
      <c r="I52" t="str">
        <f t="shared" si="10"/>
        <v/>
      </c>
      <c r="J52" t="str">
        <f t="shared" si="10"/>
        <v/>
      </c>
      <c r="K52" t="str">
        <f t="shared" si="10"/>
        <v/>
      </c>
      <c r="L52" t="str">
        <f t="shared" si="10"/>
        <v/>
      </c>
      <c r="M52" t="str">
        <f t="shared" si="10"/>
        <v/>
      </c>
      <c r="N52" t="str">
        <f t="shared" si="10"/>
        <v/>
      </c>
      <c r="O52" t="str">
        <f t="shared" si="10"/>
        <v/>
      </c>
      <c r="P52" t="str">
        <f t="shared" si="10"/>
        <v/>
      </c>
      <c r="Q52" t="str">
        <f t="shared" si="10"/>
        <v/>
      </c>
      <c r="R52" t="str">
        <f t="shared" si="10"/>
        <v/>
      </c>
      <c r="S52" t="str">
        <f t="shared" si="10"/>
        <v/>
      </c>
      <c r="T52" t="str">
        <f t="shared" si="10"/>
        <v/>
      </c>
      <c r="U52" t="str">
        <f t="shared" si="10"/>
        <v/>
      </c>
      <c r="V52" t="str">
        <f t="shared" si="10"/>
        <v/>
      </c>
      <c r="W52" t="str">
        <f t="shared" si="10"/>
        <v/>
      </c>
      <c r="X52" t="str">
        <f t="shared" si="10"/>
        <v/>
      </c>
      <c r="Y52" t="str">
        <f t="shared" si="10"/>
        <v/>
      </c>
      <c r="Z52" t="str">
        <f t="shared" si="10"/>
        <v/>
      </c>
      <c r="AA52" t="str">
        <f t="shared" si="10"/>
        <v/>
      </c>
      <c r="AB52" t="str">
        <f t="shared" si="10"/>
        <v/>
      </c>
      <c r="AC52" t="str">
        <f t="shared" si="10"/>
        <v/>
      </c>
      <c r="AD52" t="str">
        <f t="shared" si="10"/>
        <v/>
      </c>
      <c r="AE52" t="str">
        <f t="shared" si="10"/>
        <v/>
      </c>
      <c r="AF52" t="str">
        <f t="shared" si="10"/>
        <v/>
      </c>
      <c r="AG52" t="str">
        <f t="shared" si="10"/>
        <v/>
      </c>
      <c r="AH52" t="str">
        <f t="shared" si="10"/>
        <v/>
      </c>
      <c r="AI52" t="str">
        <f t="shared" si="10"/>
        <v/>
      </c>
      <c r="AJ52" t="str">
        <f t="shared" si="10"/>
        <v/>
      </c>
      <c r="AK52" t="str">
        <f t="shared" si="10"/>
        <v/>
      </c>
      <c r="AL52" t="str">
        <f t="shared" si="10"/>
        <v/>
      </c>
      <c r="AM52" t="str">
        <f t="shared" si="10"/>
        <v/>
      </c>
      <c r="AN52" t="str">
        <f t="shared" si="10"/>
        <v/>
      </c>
      <c r="AO52" t="str">
        <f t="shared" si="10"/>
        <v/>
      </c>
      <c r="AP52" t="str">
        <f t="shared" si="10"/>
        <v/>
      </c>
      <c r="AQ52" t="str">
        <f t="shared" si="10"/>
        <v/>
      </c>
      <c r="AR52" t="str">
        <f t="shared" si="10"/>
        <v/>
      </c>
      <c r="AS52" t="str">
        <f t="shared" si="10"/>
        <v/>
      </c>
      <c r="AT52" t="str">
        <f t="shared" si="10"/>
        <v/>
      </c>
    </row>
    <row r="53" spans="1:50" ht="20.149999999999999" customHeight="1" x14ac:dyDescent="0.2">
      <c r="A53" t="str">
        <f t="shared" ref="A53:AT53" si="11">IF(A16="","",A16)</f>
        <v/>
      </c>
      <c r="B53" t="str">
        <f t="shared" si="11"/>
        <v/>
      </c>
      <c r="C53" t="str">
        <f t="shared" si="11"/>
        <v/>
      </c>
      <c r="F53" t="str">
        <f t="shared" si="11"/>
        <v/>
      </c>
      <c r="G53" t="str">
        <f t="shared" si="11"/>
        <v/>
      </c>
      <c r="H53" t="str">
        <f t="shared" si="11"/>
        <v/>
      </c>
      <c r="I53" t="str">
        <f t="shared" si="11"/>
        <v/>
      </c>
      <c r="J53" t="str">
        <f t="shared" si="11"/>
        <v/>
      </c>
      <c r="K53" t="str">
        <f t="shared" si="11"/>
        <v/>
      </c>
      <c r="L53" t="str">
        <f t="shared" si="11"/>
        <v/>
      </c>
      <c r="M53" t="str">
        <f t="shared" si="11"/>
        <v/>
      </c>
      <c r="N53" t="str">
        <f t="shared" si="11"/>
        <v/>
      </c>
      <c r="O53" t="str">
        <f t="shared" si="11"/>
        <v/>
      </c>
      <c r="P53" t="str">
        <f t="shared" si="11"/>
        <v/>
      </c>
      <c r="Q53" t="str">
        <f t="shared" si="11"/>
        <v/>
      </c>
      <c r="R53" t="str">
        <f t="shared" si="11"/>
        <v/>
      </c>
      <c r="S53" t="str">
        <f t="shared" si="11"/>
        <v/>
      </c>
      <c r="T53" t="str">
        <f t="shared" si="11"/>
        <v/>
      </c>
      <c r="U53" t="str">
        <f t="shared" si="11"/>
        <v/>
      </c>
      <c r="V53" t="str">
        <f t="shared" si="11"/>
        <v/>
      </c>
      <c r="W53" t="str">
        <f t="shared" si="11"/>
        <v/>
      </c>
      <c r="X53" t="str">
        <f t="shared" si="11"/>
        <v/>
      </c>
      <c r="Y53" t="str">
        <f t="shared" si="11"/>
        <v/>
      </c>
      <c r="Z53" t="str">
        <f t="shared" si="11"/>
        <v/>
      </c>
      <c r="AA53" t="str">
        <f t="shared" si="11"/>
        <v/>
      </c>
      <c r="AB53" t="str">
        <f t="shared" si="11"/>
        <v/>
      </c>
      <c r="AC53" t="str">
        <f t="shared" si="11"/>
        <v/>
      </c>
      <c r="AD53" t="str">
        <f t="shared" si="11"/>
        <v/>
      </c>
      <c r="AE53" t="str">
        <f t="shared" si="11"/>
        <v/>
      </c>
      <c r="AF53" t="str">
        <f t="shared" si="11"/>
        <v/>
      </c>
      <c r="AG53" t="str">
        <f t="shared" si="11"/>
        <v/>
      </c>
      <c r="AH53" t="str">
        <f t="shared" si="11"/>
        <v/>
      </c>
      <c r="AI53" t="str">
        <f t="shared" si="11"/>
        <v/>
      </c>
      <c r="AJ53" t="str">
        <f t="shared" si="11"/>
        <v/>
      </c>
      <c r="AK53" t="str">
        <f t="shared" si="11"/>
        <v/>
      </c>
      <c r="AL53" t="str">
        <f t="shared" si="11"/>
        <v/>
      </c>
      <c r="AM53" t="str">
        <f t="shared" si="11"/>
        <v/>
      </c>
      <c r="AN53" t="str">
        <f t="shared" si="11"/>
        <v/>
      </c>
      <c r="AO53" t="str">
        <f t="shared" si="11"/>
        <v/>
      </c>
      <c r="AP53" t="str">
        <f t="shared" si="11"/>
        <v/>
      </c>
      <c r="AQ53" t="str">
        <f t="shared" si="11"/>
        <v/>
      </c>
      <c r="AR53" t="str">
        <f t="shared" si="11"/>
        <v/>
      </c>
      <c r="AS53" t="str">
        <f t="shared" si="11"/>
        <v/>
      </c>
      <c r="AT53" t="str">
        <f t="shared" si="11"/>
        <v/>
      </c>
    </row>
    <row r="54" spans="1:50" ht="20.149999999999999" customHeight="1" x14ac:dyDescent="0.2">
      <c r="A54" t="str">
        <f t="shared" ref="A54:F54" si="12">IF(A17="","",A17)</f>
        <v/>
      </c>
      <c r="B54" t="str">
        <f t="shared" si="12"/>
        <v/>
      </c>
      <c r="C54" t="str">
        <f t="shared" si="12"/>
        <v>(2)</v>
      </c>
      <c r="F54" s="31" t="str">
        <f t="shared" ca="1" si="12"/>
        <v/>
      </c>
      <c r="G54" s="31"/>
      <c r="H54" s="31">
        <f ca="1">IF(H17="","",H17)</f>
        <v>16</v>
      </c>
      <c r="I54" s="31"/>
      <c r="J54" s="31" t="str">
        <f t="shared" ref="J54:AT54" si="13">IF(J17="","",J17)</f>
        <v>ａｂ</v>
      </c>
      <c r="K54" s="31"/>
      <c r="L54" s="31"/>
      <c r="M54" s="31" t="str">
        <f t="shared" si="13"/>
        <v>×</v>
      </c>
      <c r="N54" s="31"/>
      <c r="O54" t="str">
        <f t="shared" si="13"/>
        <v>(</v>
      </c>
      <c r="P54" s="31" t="str">
        <f t="shared" si="13"/>
        <v>－</v>
      </c>
      <c r="Q54" s="31"/>
      <c r="R54">
        <f t="shared" ca="1" si="13"/>
        <v>8</v>
      </c>
      <c r="S54" s="31" t="str">
        <f t="shared" si="13"/>
        <v>ａ</v>
      </c>
      <c r="T54" s="31"/>
      <c r="U54" t="str">
        <f t="shared" si="13"/>
        <v>)</v>
      </c>
      <c r="V54" s="31" t="str">
        <f t="shared" si="13"/>
        <v>÷</v>
      </c>
      <c r="W54" s="31"/>
      <c r="X54" s="31">
        <f t="shared" ca="1" si="13"/>
        <v>32</v>
      </c>
      <c r="Y54" s="31"/>
      <c r="Z54" s="31" t="str">
        <f t="shared" si="13"/>
        <v>ｂ</v>
      </c>
      <c r="AA54" s="31"/>
      <c r="AB54" s="49" t="s">
        <v>55</v>
      </c>
      <c r="AC54" s="49"/>
      <c r="AD54" s="32" t="str">
        <f ca="1">IF(AX54&lt;0,"－","")</f>
        <v>－</v>
      </c>
      <c r="AE54" s="32"/>
      <c r="AF54" s="10">
        <f ca="1">ABS(AX54)</f>
        <v>4</v>
      </c>
      <c r="AG54" s="32" t="s">
        <v>70</v>
      </c>
      <c r="AH54" s="32"/>
      <c r="AI54" s="19">
        <v>2</v>
      </c>
      <c r="AJ54" t="str">
        <f t="shared" si="13"/>
        <v/>
      </c>
      <c r="AK54" t="str">
        <f t="shared" si="13"/>
        <v/>
      </c>
      <c r="AL54" t="str">
        <f t="shared" si="13"/>
        <v/>
      </c>
      <c r="AM54" t="str">
        <f t="shared" si="13"/>
        <v/>
      </c>
      <c r="AN54" t="str">
        <f t="shared" si="13"/>
        <v/>
      </c>
      <c r="AO54" t="str">
        <f t="shared" si="13"/>
        <v/>
      </c>
      <c r="AP54" t="str">
        <f t="shared" si="13"/>
        <v/>
      </c>
      <c r="AQ54" t="str">
        <f t="shared" si="13"/>
        <v/>
      </c>
      <c r="AR54" t="str">
        <f t="shared" si="13"/>
        <v/>
      </c>
      <c r="AS54" t="str">
        <f t="shared" si="13"/>
        <v/>
      </c>
      <c r="AT54" t="str">
        <f t="shared" si="13"/>
        <v/>
      </c>
      <c r="AU54" s="12">
        <f ca="1">IF(F54="－",-H54,H54)</f>
        <v>16</v>
      </c>
      <c r="AV54" s="12">
        <f ca="1">IF(P54="－",-R54,R54)</f>
        <v>-8</v>
      </c>
      <c r="AW54" s="12">
        <f ca="1">AU54*AV54</f>
        <v>-128</v>
      </c>
      <c r="AX54" s="12">
        <f ca="1">AW54/GCD(ABS(AW55),ABS(AW54))</f>
        <v>-4</v>
      </c>
    </row>
    <row r="55" spans="1:50" ht="20.149999999999999" customHeight="1" x14ac:dyDescent="0.2">
      <c r="A55" t="str">
        <f t="shared" ref="A55:AT55" si="14">IF(A18="","",A18)</f>
        <v/>
      </c>
      <c r="B55" t="str">
        <f t="shared" si="14"/>
        <v/>
      </c>
      <c r="C55" t="str">
        <f t="shared" si="14"/>
        <v/>
      </c>
      <c r="F55" t="str">
        <f t="shared" si="14"/>
        <v/>
      </c>
      <c r="G55" t="str">
        <f t="shared" si="14"/>
        <v/>
      </c>
      <c r="H55" t="str">
        <f t="shared" si="14"/>
        <v/>
      </c>
      <c r="I55" t="str">
        <f t="shared" si="14"/>
        <v/>
      </c>
      <c r="J55" t="str">
        <f t="shared" si="14"/>
        <v/>
      </c>
      <c r="K55" t="str">
        <f t="shared" si="14"/>
        <v/>
      </c>
      <c r="L55" t="str">
        <f t="shared" si="14"/>
        <v/>
      </c>
      <c r="M55" t="str">
        <f t="shared" si="14"/>
        <v/>
      </c>
      <c r="N55" t="str">
        <f t="shared" si="14"/>
        <v/>
      </c>
      <c r="O55" t="str">
        <f t="shared" si="14"/>
        <v/>
      </c>
      <c r="P55" t="str">
        <f t="shared" si="14"/>
        <v/>
      </c>
      <c r="Q55" t="str">
        <f t="shared" si="14"/>
        <v/>
      </c>
      <c r="R55" t="str">
        <f t="shared" si="14"/>
        <v/>
      </c>
      <c r="S55" t="str">
        <f t="shared" si="14"/>
        <v/>
      </c>
      <c r="T55" t="str">
        <f t="shared" si="14"/>
        <v/>
      </c>
      <c r="U55" t="str">
        <f t="shared" si="14"/>
        <v/>
      </c>
      <c r="V55" t="str">
        <f t="shared" si="14"/>
        <v/>
      </c>
      <c r="W55" t="str">
        <f t="shared" si="14"/>
        <v/>
      </c>
      <c r="X55" t="str">
        <f t="shared" si="14"/>
        <v/>
      </c>
      <c r="Y55" t="str">
        <f t="shared" si="14"/>
        <v/>
      </c>
      <c r="Z55" t="str">
        <f t="shared" si="14"/>
        <v/>
      </c>
      <c r="AA55" t="str">
        <f t="shared" si="14"/>
        <v/>
      </c>
      <c r="AB55" t="str">
        <f t="shared" si="14"/>
        <v/>
      </c>
      <c r="AC55" t="str">
        <f t="shared" si="14"/>
        <v/>
      </c>
      <c r="AD55" t="str">
        <f t="shared" si="14"/>
        <v/>
      </c>
      <c r="AE55" t="str">
        <f t="shared" si="14"/>
        <v/>
      </c>
      <c r="AF55" t="str">
        <f t="shared" si="14"/>
        <v/>
      </c>
      <c r="AG55" t="str">
        <f t="shared" si="14"/>
        <v/>
      </c>
      <c r="AH55" t="str">
        <f t="shared" si="14"/>
        <v/>
      </c>
      <c r="AI55" t="str">
        <f t="shared" si="14"/>
        <v/>
      </c>
      <c r="AJ55" t="str">
        <f t="shared" si="14"/>
        <v/>
      </c>
      <c r="AK55" t="str">
        <f t="shared" si="14"/>
        <v/>
      </c>
      <c r="AL55" t="str">
        <f t="shared" si="14"/>
        <v/>
      </c>
      <c r="AM55" t="str">
        <f t="shared" si="14"/>
        <v/>
      </c>
      <c r="AN55" t="str">
        <f t="shared" si="14"/>
        <v/>
      </c>
      <c r="AO55" t="str">
        <f t="shared" si="14"/>
        <v/>
      </c>
      <c r="AP55" t="str">
        <f t="shared" si="14"/>
        <v/>
      </c>
      <c r="AQ55" t="str">
        <f t="shared" si="14"/>
        <v/>
      </c>
      <c r="AR55" t="str">
        <f t="shared" si="14"/>
        <v/>
      </c>
      <c r="AS55" t="str">
        <f t="shared" si="14"/>
        <v/>
      </c>
      <c r="AT55" t="str">
        <f t="shared" si="14"/>
        <v/>
      </c>
      <c r="AV55" s="12">
        <f ca="1">X54</f>
        <v>32</v>
      </c>
      <c r="AW55" s="12">
        <f ca="1">AV55</f>
        <v>32</v>
      </c>
      <c r="AX55" s="12">
        <f ca="1">AW55/GCD(ABS(AW55),ABS(AW54))</f>
        <v>1</v>
      </c>
    </row>
    <row r="56" spans="1:50" ht="20.149999999999999" customHeight="1" x14ac:dyDescent="0.2">
      <c r="A56" t="str">
        <f t="shared" ref="A56:AT56" si="15">IF(A19="","",A19)</f>
        <v/>
      </c>
      <c r="B56" t="str">
        <f t="shared" si="15"/>
        <v/>
      </c>
      <c r="C56" t="str">
        <f t="shared" si="15"/>
        <v/>
      </c>
      <c r="F56" t="str">
        <f t="shared" si="15"/>
        <v/>
      </c>
      <c r="G56" t="str">
        <f t="shared" si="15"/>
        <v/>
      </c>
      <c r="H56" t="str">
        <f t="shared" si="15"/>
        <v/>
      </c>
      <c r="I56" t="str">
        <f t="shared" si="15"/>
        <v/>
      </c>
      <c r="J56" t="str">
        <f t="shared" si="15"/>
        <v/>
      </c>
      <c r="K56" t="str">
        <f t="shared" si="15"/>
        <v/>
      </c>
      <c r="L56" t="str">
        <f t="shared" si="15"/>
        <v/>
      </c>
      <c r="M56" t="str">
        <f t="shared" si="15"/>
        <v/>
      </c>
      <c r="N56" t="str">
        <f t="shared" si="15"/>
        <v/>
      </c>
      <c r="O56" t="str">
        <f t="shared" si="15"/>
        <v/>
      </c>
      <c r="P56" t="str">
        <f t="shared" si="15"/>
        <v/>
      </c>
      <c r="Q56" t="str">
        <f t="shared" si="15"/>
        <v/>
      </c>
      <c r="R56" t="str">
        <f t="shared" si="15"/>
        <v/>
      </c>
      <c r="S56" t="str">
        <f t="shared" si="15"/>
        <v/>
      </c>
      <c r="T56" t="str">
        <f t="shared" si="15"/>
        <v/>
      </c>
      <c r="U56" t="str">
        <f t="shared" si="15"/>
        <v/>
      </c>
      <c r="V56" t="str">
        <f t="shared" si="15"/>
        <v/>
      </c>
      <c r="W56" t="str">
        <f t="shared" si="15"/>
        <v/>
      </c>
      <c r="X56" t="str">
        <f t="shared" si="15"/>
        <v/>
      </c>
      <c r="Y56" t="str">
        <f t="shared" si="15"/>
        <v/>
      </c>
      <c r="Z56" t="str">
        <f t="shared" si="15"/>
        <v/>
      </c>
      <c r="AA56" t="str">
        <f t="shared" si="15"/>
        <v/>
      </c>
      <c r="AB56" t="str">
        <f t="shared" si="15"/>
        <v/>
      </c>
      <c r="AC56" t="str">
        <f t="shared" si="15"/>
        <v/>
      </c>
      <c r="AD56" t="str">
        <f t="shared" si="15"/>
        <v/>
      </c>
      <c r="AE56" t="str">
        <f t="shared" si="15"/>
        <v/>
      </c>
      <c r="AF56" t="str">
        <f t="shared" si="15"/>
        <v/>
      </c>
      <c r="AG56" t="str">
        <f t="shared" si="15"/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</row>
    <row r="57" spans="1:50" ht="20.149999999999999" customHeight="1" x14ac:dyDescent="0.2">
      <c r="A57" t="str">
        <f t="shared" ref="A57:AT57" si="16">IF(A20="","",A20)</f>
        <v/>
      </c>
      <c r="B57" t="str">
        <f t="shared" si="16"/>
        <v/>
      </c>
      <c r="C57" t="str">
        <f t="shared" si="16"/>
        <v>(3)</v>
      </c>
      <c r="F57" s="31" t="str">
        <f t="shared" ca="1" si="16"/>
        <v/>
      </c>
      <c r="G57" s="31"/>
      <c r="H57">
        <f t="shared" ca="1" si="16"/>
        <v>6</v>
      </c>
      <c r="I57" s="31" t="str">
        <f t="shared" si="16"/>
        <v>ｘ</v>
      </c>
      <c r="J57" s="31"/>
      <c r="K57" s="16">
        <f t="shared" si="16"/>
        <v>2</v>
      </c>
      <c r="L57" s="31" t="str">
        <f t="shared" si="16"/>
        <v>÷</v>
      </c>
      <c r="M57" s="31"/>
      <c r="N57" t="str">
        <f t="shared" si="16"/>
        <v>(</v>
      </c>
      <c r="O57" s="31" t="str">
        <f t="shared" si="16"/>
        <v>－</v>
      </c>
      <c r="P57" s="31"/>
      <c r="Q57">
        <f t="shared" ca="1" si="16"/>
        <v>3</v>
      </c>
      <c r="R57" s="31" t="str">
        <f t="shared" si="16"/>
        <v>ｘ</v>
      </c>
      <c r="S57" s="31"/>
      <c r="T57" t="str">
        <f t="shared" si="16"/>
        <v>)</v>
      </c>
      <c r="U57" s="31" t="str">
        <f t="shared" si="16"/>
        <v>×</v>
      </c>
      <c r="V57" s="31"/>
      <c r="W57" t="str">
        <f t="shared" si="16"/>
        <v>(</v>
      </c>
      <c r="X57" s="31" t="str">
        <f t="shared" si="16"/>
        <v>－</v>
      </c>
      <c r="Y57" s="31"/>
      <c r="Z57">
        <f t="shared" ca="1" si="16"/>
        <v>9</v>
      </c>
      <c r="AA57" s="31" t="str">
        <f t="shared" si="16"/>
        <v>ｘ</v>
      </c>
      <c r="AB57" s="31"/>
      <c r="AC57" t="str">
        <f t="shared" si="16"/>
        <v>)</v>
      </c>
      <c r="AD57" s="49" t="s">
        <v>55</v>
      </c>
      <c r="AE57" s="49"/>
      <c r="AF57" s="32" t="str">
        <f ca="1">IF(AX57&lt;0,"－","")</f>
        <v/>
      </c>
      <c r="AG57" s="32"/>
      <c r="AH57" s="32">
        <f ca="1">ABS(AX57)</f>
        <v>18</v>
      </c>
      <c r="AI57" s="32"/>
      <c r="AJ57" s="32" t="s">
        <v>18</v>
      </c>
      <c r="AK57" s="32"/>
      <c r="AL57" s="19">
        <v>2</v>
      </c>
      <c r="AM57" t="str">
        <f t="shared" si="16"/>
        <v/>
      </c>
      <c r="AN57" t="str">
        <f t="shared" si="16"/>
        <v/>
      </c>
      <c r="AO57" t="str">
        <f t="shared" si="16"/>
        <v/>
      </c>
      <c r="AP57" t="str">
        <f t="shared" si="16"/>
        <v/>
      </c>
      <c r="AQ57" t="str">
        <f t="shared" si="16"/>
        <v/>
      </c>
      <c r="AR57" t="str">
        <f t="shared" si="16"/>
        <v/>
      </c>
      <c r="AS57" t="str">
        <f t="shared" si="16"/>
        <v/>
      </c>
      <c r="AT57" t="str">
        <f t="shared" si="16"/>
        <v/>
      </c>
      <c r="AU57" s="12">
        <f ca="1">IF(F57="－",-H57,H57)</f>
        <v>6</v>
      </c>
      <c r="AV57" s="12">
        <f ca="1">Z57</f>
        <v>9</v>
      </c>
      <c r="AW57" s="12">
        <f ca="1">AU57*AV57</f>
        <v>54</v>
      </c>
      <c r="AX57" s="12">
        <f ca="1">AW57/GCD(ABS(AW58),ABS(AW57))</f>
        <v>18</v>
      </c>
    </row>
    <row r="58" spans="1:50" ht="20.149999999999999" customHeight="1" x14ac:dyDescent="0.2">
      <c r="A58" t="str">
        <f t="shared" ref="A58:AT58" si="17">IF(A21="","",A21)</f>
        <v/>
      </c>
      <c r="B58" t="str">
        <f t="shared" si="17"/>
        <v/>
      </c>
      <c r="C58" t="str">
        <f t="shared" si="17"/>
        <v/>
      </c>
      <c r="F58" t="str">
        <f t="shared" si="17"/>
        <v/>
      </c>
      <c r="G58" t="str">
        <f t="shared" si="17"/>
        <v/>
      </c>
      <c r="H58" t="str">
        <f t="shared" si="17"/>
        <v/>
      </c>
      <c r="I58" t="str">
        <f t="shared" si="17"/>
        <v/>
      </c>
      <c r="J58" t="str">
        <f t="shared" si="17"/>
        <v/>
      </c>
      <c r="K58" t="str">
        <f t="shared" si="17"/>
        <v/>
      </c>
      <c r="L58" t="str">
        <f t="shared" si="17"/>
        <v/>
      </c>
      <c r="M58" t="str">
        <f t="shared" si="17"/>
        <v/>
      </c>
      <c r="N58" t="str">
        <f t="shared" si="17"/>
        <v/>
      </c>
      <c r="O58" t="str">
        <f t="shared" si="17"/>
        <v/>
      </c>
      <c r="P58" t="str">
        <f t="shared" si="17"/>
        <v/>
      </c>
      <c r="Q58" t="str">
        <f t="shared" si="17"/>
        <v/>
      </c>
      <c r="R58" t="str">
        <f t="shared" si="17"/>
        <v/>
      </c>
      <c r="S58" t="str">
        <f t="shared" si="17"/>
        <v/>
      </c>
      <c r="T58" t="str">
        <f t="shared" si="17"/>
        <v/>
      </c>
      <c r="U58" t="str">
        <f t="shared" si="17"/>
        <v/>
      </c>
      <c r="V58" t="str">
        <f t="shared" si="17"/>
        <v/>
      </c>
      <c r="W58" t="str">
        <f t="shared" si="17"/>
        <v/>
      </c>
      <c r="X58" t="str">
        <f t="shared" si="17"/>
        <v/>
      </c>
      <c r="Y58" t="str">
        <f t="shared" si="17"/>
        <v/>
      </c>
      <c r="Z58" t="str">
        <f t="shared" si="17"/>
        <v/>
      </c>
      <c r="AA58" t="str">
        <f t="shared" si="17"/>
        <v/>
      </c>
      <c r="AB58" t="str">
        <f t="shared" si="17"/>
        <v/>
      </c>
      <c r="AC58" t="str">
        <f t="shared" si="17"/>
        <v/>
      </c>
      <c r="AD58" t="str">
        <f t="shared" si="17"/>
        <v/>
      </c>
      <c r="AE58" t="str">
        <f t="shared" si="17"/>
        <v/>
      </c>
      <c r="AF58" t="str">
        <f t="shared" si="17"/>
        <v/>
      </c>
      <c r="AG58" t="str">
        <f t="shared" si="17"/>
        <v/>
      </c>
      <c r="AH58" t="str">
        <f t="shared" si="17"/>
        <v/>
      </c>
      <c r="AI58" t="str">
        <f t="shared" si="17"/>
        <v/>
      </c>
      <c r="AJ58" t="str">
        <f t="shared" si="17"/>
        <v/>
      </c>
      <c r="AK58" t="str">
        <f t="shared" si="17"/>
        <v/>
      </c>
      <c r="AL58" t="str">
        <f t="shared" si="17"/>
        <v/>
      </c>
      <c r="AM58" t="str">
        <f t="shared" si="17"/>
        <v/>
      </c>
      <c r="AN58" t="str">
        <f t="shared" si="17"/>
        <v/>
      </c>
      <c r="AO58" t="str">
        <f t="shared" si="17"/>
        <v/>
      </c>
      <c r="AP58" t="str">
        <f t="shared" si="17"/>
        <v/>
      </c>
      <c r="AQ58" t="str">
        <f t="shared" si="17"/>
        <v/>
      </c>
      <c r="AR58" t="str">
        <f t="shared" si="17"/>
        <v/>
      </c>
      <c r="AS58" t="str">
        <f t="shared" si="17"/>
        <v/>
      </c>
      <c r="AT58" t="str">
        <f t="shared" si="17"/>
        <v/>
      </c>
      <c r="AU58" s="12">
        <f ca="1">Q57</f>
        <v>3</v>
      </c>
      <c r="AW58" s="12">
        <f ca="1">AU58</f>
        <v>3</v>
      </c>
      <c r="AX58" s="12">
        <f ca="1">AW58/GCD(ABS(AW58),ABS(AW57))</f>
        <v>1</v>
      </c>
    </row>
    <row r="59" spans="1:50" ht="20.149999999999999" customHeight="1" x14ac:dyDescent="0.2">
      <c r="A59" t="str">
        <f>IF(A22="","",A22)</f>
        <v/>
      </c>
      <c r="B59" t="str">
        <f>IF(B22="","",B22)</f>
        <v/>
      </c>
      <c r="C59" t="str">
        <f>IF(C22="","",C22)</f>
        <v/>
      </c>
      <c r="F59" t="str">
        <f t="shared" ref="F59:AT59" si="18">IF(F22="","",F22)</f>
        <v/>
      </c>
      <c r="G59" t="str">
        <f t="shared" si="18"/>
        <v/>
      </c>
      <c r="H59" t="str">
        <f t="shared" si="18"/>
        <v/>
      </c>
      <c r="I59" t="str">
        <f t="shared" si="18"/>
        <v/>
      </c>
      <c r="J59" t="str">
        <f t="shared" si="18"/>
        <v/>
      </c>
      <c r="K59" t="str">
        <f t="shared" si="18"/>
        <v/>
      </c>
      <c r="L59" t="str">
        <f t="shared" si="18"/>
        <v/>
      </c>
      <c r="M59" t="str">
        <f t="shared" si="18"/>
        <v/>
      </c>
      <c r="N59" t="str">
        <f t="shared" si="18"/>
        <v/>
      </c>
      <c r="O59" t="str">
        <f t="shared" si="18"/>
        <v/>
      </c>
      <c r="P59" t="str">
        <f t="shared" si="18"/>
        <v/>
      </c>
      <c r="Q59" t="str">
        <f t="shared" si="18"/>
        <v/>
      </c>
      <c r="R59" t="str">
        <f t="shared" si="18"/>
        <v/>
      </c>
      <c r="S59" t="str">
        <f t="shared" si="18"/>
        <v/>
      </c>
      <c r="T59" t="str">
        <f t="shared" si="18"/>
        <v/>
      </c>
      <c r="U59" t="str">
        <f t="shared" si="18"/>
        <v/>
      </c>
      <c r="V59" t="str">
        <f t="shared" si="18"/>
        <v/>
      </c>
      <c r="W59" t="str">
        <f t="shared" si="18"/>
        <v/>
      </c>
      <c r="X59" t="str">
        <f t="shared" si="18"/>
        <v/>
      </c>
      <c r="Y59" t="str">
        <f t="shared" si="18"/>
        <v/>
      </c>
      <c r="Z59" t="str">
        <f t="shared" si="18"/>
        <v/>
      </c>
      <c r="AA59" t="str">
        <f t="shared" si="18"/>
        <v/>
      </c>
      <c r="AB59" t="str">
        <f t="shared" si="18"/>
        <v/>
      </c>
      <c r="AC59" t="str">
        <f t="shared" si="18"/>
        <v/>
      </c>
      <c r="AD59" t="str">
        <f t="shared" si="18"/>
        <v/>
      </c>
      <c r="AE59" t="str">
        <f t="shared" si="18"/>
        <v/>
      </c>
      <c r="AF59" t="str">
        <f t="shared" si="18"/>
        <v/>
      </c>
      <c r="AG59" t="str">
        <f t="shared" si="18"/>
        <v/>
      </c>
      <c r="AH59" t="str">
        <f t="shared" si="18"/>
        <v/>
      </c>
      <c r="AI59" t="str">
        <f t="shared" si="18"/>
        <v/>
      </c>
      <c r="AJ59" t="str">
        <f t="shared" si="18"/>
        <v/>
      </c>
      <c r="AK59" t="str">
        <f t="shared" si="18"/>
        <v/>
      </c>
      <c r="AL59" t="str">
        <f t="shared" si="18"/>
        <v/>
      </c>
      <c r="AM59" t="str">
        <f t="shared" si="18"/>
        <v/>
      </c>
      <c r="AN59" t="str">
        <f t="shared" si="18"/>
        <v/>
      </c>
      <c r="AO59" t="str">
        <f t="shared" si="18"/>
        <v/>
      </c>
      <c r="AP59" t="str">
        <f t="shared" si="18"/>
        <v/>
      </c>
      <c r="AQ59" t="str">
        <f t="shared" si="18"/>
        <v/>
      </c>
      <c r="AR59" t="str">
        <f t="shared" si="18"/>
        <v/>
      </c>
      <c r="AS59" t="str">
        <f t="shared" si="18"/>
        <v/>
      </c>
      <c r="AT59" t="str">
        <f t="shared" si="18"/>
        <v/>
      </c>
    </row>
    <row r="60" spans="1:50" ht="20.149999999999999" customHeight="1" x14ac:dyDescent="0.2">
      <c r="A60" t="str">
        <f t="shared" ref="A60:AT60" si="19">IF(A23="","",A23)</f>
        <v/>
      </c>
      <c r="B60" t="str">
        <f t="shared" si="19"/>
        <v/>
      </c>
      <c r="C60" t="str">
        <f t="shared" si="19"/>
        <v>(4)</v>
      </c>
      <c r="F60" s="31" t="str">
        <f t="shared" ca="1" si="19"/>
        <v>－</v>
      </c>
      <c r="G60" s="31"/>
      <c r="H60" s="31">
        <f t="shared" ca="1" si="19"/>
        <v>24</v>
      </c>
      <c r="I60" s="31"/>
      <c r="J60" s="31" t="str">
        <f t="shared" si="19"/>
        <v>ｘｙ</v>
      </c>
      <c r="K60" s="31"/>
      <c r="L60" s="31"/>
      <c r="M60" s="16">
        <f>IF(M23="","",M23)</f>
        <v>2</v>
      </c>
      <c r="N60" s="31" t="str">
        <f t="shared" si="19"/>
        <v>÷</v>
      </c>
      <c r="O60" s="31"/>
      <c r="P60">
        <f t="shared" ca="1" si="19"/>
        <v>4</v>
      </c>
      <c r="Q60" s="31" t="str">
        <f t="shared" si="19"/>
        <v>ｙ</v>
      </c>
      <c r="R60" s="31"/>
      <c r="S60" s="31" t="str">
        <f t="shared" si="19"/>
        <v>÷</v>
      </c>
      <c r="T60" s="31"/>
      <c r="U60" t="str">
        <f t="shared" si="19"/>
        <v>(</v>
      </c>
      <c r="V60" s="31" t="str">
        <f t="shared" si="19"/>
        <v>－</v>
      </c>
      <c r="W60" s="31"/>
      <c r="X60">
        <f t="shared" ca="1" si="19"/>
        <v>3</v>
      </c>
      <c r="Y60" s="31" t="str">
        <f t="shared" si="19"/>
        <v>ｘ</v>
      </c>
      <c r="Z60" s="31"/>
      <c r="AA60" t="str">
        <f t="shared" si="19"/>
        <v>)</v>
      </c>
      <c r="AB60" s="49" t="s">
        <v>55</v>
      </c>
      <c r="AC60" s="49"/>
      <c r="AD60" s="32" t="str">
        <f ca="1">IF(AX60&lt;0,"－","")</f>
        <v/>
      </c>
      <c r="AE60" s="32"/>
      <c r="AF60" s="10">
        <f ca="1">IF(ABS(AX60)=1,"",ABS(AX60))</f>
        <v>2</v>
      </c>
      <c r="AG60" s="32" t="s">
        <v>101</v>
      </c>
      <c r="AH60" s="32"/>
      <c r="AI60" t="str">
        <f t="shared" si="19"/>
        <v/>
      </c>
      <c r="AJ60" t="str">
        <f t="shared" si="19"/>
        <v/>
      </c>
      <c r="AK60" t="str">
        <f t="shared" si="19"/>
        <v/>
      </c>
      <c r="AL60" t="str">
        <f t="shared" si="19"/>
        <v/>
      </c>
      <c r="AM60" t="str">
        <f t="shared" si="19"/>
        <v/>
      </c>
      <c r="AN60" t="str">
        <f t="shared" si="19"/>
        <v/>
      </c>
      <c r="AO60" t="str">
        <f t="shared" si="19"/>
        <v/>
      </c>
      <c r="AP60" t="str">
        <f t="shared" si="19"/>
        <v/>
      </c>
      <c r="AQ60" t="str">
        <f t="shared" si="19"/>
        <v/>
      </c>
      <c r="AR60" t="str">
        <f t="shared" si="19"/>
        <v/>
      </c>
      <c r="AS60" t="str">
        <f t="shared" si="19"/>
        <v/>
      </c>
      <c r="AT60" t="str">
        <f t="shared" si="19"/>
        <v/>
      </c>
      <c r="AU60" s="12">
        <f ca="1">IF(F60="－",-H60,H60)</f>
        <v>-24</v>
      </c>
      <c r="AV60" s="12">
        <v>-1</v>
      </c>
      <c r="AW60" s="12">
        <f ca="1">AU60*AV60</f>
        <v>24</v>
      </c>
      <c r="AX60" s="12">
        <f ca="1">AW60/GCD(ABS(AW61),ABS(AW60))</f>
        <v>2</v>
      </c>
    </row>
    <row r="61" spans="1:50" ht="20.149999999999999" customHeight="1" x14ac:dyDescent="0.2">
      <c r="A61" t="str">
        <f t="shared" ref="A61:AT61" si="20">IF(A24="","",A24)</f>
        <v/>
      </c>
      <c r="B61" t="str">
        <f t="shared" si="20"/>
        <v/>
      </c>
      <c r="C61" t="str">
        <f t="shared" si="20"/>
        <v/>
      </c>
      <c r="F61" t="str">
        <f t="shared" si="20"/>
        <v/>
      </c>
      <c r="G61" t="str">
        <f t="shared" si="20"/>
        <v/>
      </c>
      <c r="H61" t="str">
        <f t="shared" si="20"/>
        <v/>
      </c>
      <c r="I61" t="str">
        <f t="shared" si="20"/>
        <v/>
      </c>
      <c r="J61" t="str">
        <f t="shared" si="20"/>
        <v/>
      </c>
      <c r="K61" t="str">
        <f t="shared" si="20"/>
        <v/>
      </c>
      <c r="L61" t="str">
        <f t="shared" si="20"/>
        <v/>
      </c>
      <c r="M61" t="str">
        <f t="shared" si="20"/>
        <v/>
      </c>
      <c r="N61" t="str">
        <f t="shared" si="20"/>
        <v/>
      </c>
      <c r="O61" t="str">
        <f t="shared" si="20"/>
        <v/>
      </c>
      <c r="P61" t="str">
        <f t="shared" si="20"/>
        <v/>
      </c>
      <c r="Q61" t="str">
        <f t="shared" si="20"/>
        <v/>
      </c>
      <c r="R61" t="str">
        <f t="shared" si="20"/>
        <v/>
      </c>
      <c r="S61" t="str">
        <f t="shared" si="20"/>
        <v/>
      </c>
      <c r="T61" t="str">
        <f t="shared" si="20"/>
        <v/>
      </c>
      <c r="U61" t="str">
        <f t="shared" si="20"/>
        <v/>
      </c>
      <c r="V61" t="str">
        <f t="shared" si="20"/>
        <v/>
      </c>
      <c r="W61" t="str">
        <f t="shared" si="20"/>
        <v/>
      </c>
      <c r="X61" t="str">
        <f t="shared" si="20"/>
        <v/>
      </c>
      <c r="Y61" t="str">
        <f t="shared" si="20"/>
        <v/>
      </c>
      <c r="Z61" t="str">
        <f t="shared" si="20"/>
        <v/>
      </c>
      <c r="AA61" t="str">
        <f t="shared" si="20"/>
        <v/>
      </c>
      <c r="AB61" t="str">
        <f t="shared" si="20"/>
        <v/>
      </c>
      <c r="AC61" t="str">
        <f t="shared" si="20"/>
        <v/>
      </c>
      <c r="AD61" t="str">
        <f t="shared" si="20"/>
        <v/>
      </c>
      <c r="AE61" t="str">
        <f t="shared" si="20"/>
        <v/>
      </c>
      <c r="AF61" t="str">
        <f t="shared" si="20"/>
        <v/>
      </c>
      <c r="AG61" t="str">
        <f t="shared" si="20"/>
        <v/>
      </c>
      <c r="AH61" t="str">
        <f t="shared" si="20"/>
        <v/>
      </c>
      <c r="AI61" t="str">
        <f t="shared" si="20"/>
        <v/>
      </c>
      <c r="AJ61" t="str">
        <f t="shared" si="20"/>
        <v/>
      </c>
      <c r="AK61" t="str">
        <f t="shared" si="20"/>
        <v/>
      </c>
      <c r="AL61" t="str">
        <f t="shared" si="20"/>
        <v/>
      </c>
      <c r="AM61" t="str">
        <f t="shared" si="20"/>
        <v/>
      </c>
      <c r="AN61" t="str">
        <f t="shared" si="20"/>
        <v/>
      </c>
      <c r="AO61" t="str">
        <f t="shared" si="20"/>
        <v/>
      </c>
      <c r="AP61" t="str">
        <f t="shared" si="20"/>
        <v/>
      </c>
      <c r="AQ61" t="str">
        <f t="shared" si="20"/>
        <v/>
      </c>
      <c r="AR61" t="str">
        <f t="shared" si="20"/>
        <v/>
      </c>
      <c r="AS61" t="str">
        <f t="shared" si="20"/>
        <v/>
      </c>
      <c r="AT61" t="str">
        <f t="shared" si="20"/>
        <v/>
      </c>
      <c r="AU61" s="12">
        <f ca="1">P60</f>
        <v>4</v>
      </c>
      <c r="AV61" s="12">
        <f ca="1">X60</f>
        <v>3</v>
      </c>
      <c r="AW61" s="12">
        <f ca="1">AU61*AV61</f>
        <v>12</v>
      </c>
      <c r="AX61" s="12">
        <f ca="1">AW61/GCD(ABS(AW61),ABS(AW60))</f>
        <v>1</v>
      </c>
    </row>
    <row r="62" spans="1:50" ht="20.149999999999999" customHeight="1" x14ac:dyDescent="0.2">
      <c r="A62" t="str">
        <f t="shared" ref="A62:AT63" si="21">IF(A25="","",A25)</f>
        <v/>
      </c>
      <c r="B62" t="str">
        <f t="shared" si="21"/>
        <v/>
      </c>
      <c r="C62" t="str">
        <f t="shared" si="21"/>
        <v/>
      </c>
      <c r="F62" t="str">
        <f t="shared" si="21"/>
        <v/>
      </c>
      <c r="G62" t="str">
        <f t="shared" si="21"/>
        <v/>
      </c>
      <c r="H62" t="str">
        <f t="shared" si="21"/>
        <v/>
      </c>
      <c r="I62" t="str">
        <f t="shared" si="21"/>
        <v/>
      </c>
      <c r="J62" t="str">
        <f t="shared" si="21"/>
        <v/>
      </c>
      <c r="K62" t="str">
        <f t="shared" si="21"/>
        <v/>
      </c>
      <c r="L62" t="str">
        <f t="shared" si="21"/>
        <v/>
      </c>
      <c r="M62" t="str">
        <f t="shared" si="21"/>
        <v/>
      </c>
      <c r="N62" t="str">
        <f t="shared" si="21"/>
        <v/>
      </c>
      <c r="O62" t="str">
        <f t="shared" si="21"/>
        <v/>
      </c>
      <c r="P62" t="str">
        <f t="shared" si="21"/>
        <v/>
      </c>
      <c r="Q62" t="str">
        <f t="shared" si="21"/>
        <v/>
      </c>
      <c r="R62" t="str">
        <f t="shared" si="21"/>
        <v/>
      </c>
      <c r="S62" t="str">
        <f t="shared" si="21"/>
        <v/>
      </c>
      <c r="T62" t="str">
        <f t="shared" si="21"/>
        <v/>
      </c>
      <c r="U62" t="str">
        <f t="shared" si="21"/>
        <v/>
      </c>
      <c r="V62" t="str">
        <f t="shared" si="21"/>
        <v/>
      </c>
      <c r="W62" t="str">
        <f t="shared" si="21"/>
        <v/>
      </c>
      <c r="X62" t="str">
        <f t="shared" si="21"/>
        <v/>
      </c>
      <c r="Y62" t="str">
        <f t="shared" si="21"/>
        <v/>
      </c>
      <c r="Z62" t="str">
        <f t="shared" si="21"/>
        <v/>
      </c>
      <c r="AA62" t="str">
        <f t="shared" si="21"/>
        <v/>
      </c>
      <c r="AB62" t="str">
        <f t="shared" si="21"/>
        <v/>
      </c>
      <c r="AC62" t="str">
        <f t="shared" si="21"/>
        <v/>
      </c>
      <c r="AD62" t="str">
        <f t="shared" si="21"/>
        <v/>
      </c>
      <c r="AE62" t="str">
        <f t="shared" si="21"/>
        <v/>
      </c>
      <c r="AF62" t="str">
        <f t="shared" si="21"/>
        <v/>
      </c>
      <c r="AG62" t="str">
        <f t="shared" si="21"/>
        <v/>
      </c>
      <c r="AH62" t="str">
        <f t="shared" si="21"/>
        <v/>
      </c>
      <c r="AI62" t="str">
        <f t="shared" si="21"/>
        <v/>
      </c>
      <c r="AJ62" t="str">
        <f t="shared" si="21"/>
        <v/>
      </c>
      <c r="AK62" t="str">
        <f t="shared" si="21"/>
        <v/>
      </c>
      <c r="AL62" t="str">
        <f t="shared" si="21"/>
        <v/>
      </c>
      <c r="AM62" t="str">
        <f t="shared" si="21"/>
        <v/>
      </c>
      <c r="AN62" t="str">
        <f t="shared" si="21"/>
        <v/>
      </c>
      <c r="AO62" t="str">
        <f t="shared" si="21"/>
        <v/>
      </c>
      <c r="AP62" t="str">
        <f t="shared" si="21"/>
        <v/>
      </c>
      <c r="AQ62" t="str">
        <f t="shared" si="21"/>
        <v/>
      </c>
      <c r="AR62" t="str">
        <f t="shared" si="21"/>
        <v/>
      </c>
      <c r="AS62" t="str">
        <f t="shared" si="21"/>
        <v/>
      </c>
      <c r="AT62" t="str">
        <f t="shared" si="21"/>
        <v/>
      </c>
    </row>
    <row r="63" spans="1:50" ht="20.149999999999999" customHeight="1" x14ac:dyDescent="0.2">
      <c r="A63" t="str">
        <f>IF(A26="","",A26)</f>
        <v/>
      </c>
      <c r="B63" t="str">
        <f>IF(B26="","",B26)</f>
        <v/>
      </c>
      <c r="C63" t="str">
        <f>IF(C26="","",C26)</f>
        <v>(5)</v>
      </c>
      <c r="F63" s="31" t="str">
        <f t="shared" ref="F63:U63" ca="1" si="22">IF(F26="","",F26)</f>
        <v/>
      </c>
      <c r="G63" s="31" t="str">
        <f t="shared" si="22"/>
        <v/>
      </c>
      <c r="H63">
        <f t="shared" ca="1" si="22"/>
        <v>4</v>
      </c>
      <c r="I63" s="31" t="str">
        <f t="shared" si="22"/>
        <v>ａ</v>
      </c>
      <c r="J63" s="31" t="str">
        <f t="shared" si="22"/>
        <v/>
      </c>
      <c r="K63" s="31" t="str">
        <f t="shared" si="22"/>
        <v>×</v>
      </c>
      <c r="L63" s="31" t="str">
        <f t="shared" si="22"/>
        <v/>
      </c>
      <c r="M63">
        <f t="shared" ca="1" si="22"/>
        <v>8</v>
      </c>
      <c r="N63" s="31" t="str">
        <f t="shared" si="22"/>
        <v>ａｂ</v>
      </c>
      <c r="O63" s="31" t="str">
        <f t="shared" si="22"/>
        <v/>
      </c>
      <c r="P63" s="31" t="str">
        <f t="shared" si="22"/>
        <v/>
      </c>
      <c r="Q63" s="31" t="str">
        <f t="shared" si="22"/>
        <v>×</v>
      </c>
      <c r="R63" s="31" t="str">
        <f t="shared" si="22"/>
        <v/>
      </c>
      <c r="S63">
        <f t="shared" ca="1" si="22"/>
        <v>2</v>
      </c>
      <c r="T63" s="31" t="str">
        <f t="shared" si="22"/>
        <v>ｂ</v>
      </c>
      <c r="U63" s="31" t="str">
        <f t="shared" si="22"/>
        <v/>
      </c>
      <c r="V63" s="31" t="s">
        <v>55</v>
      </c>
      <c r="W63" s="31"/>
      <c r="X63" s="32" t="str">
        <f ca="1">IF(AX63&lt;0,"－","")</f>
        <v/>
      </c>
      <c r="Y63" s="32"/>
      <c r="Z63" s="32">
        <f ca="1">ABS(AX63)</f>
        <v>64</v>
      </c>
      <c r="AA63" s="32"/>
      <c r="AB63" s="32"/>
      <c r="AC63" s="32" t="s">
        <v>70</v>
      </c>
      <c r="AD63" s="32"/>
      <c r="AE63" s="19">
        <v>2</v>
      </c>
      <c r="AF63" s="32" t="s">
        <v>74</v>
      </c>
      <c r="AG63" s="32"/>
      <c r="AH63" s="19">
        <v>2</v>
      </c>
      <c r="AI63" t="str">
        <f t="shared" si="21"/>
        <v/>
      </c>
      <c r="AJ63" t="str">
        <f t="shared" si="21"/>
        <v/>
      </c>
      <c r="AK63" t="str">
        <f t="shared" si="21"/>
        <v/>
      </c>
      <c r="AL63" t="str">
        <f t="shared" si="21"/>
        <v/>
      </c>
      <c r="AM63" t="str">
        <f t="shared" si="21"/>
        <v/>
      </c>
      <c r="AN63" t="str">
        <f t="shared" si="21"/>
        <v/>
      </c>
      <c r="AO63" t="str">
        <f t="shared" si="21"/>
        <v/>
      </c>
      <c r="AP63" t="str">
        <f t="shared" si="21"/>
        <v/>
      </c>
      <c r="AQ63" t="str">
        <f t="shared" si="21"/>
        <v/>
      </c>
      <c r="AR63" t="str">
        <f t="shared" si="21"/>
        <v/>
      </c>
      <c r="AS63" t="str">
        <f t="shared" si="21"/>
        <v/>
      </c>
      <c r="AT63" t="str">
        <f t="shared" si="21"/>
        <v/>
      </c>
      <c r="AU63" s="12">
        <f ca="1">IF(F63="－",-H63,H63)</f>
        <v>4</v>
      </c>
      <c r="AV63" s="12">
        <f ca="1">M63</f>
        <v>8</v>
      </c>
      <c r="AW63" s="12">
        <f ca="1">S63</f>
        <v>2</v>
      </c>
      <c r="AX63" s="12">
        <f ca="1">AU63*AV63*AW63</f>
        <v>64</v>
      </c>
    </row>
    <row r="64" spans="1:50" ht="20.149999999999999" customHeight="1" x14ac:dyDescent="0.2">
      <c r="A64" t="str">
        <f t="shared" ref="A64:AT64" si="23">IF(A27="","",A27)</f>
        <v/>
      </c>
      <c r="B64" t="str">
        <f t="shared" si="23"/>
        <v/>
      </c>
      <c r="C64" t="str">
        <f t="shared" si="23"/>
        <v/>
      </c>
      <c r="F64" t="str">
        <f t="shared" si="23"/>
        <v/>
      </c>
      <c r="G64" t="str">
        <f t="shared" si="23"/>
        <v/>
      </c>
      <c r="H64" t="str">
        <f t="shared" si="23"/>
        <v/>
      </c>
      <c r="I64" t="str">
        <f t="shared" si="23"/>
        <v/>
      </c>
      <c r="J64" t="str">
        <f t="shared" si="23"/>
        <v/>
      </c>
      <c r="K64" t="str">
        <f t="shared" si="23"/>
        <v/>
      </c>
      <c r="L64" t="str">
        <f t="shared" si="23"/>
        <v/>
      </c>
      <c r="M64" t="str">
        <f t="shared" si="23"/>
        <v/>
      </c>
      <c r="N64" t="str">
        <f t="shared" si="23"/>
        <v/>
      </c>
      <c r="O64" t="str">
        <f t="shared" si="23"/>
        <v/>
      </c>
      <c r="P64" t="str">
        <f t="shared" si="23"/>
        <v/>
      </c>
      <c r="Q64" t="str">
        <f t="shared" si="23"/>
        <v/>
      </c>
      <c r="R64" t="str">
        <f t="shared" si="23"/>
        <v/>
      </c>
      <c r="S64" t="str">
        <f t="shared" si="23"/>
        <v/>
      </c>
      <c r="T64" t="str">
        <f t="shared" si="23"/>
        <v/>
      </c>
      <c r="U64" t="str">
        <f t="shared" si="23"/>
        <v/>
      </c>
      <c r="V64" t="str">
        <f t="shared" si="23"/>
        <v/>
      </c>
      <c r="W64" t="str">
        <f t="shared" si="23"/>
        <v/>
      </c>
      <c r="X64" t="str">
        <f t="shared" si="23"/>
        <v/>
      </c>
      <c r="Y64" t="str">
        <f t="shared" si="23"/>
        <v/>
      </c>
      <c r="Z64" t="str">
        <f t="shared" si="23"/>
        <v/>
      </c>
      <c r="AA64" t="str">
        <f t="shared" si="23"/>
        <v/>
      </c>
      <c r="AB64" t="str">
        <f t="shared" si="23"/>
        <v/>
      </c>
      <c r="AC64" t="str">
        <f t="shared" si="23"/>
        <v/>
      </c>
      <c r="AD64" t="str">
        <f t="shared" si="23"/>
        <v/>
      </c>
      <c r="AE64" t="str">
        <f t="shared" si="23"/>
        <v/>
      </c>
      <c r="AF64" t="str">
        <f t="shared" si="23"/>
        <v/>
      </c>
      <c r="AG64" t="str">
        <f t="shared" si="23"/>
        <v/>
      </c>
      <c r="AH64" t="str">
        <f t="shared" si="23"/>
        <v/>
      </c>
      <c r="AI64" t="str">
        <f t="shared" si="23"/>
        <v/>
      </c>
      <c r="AJ64" t="str">
        <f t="shared" si="23"/>
        <v/>
      </c>
      <c r="AK64" t="str">
        <f t="shared" si="23"/>
        <v/>
      </c>
      <c r="AL64" t="str">
        <f t="shared" si="23"/>
        <v/>
      </c>
      <c r="AM64" t="str">
        <f t="shared" si="23"/>
        <v/>
      </c>
      <c r="AN64" t="str">
        <f t="shared" si="23"/>
        <v/>
      </c>
      <c r="AO64" t="str">
        <f t="shared" si="23"/>
        <v/>
      </c>
      <c r="AP64" t="str">
        <f t="shared" si="23"/>
        <v/>
      </c>
      <c r="AQ64" t="str">
        <f t="shared" si="23"/>
        <v/>
      </c>
      <c r="AR64" t="str">
        <f t="shared" si="23"/>
        <v/>
      </c>
      <c r="AS64" t="str">
        <f t="shared" si="23"/>
        <v/>
      </c>
      <c r="AT64" t="str">
        <f t="shared" si="23"/>
        <v/>
      </c>
    </row>
    <row r="65" spans="1:50" ht="20.149999999999999" customHeight="1" x14ac:dyDescent="0.2">
      <c r="A65" t="str">
        <f t="shared" ref="A65:AT66" si="24">IF(A28="","",A28)</f>
        <v/>
      </c>
      <c r="B65" t="str">
        <f t="shared" si="24"/>
        <v/>
      </c>
      <c r="C65" t="str">
        <f t="shared" si="24"/>
        <v/>
      </c>
      <c r="F65" t="str">
        <f t="shared" si="24"/>
        <v/>
      </c>
      <c r="G65" t="str">
        <f t="shared" si="24"/>
        <v/>
      </c>
      <c r="H65" t="str">
        <f t="shared" si="24"/>
        <v/>
      </c>
      <c r="I65" t="str">
        <f t="shared" si="24"/>
        <v/>
      </c>
      <c r="J65" t="str">
        <f t="shared" si="24"/>
        <v/>
      </c>
      <c r="K65" t="str">
        <f t="shared" si="24"/>
        <v/>
      </c>
      <c r="L65" t="str">
        <f t="shared" si="24"/>
        <v/>
      </c>
      <c r="M65" t="str">
        <f t="shared" si="24"/>
        <v/>
      </c>
      <c r="N65" t="str">
        <f t="shared" si="24"/>
        <v/>
      </c>
      <c r="O65" t="str">
        <f t="shared" si="24"/>
        <v/>
      </c>
      <c r="P65" t="str">
        <f t="shared" si="24"/>
        <v/>
      </c>
      <c r="Q65" t="str">
        <f t="shared" si="24"/>
        <v/>
      </c>
      <c r="R65" t="str">
        <f t="shared" si="24"/>
        <v/>
      </c>
      <c r="S65" t="str">
        <f t="shared" si="24"/>
        <v/>
      </c>
      <c r="T65" t="str">
        <f t="shared" si="24"/>
        <v/>
      </c>
      <c r="U65" t="str">
        <f t="shared" si="24"/>
        <v/>
      </c>
      <c r="V65" t="str">
        <f t="shared" si="24"/>
        <v/>
      </c>
      <c r="W65" t="str">
        <f t="shared" si="24"/>
        <v/>
      </c>
      <c r="X65" t="str">
        <f t="shared" si="24"/>
        <v/>
      </c>
      <c r="Y65" t="str">
        <f t="shared" si="24"/>
        <v/>
      </c>
      <c r="Z65" t="str">
        <f t="shared" si="24"/>
        <v/>
      </c>
      <c r="AA65" t="str">
        <f t="shared" si="24"/>
        <v/>
      </c>
      <c r="AB65" t="str">
        <f t="shared" si="24"/>
        <v/>
      </c>
      <c r="AC65" t="str">
        <f t="shared" si="24"/>
        <v/>
      </c>
      <c r="AD65" t="str">
        <f t="shared" si="24"/>
        <v/>
      </c>
      <c r="AE65" t="str">
        <f t="shared" si="24"/>
        <v/>
      </c>
      <c r="AF65" t="str">
        <f t="shared" si="24"/>
        <v/>
      </c>
      <c r="AG65" t="str">
        <f t="shared" si="24"/>
        <v/>
      </c>
      <c r="AH65" t="str">
        <f t="shared" si="24"/>
        <v/>
      </c>
      <c r="AI65" t="str">
        <f t="shared" si="24"/>
        <v/>
      </c>
      <c r="AJ65" t="str">
        <f t="shared" si="24"/>
        <v/>
      </c>
      <c r="AK65" t="str">
        <f t="shared" si="24"/>
        <v/>
      </c>
      <c r="AL65" t="str">
        <f t="shared" si="24"/>
        <v/>
      </c>
      <c r="AM65" t="str">
        <f t="shared" si="24"/>
        <v/>
      </c>
      <c r="AN65" t="str">
        <f t="shared" si="24"/>
        <v/>
      </c>
      <c r="AO65" t="str">
        <f t="shared" si="24"/>
        <v/>
      </c>
      <c r="AP65" t="str">
        <f t="shared" si="24"/>
        <v/>
      </c>
      <c r="AQ65" t="str">
        <f t="shared" si="24"/>
        <v/>
      </c>
      <c r="AR65" t="str">
        <f t="shared" si="24"/>
        <v/>
      </c>
      <c r="AS65" t="str">
        <f t="shared" si="24"/>
        <v/>
      </c>
      <c r="AT65" t="str">
        <f t="shared" si="24"/>
        <v/>
      </c>
    </row>
    <row r="66" spans="1:50" ht="20.149999999999999" customHeight="1" x14ac:dyDescent="0.2">
      <c r="A66" t="str">
        <f>IF(A29="","",A29)</f>
        <v/>
      </c>
      <c r="B66" t="str">
        <f>IF(B29="","",B29)</f>
        <v/>
      </c>
      <c r="C66" t="str">
        <f>IF(C29="","",C29)</f>
        <v>(6)</v>
      </c>
      <c r="F66" s="31" t="str">
        <f t="shared" ca="1" si="24"/>
        <v/>
      </c>
      <c r="G66" s="31"/>
      <c r="H66" s="31">
        <f ca="1">IF(H29="","",H29)</f>
        <v>12</v>
      </c>
      <c r="I66" s="31"/>
      <c r="J66" s="31" t="str">
        <f t="shared" si="24"/>
        <v>ａｂ</v>
      </c>
      <c r="K66" s="31"/>
      <c r="L66" s="31"/>
      <c r="M66" s="31" t="str">
        <f t="shared" si="24"/>
        <v>×</v>
      </c>
      <c r="N66" s="31"/>
      <c r="O66" t="str">
        <f t="shared" si="24"/>
        <v>(</v>
      </c>
      <c r="P66" s="31" t="str">
        <f t="shared" si="24"/>
        <v>－</v>
      </c>
      <c r="Q66" s="31"/>
      <c r="R66">
        <f t="shared" ca="1" si="24"/>
        <v>5</v>
      </c>
      <c r="S66" s="31" t="str">
        <f t="shared" si="24"/>
        <v>ａ</v>
      </c>
      <c r="T66" s="31"/>
      <c r="U66" t="str">
        <f t="shared" si="24"/>
        <v>)</v>
      </c>
      <c r="V66" s="31" t="str">
        <f t="shared" si="24"/>
        <v>÷</v>
      </c>
      <c r="W66" s="31"/>
      <c r="X66" s="31">
        <f t="shared" ca="1" si="24"/>
        <v>15</v>
      </c>
      <c r="Y66" s="31"/>
      <c r="Z66" s="31" t="str">
        <f t="shared" si="24"/>
        <v>ｂ</v>
      </c>
      <c r="AA66" s="31"/>
      <c r="AB66" s="49" t="s">
        <v>55</v>
      </c>
      <c r="AC66" s="49"/>
      <c r="AD66" s="32" t="str">
        <f ca="1">IF(AX66&lt;0,"－","")</f>
        <v>－</v>
      </c>
      <c r="AE66" s="32"/>
      <c r="AF66" s="10">
        <f ca="1">ABS(AX66)</f>
        <v>4</v>
      </c>
      <c r="AG66" s="32" t="s">
        <v>70</v>
      </c>
      <c r="AH66" s="32"/>
      <c r="AI66" s="19">
        <v>2</v>
      </c>
      <c r="AJ66" t="str">
        <f t="shared" ref="AJ66:AT66" si="25">IF(AJ29="","",AJ29)</f>
        <v/>
      </c>
      <c r="AK66" t="str">
        <f t="shared" si="25"/>
        <v/>
      </c>
      <c r="AL66" t="str">
        <f t="shared" si="25"/>
        <v/>
      </c>
      <c r="AM66" t="str">
        <f t="shared" si="25"/>
        <v/>
      </c>
      <c r="AN66" t="str">
        <f t="shared" si="25"/>
        <v/>
      </c>
      <c r="AO66" t="str">
        <f t="shared" si="25"/>
        <v/>
      </c>
      <c r="AP66" t="str">
        <f t="shared" si="25"/>
        <v/>
      </c>
      <c r="AQ66" t="str">
        <f t="shared" si="25"/>
        <v/>
      </c>
      <c r="AR66" t="str">
        <f t="shared" si="25"/>
        <v/>
      </c>
      <c r="AS66" t="str">
        <f t="shared" si="25"/>
        <v/>
      </c>
      <c r="AT66" t="str">
        <f t="shared" si="25"/>
        <v/>
      </c>
      <c r="AU66" s="12">
        <f ca="1">IF(F66="－",-H66,H66)</f>
        <v>12</v>
      </c>
      <c r="AV66" s="12">
        <f ca="1">IF(P66="－",-R66,R66)</f>
        <v>-5</v>
      </c>
      <c r="AW66" s="12">
        <f ca="1">AU66*AV66</f>
        <v>-60</v>
      </c>
      <c r="AX66" s="12">
        <f ca="1">AW66/GCD(ABS(AW67),ABS(AW66))</f>
        <v>-4</v>
      </c>
    </row>
    <row r="67" spans="1:50" ht="20.149999999999999" customHeight="1" x14ac:dyDescent="0.2">
      <c r="A67" t="str">
        <f t="shared" ref="A67:AT67" si="26">IF(A30="","",A30)</f>
        <v/>
      </c>
      <c r="B67" t="str">
        <f t="shared" si="26"/>
        <v/>
      </c>
      <c r="C67" t="str">
        <f t="shared" si="26"/>
        <v/>
      </c>
      <c r="F67" t="str">
        <f t="shared" si="26"/>
        <v/>
      </c>
      <c r="G67" t="str">
        <f t="shared" si="26"/>
        <v/>
      </c>
      <c r="H67" t="str">
        <f t="shared" si="26"/>
        <v/>
      </c>
      <c r="I67" t="str">
        <f t="shared" si="26"/>
        <v/>
      </c>
      <c r="J67" t="str">
        <f t="shared" si="26"/>
        <v/>
      </c>
      <c r="K67" t="str">
        <f t="shared" si="26"/>
        <v/>
      </c>
      <c r="L67" t="str">
        <f t="shared" si="26"/>
        <v/>
      </c>
      <c r="M67" t="str">
        <f t="shared" si="26"/>
        <v/>
      </c>
      <c r="N67" t="str">
        <f t="shared" si="26"/>
        <v/>
      </c>
      <c r="O67" t="str">
        <f t="shared" si="26"/>
        <v/>
      </c>
      <c r="P67" t="str">
        <f t="shared" si="26"/>
        <v/>
      </c>
      <c r="Q67" t="str">
        <f t="shared" si="26"/>
        <v/>
      </c>
      <c r="R67" t="str">
        <f t="shared" si="26"/>
        <v/>
      </c>
      <c r="S67" t="str">
        <f t="shared" si="26"/>
        <v/>
      </c>
      <c r="T67" t="str">
        <f t="shared" si="26"/>
        <v/>
      </c>
      <c r="U67" t="str">
        <f t="shared" si="26"/>
        <v/>
      </c>
      <c r="V67" t="str">
        <f t="shared" si="26"/>
        <v/>
      </c>
      <c r="W67" t="str">
        <f t="shared" si="26"/>
        <v/>
      </c>
      <c r="X67" t="str">
        <f t="shared" si="26"/>
        <v/>
      </c>
      <c r="Y67" t="str">
        <f t="shared" si="26"/>
        <v/>
      </c>
      <c r="Z67" t="str">
        <f t="shared" si="26"/>
        <v/>
      </c>
      <c r="AA67" t="str">
        <f t="shared" si="26"/>
        <v/>
      </c>
      <c r="AB67" t="str">
        <f t="shared" si="26"/>
        <v/>
      </c>
      <c r="AC67" t="str">
        <f t="shared" si="26"/>
        <v/>
      </c>
      <c r="AD67" t="str">
        <f t="shared" si="26"/>
        <v/>
      </c>
      <c r="AE67" t="str">
        <f t="shared" si="26"/>
        <v/>
      </c>
      <c r="AF67" t="str">
        <f t="shared" si="26"/>
        <v/>
      </c>
      <c r="AG67" t="str">
        <f t="shared" si="26"/>
        <v/>
      </c>
      <c r="AH67" t="str">
        <f t="shared" si="26"/>
        <v/>
      </c>
      <c r="AI67" t="str">
        <f t="shared" si="26"/>
        <v/>
      </c>
      <c r="AJ67" t="str">
        <f t="shared" si="26"/>
        <v/>
      </c>
      <c r="AK67" t="str">
        <f t="shared" si="26"/>
        <v/>
      </c>
      <c r="AL67" t="str">
        <f t="shared" si="26"/>
        <v/>
      </c>
      <c r="AM67" t="str">
        <f t="shared" si="26"/>
        <v/>
      </c>
      <c r="AN67" t="str">
        <f t="shared" si="26"/>
        <v/>
      </c>
      <c r="AO67" t="str">
        <f t="shared" si="26"/>
        <v/>
      </c>
      <c r="AP67" t="str">
        <f t="shared" si="26"/>
        <v/>
      </c>
      <c r="AQ67" t="str">
        <f t="shared" si="26"/>
        <v/>
      </c>
      <c r="AR67" t="str">
        <f t="shared" si="26"/>
        <v/>
      </c>
      <c r="AS67" t="str">
        <f t="shared" si="26"/>
        <v/>
      </c>
      <c r="AT67" t="str">
        <f t="shared" si="26"/>
        <v/>
      </c>
      <c r="AV67" s="12">
        <f ca="1">X66</f>
        <v>15</v>
      </c>
      <c r="AW67" s="12">
        <f ca="1">AV67</f>
        <v>15</v>
      </c>
      <c r="AX67" s="12">
        <f ca="1">AW67/GCD(ABS(AW67),ABS(AW66))</f>
        <v>1</v>
      </c>
    </row>
    <row r="68" spans="1:50" ht="20.149999999999999" customHeight="1" x14ac:dyDescent="0.2">
      <c r="A68" t="str">
        <f>IF(A31="","",A31)</f>
        <v/>
      </c>
      <c r="B68" t="str">
        <f>IF(B31="","",B31)</f>
        <v/>
      </c>
      <c r="C68" t="str">
        <f>IF(C31="","",C31)</f>
        <v/>
      </c>
      <c r="F68" t="str">
        <f t="shared" ref="F68:AT68" si="27">IF(F31="","",F31)</f>
        <v/>
      </c>
      <c r="G68" t="str">
        <f t="shared" si="27"/>
        <v/>
      </c>
      <c r="H68" t="str">
        <f t="shared" si="27"/>
        <v/>
      </c>
      <c r="I68" t="str">
        <f t="shared" si="27"/>
        <v/>
      </c>
      <c r="J68" t="str">
        <f t="shared" si="27"/>
        <v/>
      </c>
      <c r="K68" t="str">
        <f t="shared" si="27"/>
        <v/>
      </c>
      <c r="L68" t="str">
        <f t="shared" si="27"/>
        <v/>
      </c>
      <c r="M68" t="str">
        <f t="shared" si="27"/>
        <v/>
      </c>
      <c r="N68" t="str">
        <f t="shared" si="27"/>
        <v/>
      </c>
      <c r="O68" t="str">
        <f t="shared" si="27"/>
        <v/>
      </c>
      <c r="P68" t="str">
        <f t="shared" si="27"/>
        <v/>
      </c>
      <c r="Q68" t="str">
        <f t="shared" si="27"/>
        <v/>
      </c>
      <c r="R68" t="str">
        <f t="shared" si="27"/>
        <v/>
      </c>
      <c r="S68" t="str">
        <f t="shared" si="27"/>
        <v/>
      </c>
      <c r="T68" t="str">
        <f t="shared" si="27"/>
        <v/>
      </c>
      <c r="U68" t="str">
        <f t="shared" si="27"/>
        <v/>
      </c>
      <c r="V68" t="str">
        <f t="shared" si="27"/>
        <v/>
      </c>
      <c r="W68" t="str">
        <f t="shared" si="27"/>
        <v/>
      </c>
      <c r="X68" t="str">
        <f t="shared" si="27"/>
        <v/>
      </c>
      <c r="Y68" t="str">
        <f t="shared" si="27"/>
        <v/>
      </c>
      <c r="Z68" t="str">
        <f t="shared" si="27"/>
        <v/>
      </c>
      <c r="AA68" t="str">
        <f t="shared" si="27"/>
        <v/>
      </c>
      <c r="AB68" t="str">
        <f t="shared" si="27"/>
        <v/>
      </c>
      <c r="AC68" t="str">
        <f t="shared" si="27"/>
        <v/>
      </c>
      <c r="AD68" t="str">
        <f t="shared" si="27"/>
        <v/>
      </c>
      <c r="AE68" t="str">
        <f t="shared" si="27"/>
        <v/>
      </c>
      <c r="AF68" t="str">
        <f t="shared" si="27"/>
        <v/>
      </c>
      <c r="AG68" t="str">
        <f t="shared" si="27"/>
        <v/>
      </c>
      <c r="AH68" t="str">
        <f t="shared" si="27"/>
        <v/>
      </c>
      <c r="AI68" t="str">
        <f t="shared" si="27"/>
        <v/>
      </c>
      <c r="AJ68" t="str">
        <f t="shared" si="27"/>
        <v/>
      </c>
      <c r="AK68" t="str">
        <f t="shared" si="27"/>
        <v/>
      </c>
      <c r="AL68" t="str">
        <f t="shared" si="27"/>
        <v/>
      </c>
      <c r="AM68" t="str">
        <f t="shared" si="27"/>
        <v/>
      </c>
      <c r="AN68" t="str">
        <f t="shared" si="27"/>
        <v/>
      </c>
      <c r="AO68" t="str">
        <f t="shared" si="27"/>
        <v/>
      </c>
      <c r="AP68" t="str">
        <f t="shared" si="27"/>
        <v/>
      </c>
      <c r="AQ68" t="str">
        <f t="shared" si="27"/>
        <v/>
      </c>
      <c r="AR68" t="str">
        <f t="shared" si="27"/>
        <v/>
      </c>
      <c r="AS68" t="str">
        <f t="shared" si="27"/>
        <v/>
      </c>
      <c r="AT68" t="str">
        <f t="shared" si="27"/>
        <v/>
      </c>
    </row>
    <row r="69" spans="1:50" ht="20.149999999999999" customHeight="1" x14ac:dyDescent="0.2">
      <c r="A69" t="str">
        <f t="shared" ref="A69:AC69" si="28">IF(A32="","",A32)</f>
        <v/>
      </c>
      <c r="B69" t="str">
        <f t="shared" si="28"/>
        <v/>
      </c>
      <c r="C69" t="str">
        <f t="shared" si="28"/>
        <v>(7)</v>
      </c>
      <c r="F69" s="31" t="str">
        <f t="shared" ca="1" si="28"/>
        <v/>
      </c>
      <c r="G69" s="31" t="str">
        <f t="shared" si="28"/>
        <v/>
      </c>
      <c r="H69">
        <f t="shared" ca="1" si="28"/>
        <v>2</v>
      </c>
      <c r="I69" s="31" t="str">
        <f t="shared" si="28"/>
        <v>ｘ</v>
      </c>
      <c r="J69" s="31" t="str">
        <f t="shared" si="28"/>
        <v/>
      </c>
      <c r="K69" s="16">
        <f>IF(K32="","",K32)</f>
        <v>2</v>
      </c>
      <c r="L69" s="31" t="str">
        <f t="shared" si="28"/>
        <v>÷</v>
      </c>
      <c r="M69" s="31" t="str">
        <f t="shared" si="28"/>
        <v/>
      </c>
      <c r="N69" t="str">
        <f t="shared" si="28"/>
        <v>(</v>
      </c>
      <c r="O69" s="31" t="str">
        <f t="shared" si="28"/>
        <v>－</v>
      </c>
      <c r="P69" s="31" t="str">
        <f t="shared" si="28"/>
        <v/>
      </c>
      <c r="Q69">
        <f t="shared" ca="1" si="28"/>
        <v>2</v>
      </c>
      <c r="R69" s="31" t="str">
        <f t="shared" si="28"/>
        <v>ｘ</v>
      </c>
      <c r="S69" s="31" t="str">
        <f t="shared" si="28"/>
        <v/>
      </c>
      <c r="T69" t="str">
        <f t="shared" si="28"/>
        <v>)</v>
      </c>
      <c r="U69" s="31" t="str">
        <f t="shared" si="28"/>
        <v>×</v>
      </c>
      <c r="V69" s="31" t="str">
        <f t="shared" si="28"/>
        <v/>
      </c>
      <c r="W69" t="str">
        <f t="shared" si="28"/>
        <v>(</v>
      </c>
      <c r="X69" s="31" t="str">
        <f t="shared" si="28"/>
        <v>－</v>
      </c>
      <c r="Y69" s="31" t="str">
        <f t="shared" si="28"/>
        <v/>
      </c>
      <c r="Z69">
        <f t="shared" ca="1" si="28"/>
        <v>3</v>
      </c>
      <c r="AA69" s="31" t="str">
        <f t="shared" si="28"/>
        <v>ｘ</v>
      </c>
      <c r="AB69" s="31" t="str">
        <f t="shared" si="28"/>
        <v/>
      </c>
      <c r="AC69" t="str">
        <f t="shared" si="28"/>
        <v>)</v>
      </c>
      <c r="AD69" s="49" t="s">
        <v>55</v>
      </c>
      <c r="AE69" s="49"/>
      <c r="AF69" s="32" t="str">
        <f ca="1">IF(AX69&lt;0,"－","")</f>
        <v/>
      </c>
      <c r="AG69" s="32"/>
      <c r="AH69" s="32">
        <f ca="1">ABS(AX69)</f>
        <v>3</v>
      </c>
      <c r="AI69" s="32"/>
      <c r="AJ69" s="32" t="s">
        <v>18</v>
      </c>
      <c r="AK69" s="32"/>
      <c r="AL69" s="19">
        <v>2</v>
      </c>
      <c r="AM69" t="str">
        <f t="shared" ref="AM69:AT69" si="29">IF(AM32="","",AM32)</f>
        <v/>
      </c>
      <c r="AN69" t="str">
        <f t="shared" si="29"/>
        <v/>
      </c>
      <c r="AO69" t="str">
        <f t="shared" si="29"/>
        <v/>
      </c>
      <c r="AP69" t="str">
        <f t="shared" si="29"/>
        <v/>
      </c>
      <c r="AQ69" t="str">
        <f t="shared" si="29"/>
        <v/>
      </c>
      <c r="AR69" t="str">
        <f t="shared" si="29"/>
        <v/>
      </c>
      <c r="AS69" t="str">
        <f t="shared" si="29"/>
        <v/>
      </c>
      <c r="AT69" t="str">
        <f t="shared" si="29"/>
        <v/>
      </c>
      <c r="AU69" s="12">
        <f ca="1">IF(F69="－",-H69,H69)</f>
        <v>2</v>
      </c>
      <c r="AV69" s="12">
        <f ca="1">Z69</f>
        <v>3</v>
      </c>
      <c r="AW69" s="12">
        <f ca="1">AU69*AV69</f>
        <v>6</v>
      </c>
      <c r="AX69" s="12">
        <f ca="1">AW69/GCD(ABS(AW70),ABS(AW69))</f>
        <v>3</v>
      </c>
    </row>
    <row r="70" spans="1:50" ht="20.149999999999999" customHeight="1" x14ac:dyDescent="0.2">
      <c r="A70" t="str">
        <f t="shared" ref="A70:AT70" si="30">IF(A33="","",A33)</f>
        <v/>
      </c>
      <c r="B70" t="str">
        <f t="shared" si="30"/>
        <v/>
      </c>
      <c r="C70" t="str">
        <f t="shared" si="30"/>
        <v/>
      </c>
      <c r="F70" t="str">
        <f t="shared" si="30"/>
        <v/>
      </c>
      <c r="G70" t="str">
        <f t="shared" si="30"/>
        <v/>
      </c>
      <c r="H70" t="str">
        <f t="shared" si="30"/>
        <v/>
      </c>
      <c r="I70" t="str">
        <f t="shared" si="30"/>
        <v/>
      </c>
      <c r="J70" t="str">
        <f t="shared" si="30"/>
        <v/>
      </c>
      <c r="K70" t="str">
        <f t="shared" si="30"/>
        <v/>
      </c>
      <c r="L70" t="str">
        <f t="shared" si="30"/>
        <v/>
      </c>
      <c r="M70" t="str">
        <f t="shared" si="30"/>
        <v/>
      </c>
      <c r="N70" t="str">
        <f t="shared" si="30"/>
        <v/>
      </c>
      <c r="O70" t="str">
        <f t="shared" si="30"/>
        <v/>
      </c>
      <c r="P70" t="str">
        <f t="shared" si="30"/>
        <v/>
      </c>
      <c r="Q70" t="str">
        <f t="shared" si="30"/>
        <v/>
      </c>
      <c r="R70" t="str">
        <f t="shared" si="30"/>
        <v/>
      </c>
      <c r="S70" t="str">
        <f t="shared" si="30"/>
        <v/>
      </c>
      <c r="T70" t="str">
        <f t="shared" si="30"/>
        <v/>
      </c>
      <c r="U70" t="str">
        <f t="shared" si="30"/>
        <v/>
      </c>
      <c r="V70" t="str">
        <f t="shared" si="30"/>
        <v/>
      </c>
      <c r="W70" t="str">
        <f t="shared" si="30"/>
        <v/>
      </c>
      <c r="X70" t="str">
        <f t="shared" si="30"/>
        <v/>
      </c>
      <c r="Y70" t="str">
        <f t="shared" si="30"/>
        <v/>
      </c>
      <c r="Z70" t="str">
        <f t="shared" si="30"/>
        <v/>
      </c>
      <c r="AA70" t="str">
        <f t="shared" si="30"/>
        <v/>
      </c>
      <c r="AB70" t="str">
        <f t="shared" si="30"/>
        <v/>
      </c>
      <c r="AC70" t="str">
        <f t="shared" si="30"/>
        <v/>
      </c>
      <c r="AD70" t="str">
        <f t="shared" si="30"/>
        <v/>
      </c>
      <c r="AE70" t="str">
        <f t="shared" si="30"/>
        <v/>
      </c>
      <c r="AF70" t="str">
        <f t="shared" si="30"/>
        <v/>
      </c>
      <c r="AG70" t="str">
        <f t="shared" si="30"/>
        <v/>
      </c>
      <c r="AH70" t="str">
        <f t="shared" si="30"/>
        <v/>
      </c>
      <c r="AI70" t="str">
        <f t="shared" si="30"/>
        <v/>
      </c>
      <c r="AJ70" t="str">
        <f t="shared" si="30"/>
        <v/>
      </c>
      <c r="AK70" t="str">
        <f t="shared" si="30"/>
        <v/>
      </c>
      <c r="AL70" t="str">
        <f t="shared" si="30"/>
        <v/>
      </c>
      <c r="AM70" t="str">
        <f t="shared" si="30"/>
        <v/>
      </c>
      <c r="AN70" t="str">
        <f t="shared" si="30"/>
        <v/>
      </c>
      <c r="AO70" t="str">
        <f t="shared" si="30"/>
        <v/>
      </c>
      <c r="AP70" t="str">
        <f t="shared" si="30"/>
        <v/>
      </c>
      <c r="AQ70" t="str">
        <f t="shared" si="30"/>
        <v/>
      </c>
      <c r="AR70" t="str">
        <f t="shared" si="30"/>
        <v/>
      </c>
      <c r="AS70" t="str">
        <f t="shared" si="30"/>
        <v/>
      </c>
      <c r="AT70" t="str">
        <f t="shared" si="30"/>
        <v/>
      </c>
      <c r="AU70" s="12">
        <f ca="1">Q69</f>
        <v>2</v>
      </c>
      <c r="AW70" s="12">
        <f ca="1">AU70</f>
        <v>2</v>
      </c>
      <c r="AX70" s="12">
        <f ca="1">AW70/GCD(ABS(AW70),ABS(AW69))</f>
        <v>1</v>
      </c>
    </row>
    <row r="71" spans="1:50" ht="20.149999999999999" customHeight="1" x14ac:dyDescent="0.2">
      <c r="A71" t="str">
        <f>IF(A34="","",A34)</f>
        <v/>
      </c>
      <c r="B71" t="str">
        <f>IF(B34="","",B34)</f>
        <v/>
      </c>
      <c r="C71" t="str">
        <f>IF(C34="","",C34)</f>
        <v/>
      </c>
      <c r="F71" t="str">
        <f t="shared" ref="F71:AT71" si="31">IF(F34="","",F34)</f>
        <v/>
      </c>
      <c r="G71" t="str">
        <f t="shared" si="31"/>
        <v/>
      </c>
      <c r="H71" t="str">
        <f t="shared" si="31"/>
        <v/>
      </c>
      <c r="I71" t="str">
        <f t="shared" si="31"/>
        <v/>
      </c>
      <c r="J71" t="str">
        <f t="shared" si="31"/>
        <v/>
      </c>
      <c r="K71" t="str">
        <f t="shared" si="31"/>
        <v/>
      </c>
      <c r="L71" t="str">
        <f t="shared" si="31"/>
        <v/>
      </c>
      <c r="M71" t="str">
        <f t="shared" si="31"/>
        <v/>
      </c>
      <c r="N71" t="str">
        <f t="shared" si="31"/>
        <v/>
      </c>
      <c r="O71" t="str">
        <f t="shared" si="31"/>
        <v/>
      </c>
      <c r="P71" t="str">
        <f t="shared" si="31"/>
        <v/>
      </c>
      <c r="Q71" t="str">
        <f t="shared" si="31"/>
        <v/>
      </c>
      <c r="R71" t="str">
        <f t="shared" si="31"/>
        <v/>
      </c>
      <c r="S71" t="str">
        <f t="shared" si="31"/>
        <v/>
      </c>
      <c r="T71" t="str">
        <f t="shared" si="31"/>
        <v/>
      </c>
      <c r="U71" t="str">
        <f t="shared" si="31"/>
        <v/>
      </c>
      <c r="V71" t="str">
        <f t="shared" si="31"/>
        <v/>
      </c>
      <c r="W71" t="str">
        <f t="shared" si="31"/>
        <v/>
      </c>
      <c r="X71" t="str">
        <f t="shared" si="31"/>
        <v/>
      </c>
      <c r="Y71" t="str">
        <f t="shared" si="31"/>
        <v/>
      </c>
      <c r="Z71" t="str">
        <f t="shared" si="31"/>
        <v/>
      </c>
      <c r="AA71" t="str">
        <f t="shared" si="31"/>
        <v/>
      </c>
      <c r="AB71" t="str">
        <f t="shared" si="31"/>
        <v/>
      </c>
      <c r="AC71" t="str">
        <f t="shared" si="31"/>
        <v/>
      </c>
      <c r="AD71" t="str">
        <f t="shared" si="31"/>
        <v/>
      </c>
      <c r="AE71" t="str">
        <f t="shared" si="31"/>
        <v/>
      </c>
      <c r="AF71" t="str">
        <f t="shared" si="31"/>
        <v/>
      </c>
      <c r="AG71" t="str">
        <f t="shared" si="31"/>
        <v/>
      </c>
      <c r="AH71" t="str">
        <f t="shared" si="31"/>
        <v/>
      </c>
      <c r="AI71" t="str">
        <f t="shared" si="31"/>
        <v/>
      </c>
      <c r="AJ71" t="str">
        <f t="shared" si="31"/>
        <v/>
      </c>
      <c r="AK71" t="str">
        <f t="shared" si="31"/>
        <v/>
      </c>
      <c r="AL71" t="str">
        <f t="shared" si="31"/>
        <v/>
      </c>
      <c r="AM71" t="str">
        <f t="shared" si="31"/>
        <v/>
      </c>
      <c r="AN71" t="str">
        <f t="shared" si="31"/>
        <v/>
      </c>
      <c r="AO71" t="str">
        <f t="shared" si="31"/>
        <v/>
      </c>
      <c r="AP71" t="str">
        <f t="shared" si="31"/>
        <v/>
      </c>
      <c r="AQ71" t="str">
        <f t="shared" si="31"/>
        <v/>
      </c>
      <c r="AR71" t="str">
        <f t="shared" si="31"/>
        <v/>
      </c>
      <c r="AS71" t="str">
        <f t="shared" si="31"/>
        <v/>
      </c>
      <c r="AT71" t="str">
        <f t="shared" si="31"/>
        <v/>
      </c>
    </row>
    <row r="72" spans="1:50" ht="20.149999999999999" customHeight="1" x14ac:dyDescent="0.2">
      <c r="A72" t="str">
        <f t="shared" ref="A72:AA72" si="32">IF(A35="","",A35)</f>
        <v/>
      </c>
      <c r="B72" t="str">
        <f t="shared" si="32"/>
        <v/>
      </c>
      <c r="C72" t="str">
        <f t="shared" si="32"/>
        <v>(8)</v>
      </c>
      <c r="F72" s="31" t="str">
        <f t="shared" ca="1" si="32"/>
        <v>－</v>
      </c>
      <c r="G72" s="31" t="str">
        <f t="shared" si="32"/>
        <v/>
      </c>
      <c r="H72" s="31">
        <f t="shared" ca="1" si="32"/>
        <v>32</v>
      </c>
      <c r="I72" s="31" t="str">
        <f t="shared" si="32"/>
        <v/>
      </c>
      <c r="J72" s="31" t="str">
        <f t="shared" si="32"/>
        <v>ｘｙ</v>
      </c>
      <c r="K72" s="31" t="str">
        <f t="shared" si="32"/>
        <v/>
      </c>
      <c r="L72" s="31" t="str">
        <f t="shared" si="32"/>
        <v/>
      </c>
      <c r="M72" s="16">
        <f>IF(M35="","",M35)</f>
        <v>2</v>
      </c>
      <c r="N72" s="31" t="str">
        <f t="shared" si="32"/>
        <v>÷</v>
      </c>
      <c r="O72" s="31" t="str">
        <f t="shared" si="32"/>
        <v/>
      </c>
      <c r="P72">
        <f t="shared" ca="1" si="32"/>
        <v>4</v>
      </c>
      <c r="Q72" s="31" t="str">
        <f t="shared" si="32"/>
        <v>ｙ</v>
      </c>
      <c r="R72" s="31" t="str">
        <f t="shared" si="32"/>
        <v/>
      </c>
      <c r="S72" s="31" t="str">
        <f t="shared" si="32"/>
        <v>÷</v>
      </c>
      <c r="T72" s="31" t="str">
        <f t="shared" si="32"/>
        <v/>
      </c>
      <c r="U72" t="str">
        <f t="shared" si="32"/>
        <v>(</v>
      </c>
      <c r="V72" s="31" t="str">
        <f t="shared" si="32"/>
        <v>－</v>
      </c>
      <c r="W72" s="31" t="str">
        <f t="shared" si="32"/>
        <v/>
      </c>
      <c r="X72">
        <f t="shared" ca="1" si="32"/>
        <v>4</v>
      </c>
      <c r="Y72" s="31" t="str">
        <f t="shared" si="32"/>
        <v>ｘ</v>
      </c>
      <c r="Z72" s="31" t="str">
        <f t="shared" si="32"/>
        <v/>
      </c>
      <c r="AA72" t="str">
        <f t="shared" si="32"/>
        <v>)</v>
      </c>
      <c r="AB72" s="49" t="s">
        <v>55</v>
      </c>
      <c r="AC72" s="49"/>
      <c r="AD72" s="32" t="str">
        <f ca="1">IF(AX72&lt;0,"－","")</f>
        <v/>
      </c>
      <c r="AE72" s="32"/>
      <c r="AF72" s="10">
        <f ca="1">IF(ABS(AX72)=1,"",ABS(AX72))</f>
        <v>2</v>
      </c>
      <c r="AG72" s="32" t="s">
        <v>101</v>
      </c>
      <c r="AH72" s="32"/>
      <c r="AI72" t="str">
        <f t="shared" ref="AI72:AT72" si="33">IF(AI35="","",AI35)</f>
        <v/>
      </c>
      <c r="AJ72" t="str">
        <f t="shared" si="33"/>
        <v/>
      </c>
      <c r="AK72" t="str">
        <f t="shared" si="33"/>
        <v/>
      </c>
      <c r="AL72" t="str">
        <f t="shared" si="33"/>
        <v/>
      </c>
      <c r="AM72" t="str">
        <f t="shared" si="33"/>
        <v/>
      </c>
      <c r="AN72" t="str">
        <f t="shared" si="33"/>
        <v/>
      </c>
      <c r="AO72" t="str">
        <f t="shared" si="33"/>
        <v/>
      </c>
      <c r="AP72" t="str">
        <f t="shared" si="33"/>
        <v/>
      </c>
      <c r="AQ72" t="str">
        <f t="shared" si="33"/>
        <v/>
      </c>
      <c r="AR72" t="str">
        <f t="shared" si="33"/>
        <v/>
      </c>
      <c r="AS72" t="str">
        <f t="shared" si="33"/>
        <v/>
      </c>
      <c r="AT72" t="str">
        <f t="shared" si="33"/>
        <v/>
      </c>
      <c r="AU72" s="12">
        <f ca="1">IF(F72="－",-H72,H72)</f>
        <v>-32</v>
      </c>
      <c r="AV72" s="12">
        <v>-1</v>
      </c>
      <c r="AW72" s="12">
        <f ca="1">AU72*AV72</f>
        <v>32</v>
      </c>
      <c r="AX72" s="12">
        <f ca="1">AW72/GCD(ABS(AW73),ABS(AW72))</f>
        <v>2</v>
      </c>
    </row>
    <row r="73" spans="1:50" ht="20.149999999999999" customHeight="1" x14ac:dyDescent="0.2">
      <c r="A73" t="str">
        <f t="shared" ref="A73:AT73" si="34">IF(A36="","",A36)</f>
        <v/>
      </c>
      <c r="B73" t="str">
        <f t="shared" si="34"/>
        <v/>
      </c>
      <c r="C73" t="str">
        <f t="shared" si="34"/>
        <v/>
      </c>
      <c r="F73" t="str">
        <f t="shared" si="34"/>
        <v/>
      </c>
      <c r="G73" t="str">
        <f t="shared" si="34"/>
        <v/>
      </c>
      <c r="H73" t="str">
        <f t="shared" si="34"/>
        <v/>
      </c>
      <c r="I73" t="str">
        <f t="shared" si="34"/>
        <v/>
      </c>
      <c r="J73" t="str">
        <f t="shared" si="34"/>
        <v/>
      </c>
      <c r="K73" t="str">
        <f t="shared" si="34"/>
        <v/>
      </c>
      <c r="L73" t="str">
        <f t="shared" si="34"/>
        <v/>
      </c>
      <c r="M73" t="str">
        <f t="shared" si="34"/>
        <v/>
      </c>
      <c r="N73" t="str">
        <f t="shared" si="34"/>
        <v/>
      </c>
      <c r="O73" t="str">
        <f t="shared" si="34"/>
        <v/>
      </c>
      <c r="P73" t="str">
        <f t="shared" si="34"/>
        <v/>
      </c>
      <c r="Q73" t="str">
        <f t="shared" si="34"/>
        <v/>
      </c>
      <c r="R73" t="str">
        <f t="shared" si="34"/>
        <v/>
      </c>
      <c r="S73" t="str">
        <f t="shared" si="34"/>
        <v/>
      </c>
      <c r="T73" t="str">
        <f t="shared" si="34"/>
        <v/>
      </c>
      <c r="U73" t="str">
        <f t="shared" si="34"/>
        <v/>
      </c>
      <c r="V73" t="str">
        <f t="shared" si="34"/>
        <v/>
      </c>
      <c r="W73" t="str">
        <f t="shared" si="34"/>
        <v/>
      </c>
      <c r="X73" t="str">
        <f t="shared" si="34"/>
        <v/>
      </c>
      <c r="Y73" t="str">
        <f t="shared" si="34"/>
        <v/>
      </c>
      <c r="Z73" t="str">
        <f t="shared" si="34"/>
        <v/>
      </c>
      <c r="AA73" t="str">
        <f t="shared" si="34"/>
        <v/>
      </c>
      <c r="AB73" t="str">
        <f t="shared" si="34"/>
        <v/>
      </c>
      <c r="AC73" t="str">
        <f t="shared" si="34"/>
        <v/>
      </c>
      <c r="AD73" t="str">
        <f t="shared" si="34"/>
        <v/>
      </c>
      <c r="AE73" t="str">
        <f t="shared" si="34"/>
        <v/>
      </c>
      <c r="AF73" t="str">
        <f t="shared" si="34"/>
        <v/>
      </c>
      <c r="AG73" t="str">
        <f t="shared" si="34"/>
        <v/>
      </c>
      <c r="AH73" t="str">
        <f t="shared" si="34"/>
        <v/>
      </c>
      <c r="AI73" t="str">
        <f t="shared" si="34"/>
        <v/>
      </c>
      <c r="AJ73" t="str">
        <f t="shared" si="34"/>
        <v/>
      </c>
      <c r="AK73" t="str">
        <f t="shared" si="34"/>
        <v/>
      </c>
      <c r="AL73" t="str">
        <f t="shared" si="34"/>
        <v/>
      </c>
      <c r="AM73" t="str">
        <f t="shared" si="34"/>
        <v/>
      </c>
      <c r="AN73" t="str">
        <f t="shared" si="34"/>
        <v/>
      </c>
      <c r="AO73" t="str">
        <f t="shared" si="34"/>
        <v/>
      </c>
      <c r="AP73" t="str">
        <f t="shared" si="34"/>
        <v/>
      </c>
      <c r="AQ73" t="str">
        <f t="shared" si="34"/>
        <v/>
      </c>
      <c r="AR73" t="str">
        <f t="shared" si="34"/>
        <v/>
      </c>
      <c r="AS73" t="str">
        <f t="shared" si="34"/>
        <v/>
      </c>
      <c r="AT73" t="str">
        <f t="shared" si="34"/>
        <v/>
      </c>
      <c r="AU73" s="12">
        <f ca="1">P72</f>
        <v>4</v>
      </c>
      <c r="AV73" s="12">
        <f ca="1">X72</f>
        <v>4</v>
      </c>
      <c r="AW73" s="12">
        <f ca="1">AU73*AV73</f>
        <v>16</v>
      </c>
      <c r="AX73" s="12">
        <f ca="1">AW73/GCD(ABS(AW73),ABS(AW72))</f>
        <v>1</v>
      </c>
    </row>
    <row r="74" spans="1:50" ht="20.149999999999999" customHeight="1" x14ac:dyDescent="0.2"/>
    <row r="75" spans="1:50" ht="20.149999999999999" customHeight="1" x14ac:dyDescent="0.2"/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207">
    <mergeCell ref="AO1:AP1"/>
    <mergeCell ref="AO38:AP38"/>
    <mergeCell ref="H4:H5"/>
    <mergeCell ref="I4:J5"/>
    <mergeCell ref="L4:M5"/>
    <mergeCell ref="N4:N5"/>
    <mergeCell ref="O4:P5"/>
    <mergeCell ref="Q4:R4"/>
    <mergeCell ref="Q5:R5"/>
    <mergeCell ref="S4:T5"/>
    <mergeCell ref="M8:N9"/>
    <mergeCell ref="O8:O9"/>
    <mergeCell ref="P8:Q9"/>
    <mergeCell ref="R8:S8"/>
    <mergeCell ref="R9:S9"/>
    <mergeCell ref="V23:W23"/>
    <mergeCell ref="Y23:Z23"/>
    <mergeCell ref="Z29:AA29"/>
    <mergeCell ref="Q26:R26"/>
    <mergeCell ref="T26:U26"/>
    <mergeCell ref="Q23:R23"/>
    <mergeCell ref="S23:T23"/>
    <mergeCell ref="S29:T29"/>
    <mergeCell ref="X29:Y29"/>
    <mergeCell ref="F8:G9"/>
    <mergeCell ref="H8:I8"/>
    <mergeCell ref="H9:I9"/>
    <mergeCell ref="J8:L9"/>
    <mergeCell ref="T8:U9"/>
    <mergeCell ref="V8:V9"/>
    <mergeCell ref="F4:G5"/>
    <mergeCell ref="F14:G14"/>
    <mergeCell ref="I14:J14"/>
    <mergeCell ref="K14:L14"/>
    <mergeCell ref="N14:P14"/>
    <mergeCell ref="Q14:R14"/>
    <mergeCell ref="T14:U14"/>
    <mergeCell ref="U4:U5"/>
    <mergeCell ref="F17:G17"/>
    <mergeCell ref="J17:L17"/>
    <mergeCell ref="M17:N17"/>
    <mergeCell ref="P17:Q17"/>
    <mergeCell ref="S17:T17"/>
    <mergeCell ref="V17:W17"/>
    <mergeCell ref="X17:Y17"/>
    <mergeCell ref="Z17:AA17"/>
    <mergeCell ref="F20:G20"/>
    <mergeCell ref="I20:J20"/>
    <mergeCell ref="L20:M20"/>
    <mergeCell ref="O20:P20"/>
    <mergeCell ref="R20:S20"/>
    <mergeCell ref="U20:V20"/>
    <mergeCell ref="X20:Y20"/>
    <mergeCell ref="AA20:AB20"/>
    <mergeCell ref="F29:G29"/>
    <mergeCell ref="F26:G26"/>
    <mergeCell ref="I26:J26"/>
    <mergeCell ref="K26:L26"/>
    <mergeCell ref="N26:P26"/>
    <mergeCell ref="F23:G23"/>
    <mergeCell ref="H23:I23"/>
    <mergeCell ref="J23:L23"/>
    <mergeCell ref="N23:O23"/>
    <mergeCell ref="U32:V32"/>
    <mergeCell ref="X32:Y32"/>
    <mergeCell ref="AA32:AB32"/>
    <mergeCell ref="F35:G35"/>
    <mergeCell ref="H35:I35"/>
    <mergeCell ref="J35:L35"/>
    <mergeCell ref="N35:O35"/>
    <mergeCell ref="Q35:R35"/>
    <mergeCell ref="S35:T35"/>
    <mergeCell ref="V35:W35"/>
    <mergeCell ref="Y35:Z35"/>
    <mergeCell ref="F32:G32"/>
    <mergeCell ref="F45:G46"/>
    <mergeCell ref="H45:I45"/>
    <mergeCell ref="H46:I46"/>
    <mergeCell ref="M45:N46"/>
    <mergeCell ref="H54:I54"/>
    <mergeCell ref="P54:Q54"/>
    <mergeCell ref="F41:G42"/>
    <mergeCell ref="H41:H42"/>
    <mergeCell ref="I41:J42"/>
    <mergeCell ref="L41:M42"/>
    <mergeCell ref="N41:N42"/>
    <mergeCell ref="O41:P42"/>
    <mergeCell ref="Q41:R41"/>
    <mergeCell ref="Q42:R42"/>
    <mergeCell ref="J45:L46"/>
    <mergeCell ref="O45:O46"/>
    <mergeCell ref="I57:J57"/>
    <mergeCell ref="L57:M57"/>
    <mergeCell ref="O57:P57"/>
    <mergeCell ref="R57:S57"/>
    <mergeCell ref="U57:V57"/>
    <mergeCell ref="F54:G54"/>
    <mergeCell ref="F51:G51"/>
    <mergeCell ref="I51:J51"/>
    <mergeCell ref="K51:L51"/>
    <mergeCell ref="N51:P51"/>
    <mergeCell ref="Q72:R72"/>
    <mergeCell ref="S72:T72"/>
    <mergeCell ref="V72:W72"/>
    <mergeCell ref="V63:W63"/>
    <mergeCell ref="Y72:Z72"/>
    <mergeCell ref="R69:S69"/>
    <mergeCell ref="F72:G72"/>
    <mergeCell ref="H72:I72"/>
    <mergeCell ref="J72:L72"/>
    <mergeCell ref="N72:O72"/>
    <mergeCell ref="Z66:AA66"/>
    <mergeCell ref="F66:G66"/>
    <mergeCell ref="F63:G63"/>
    <mergeCell ref="I63:J63"/>
    <mergeCell ref="K63:L63"/>
    <mergeCell ref="N63:P63"/>
    <mergeCell ref="V66:W66"/>
    <mergeCell ref="F69:G69"/>
    <mergeCell ref="I69:J69"/>
    <mergeCell ref="L69:M69"/>
    <mergeCell ref="O69:P69"/>
    <mergeCell ref="AB66:AC66"/>
    <mergeCell ref="AC51:AD51"/>
    <mergeCell ref="H66:I66"/>
    <mergeCell ref="J66:L66"/>
    <mergeCell ref="M66:N66"/>
    <mergeCell ref="P66:Q66"/>
    <mergeCell ref="S66:T66"/>
    <mergeCell ref="Q63:R63"/>
    <mergeCell ref="Q60:R60"/>
    <mergeCell ref="S60:T60"/>
    <mergeCell ref="F60:G60"/>
    <mergeCell ref="H60:I60"/>
    <mergeCell ref="J60:L60"/>
    <mergeCell ref="N60:O60"/>
    <mergeCell ref="S54:T54"/>
    <mergeCell ref="J54:L54"/>
    <mergeCell ref="M54:N54"/>
    <mergeCell ref="Q51:R51"/>
    <mergeCell ref="T51:U51"/>
    <mergeCell ref="F57:G57"/>
    <mergeCell ref="U69:V69"/>
    <mergeCell ref="X69:Y69"/>
    <mergeCell ref="AA45:AB45"/>
    <mergeCell ref="V51:W51"/>
    <mergeCell ref="X51:Y51"/>
    <mergeCell ref="T63:U63"/>
    <mergeCell ref="X66:Y66"/>
    <mergeCell ref="V60:W60"/>
    <mergeCell ref="X63:Y63"/>
    <mergeCell ref="Z63:AB63"/>
    <mergeCell ref="Z51:AB51"/>
    <mergeCell ref="Z54:AA54"/>
    <mergeCell ref="AB54:AC54"/>
    <mergeCell ref="AA57:AB57"/>
    <mergeCell ref="AA69:AB69"/>
    <mergeCell ref="V45:V46"/>
    <mergeCell ref="T45:U46"/>
    <mergeCell ref="AF51:AG51"/>
    <mergeCell ref="H17:I17"/>
    <mergeCell ref="H29:I29"/>
    <mergeCell ref="J29:L29"/>
    <mergeCell ref="M29:N29"/>
    <mergeCell ref="P29:Q29"/>
    <mergeCell ref="V29:W29"/>
    <mergeCell ref="V41:W42"/>
    <mergeCell ref="X41:Y42"/>
    <mergeCell ref="Z41:Z42"/>
    <mergeCell ref="W45:X46"/>
    <mergeCell ref="AC45:AD46"/>
    <mergeCell ref="Y45:Z46"/>
    <mergeCell ref="AA46:AB46"/>
    <mergeCell ref="AA41:AB42"/>
    <mergeCell ref="P45:Q46"/>
    <mergeCell ref="R45:S45"/>
    <mergeCell ref="R46:S46"/>
    <mergeCell ref="S41:T42"/>
    <mergeCell ref="U41:U42"/>
    <mergeCell ref="I32:J32"/>
    <mergeCell ref="L32:M32"/>
    <mergeCell ref="O32:P32"/>
    <mergeCell ref="R32:S32"/>
    <mergeCell ref="V54:W54"/>
    <mergeCell ref="X54:Y54"/>
    <mergeCell ref="AB60:AC60"/>
    <mergeCell ref="Y60:Z60"/>
    <mergeCell ref="X57:Y57"/>
    <mergeCell ref="AD66:AE66"/>
    <mergeCell ref="AG66:AH66"/>
    <mergeCell ref="AD57:AE57"/>
    <mergeCell ref="AF57:AG57"/>
    <mergeCell ref="AH57:AI57"/>
    <mergeCell ref="AD54:AE54"/>
    <mergeCell ref="AG54:AH54"/>
    <mergeCell ref="AC63:AD63"/>
    <mergeCell ref="AB72:AC72"/>
    <mergeCell ref="AJ57:AK57"/>
    <mergeCell ref="AD69:AE69"/>
    <mergeCell ref="AF69:AG69"/>
    <mergeCell ref="AH69:AI69"/>
    <mergeCell ref="AJ69:AK69"/>
    <mergeCell ref="AD60:AE60"/>
    <mergeCell ref="AG60:AH60"/>
    <mergeCell ref="AD72:AE72"/>
    <mergeCell ref="AG72:AH72"/>
    <mergeCell ref="AF63:AG63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&amp;L式の計算&amp;R数学ドリル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H72"/>
  <sheetViews>
    <sheetView workbookViewId="0"/>
  </sheetViews>
  <sheetFormatPr defaultRowHeight="14" x14ac:dyDescent="0.2"/>
  <cols>
    <col min="1" max="43" width="1.75" customWidth="1"/>
    <col min="44" max="44" width="9" customWidth="1"/>
    <col min="45" max="46" width="9" hidden="1" customWidth="1"/>
    <col min="47" max="48" width="0" hidden="1" customWidth="1"/>
    <col min="49" max="60" width="9"/>
  </cols>
  <sheetData>
    <row r="1" spans="1:42" ht="23.5" x14ac:dyDescent="0.2">
      <c r="D1" s="3" t="s">
        <v>173</v>
      </c>
      <c r="AM1" s="2" t="s">
        <v>0</v>
      </c>
      <c r="AN1" s="2"/>
      <c r="AO1" s="34"/>
      <c r="AP1" s="34"/>
    </row>
    <row r="2" spans="1:4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1" t="s">
        <v>174</v>
      </c>
      <c r="D3" s="31" t="s">
        <v>175</v>
      </c>
      <c r="E3" s="31"/>
      <c r="F3" s="31"/>
      <c r="G3" s="31">
        <f ca="1">INT(RAND()*2+2)*(-1)^INT(RAND()*2)</f>
        <v>-3</v>
      </c>
      <c r="H3" s="31"/>
      <c r="I3" s="31"/>
      <c r="J3" s="31" t="s">
        <v>176</v>
      </c>
      <c r="K3" s="31"/>
      <c r="L3" s="31"/>
      <c r="M3" s="31"/>
      <c r="N3" s="31" t="str">
        <f ca="1">IF((-1)^INT(RAND()*2)&lt;0,"-","")</f>
        <v/>
      </c>
      <c r="O3" s="35">
        <v>1</v>
      </c>
      <c r="P3" s="35"/>
      <c r="Q3" s="43" t="s">
        <v>139</v>
      </c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</row>
    <row r="4" spans="1:42" ht="20.149999999999999" customHeight="1" x14ac:dyDescent="0.2">
      <c r="C4" s="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>
        <f ca="1">INT(RAND()*3+2)</f>
        <v>3</v>
      </c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</row>
    <row r="5" spans="1:42" ht="20.149999999999999" customHeight="1" x14ac:dyDescent="0.2">
      <c r="B5" s="1" t="s">
        <v>140</v>
      </c>
      <c r="E5">
        <f ca="1">O4*INT(RAND()*2+1)</f>
        <v>3</v>
      </c>
      <c r="F5" s="31" t="s">
        <v>167</v>
      </c>
      <c r="G5" s="31"/>
      <c r="H5" s="16">
        <v>2</v>
      </c>
      <c r="I5" s="31" t="s">
        <v>165</v>
      </c>
      <c r="J5" s="31"/>
      <c r="K5" s="31">
        <f ca="1">ABS(G3*O4)</f>
        <v>9</v>
      </c>
      <c r="L5" s="31"/>
      <c r="M5" s="31" t="s">
        <v>167</v>
      </c>
      <c r="N5" s="31"/>
      <c r="O5" s="31" t="s">
        <v>161</v>
      </c>
      <c r="P5" s="31"/>
      <c r="Q5">
        <f ca="1">ABS(G3*INT(RAND()*2+1))</f>
        <v>3</v>
      </c>
      <c r="R5" s="31" t="s">
        <v>154</v>
      </c>
      <c r="S5" s="31"/>
    </row>
    <row r="6" spans="1:42" ht="20.149999999999999" customHeight="1" x14ac:dyDescent="0.2"/>
    <row r="7" spans="1:42" ht="20.149999999999999" customHeight="1" x14ac:dyDescent="0.2"/>
    <row r="8" spans="1:42" ht="20.149999999999999" customHeight="1" x14ac:dyDescent="0.2">
      <c r="C8" s="1"/>
    </row>
    <row r="9" spans="1:42" ht="20.149999999999999" customHeight="1" x14ac:dyDescent="0.2">
      <c r="C9" s="1"/>
    </row>
    <row r="10" spans="1:42" ht="20.149999999999999" customHeight="1" x14ac:dyDescent="0.2">
      <c r="B10" s="1" t="s">
        <v>143</v>
      </c>
      <c r="E10" s="31">
        <f ca="1">ABS(G3*O4)</f>
        <v>9</v>
      </c>
      <c r="F10" s="31"/>
      <c r="G10" s="31" t="s">
        <v>167</v>
      </c>
      <c r="H10" s="31"/>
      <c r="I10" s="16">
        <v>2</v>
      </c>
      <c r="J10" s="31" t="s">
        <v>154</v>
      </c>
      <c r="K10" s="31"/>
      <c r="L10" s="31" t="s">
        <v>165</v>
      </c>
      <c r="M10" s="31"/>
      <c r="N10">
        <f ca="1">INT(RAND()*3+2)</f>
        <v>3</v>
      </c>
      <c r="O10" s="31" t="s">
        <v>167</v>
      </c>
      <c r="P10" s="31"/>
      <c r="Q10" s="31" t="s">
        <v>165</v>
      </c>
      <c r="R10" s="31"/>
      <c r="S10" t="s">
        <v>144</v>
      </c>
      <c r="T10" s="31">
        <f ca="1">INT(RAND()*3+2)*(-1)</f>
        <v>-2</v>
      </c>
      <c r="U10" s="31"/>
      <c r="V10" s="31" t="s">
        <v>178</v>
      </c>
      <c r="W10" s="31"/>
      <c r="X10" t="s">
        <v>145</v>
      </c>
    </row>
    <row r="11" spans="1:42" ht="20.149999999999999" customHeight="1" x14ac:dyDescent="0.2"/>
    <row r="12" spans="1:42" ht="20.149999999999999" customHeight="1" x14ac:dyDescent="0.2"/>
    <row r="13" spans="1:42" ht="20.149999999999999" customHeight="1" x14ac:dyDescent="0.2"/>
    <row r="14" spans="1:42" ht="20.149999999999999" customHeight="1" x14ac:dyDescent="0.2"/>
    <row r="15" spans="1:42" ht="20.149999999999999" customHeight="1" x14ac:dyDescent="0.2">
      <c r="A15" s="1" t="s">
        <v>135</v>
      </c>
      <c r="D15" s="31" t="s">
        <v>175</v>
      </c>
      <c r="E15" s="31"/>
      <c r="F15" s="31"/>
      <c r="G15" s="31">
        <f ca="1">INT(RAND()*2+2)*(-1)^INT(RAND()*2)</f>
        <v>-3</v>
      </c>
      <c r="H15" s="31"/>
      <c r="I15" s="31"/>
      <c r="J15" s="31" t="s">
        <v>176</v>
      </c>
      <c r="K15" s="31"/>
      <c r="L15" s="31"/>
      <c r="M15" s="31"/>
      <c r="N15" s="31" t="str">
        <f ca="1">IF((-1)^INT(RAND()*2)&lt;0,"-","")</f>
        <v/>
      </c>
      <c r="O15" s="35">
        <v>1</v>
      </c>
      <c r="P15" s="35"/>
      <c r="Q15" s="31" t="s">
        <v>139</v>
      </c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</row>
    <row r="16" spans="1:42" ht="20.149999999999999" customHeight="1" x14ac:dyDescent="0.2">
      <c r="C16" s="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>
        <f ca="1">INT(RAND()*3+2)</f>
        <v>4</v>
      </c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</row>
    <row r="17" spans="2:60" ht="20.149999999999999" customHeight="1" x14ac:dyDescent="0.2">
      <c r="B17" s="1" t="s">
        <v>140</v>
      </c>
      <c r="E17">
        <f ca="1">INT(RAND()*3+2)</f>
        <v>2</v>
      </c>
      <c r="F17" s="33" t="s">
        <v>177</v>
      </c>
      <c r="G17" s="33"/>
      <c r="H17" s="33"/>
      <c r="I17" s="16">
        <v>2</v>
      </c>
      <c r="J17" s="31" t="s">
        <v>161</v>
      </c>
      <c r="K17" s="31"/>
      <c r="L17">
        <f ca="1">INT(RAND()*7+2)</f>
        <v>3</v>
      </c>
      <c r="M17" s="31" t="s">
        <v>167</v>
      </c>
      <c r="N17" s="31"/>
      <c r="O17" s="16">
        <v>2</v>
      </c>
      <c r="P17" s="31" t="s">
        <v>165</v>
      </c>
      <c r="Q17" s="31"/>
      <c r="R17">
        <f ca="1">INT(RAND()*3+2)</f>
        <v>2</v>
      </c>
      <c r="S17" s="31" t="s">
        <v>154</v>
      </c>
      <c r="T17" s="31"/>
    </row>
    <row r="18" spans="2:60" ht="20.149999999999999" customHeight="1" x14ac:dyDescent="0.2"/>
    <row r="19" spans="2:60" s="12" customFormat="1" ht="20.149999999999999" customHeight="1" x14ac:dyDescent="0.2">
      <c r="C19" s="1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</row>
    <row r="20" spans="2:60" s="12" customFormat="1" ht="20.149999999999999" customHeight="1" x14ac:dyDescent="0.2"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</row>
    <row r="21" spans="2:60" s="12" customFormat="1" ht="20.149999999999999" customHeight="1" x14ac:dyDescent="0.2"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</row>
    <row r="22" spans="2:60" s="12" customFormat="1" ht="20.149999999999999" customHeight="1" x14ac:dyDescent="0.2">
      <c r="B22" s="1" t="s">
        <v>143</v>
      </c>
      <c r="C22" s="1"/>
      <c r="D22" s="1"/>
      <c r="E22" s="31">
        <f ca="1">INT(RAND()*7+2)*2</f>
        <v>4</v>
      </c>
      <c r="F22" s="31"/>
      <c r="G22" s="31" t="s">
        <v>167</v>
      </c>
      <c r="H22" s="31"/>
      <c r="I22" s="16">
        <v>2</v>
      </c>
      <c r="J22" s="31" t="s">
        <v>154</v>
      </c>
      <c r="K22" s="31"/>
      <c r="L22" s="16">
        <v>3</v>
      </c>
      <c r="M22" s="31" t="s">
        <v>165</v>
      </c>
      <c r="N22" s="31"/>
      <c r="O22">
        <f ca="1">INT(RAND()*2+2)</f>
        <v>2</v>
      </c>
      <c r="P22" s="31" t="s">
        <v>154</v>
      </c>
      <c r="Q22" s="31"/>
      <c r="R22" s="16">
        <v>2</v>
      </c>
      <c r="S22" s="31" t="s">
        <v>165</v>
      </c>
      <c r="T22" s="31"/>
      <c r="U22">
        <f ca="1">INT(RAND()*2+2)</f>
        <v>3</v>
      </c>
      <c r="V22" s="31" t="s">
        <v>167</v>
      </c>
      <c r="W22" s="31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</row>
    <row r="23" spans="2:60" s="12" customFormat="1" ht="20.149999999999999" customHeight="1" x14ac:dyDescent="0.2"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</row>
    <row r="24" spans="2:60" s="12" customFormat="1" ht="20.149999999999999" customHeight="1" x14ac:dyDescent="0.2"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</row>
    <row r="25" spans="2:60" s="12" customFormat="1" ht="20.149999999999999" customHeight="1" x14ac:dyDescent="0.2">
      <c r="C25" s="1"/>
      <c r="D25"/>
      <c r="E25"/>
      <c r="F25"/>
      <c r="G25"/>
      <c r="H25"/>
      <c r="I25"/>
      <c r="J25"/>
      <c r="K25"/>
      <c r="L25"/>
      <c r="M25" s="16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</row>
    <row r="26" spans="2:60" s="12" customFormat="1" ht="20.149999999999999" customHeight="1" x14ac:dyDescent="0.2"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</row>
    <row r="27" spans="2:60" s="12" customFormat="1" ht="20.149999999999999" customHeight="1" x14ac:dyDescent="0.2">
      <c r="B27" s="1" t="s">
        <v>146</v>
      </c>
      <c r="C27"/>
      <c r="D27"/>
      <c r="E27" s="33">
        <f ca="1">INT(RAND()*8+2)*2*(-1)^INT(RAND()*2)</f>
        <v>-10</v>
      </c>
      <c r="F27" s="33"/>
      <c r="G27" s="33"/>
      <c r="H27" s="31" t="s">
        <v>177</v>
      </c>
      <c r="I27" s="31"/>
      <c r="J27" s="31"/>
      <c r="K27" s="31" t="s">
        <v>165</v>
      </c>
      <c r="L27" s="31"/>
      <c r="M27" t="s">
        <v>144</v>
      </c>
      <c r="N27" s="31">
        <f ca="1">-1*INT(RAND()*2+2)</f>
        <v>-3</v>
      </c>
      <c r="O27" s="31"/>
      <c r="P27" s="31" t="s">
        <v>167</v>
      </c>
      <c r="Q27" s="31"/>
      <c r="R27" t="s">
        <v>145</v>
      </c>
      <c r="S27" t="s">
        <v>161</v>
      </c>
      <c r="T27"/>
      <c r="U27" t="s">
        <v>144</v>
      </c>
      <c r="V27" s="31">
        <f ca="1">-1*INT(RAND()*2+2)*INT(RAND()*2+2)</f>
        <v>-6</v>
      </c>
      <c r="W27" s="31"/>
      <c r="X27" s="31"/>
      <c r="Y27" s="31" t="s">
        <v>177</v>
      </c>
      <c r="Z27" s="31"/>
      <c r="AA27" s="31"/>
      <c r="AB27" t="s">
        <v>145</v>
      </c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</row>
    <row r="28" spans="2:60" s="12" customFormat="1" ht="20.149999999999999" customHeight="1" x14ac:dyDescent="0.2">
      <c r="C28" s="1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</row>
    <row r="29" spans="2:60" s="12" customFormat="1" ht="20.149999999999999" customHeight="1" x14ac:dyDescent="0.2"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</row>
    <row r="30" spans="2:60" s="12" customFormat="1" ht="20.149999999999999" customHeight="1" x14ac:dyDescent="0.2"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</row>
    <row r="31" spans="2:60" s="12" customFormat="1" ht="20.149999999999999" customHeight="1" x14ac:dyDescent="0.2">
      <c r="C31" s="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</row>
    <row r="32" spans="2:60" s="12" customFormat="1" ht="20.149999999999999" customHeight="1" x14ac:dyDescent="0.2">
      <c r="B32" s="1" t="s">
        <v>147</v>
      </c>
      <c r="C32"/>
      <c r="D32"/>
      <c r="E32" s="33">
        <f ca="1">INT(RAND()*8+2)*2*(-1)^INT(RAND()*2)</f>
        <v>-12</v>
      </c>
      <c r="F32" s="33"/>
      <c r="G32" s="33"/>
      <c r="H32" s="31" t="s">
        <v>177</v>
      </c>
      <c r="I32" s="31"/>
      <c r="J32" s="31"/>
      <c r="K32" s="31" t="s">
        <v>165</v>
      </c>
      <c r="L32" s="31"/>
      <c r="M32" t="s">
        <v>144</v>
      </c>
      <c r="N32" s="31">
        <f ca="1">-1*INT(RAND()*2+2)</f>
        <v>-3</v>
      </c>
      <c r="O32" s="31"/>
      <c r="P32" s="31" t="s">
        <v>178</v>
      </c>
      <c r="Q32" s="31"/>
      <c r="R32" t="s">
        <v>145</v>
      </c>
      <c r="S32" t="s">
        <v>161</v>
      </c>
      <c r="T32"/>
      <c r="U32" t="s">
        <v>144</v>
      </c>
      <c r="V32" s="31">
        <f ca="1">-1*INT(RAND()*2+2)*INT(RAND()*2+2)</f>
        <v>-6</v>
      </c>
      <c r="W32" s="31"/>
      <c r="X32" s="31"/>
      <c r="Y32" s="31" t="s">
        <v>177</v>
      </c>
      <c r="Z32" s="31"/>
      <c r="AA32" s="31"/>
      <c r="AB32" t="s">
        <v>145</v>
      </c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</row>
    <row r="33" spans="1:60" s="12" customFormat="1" ht="20.149999999999999" customHeight="1" x14ac:dyDescent="0.2"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</row>
    <row r="34" spans="1:60" s="12" customFormat="1" ht="20.149999999999999" customHeight="1" x14ac:dyDescent="0.2">
      <c r="C34" s="1"/>
      <c r="D34"/>
      <c r="E34"/>
      <c r="F34"/>
      <c r="G34"/>
      <c r="H34"/>
      <c r="I34"/>
      <c r="J34"/>
      <c r="K34" s="16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</row>
    <row r="35" spans="1:60" ht="20.149999999999999" customHeight="1" x14ac:dyDescent="0.2"/>
    <row r="36" spans="1:60" ht="20.149999999999999" customHeight="1" x14ac:dyDescent="0.2"/>
    <row r="37" spans="1:60" ht="23.5" x14ac:dyDescent="0.2">
      <c r="D37" s="3" t="str">
        <f>IF(D1="","",D1)</f>
        <v>単項式の乗法，除法④</v>
      </c>
      <c r="AM37" s="2" t="str">
        <f>IF(AM1="","",AM1)</f>
        <v>№</v>
      </c>
      <c r="AN37" s="2"/>
      <c r="AO37" s="34" t="str">
        <f>IF(AO1="","",AO1)</f>
        <v/>
      </c>
      <c r="AP37" s="34" t="str">
        <f>IF(AP1="","",AP1)</f>
        <v/>
      </c>
    </row>
    <row r="38" spans="1:60" ht="23.5" x14ac:dyDescent="0.2">
      <c r="E38" s="5" t="s">
        <v>2</v>
      </c>
      <c r="Q38" s="6" t="str">
        <f>IF(Q2="","",Q2)</f>
        <v>名前</v>
      </c>
      <c r="R38" s="2"/>
      <c r="S38" s="2"/>
      <c r="T38" s="2"/>
      <c r="U38" s="2"/>
      <c r="V38" s="4" t="str">
        <f>IF(V2="","",V2)</f>
        <v/>
      </c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60" ht="20.149999999999999" customHeight="1" x14ac:dyDescent="0.2">
      <c r="A39" t="str">
        <f t="shared" ref="A39:A44" si="0">IF(A3="","",A3)</f>
        <v>１．</v>
      </c>
      <c r="D39" s="31" t="str">
        <f>IF(D3="","",D3)</f>
        <v>ｘ＝</v>
      </c>
      <c r="E39" s="31"/>
      <c r="F39" s="31"/>
      <c r="G39" s="31">
        <f ca="1">IF(G3="","",G3)</f>
        <v>-3</v>
      </c>
      <c r="H39" s="31"/>
      <c r="I39" s="31"/>
      <c r="J39" s="31" t="str">
        <f>IF(J3="","",J3)</f>
        <v>，ｙ＝</v>
      </c>
      <c r="K39" s="31"/>
      <c r="L39" s="31"/>
      <c r="M39" s="31"/>
      <c r="N39" s="31"/>
      <c r="O39" s="35">
        <f>IF(O3="","",O3)</f>
        <v>1</v>
      </c>
      <c r="P39" s="35"/>
      <c r="Q39" s="43" t="str">
        <f>IF(Q3="","",Q3)</f>
        <v>のとき，次の式の値を求めなさい。</v>
      </c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</row>
    <row r="40" spans="1:60" ht="20.149999999999999" customHeight="1" x14ac:dyDescent="0.2">
      <c r="A40" t="str">
        <f t="shared" si="0"/>
        <v/>
      </c>
      <c r="B40" t="str">
        <f>IF(B4="","",B4)</f>
        <v/>
      </c>
      <c r="C40" t="str">
        <f>IF(C4="","",C4)</f>
        <v/>
      </c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43">
        <f ca="1">IF(O4="","",O4)</f>
        <v>3</v>
      </c>
      <c r="P40" s="43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t="str">
        <f t="shared" ref="AJ40:AQ41" si="1">IF(AJ4="","",AJ4)</f>
        <v/>
      </c>
      <c r="AK40" t="str">
        <f t="shared" si="1"/>
        <v/>
      </c>
      <c r="AL40" t="str">
        <f t="shared" si="1"/>
        <v/>
      </c>
      <c r="AM40" t="str">
        <f t="shared" si="1"/>
        <v/>
      </c>
      <c r="AN40" t="str">
        <f t="shared" si="1"/>
        <v/>
      </c>
      <c r="AO40" t="str">
        <f t="shared" si="1"/>
        <v/>
      </c>
      <c r="AP40" t="str">
        <f t="shared" si="1"/>
        <v/>
      </c>
      <c r="AQ40" t="str">
        <f t="shared" si="1"/>
        <v/>
      </c>
    </row>
    <row r="41" spans="1:60" ht="20.149999999999999" customHeight="1" x14ac:dyDescent="0.2">
      <c r="A41" t="str">
        <f t="shared" si="0"/>
        <v/>
      </c>
      <c r="B41" t="str">
        <f>IF(B5="","",B5)</f>
        <v>(1)</v>
      </c>
      <c r="E41">
        <f ca="1">IF(E5="","",E5)</f>
        <v>3</v>
      </c>
      <c r="F41" t="str">
        <f>IF(F5="","",F5)</f>
        <v>ｘ</v>
      </c>
      <c r="H41" s="16">
        <f>IF(H5="","",H5)</f>
        <v>2</v>
      </c>
      <c r="I41" t="str">
        <f>IF(I5="","",I5)</f>
        <v>÷</v>
      </c>
      <c r="K41" s="31">
        <f ca="1">IF(K5="","",K5)</f>
        <v>9</v>
      </c>
      <c r="L41" s="31"/>
      <c r="M41" t="str">
        <f>IF(M5="","",M5)</f>
        <v>ｘ</v>
      </c>
      <c r="O41" t="str">
        <f>IF(O5="","",O5)</f>
        <v>×</v>
      </c>
      <c r="Q41">
        <f ca="1">IF(Q5="","",Q5)</f>
        <v>3</v>
      </c>
      <c r="R41" s="31" t="str">
        <f>IF(R5="","",R5)</f>
        <v>ｙ</v>
      </c>
      <c r="S41" s="31"/>
      <c r="T41" t="str">
        <f t="shared" ref="T41:AI41" si="2">IF(T5="","",T5)</f>
        <v/>
      </c>
      <c r="U41" t="str">
        <f t="shared" si="2"/>
        <v/>
      </c>
      <c r="V41" t="str">
        <f t="shared" si="2"/>
        <v/>
      </c>
      <c r="W41" t="str">
        <f t="shared" si="2"/>
        <v/>
      </c>
      <c r="X41" t="str">
        <f t="shared" si="2"/>
        <v/>
      </c>
      <c r="Y41" t="str">
        <f t="shared" si="2"/>
        <v/>
      </c>
      <c r="Z41" t="str">
        <f t="shared" si="2"/>
        <v/>
      </c>
      <c r="AA41" t="str">
        <f t="shared" si="2"/>
        <v/>
      </c>
      <c r="AB41" t="str">
        <f t="shared" si="2"/>
        <v/>
      </c>
      <c r="AC41" t="str">
        <f t="shared" si="2"/>
        <v/>
      </c>
      <c r="AD41" t="str">
        <f t="shared" si="2"/>
        <v/>
      </c>
      <c r="AE41" t="str">
        <f t="shared" si="2"/>
        <v/>
      </c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1"/>
        <v/>
      </c>
      <c r="AK41" t="str">
        <f t="shared" si="1"/>
        <v/>
      </c>
      <c r="AL41" t="str">
        <f t="shared" si="1"/>
        <v/>
      </c>
      <c r="AM41" t="str">
        <f t="shared" si="1"/>
        <v/>
      </c>
      <c r="AN41" t="str">
        <f t="shared" si="1"/>
        <v/>
      </c>
      <c r="AO41" t="str">
        <f t="shared" si="1"/>
        <v/>
      </c>
      <c r="AP41" t="str">
        <f t="shared" si="1"/>
        <v/>
      </c>
      <c r="AQ41" t="str">
        <f t="shared" si="1"/>
        <v/>
      </c>
      <c r="AR41" t="str">
        <f>IF(AR5="","",AR5)</f>
        <v/>
      </c>
    </row>
    <row r="42" spans="1:60" ht="20.149999999999999" customHeight="1" x14ac:dyDescent="0.2">
      <c r="A42" t="str">
        <f t="shared" si="0"/>
        <v/>
      </c>
      <c r="B42" t="str">
        <f>IF(B6="","",B6)</f>
        <v/>
      </c>
      <c r="C42" s="40" t="s">
        <v>166</v>
      </c>
      <c r="D42" s="40"/>
      <c r="E42" s="28">
        <f ca="1">E41</f>
        <v>3</v>
      </c>
      <c r="F42" s="28" t="str">
        <f>F41</f>
        <v>ｘ</v>
      </c>
      <c r="G42" s="28"/>
      <c r="H42" s="29">
        <f>H41</f>
        <v>2</v>
      </c>
      <c r="I42" s="28" t="str">
        <f>O41</f>
        <v>×</v>
      </c>
      <c r="J42" s="28"/>
      <c r="K42" s="28">
        <f ca="1">Q41</f>
        <v>3</v>
      </c>
      <c r="L42" s="42" t="str">
        <f>R41</f>
        <v>ｙ</v>
      </c>
      <c r="M42" s="42"/>
      <c r="N42" s="40" t="s">
        <v>166</v>
      </c>
      <c r="O42" s="40"/>
      <c r="P42" s="47" t="str">
        <f ca="1">IF(E42*K42/G43=1,"",E42*K42/G43)</f>
        <v/>
      </c>
      <c r="Q42" s="47"/>
      <c r="R42" s="47"/>
      <c r="S42" s="40" t="s">
        <v>177</v>
      </c>
      <c r="T42" s="40"/>
      <c r="U42" s="40"/>
      <c r="V42" s="40" t="s">
        <v>166</v>
      </c>
      <c r="W42" s="40"/>
      <c r="X42" s="47" t="str">
        <f ca="1">IF(P42="","",P42)</f>
        <v/>
      </c>
      <c r="Y42" s="47"/>
      <c r="Z42" s="47"/>
      <c r="AA42" s="40" t="str">
        <f ca="1">IF(X42="","","×")</f>
        <v/>
      </c>
      <c r="AB42" s="40"/>
      <c r="AC42" s="40" t="str">
        <f ca="1">IF($G$39&lt;0,"(","")</f>
        <v>(</v>
      </c>
      <c r="AD42" s="40">
        <f ca="1">G39</f>
        <v>-3</v>
      </c>
      <c r="AE42" s="40"/>
      <c r="AF42" s="40"/>
      <c r="AG42" s="40" t="str">
        <f ca="1">IF($G$39&lt;0,")","")</f>
        <v>)</v>
      </c>
      <c r="AH42" s="40" t="s">
        <v>161</v>
      </c>
      <c r="AI42" s="40"/>
      <c r="AJ42" s="42">
        <f>O39</f>
        <v>1</v>
      </c>
      <c r="AK42" s="42"/>
      <c r="AL42" s="40" t="s">
        <v>166</v>
      </c>
      <c r="AM42" s="40"/>
      <c r="AN42" s="40" t="str">
        <f ca="1">IF(AD42&lt;0,"-","")</f>
        <v>-</v>
      </c>
      <c r="AO42" s="42">
        <f ca="1">AT42</f>
        <v>1</v>
      </c>
      <c r="AP42" s="42"/>
      <c r="AQ42" s="20" t="str">
        <f>IF(AQ6="","",AQ6)</f>
        <v/>
      </c>
      <c r="AS42">
        <f ca="1">IF(X42="",ABS(AD42)*AJ42,X42*ABS(AD42)*AJ42)</f>
        <v>3</v>
      </c>
      <c r="AT42">
        <f ca="1">AS42/GCD($AS$43,$AS$42)</f>
        <v>1</v>
      </c>
    </row>
    <row r="43" spans="1:60" ht="20.149999999999999" customHeight="1" x14ac:dyDescent="0.2">
      <c r="A43" t="str">
        <f t="shared" si="0"/>
        <v/>
      </c>
      <c r="B43" t="str">
        <f>IF(B7="","",B7)</f>
        <v/>
      </c>
      <c r="C43" s="40"/>
      <c r="D43" s="40"/>
      <c r="E43" s="20" t="str">
        <f>IF(E7="","",E7)</f>
        <v/>
      </c>
      <c r="F43" s="20" t="str">
        <f>IF(F7="","",F7)</f>
        <v/>
      </c>
      <c r="G43" s="40">
        <f ca="1">K41</f>
        <v>9</v>
      </c>
      <c r="H43" s="40"/>
      <c r="I43" s="20" t="str">
        <f>M41</f>
        <v>ｘ</v>
      </c>
      <c r="J43" s="20"/>
      <c r="K43" s="20" t="str">
        <f t="shared" ref="K43:M44" si="3">IF(K7="","",K7)</f>
        <v/>
      </c>
      <c r="L43" s="20" t="str">
        <f t="shared" si="3"/>
        <v/>
      </c>
      <c r="M43" s="20" t="str">
        <f t="shared" si="3"/>
        <v/>
      </c>
      <c r="N43" s="40"/>
      <c r="O43" s="40"/>
      <c r="P43" s="47"/>
      <c r="Q43" s="47"/>
      <c r="R43" s="47"/>
      <c r="S43" s="40"/>
      <c r="T43" s="40"/>
      <c r="U43" s="40"/>
      <c r="V43" s="40"/>
      <c r="W43" s="40"/>
      <c r="X43" s="47"/>
      <c r="Y43" s="47"/>
      <c r="Z43" s="47"/>
      <c r="AA43" s="40"/>
      <c r="AB43" s="40"/>
      <c r="AC43" s="40"/>
      <c r="AD43" s="40"/>
      <c r="AE43" s="40"/>
      <c r="AF43" s="40"/>
      <c r="AG43" s="40"/>
      <c r="AH43" s="40"/>
      <c r="AI43" s="40"/>
      <c r="AJ43" s="40">
        <f ca="1">O40</f>
        <v>3</v>
      </c>
      <c r="AK43" s="40"/>
      <c r="AL43" s="40"/>
      <c r="AM43" s="40"/>
      <c r="AN43" s="40"/>
      <c r="AO43" s="40">
        <f ca="1">AT43</f>
        <v>1</v>
      </c>
      <c r="AP43" s="40"/>
      <c r="AQ43" s="20" t="str">
        <f>IF(AQ7="","",AQ7)</f>
        <v/>
      </c>
      <c r="AS43">
        <f ca="1">AJ43</f>
        <v>3</v>
      </c>
      <c r="AT43">
        <f ca="1">AS43/GCD($AS$43,$AS$42)</f>
        <v>1</v>
      </c>
    </row>
    <row r="44" spans="1:60" ht="20.149999999999999" customHeight="1" x14ac:dyDescent="0.2">
      <c r="A44" t="str">
        <f t="shared" si="0"/>
        <v/>
      </c>
      <c r="B44" t="str">
        <f>IF(B8="","",B8)</f>
        <v/>
      </c>
      <c r="C44" s="40" t="str">
        <f ca="1">IF(AO43&lt;&gt;1,"","＝")</f>
        <v>＝</v>
      </c>
      <c r="D44" s="40"/>
      <c r="E44" s="20" t="str">
        <f ca="1">IF(C44="","",IF(AN42="","",AN42))</f>
        <v>-</v>
      </c>
      <c r="F44" s="40">
        <f ca="1">IF(C44="","",AO42)</f>
        <v>1</v>
      </c>
      <c r="G44" s="40"/>
      <c r="H44" t="str">
        <f>IF(H8="","",H8)</f>
        <v/>
      </c>
      <c r="I44" t="str">
        <f>IF(I8="","",I8)</f>
        <v/>
      </c>
      <c r="J44" t="str">
        <f>IF(J8="","",J8)</f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ref="N44:AP44" si="4">IF(N8="","",N8)</f>
        <v/>
      </c>
      <c r="O44" t="str">
        <f t="shared" si="4"/>
        <v/>
      </c>
      <c r="P44" t="str">
        <f t="shared" si="4"/>
        <v/>
      </c>
      <c r="Q44" t="str">
        <f t="shared" si="4"/>
        <v/>
      </c>
      <c r="R44" t="str">
        <f t="shared" si="4"/>
        <v/>
      </c>
      <c r="S44" t="str">
        <f t="shared" si="4"/>
        <v/>
      </c>
      <c r="T44" t="str">
        <f t="shared" si="4"/>
        <v/>
      </c>
      <c r="U44" t="str">
        <f t="shared" si="4"/>
        <v/>
      </c>
      <c r="V44" t="str">
        <f t="shared" si="4"/>
        <v/>
      </c>
      <c r="W44" t="str">
        <f t="shared" si="4"/>
        <v/>
      </c>
      <c r="X44" t="str">
        <f t="shared" si="4"/>
        <v/>
      </c>
      <c r="Y44" t="str">
        <f t="shared" si="4"/>
        <v/>
      </c>
      <c r="Z44" t="str">
        <f t="shared" si="4"/>
        <v/>
      </c>
      <c r="AA44" t="str">
        <f t="shared" si="4"/>
        <v/>
      </c>
      <c r="AB44" t="str">
        <f t="shared" si="4"/>
        <v/>
      </c>
      <c r="AC44" t="str">
        <f t="shared" si="4"/>
        <v/>
      </c>
      <c r="AD44" t="str">
        <f t="shared" si="4"/>
        <v/>
      </c>
      <c r="AE44" t="str">
        <f t="shared" si="4"/>
        <v/>
      </c>
      <c r="AF44" t="str">
        <f t="shared" si="4"/>
        <v/>
      </c>
      <c r="AG44" t="str">
        <f t="shared" si="4"/>
        <v/>
      </c>
      <c r="AH44" t="str">
        <f t="shared" si="4"/>
        <v/>
      </c>
      <c r="AI44" t="str">
        <f t="shared" si="4"/>
        <v/>
      </c>
      <c r="AJ44" t="str">
        <f t="shared" si="4"/>
        <v/>
      </c>
      <c r="AK44" t="str">
        <f t="shared" si="4"/>
        <v/>
      </c>
      <c r="AL44" t="str">
        <f t="shared" si="4"/>
        <v/>
      </c>
      <c r="AM44" t="str">
        <f t="shared" si="4"/>
        <v/>
      </c>
      <c r="AN44" t="str">
        <f t="shared" si="4"/>
        <v/>
      </c>
      <c r="AO44" t="str">
        <f t="shared" si="4"/>
        <v/>
      </c>
      <c r="AP44" t="str">
        <f t="shared" si="4"/>
        <v/>
      </c>
      <c r="AQ44" t="str">
        <f>IF(AQ8="","",AQ8)</f>
        <v/>
      </c>
    </row>
    <row r="45" spans="1:60" ht="20.149999999999999" customHeight="1" x14ac:dyDescent="0.2">
      <c r="C45" s="27"/>
      <c r="D45" s="27"/>
      <c r="E45" s="20"/>
      <c r="F45" s="27"/>
      <c r="G45" s="27"/>
    </row>
    <row r="46" spans="1:60" ht="20.149999999999999" customHeight="1" x14ac:dyDescent="0.2">
      <c r="A46" t="str">
        <f t="shared" ref="A46:B49" si="5">IF(A10="","",A10)</f>
        <v/>
      </c>
      <c r="B46" s="1" t="str">
        <f t="shared" si="5"/>
        <v>(2)</v>
      </c>
      <c r="D46" t="str">
        <f t="shared" ref="D46:AQ46" si="6">IF(D10="","",D10)</f>
        <v/>
      </c>
      <c r="E46" s="31">
        <f t="shared" ca="1" si="6"/>
        <v>9</v>
      </c>
      <c r="F46" s="31" t="str">
        <f t="shared" si="6"/>
        <v/>
      </c>
      <c r="G46" s="31" t="str">
        <f t="shared" si="6"/>
        <v>ｘ</v>
      </c>
      <c r="H46" s="31" t="str">
        <f t="shared" si="6"/>
        <v/>
      </c>
      <c r="I46" s="16">
        <f t="shared" si="6"/>
        <v>2</v>
      </c>
      <c r="J46" s="31" t="str">
        <f t="shared" si="6"/>
        <v>ｙ</v>
      </c>
      <c r="K46" s="31" t="str">
        <f t="shared" si="6"/>
        <v/>
      </c>
      <c r="L46" s="31" t="str">
        <f t="shared" si="6"/>
        <v>÷</v>
      </c>
      <c r="M46" s="31" t="str">
        <f t="shared" si="6"/>
        <v/>
      </c>
      <c r="N46">
        <f t="shared" ca="1" si="6"/>
        <v>3</v>
      </c>
      <c r="O46" s="31" t="str">
        <f t="shared" si="6"/>
        <v>ｘ</v>
      </c>
      <c r="P46" s="31" t="str">
        <f t="shared" si="6"/>
        <v/>
      </c>
      <c r="Q46" s="31" t="str">
        <f t="shared" si="6"/>
        <v>÷</v>
      </c>
      <c r="R46" s="31" t="str">
        <f t="shared" si="6"/>
        <v/>
      </c>
      <c r="S46" t="str">
        <f t="shared" si="6"/>
        <v>(</v>
      </c>
      <c r="T46" s="31">
        <f t="shared" ca="1" si="6"/>
        <v>-2</v>
      </c>
      <c r="U46" s="31" t="str">
        <f t="shared" si="6"/>
        <v/>
      </c>
      <c r="V46" s="31" t="str">
        <f t="shared" si="6"/>
        <v>y</v>
      </c>
      <c r="W46" s="31" t="str">
        <f t="shared" si="6"/>
        <v/>
      </c>
      <c r="X46" t="str">
        <f t="shared" si="6"/>
        <v>)</v>
      </c>
      <c r="Y46" t="str">
        <f t="shared" si="6"/>
        <v/>
      </c>
      <c r="Z46" t="str">
        <f t="shared" si="6"/>
        <v/>
      </c>
      <c r="AA46" t="str">
        <f t="shared" si="6"/>
        <v/>
      </c>
      <c r="AB46" t="str">
        <f t="shared" si="6"/>
        <v/>
      </c>
      <c r="AC46" t="str">
        <f t="shared" si="6"/>
        <v/>
      </c>
      <c r="AD46" t="str">
        <f t="shared" si="6"/>
        <v/>
      </c>
      <c r="AE46" t="str">
        <f t="shared" si="6"/>
        <v/>
      </c>
      <c r="AF46" t="str">
        <f t="shared" si="6"/>
        <v/>
      </c>
      <c r="AG46" t="str">
        <f t="shared" si="6"/>
        <v/>
      </c>
      <c r="AH46" t="str">
        <f t="shared" si="6"/>
        <v/>
      </c>
      <c r="AI46" t="str">
        <f t="shared" si="6"/>
        <v/>
      </c>
      <c r="AJ46" t="str">
        <f t="shared" si="6"/>
        <v/>
      </c>
      <c r="AK46" t="str">
        <f t="shared" si="6"/>
        <v/>
      </c>
      <c r="AL46" t="str">
        <f t="shared" si="6"/>
        <v/>
      </c>
      <c r="AM46" t="str">
        <f t="shared" si="6"/>
        <v/>
      </c>
      <c r="AN46" t="str">
        <f t="shared" si="6"/>
        <v/>
      </c>
      <c r="AO46" t="str">
        <f t="shared" si="6"/>
        <v/>
      </c>
      <c r="AP46" t="str">
        <f t="shared" si="6"/>
        <v/>
      </c>
      <c r="AQ46" t="str">
        <f t="shared" si="6"/>
        <v/>
      </c>
      <c r="AS46">
        <f ca="1">G47</f>
        <v>9</v>
      </c>
      <c r="AT46">
        <f ca="1">AS46/GCD($AS$46,$AS$47)</f>
        <v>3</v>
      </c>
      <c r="AU46">
        <f ca="1">IF(Z47="",-1*AE47,-1*Z47*AE47)</f>
        <v>9</v>
      </c>
      <c r="AV46">
        <f ca="1">AU46/GCD(ABS($AU$46),$AU$47)</f>
        <v>9</v>
      </c>
    </row>
    <row r="47" spans="1:60" ht="20.149999999999999" customHeight="1" x14ac:dyDescent="0.2">
      <c r="A47" s="20" t="str">
        <f t="shared" si="5"/>
        <v/>
      </c>
      <c r="B47" s="20" t="str">
        <f t="shared" si="5"/>
        <v/>
      </c>
      <c r="C47" s="40" t="s">
        <v>166</v>
      </c>
      <c r="D47" s="40"/>
      <c r="E47" s="28" t="str">
        <f>IF(E11="","",E11)</f>
        <v/>
      </c>
      <c r="F47" s="28" t="str">
        <f>IF(F11="","",F11)</f>
        <v/>
      </c>
      <c r="G47" s="42">
        <f ca="1">E46</f>
        <v>9</v>
      </c>
      <c r="H47" s="42" t="str">
        <f>IF(H11="","",H11)</f>
        <v/>
      </c>
      <c r="I47" s="42" t="str">
        <f>G46</f>
        <v>ｘ</v>
      </c>
      <c r="J47" s="42" t="str">
        <f>IF(J11="","",J11)</f>
        <v/>
      </c>
      <c r="K47" s="29">
        <f>I46</f>
        <v>2</v>
      </c>
      <c r="L47" s="42" t="str">
        <f>J46</f>
        <v>ｙ</v>
      </c>
      <c r="M47" s="42" t="str">
        <f>IF(M11="","",M11)</f>
        <v/>
      </c>
      <c r="N47" s="28" t="str">
        <f>IF(N11="","",N11)</f>
        <v/>
      </c>
      <c r="O47" s="28" t="str">
        <f>IF(O11="","",O11)</f>
        <v/>
      </c>
      <c r="P47" s="40" t="s">
        <v>166</v>
      </c>
      <c r="Q47" s="40"/>
      <c r="R47" s="40" t="s">
        <v>179</v>
      </c>
      <c r="S47" s="42">
        <f ca="1">IF(AT46=1,"",AT46)</f>
        <v>3</v>
      </c>
      <c r="T47" s="42"/>
      <c r="U47" s="42" t="s">
        <v>180</v>
      </c>
      <c r="V47" s="42"/>
      <c r="W47" s="40" t="s">
        <v>166</v>
      </c>
      <c r="X47" s="40"/>
      <c r="Y47" s="40" t="s">
        <v>179</v>
      </c>
      <c r="Z47" s="42">
        <f ca="1">IF(S47="","",S47)</f>
        <v>3</v>
      </c>
      <c r="AA47" s="42"/>
      <c r="AB47" s="42" t="str">
        <f ca="1">IF(S47="","","×")</f>
        <v>×</v>
      </c>
      <c r="AC47" s="42"/>
      <c r="AD47" s="28" t="str">
        <f ca="1">IF($G$39&lt;0,"(","")</f>
        <v>(</v>
      </c>
      <c r="AE47" s="42">
        <f ca="1">G39</f>
        <v>-3</v>
      </c>
      <c r="AF47" s="42"/>
      <c r="AG47" s="28" t="str">
        <f ca="1">IF($G$39&lt;0,")","")</f>
        <v>)</v>
      </c>
      <c r="AH47" s="40" t="s">
        <v>166</v>
      </c>
      <c r="AI47" s="40"/>
      <c r="AJ47" s="40" t="str">
        <f ca="1">IF(AV46&lt;0,"-","")</f>
        <v/>
      </c>
      <c r="AK47" s="42">
        <f ca="1">ABS(AV46)</f>
        <v>9</v>
      </c>
      <c r="AL47" s="42"/>
      <c r="AM47" s="40" t="str">
        <f ca="1">IF(AV47=1,"＝","")</f>
        <v/>
      </c>
      <c r="AN47" s="40"/>
      <c r="AO47" s="40" t="str">
        <f ca="1">IF(AV47=1,AV46,"")</f>
        <v/>
      </c>
      <c r="AP47" s="40"/>
      <c r="AQ47" s="20" t="str">
        <f>IF(AQ11="","",AQ11)</f>
        <v/>
      </c>
      <c r="AS47">
        <f ca="1">ABS(E48*K48)</f>
        <v>6</v>
      </c>
      <c r="AT47">
        <f ca="1">AS47/GCD($AS$46,$AS$47)</f>
        <v>2</v>
      </c>
      <c r="AU47">
        <f ca="1">AT47</f>
        <v>2</v>
      </c>
      <c r="AV47">
        <f ca="1">AU47/GCD(ABS($AU$46),$AU$47)</f>
        <v>2</v>
      </c>
    </row>
    <row r="48" spans="1:60" ht="20.149999999999999" customHeight="1" x14ac:dyDescent="0.2">
      <c r="A48" s="20" t="str">
        <f t="shared" si="5"/>
        <v/>
      </c>
      <c r="B48" s="20" t="str">
        <f t="shared" si="5"/>
        <v/>
      </c>
      <c r="C48" s="40"/>
      <c r="D48" s="40"/>
      <c r="E48" s="20">
        <f ca="1">N46</f>
        <v>3</v>
      </c>
      <c r="F48" s="40" t="str">
        <f>O46</f>
        <v>ｘ</v>
      </c>
      <c r="G48" s="40" t="str">
        <f>IF(G12="","",G12)</f>
        <v/>
      </c>
      <c r="H48" s="40" t="s">
        <v>161</v>
      </c>
      <c r="I48" s="40" t="str">
        <f>IF(I12="","",I12)</f>
        <v/>
      </c>
      <c r="J48" s="20" t="str">
        <f>S46</f>
        <v>(</v>
      </c>
      <c r="K48" s="40">
        <f ca="1">T46</f>
        <v>-2</v>
      </c>
      <c r="L48" s="40" t="str">
        <f>IF(L12="","",L12)</f>
        <v/>
      </c>
      <c r="M48" s="40" t="str">
        <f>V46</f>
        <v>y</v>
      </c>
      <c r="N48" s="40" t="str">
        <f>IF(N12="","",N12)</f>
        <v/>
      </c>
      <c r="O48" s="20" t="str">
        <f>X46</f>
        <v>)</v>
      </c>
      <c r="P48" s="40"/>
      <c r="Q48" s="40"/>
      <c r="R48" s="40"/>
      <c r="S48" s="20" t="str">
        <f>IF(S12="","",S12)</f>
        <v/>
      </c>
      <c r="T48" s="46">
        <f ca="1">AT47</f>
        <v>2</v>
      </c>
      <c r="U48" s="46"/>
      <c r="V48" s="20" t="str">
        <f>IF(V12="","",V12)</f>
        <v/>
      </c>
      <c r="W48" s="40"/>
      <c r="X48" s="40"/>
      <c r="Y48" s="40"/>
      <c r="Z48" s="20" t="str">
        <f t="shared" ref="Z48:AB49" si="7">IF(Z12="","",Z12)</f>
        <v/>
      </c>
      <c r="AA48" s="20" t="str">
        <f t="shared" si="7"/>
        <v/>
      </c>
      <c r="AB48" s="20" t="str">
        <f t="shared" si="7"/>
        <v/>
      </c>
      <c r="AC48" s="46">
        <f ca="1">T48</f>
        <v>2</v>
      </c>
      <c r="AD48" s="46"/>
      <c r="AE48" s="20" t="str">
        <f t="shared" ref="AE48:AG49" si="8">IF(AE12="","",AE12)</f>
        <v/>
      </c>
      <c r="AF48" s="20" t="str">
        <f t="shared" si="8"/>
        <v/>
      </c>
      <c r="AG48" s="20" t="str">
        <f t="shared" si="8"/>
        <v/>
      </c>
      <c r="AH48" s="40"/>
      <c r="AI48" s="40"/>
      <c r="AJ48" s="40"/>
      <c r="AK48" s="40">
        <f ca="1">AV47</f>
        <v>2</v>
      </c>
      <c r="AL48" s="40"/>
      <c r="AM48" s="40"/>
      <c r="AN48" s="40"/>
      <c r="AO48" s="40"/>
      <c r="AP48" s="40"/>
      <c r="AQ48" s="20" t="str">
        <f>IF(AQ12="","",AQ12)</f>
        <v/>
      </c>
    </row>
    <row r="49" spans="1:48" ht="20.149999999999999" customHeight="1" x14ac:dyDescent="0.2">
      <c r="A49" t="str">
        <f t="shared" si="5"/>
        <v/>
      </c>
      <c r="B49" t="str">
        <f t="shared" si="5"/>
        <v/>
      </c>
      <c r="C49" t="str">
        <f>IF(C13="","",C13)</f>
        <v/>
      </c>
      <c r="D49" t="str">
        <f>IF(D13="","",D13)</f>
        <v/>
      </c>
      <c r="E49" t="str">
        <f>IF(E13="","",E13)</f>
        <v/>
      </c>
      <c r="F49" t="str">
        <f>IF(F13="","",F13)</f>
        <v/>
      </c>
      <c r="G49" t="str">
        <f>IF(G13="","",G13)</f>
        <v/>
      </c>
      <c r="H49" t="str">
        <f>IF(H13="","",H13)</f>
        <v/>
      </c>
      <c r="I49" t="str">
        <f>IF(I13="","",I13)</f>
        <v/>
      </c>
      <c r="J49" t="str">
        <f>IF(J13="","",J13)</f>
        <v/>
      </c>
      <c r="K49" t="str">
        <f>IF(K13="","",K13)</f>
        <v/>
      </c>
      <c r="L49" t="str">
        <f>IF(L13="","",L13)</f>
        <v/>
      </c>
      <c r="M49" t="str">
        <f>IF(M13="","",M13)</f>
        <v/>
      </c>
      <c r="N49" t="str">
        <f>IF(N13="","",N13)</f>
        <v/>
      </c>
      <c r="O49" t="str">
        <f>IF(O13="","",O13)</f>
        <v/>
      </c>
      <c r="P49" t="str">
        <f>IF(P13="","",P13)</f>
        <v/>
      </c>
      <c r="Q49" t="str">
        <f>IF(Q13="","",Q13)</f>
        <v/>
      </c>
      <c r="R49" t="str">
        <f>IF(R13="","",R13)</f>
        <v/>
      </c>
      <c r="S49" t="str">
        <f>IF(S13="","",S13)</f>
        <v/>
      </c>
      <c r="T49" t="str">
        <f>IF(T13="","",T13)</f>
        <v/>
      </c>
      <c r="U49" t="str">
        <f>IF(U13="","",U13)</f>
        <v/>
      </c>
      <c r="V49" t="str">
        <f>IF(V13="","",V13)</f>
        <v/>
      </c>
      <c r="W49" t="str">
        <f>IF(W13="","",W13)</f>
        <v/>
      </c>
      <c r="X49" t="str">
        <f>IF(X13="","",X13)</f>
        <v/>
      </c>
      <c r="Y49" t="str">
        <f>IF(Y13="","",Y13)</f>
        <v/>
      </c>
      <c r="Z49" t="str">
        <f t="shared" si="7"/>
        <v/>
      </c>
      <c r="AA49" t="str">
        <f t="shared" si="7"/>
        <v/>
      </c>
      <c r="AB49" t="str">
        <f t="shared" si="7"/>
        <v/>
      </c>
      <c r="AC49" t="str">
        <f>IF(AC13="","",AC13)</f>
        <v/>
      </c>
      <c r="AD49" t="str">
        <f>IF(AD13="","",AD13)</f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ref="AH49:AP49" si="9">IF(AH13="","",AH13)</f>
        <v/>
      </c>
      <c r="AI49" t="str">
        <f t="shared" si="9"/>
        <v/>
      </c>
      <c r="AJ49" t="str">
        <f t="shared" si="9"/>
        <v/>
      </c>
      <c r="AK49" t="str">
        <f t="shared" si="9"/>
        <v/>
      </c>
      <c r="AL49" t="str">
        <f t="shared" si="9"/>
        <v/>
      </c>
      <c r="AM49" t="str">
        <f t="shared" si="9"/>
        <v/>
      </c>
      <c r="AN49" t="str">
        <f t="shared" si="9"/>
        <v/>
      </c>
      <c r="AO49" t="str">
        <f t="shared" si="9"/>
        <v/>
      </c>
      <c r="AP49" t="str">
        <f t="shared" si="9"/>
        <v/>
      </c>
      <c r="AQ49" t="str">
        <f>IF(AQ13="","",AQ13)</f>
        <v/>
      </c>
    </row>
    <row r="50" spans="1:48" ht="20.149999999999999" customHeight="1" x14ac:dyDescent="0.2"/>
    <row r="51" spans="1:48" ht="20.149999999999999" customHeight="1" x14ac:dyDescent="0.2">
      <c r="A51" t="str">
        <f t="shared" ref="A51:A72" si="10">IF(A15="","",A15)</f>
        <v>２．</v>
      </c>
      <c r="D51" s="31" t="str">
        <f t="shared" ref="D51:AQ51" si="11">IF(D15="","",D15)</f>
        <v>ｘ＝</v>
      </c>
      <c r="E51" s="31" t="str">
        <f t="shared" si="11"/>
        <v/>
      </c>
      <c r="F51" s="31" t="str">
        <f t="shared" si="11"/>
        <v/>
      </c>
      <c r="G51" s="31">
        <f t="shared" ca="1" si="11"/>
        <v>-3</v>
      </c>
      <c r="H51" s="31" t="str">
        <f t="shared" si="11"/>
        <v/>
      </c>
      <c r="I51" s="31" t="str">
        <f t="shared" si="11"/>
        <v/>
      </c>
      <c r="J51" s="31" t="str">
        <f t="shared" si="11"/>
        <v>，ｙ＝</v>
      </c>
      <c r="K51" s="31" t="str">
        <f t="shared" si="11"/>
        <v/>
      </c>
      <c r="L51" s="31" t="str">
        <f t="shared" si="11"/>
        <v/>
      </c>
      <c r="M51" s="31" t="str">
        <f t="shared" si="11"/>
        <v/>
      </c>
      <c r="N51" s="31" t="str">
        <f t="shared" ca="1" si="11"/>
        <v/>
      </c>
      <c r="O51" s="35">
        <f t="shared" si="11"/>
        <v>1</v>
      </c>
      <c r="P51" s="35" t="str">
        <f t="shared" si="11"/>
        <v/>
      </c>
      <c r="Q51" s="31" t="str">
        <f t="shared" si="11"/>
        <v>のとき，次の式の値を求めなさい。</v>
      </c>
      <c r="R51" s="31" t="str">
        <f t="shared" si="11"/>
        <v/>
      </c>
      <c r="S51" s="31" t="str">
        <f t="shared" si="11"/>
        <v/>
      </c>
      <c r="T51" s="31" t="str">
        <f t="shared" si="11"/>
        <v/>
      </c>
      <c r="U51" s="31" t="str">
        <f t="shared" si="11"/>
        <v/>
      </c>
      <c r="V51" s="31" t="str">
        <f t="shared" si="11"/>
        <v/>
      </c>
      <c r="W51" s="31" t="str">
        <f t="shared" si="11"/>
        <v/>
      </c>
      <c r="X51" s="31" t="str">
        <f t="shared" si="11"/>
        <v/>
      </c>
      <c r="Y51" s="31" t="str">
        <f t="shared" si="11"/>
        <v/>
      </c>
      <c r="Z51" s="31" t="str">
        <f t="shared" si="11"/>
        <v/>
      </c>
      <c r="AA51" s="31" t="str">
        <f t="shared" si="11"/>
        <v/>
      </c>
      <c r="AB51" s="31" t="str">
        <f t="shared" si="11"/>
        <v/>
      </c>
      <c r="AC51" s="31" t="str">
        <f t="shared" si="11"/>
        <v/>
      </c>
      <c r="AD51" s="31" t="str">
        <f t="shared" si="11"/>
        <v/>
      </c>
      <c r="AE51" s="31" t="str">
        <f t="shared" si="11"/>
        <v/>
      </c>
      <c r="AF51" s="31" t="str">
        <f t="shared" si="11"/>
        <v/>
      </c>
      <c r="AG51" s="31" t="str">
        <f t="shared" si="11"/>
        <v/>
      </c>
      <c r="AH51" s="31" t="str">
        <f t="shared" si="11"/>
        <v/>
      </c>
      <c r="AI51" s="31" t="str">
        <f t="shared" si="11"/>
        <v/>
      </c>
      <c r="AJ51" t="str">
        <f t="shared" si="11"/>
        <v/>
      </c>
      <c r="AK51" t="str">
        <f t="shared" si="11"/>
        <v/>
      </c>
      <c r="AL51" t="str">
        <f t="shared" si="11"/>
        <v/>
      </c>
      <c r="AM51" t="str">
        <f t="shared" si="11"/>
        <v/>
      </c>
      <c r="AN51" t="str">
        <f t="shared" si="11"/>
        <v/>
      </c>
      <c r="AO51" t="str">
        <f t="shared" si="11"/>
        <v/>
      </c>
      <c r="AP51" t="str">
        <f t="shared" si="11"/>
        <v/>
      </c>
      <c r="AQ51" t="str">
        <f t="shared" si="11"/>
        <v/>
      </c>
      <c r="AS51">
        <f ca="1">G51</f>
        <v>-3</v>
      </c>
      <c r="AT51">
        <f ca="1">IF(N51="-",-1*O51,O51)</f>
        <v>1</v>
      </c>
    </row>
    <row r="52" spans="1:48" ht="20.149999999999999" customHeight="1" x14ac:dyDescent="0.2">
      <c r="A52" t="str">
        <f t="shared" si="10"/>
        <v/>
      </c>
      <c r="D52" s="31" t="str">
        <f t="shared" ref="D52:AQ52" si="12">IF(D16="","",D16)</f>
        <v/>
      </c>
      <c r="E52" s="31" t="str">
        <f t="shared" si="12"/>
        <v/>
      </c>
      <c r="F52" s="31" t="str">
        <f t="shared" si="12"/>
        <v/>
      </c>
      <c r="G52" s="31" t="str">
        <f t="shared" si="12"/>
        <v/>
      </c>
      <c r="H52" s="31" t="str">
        <f t="shared" si="12"/>
        <v/>
      </c>
      <c r="I52" s="31" t="str">
        <f t="shared" si="12"/>
        <v/>
      </c>
      <c r="J52" s="31" t="str">
        <f t="shared" si="12"/>
        <v/>
      </c>
      <c r="K52" s="31" t="str">
        <f t="shared" si="12"/>
        <v/>
      </c>
      <c r="L52" s="31" t="str">
        <f t="shared" si="12"/>
        <v/>
      </c>
      <c r="M52" s="31" t="str">
        <f t="shared" si="12"/>
        <v/>
      </c>
      <c r="N52" s="31" t="str">
        <f t="shared" si="12"/>
        <v/>
      </c>
      <c r="O52" s="31">
        <f t="shared" ca="1" si="12"/>
        <v>4</v>
      </c>
      <c r="P52" s="31" t="str">
        <f t="shared" si="12"/>
        <v/>
      </c>
      <c r="Q52" s="31" t="str">
        <f t="shared" si="12"/>
        <v/>
      </c>
      <c r="R52" s="31" t="str">
        <f t="shared" si="12"/>
        <v/>
      </c>
      <c r="S52" s="31" t="str">
        <f t="shared" si="12"/>
        <v/>
      </c>
      <c r="T52" s="31" t="str">
        <f t="shared" si="12"/>
        <v/>
      </c>
      <c r="U52" s="31" t="str">
        <f t="shared" si="12"/>
        <v/>
      </c>
      <c r="V52" s="31" t="str">
        <f t="shared" si="12"/>
        <v/>
      </c>
      <c r="W52" s="31" t="str">
        <f t="shared" si="12"/>
        <v/>
      </c>
      <c r="X52" s="31" t="str">
        <f t="shared" si="12"/>
        <v/>
      </c>
      <c r="Y52" s="31" t="str">
        <f t="shared" si="12"/>
        <v/>
      </c>
      <c r="Z52" s="31" t="str">
        <f t="shared" si="12"/>
        <v/>
      </c>
      <c r="AA52" s="31" t="str">
        <f t="shared" si="12"/>
        <v/>
      </c>
      <c r="AB52" s="31" t="str">
        <f t="shared" si="12"/>
        <v/>
      </c>
      <c r="AC52" s="31" t="str">
        <f t="shared" si="12"/>
        <v/>
      </c>
      <c r="AD52" s="31" t="str">
        <f t="shared" si="12"/>
        <v/>
      </c>
      <c r="AE52" s="31" t="str">
        <f t="shared" si="12"/>
        <v/>
      </c>
      <c r="AF52" s="31" t="str">
        <f t="shared" si="12"/>
        <v/>
      </c>
      <c r="AG52" s="31" t="str">
        <f t="shared" si="12"/>
        <v/>
      </c>
      <c r="AH52" s="31" t="str">
        <f t="shared" si="12"/>
        <v/>
      </c>
      <c r="AI52" s="31" t="str">
        <f t="shared" si="12"/>
        <v/>
      </c>
      <c r="AJ52" t="str">
        <f t="shared" si="12"/>
        <v/>
      </c>
      <c r="AK52" t="str">
        <f t="shared" si="12"/>
        <v/>
      </c>
      <c r="AL52" t="str">
        <f t="shared" si="12"/>
        <v/>
      </c>
      <c r="AM52" t="str">
        <f t="shared" si="12"/>
        <v/>
      </c>
      <c r="AN52" t="str">
        <f t="shared" si="12"/>
        <v/>
      </c>
      <c r="AO52" t="str">
        <f t="shared" si="12"/>
        <v/>
      </c>
      <c r="AP52" t="str">
        <f t="shared" si="12"/>
        <v/>
      </c>
      <c r="AQ52" t="str">
        <f t="shared" si="12"/>
        <v/>
      </c>
      <c r="AT52">
        <f ca="1">O52</f>
        <v>4</v>
      </c>
    </row>
    <row r="53" spans="1:48" ht="20.149999999999999" customHeight="1" x14ac:dyDescent="0.2">
      <c r="A53" t="str">
        <f t="shared" si="10"/>
        <v/>
      </c>
      <c r="B53" s="1" t="str">
        <f t="shared" ref="B53:B71" si="13">IF(B17="","",B17)</f>
        <v>(1)</v>
      </c>
      <c r="E53">
        <f t="shared" ref="E53:AQ53" ca="1" si="14">IF(E17="","",E17)</f>
        <v>2</v>
      </c>
      <c r="F53" s="33" t="str">
        <f t="shared" si="14"/>
        <v>ｘｙ</v>
      </c>
      <c r="G53" s="33" t="str">
        <f t="shared" si="14"/>
        <v/>
      </c>
      <c r="H53" s="33" t="str">
        <f t="shared" si="14"/>
        <v/>
      </c>
      <c r="I53" s="16">
        <f t="shared" si="14"/>
        <v>2</v>
      </c>
      <c r="J53" s="31" t="str">
        <f t="shared" si="14"/>
        <v>×</v>
      </c>
      <c r="K53" s="31" t="str">
        <f t="shared" si="14"/>
        <v/>
      </c>
      <c r="L53">
        <f t="shared" ca="1" si="14"/>
        <v>3</v>
      </c>
      <c r="M53" s="31" t="str">
        <f t="shared" si="14"/>
        <v>ｘ</v>
      </c>
      <c r="N53" s="31" t="str">
        <f t="shared" si="14"/>
        <v/>
      </c>
      <c r="O53" s="16">
        <f t="shared" si="14"/>
        <v>2</v>
      </c>
      <c r="P53" s="31" t="str">
        <f t="shared" si="14"/>
        <v>÷</v>
      </c>
      <c r="Q53" s="31" t="str">
        <f t="shared" si="14"/>
        <v/>
      </c>
      <c r="R53">
        <f t="shared" ca="1" si="14"/>
        <v>2</v>
      </c>
      <c r="S53" s="31" t="str">
        <f t="shared" si="14"/>
        <v>ｙ</v>
      </c>
      <c r="T53" s="31" t="str">
        <f t="shared" si="14"/>
        <v/>
      </c>
      <c r="U53" t="str">
        <f t="shared" si="14"/>
        <v/>
      </c>
      <c r="V53" t="str">
        <f t="shared" si="14"/>
        <v/>
      </c>
      <c r="W53" t="str">
        <f t="shared" si="14"/>
        <v/>
      </c>
      <c r="X53" t="str">
        <f t="shared" si="14"/>
        <v/>
      </c>
      <c r="Y53" t="str">
        <f t="shared" si="14"/>
        <v/>
      </c>
      <c r="Z53" t="str">
        <f t="shared" si="14"/>
        <v/>
      </c>
      <c r="AA53" t="str">
        <f t="shared" si="14"/>
        <v/>
      </c>
      <c r="AB53" t="str">
        <f t="shared" si="14"/>
        <v/>
      </c>
      <c r="AC53" t="str">
        <f t="shared" si="14"/>
        <v/>
      </c>
      <c r="AD53" t="str">
        <f t="shared" si="14"/>
        <v/>
      </c>
      <c r="AE53" t="str">
        <f t="shared" si="14"/>
        <v/>
      </c>
      <c r="AF53" t="str">
        <f t="shared" si="14"/>
        <v/>
      </c>
      <c r="AG53" t="str">
        <f t="shared" si="14"/>
        <v/>
      </c>
      <c r="AH53" t="str">
        <f t="shared" si="14"/>
        <v/>
      </c>
      <c r="AI53" t="str">
        <f t="shared" si="14"/>
        <v/>
      </c>
      <c r="AJ53" t="str">
        <f t="shared" si="14"/>
        <v/>
      </c>
      <c r="AK53" t="str">
        <f t="shared" si="14"/>
        <v/>
      </c>
      <c r="AL53" t="str">
        <f t="shared" si="14"/>
        <v/>
      </c>
      <c r="AM53" t="str">
        <f t="shared" si="14"/>
        <v/>
      </c>
      <c r="AN53" t="str">
        <f t="shared" si="14"/>
        <v/>
      </c>
      <c r="AO53" t="str">
        <f t="shared" si="14"/>
        <v/>
      </c>
      <c r="AP53" t="str">
        <f t="shared" si="14"/>
        <v/>
      </c>
      <c r="AQ53" t="str">
        <f t="shared" si="14"/>
        <v/>
      </c>
      <c r="AS53">
        <f ca="1">E54*L54</f>
        <v>6</v>
      </c>
      <c r="AT53">
        <f ca="1">AS53/GCD($AS$54,$AS$53)</f>
        <v>3</v>
      </c>
      <c r="AU53">
        <f ca="1">R54*G51^V54*O51</f>
        <v>-81</v>
      </c>
      <c r="AV53">
        <f ca="1">AU53/GCD(ABS($AU$54),ABS($AU$53))</f>
        <v>-81</v>
      </c>
    </row>
    <row r="54" spans="1:48" ht="20.149999999999999" customHeight="1" x14ac:dyDescent="0.2">
      <c r="A54" t="str">
        <f t="shared" si="10"/>
        <v/>
      </c>
      <c r="B54" t="str">
        <f t="shared" si="13"/>
        <v/>
      </c>
      <c r="C54" s="40" t="s">
        <v>166</v>
      </c>
      <c r="D54" s="40"/>
      <c r="E54" s="28">
        <f ca="1">E53</f>
        <v>2</v>
      </c>
      <c r="F54" s="51" t="str">
        <f>F53</f>
        <v>ｘｙ</v>
      </c>
      <c r="G54" s="51" t="str">
        <f>IF(G18="","",G18)</f>
        <v/>
      </c>
      <c r="H54" s="51" t="str">
        <f>IF(H18="","",H18)</f>
        <v/>
      </c>
      <c r="I54" s="29">
        <f>I53</f>
        <v>2</v>
      </c>
      <c r="J54" s="42" t="str">
        <f>J53</f>
        <v>×</v>
      </c>
      <c r="K54" s="42" t="str">
        <f>IF(K18="","",K18)</f>
        <v/>
      </c>
      <c r="L54" s="28">
        <f ca="1">L53</f>
        <v>3</v>
      </c>
      <c r="M54" s="42" t="str">
        <f>M53</f>
        <v>ｘ</v>
      </c>
      <c r="N54" s="42" t="str">
        <f>IF(N18="","",N18)</f>
        <v/>
      </c>
      <c r="O54" s="29">
        <f>O53</f>
        <v>2</v>
      </c>
      <c r="P54" s="40" t="s">
        <v>166</v>
      </c>
      <c r="Q54" s="40"/>
      <c r="R54" s="42">
        <f ca="1">AT53</f>
        <v>3</v>
      </c>
      <c r="S54" s="42"/>
      <c r="T54" s="42" t="s">
        <v>167</v>
      </c>
      <c r="U54" s="42"/>
      <c r="V54" s="29">
        <v>3</v>
      </c>
      <c r="W54" s="42" t="s">
        <v>154</v>
      </c>
      <c r="X54" s="42" t="str">
        <f>IF(X18="","",X18)</f>
        <v/>
      </c>
      <c r="Y54" s="40" t="s">
        <v>166</v>
      </c>
      <c r="Z54" s="40"/>
      <c r="AA54" s="40" t="str">
        <f ca="1">IF(AV53&lt;0,"-","")</f>
        <v>-</v>
      </c>
      <c r="AB54" s="42">
        <f ca="1">ABS(AV53)</f>
        <v>81</v>
      </c>
      <c r="AC54" s="42"/>
      <c r="AD54" s="42"/>
      <c r="AE54" s="40" t="str">
        <f ca="1">IF(AV54=1,"＝","")</f>
        <v/>
      </c>
      <c r="AF54" s="40"/>
      <c r="AG54" s="40" t="str">
        <f ca="1">IF(AV54&lt;&gt;1,"",IF(AV53&lt;0,"-",""))</f>
        <v/>
      </c>
      <c r="AH54" s="52" t="str">
        <f ca="1">IF(AV54&lt;&gt;1,"",ABS(AV53))</f>
        <v/>
      </c>
      <c r="AI54" s="52"/>
      <c r="AJ54" s="52"/>
      <c r="AK54" s="20" t="str">
        <f t="shared" ref="AK54:AQ58" si="15">IF(AK18="","",AK18)</f>
        <v/>
      </c>
      <c r="AL54" s="20" t="str">
        <f t="shared" si="15"/>
        <v/>
      </c>
      <c r="AM54" s="20" t="str">
        <f t="shared" si="15"/>
        <v/>
      </c>
      <c r="AN54" s="20" t="str">
        <f t="shared" si="15"/>
        <v/>
      </c>
      <c r="AO54" s="20" t="str">
        <f t="shared" si="15"/>
        <v/>
      </c>
      <c r="AP54" s="20" t="str">
        <f t="shared" si="15"/>
        <v/>
      </c>
      <c r="AQ54" s="20" t="str">
        <f t="shared" si="15"/>
        <v/>
      </c>
      <c r="AS54">
        <f ca="1">H55</f>
        <v>2</v>
      </c>
      <c r="AT54">
        <f ca="1">AS54/GCD($AS$54,$AS$53)</f>
        <v>1</v>
      </c>
      <c r="AU54">
        <f ca="1">AT54*O52</f>
        <v>4</v>
      </c>
      <c r="AV54">
        <f ca="1">AU54/GCD(ABS($AU$54),ABS($AU$53))</f>
        <v>4</v>
      </c>
    </row>
    <row r="55" spans="1:48" ht="20.149999999999999" customHeight="1" x14ac:dyDescent="0.2">
      <c r="A55" t="str">
        <f t="shared" si="10"/>
        <v/>
      </c>
      <c r="B55" t="str">
        <f t="shared" si="13"/>
        <v/>
      </c>
      <c r="C55" s="40"/>
      <c r="D55" s="40"/>
      <c r="E55" s="20" t="str">
        <f t="shared" ref="E55:G58" si="16">IF(E19="","",E19)</f>
        <v/>
      </c>
      <c r="F55" s="20" t="str">
        <f t="shared" si="16"/>
        <v/>
      </c>
      <c r="G55" s="20" t="str">
        <f t="shared" si="16"/>
        <v/>
      </c>
      <c r="H55" s="20">
        <f ca="1">R53</f>
        <v>2</v>
      </c>
      <c r="I55" s="40" t="str">
        <f>S53</f>
        <v>ｙ</v>
      </c>
      <c r="J55" s="40" t="str">
        <f>IF(J19="","",J19)</f>
        <v/>
      </c>
      <c r="K55" s="20"/>
      <c r="L55" s="20" t="str">
        <f t="shared" ref="L55:M58" si="17">IF(L19="","",L19)</f>
        <v/>
      </c>
      <c r="M55" s="20" t="str">
        <f t="shared" si="17"/>
        <v/>
      </c>
      <c r="N55" s="20" t="str">
        <f>IF(N19="","",N19)</f>
        <v/>
      </c>
      <c r="O55" s="20" t="str">
        <f>IF(O19="","",O19)</f>
        <v/>
      </c>
      <c r="P55" s="40"/>
      <c r="Q55" s="40"/>
      <c r="R55" s="20" t="str">
        <f t="shared" ref="R55:S58" si="18">IF(R19="","",R19)</f>
        <v/>
      </c>
      <c r="S55" s="20" t="str">
        <f t="shared" si="18"/>
        <v/>
      </c>
      <c r="T55" s="46" t="str">
        <f ca="1">IF(AT54=1,"",AT54)</f>
        <v/>
      </c>
      <c r="U55" s="46"/>
      <c r="V55" s="20" t="str">
        <f t="shared" ref="V55:W58" si="19">IF(V19="","",V19)</f>
        <v/>
      </c>
      <c r="W55" s="20" t="str">
        <f t="shared" si="19"/>
        <v/>
      </c>
      <c r="X55" s="20" t="str">
        <f>IF(X19="","",X19)</f>
        <v/>
      </c>
      <c r="Y55" s="40"/>
      <c r="Z55" s="40"/>
      <c r="AA55" s="40"/>
      <c r="AB55" s="40">
        <f ca="1">AV54</f>
        <v>4</v>
      </c>
      <c r="AC55" s="40"/>
      <c r="AD55" s="40"/>
      <c r="AE55" s="40"/>
      <c r="AF55" s="40"/>
      <c r="AG55" s="40"/>
      <c r="AH55" s="52"/>
      <c r="AI55" s="52"/>
      <c r="AJ55" s="52"/>
      <c r="AK55" s="20" t="str">
        <f t="shared" si="15"/>
        <v/>
      </c>
      <c r="AL55" s="20" t="str">
        <f t="shared" si="15"/>
        <v/>
      </c>
      <c r="AM55" s="20" t="str">
        <f t="shared" si="15"/>
        <v/>
      </c>
      <c r="AN55" s="20" t="str">
        <f t="shared" si="15"/>
        <v/>
      </c>
      <c r="AO55" s="20" t="str">
        <f t="shared" si="15"/>
        <v/>
      </c>
      <c r="AP55" s="20" t="str">
        <f t="shared" si="15"/>
        <v/>
      </c>
      <c r="AQ55" s="20" t="str">
        <f t="shared" si="15"/>
        <v/>
      </c>
    </row>
    <row r="56" spans="1:48" ht="20.149999999999999" customHeight="1" x14ac:dyDescent="0.2">
      <c r="A56" t="str">
        <f t="shared" si="10"/>
        <v/>
      </c>
      <c r="B56" t="str">
        <f t="shared" si="13"/>
        <v/>
      </c>
      <c r="C56" t="str">
        <f>IF(C20="","",C20)</f>
        <v/>
      </c>
      <c r="D56" t="str">
        <f>IF(D20="","",D20)</f>
        <v/>
      </c>
      <c r="E56" t="str">
        <f t="shared" si="16"/>
        <v/>
      </c>
      <c r="F56" t="str">
        <f t="shared" si="16"/>
        <v/>
      </c>
      <c r="G56" t="str">
        <f t="shared" si="16"/>
        <v/>
      </c>
      <c r="H56" t="str">
        <f t="shared" ref="H56:I58" si="20">IF(H20="","",H20)</f>
        <v/>
      </c>
      <c r="I56" t="str">
        <f t="shared" si="20"/>
        <v/>
      </c>
      <c r="J56" t="str">
        <f>IF(J20="","",J20)</f>
        <v/>
      </c>
      <c r="K56" t="str">
        <f>IF(K20="","",K20)</f>
        <v/>
      </c>
      <c r="L56" t="str">
        <f t="shared" si="17"/>
        <v/>
      </c>
      <c r="M56" t="str">
        <f t="shared" si="17"/>
        <v/>
      </c>
      <c r="N56" t="str">
        <f>IF(N20="","",N20)</f>
        <v/>
      </c>
      <c r="O56" t="str">
        <f>IF(O20="","",O20)</f>
        <v/>
      </c>
      <c r="P56" t="str">
        <f t="shared" ref="P56:Q58" si="21">IF(P20="","",P20)</f>
        <v/>
      </c>
      <c r="Q56" t="str">
        <f t="shared" si="21"/>
        <v/>
      </c>
      <c r="R56" t="str">
        <f t="shared" si="18"/>
        <v/>
      </c>
      <c r="S56" t="str">
        <f t="shared" si="18"/>
        <v/>
      </c>
      <c r="T56" t="str">
        <f t="shared" ref="T56:U58" si="22">IF(T20="","",T20)</f>
        <v/>
      </c>
      <c r="U56" t="str">
        <f t="shared" si="22"/>
        <v/>
      </c>
      <c r="V56" t="str">
        <f t="shared" si="19"/>
        <v/>
      </c>
      <c r="W56" t="str">
        <f t="shared" si="19"/>
        <v/>
      </c>
      <c r="X56" t="str">
        <f>IF(X20="","",X20)</f>
        <v/>
      </c>
      <c r="Y56" t="str">
        <f t="shared" ref="Y56:AJ56" si="23">IF(Y20="","",Y20)</f>
        <v/>
      </c>
      <c r="Z56" t="str">
        <f t="shared" si="23"/>
        <v/>
      </c>
      <c r="AA56" t="str">
        <f t="shared" si="23"/>
        <v/>
      </c>
      <c r="AB56" t="str">
        <f t="shared" si="23"/>
        <v/>
      </c>
      <c r="AC56" t="str">
        <f t="shared" si="23"/>
        <v/>
      </c>
      <c r="AD56" t="str">
        <f t="shared" si="23"/>
        <v/>
      </c>
      <c r="AE56" t="str">
        <f t="shared" si="23"/>
        <v/>
      </c>
      <c r="AF56" t="str">
        <f t="shared" si="23"/>
        <v/>
      </c>
      <c r="AG56" t="str">
        <f t="shared" si="23"/>
        <v/>
      </c>
      <c r="AH56" t="str">
        <f t="shared" si="23"/>
        <v/>
      </c>
      <c r="AI56" t="str">
        <f t="shared" si="23"/>
        <v/>
      </c>
      <c r="AJ56" t="str">
        <f t="shared" si="23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</row>
    <row r="57" spans="1:48" ht="20.149999999999999" customHeight="1" x14ac:dyDescent="0.2">
      <c r="A57" t="str">
        <f t="shared" si="10"/>
        <v/>
      </c>
      <c r="B57" t="str">
        <f t="shared" si="13"/>
        <v/>
      </c>
      <c r="C57" t="str">
        <f>IF(C21="","",C21)</f>
        <v/>
      </c>
      <c r="D57" t="str">
        <f>IF(D21="","",D21)</f>
        <v/>
      </c>
      <c r="E57" t="str">
        <f t="shared" si="16"/>
        <v/>
      </c>
      <c r="F57" t="str">
        <f t="shared" si="16"/>
        <v/>
      </c>
      <c r="G57" t="str">
        <f t="shared" si="16"/>
        <v/>
      </c>
      <c r="H57" t="str">
        <f t="shared" si="20"/>
        <v/>
      </c>
      <c r="I57" t="str">
        <f t="shared" si="20"/>
        <v/>
      </c>
      <c r="J57" t="str">
        <f>IF(J21="","",J21)</f>
        <v/>
      </c>
      <c r="K57" t="str">
        <f>IF(K21="","",K21)</f>
        <v/>
      </c>
      <c r="L57" t="str">
        <f t="shared" si="17"/>
        <v/>
      </c>
      <c r="M57" t="str">
        <f t="shared" si="17"/>
        <v/>
      </c>
      <c r="N57" t="str">
        <f>IF(N21="","",N21)</f>
        <v/>
      </c>
      <c r="O57" t="str">
        <f>IF(O21="","",O21)</f>
        <v/>
      </c>
      <c r="P57" t="str">
        <f t="shared" si="21"/>
        <v/>
      </c>
      <c r="Q57" t="str">
        <f t="shared" si="21"/>
        <v/>
      </c>
      <c r="R57" t="str">
        <f t="shared" si="18"/>
        <v/>
      </c>
      <c r="S57" t="str">
        <f t="shared" si="18"/>
        <v/>
      </c>
      <c r="T57" t="str">
        <f t="shared" si="22"/>
        <v/>
      </c>
      <c r="U57" t="str">
        <f t="shared" si="22"/>
        <v/>
      </c>
      <c r="V57" t="str">
        <f t="shared" si="19"/>
        <v/>
      </c>
      <c r="W57" t="str">
        <f t="shared" si="19"/>
        <v/>
      </c>
      <c r="X57" t="str">
        <f>IF(X21="","",X21)</f>
        <v/>
      </c>
      <c r="Y57" t="str">
        <f t="shared" ref="Y57:AJ57" si="24">IF(Y21="","",Y21)</f>
        <v/>
      </c>
      <c r="Z57" t="str">
        <f t="shared" si="24"/>
        <v/>
      </c>
      <c r="AA57" t="str">
        <f t="shared" si="24"/>
        <v/>
      </c>
      <c r="AB57" t="str">
        <f t="shared" si="24"/>
        <v/>
      </c>
      <c r="AC57" t="str">
        <f t="shared" si="24"/>
        <v/>
      </c>
      <c r="AD57" t="str">
        <f t="shared" si="24"/>
        <v/>
      </c>
      <c r="AE57" t="str">
        <f t="shared" si="24"/>
        <v/>
      </c>
      <c r="AF57" t="str">
        <f t="shared" si="24"/>
        <v/>
      </c>
      <c r="AG57" t="str">
        <f t="shared" si="24"/>
        <v/>
      </c>
      <c r="AH57" t="str">
        <f t="shared" si="24"/>
        <v/>
      </c>
      <c r="AI57" t="str">
        <f t="shared" si="24"/>
        <v/>
      </c>
      <c r="AJ57" t="str">
        <f t="shared" si="24"/>
        <v/>
      </c>
      <c r="AK57" t="str">
        <f t="shared" si="15"/>
        <v/>
      </c>
      <c r="AL57" t="str">
        <f t="shared" si="15"/>
        <v/>
      </c>
      <c r="AM57" t="str">
        <f t="shared" si="15"/>
        <v/>
      </c>
      <c r="AN57" t="str">
        <f t="shared" si="15"/>
        <v/>
      </c>
      <c r="AO57" t="str">
        <f t="shared" si="15"/>
        <v/>
      </c>
      <c r="AP57" t="str">
        <f t="shared" si="15"/>
        <v/>
      </c>
      <c r="AQ57" t="str">
        <f t="shared" si="15"/>
        <v/>
      </c>
    </row>
    <row r="58" spans="1:48" ht="20.149999999999999" customHeight="1" x14ac:dyDescent="0.2">
      <c r="A58" s="12" t="str">
        <f t="shared" si="10"/>
        <v/>
      </c>
      <c r="B58" s="1" t="str">
        <f t="shared" si="13"/>
        <v>(2)</v>
      </c>
      <c r="C58" s="1"/>
      <c r="D58" s="1"/>
      <c r="E58" s="31">
        <f t="shared" ca="1" si="16"/>
        <v>4</v>
      </c>
      <c r="F58" s="31" t="str">
        <f t="shared" si="16"/>
        <v/>
      </c>
      <c r="G58" s="31" t="str">
        <f t="shared" si="16"/>
        <v>ｘ</v>
      </c>
      <c r="H58" s="31" t="str">
        <f t="shared" si="20"/>
        <v/>
      </c>
      <c r="I58" s="16">
        <f t="shared" si="20"/>
        <v>2</v>
      </c>
      <c r="J58" s="31" t="str">
        <f>IF(J22="","",J22)</f>
        <v>ｙ</v>
      </c>
      <c r="K58" s="31" t="str">
        <f>IF(K22="","",K22)</f>
        <v/>
      </c>
      <c r="L58" s="16">
        <f t="shared" si="17"/>
        <v>3</v>
      </c>
      <c r="M58" s="31" t="str">
        <f t="shared" si="17"/>
        <v>÷</v>
      </c>
      <c r="N58" s="31" t="str">
        <f>IF(N22="","",N22)</f>
        <v/>
      </c>
      <c r="O58">
        <f ca="1">IF(O22="","",O22)</f>
        <v>2</v>
      </c>
      <c r="P58" s="31" t="str">
        <f t="shared" si="21"/>
        <v>ｙ</v>
      </c>
      <c r="Q58" s="31" t="str">
        <f t="shared" si="21"/>
        <v/>
      </c>
      <c r="R58" s="16">
        <f t="shared" si="18"/>
        <v>2</v>
      </c>
      <c r="S58" s="31" t="str">
        <f t="shared" si="18"/>
        <v>÷</v>
      </c>
      <c r="T58" s="31" t="str">
        <f t="shared" si="22"/>
        <v/>
      </c>
      <c r="U58">
        <f t="shared" ca="1" si="22"/>
        <v>3</v>
      </c>
      <c r="V58" s="31" t="str">
        <f t="shared" si="19"/>
        <v>ｘ</v>
      </c>
      <c r="W58" s="31" t="str">
        <f t="shared" si="19"/>
        <v/>
      </c>
      <c r="X58" t="str">
        <f>IF(X22="","",X22)</f>
        <v/>
      </c>
      <c r="Y58" t="str">
        <f t="shared" ref="Y58:AJ58" si="25">IF(Y22="","",Y22)</f>
        <v/>
      </c>
      <c r="Z58" t="str">
        <f t="shared" si="25"/>
        <v/>
      </c>
      <c r="AA58" t="str">
        <f t="shared" si="25"/>
        <v/>
      </c>
      <c r="AB58" t="str">
        <f t="shared" si="25"/>
        <v/>
      </c>
      <c r="AC58" t="str">
        <f t="shared" si="25"/>
        <v/>
      </c>
      <c r="AD58" t="str">
        <f t="shared" si="25"/>
        <v/>
      </c>
      <c r="AE58" t="str">
        <f t="shared" si="25"/>
        <v/>
      </c>
      <c r="AF58" t="str">
        <f t="shared" si="25"/>
        <v/>
      </c>
      <c r="AG58" t="str">
        <f t="shared" si="25"/>
        <v/>
      </c>
      <c r="AH58" t="str">
        <f t="shared" si="25"/>
        <v/>
      </c>
      <c r="AI58" t="str">
        <f t="shared" si="25"/>
        <v/>
      </c>
      <c r="AJ58" t="str">
        <f t="shared" si="25"/>
        <v/>
      </c>
      <c r="AK58" t="str">
        <f t="shared" si="15"/>
        <v/>
      </c>
      <c r="AL58" t="str">
        <f t="shared" si="15"/>
        <v/>
      </c>
      <c r="AM58" t="str">
        <f t="shared" si="15"/>
        <v/>
      </c>
      <c r="AN58" t="str">
        <f t="shared" si="15"/>
        <v/>
      </c>
      <c r="AO58" t="str">
        <f t="shared" si="15"/>
        <v/>
      </c>
      <c r="AP58" t="str">
        <f t="shared" si="15"/>
        <v/>
      </c>
      <c r="AQ58" t="str">
        <f t="shared" si="15"/>
        <v/>
      </c>
    </row>
    <row r="59" spans="1:48" ht="20.149999999999999" customHeight="1" x14ac:dyDescent="0.2">
      <c r="A59" t="str">
        <f t="shared" si="10"/>
        <v/>
      </c>
      <c r="B59" t="str">
        <f t="shared" si="13"/>
        <v/>
      </c>
      <c r="C59" s="40" t="s">
        <v>166</v>
      </c>
      <c r="D59" s="40"/>
      <c r="E59" s="42">
        <f ca="1">E58</f>
        <v>4</v>
      </c>
      <c r="F59" s="42" t="str">
        <f>IF(F23="","",F23)</f>
        <v/>
      </c>
      <c r="G59" s="42" t="str">
        <f>G58</f>
        <v>ｘ</v>
      </c>
      <c r="H59" s="42" t="str">
        <f>IF(H23="","",H23)</f>
        <v/>
      </c>
      <c r="I59" s="29">
        <f>I58</f>
        <v>2</v>
      </c>
      <c r="J59" s="42" t="str">
        <f>J58</f>
        <v>ｙ</v>
      </c>
      <c r="K59" s="42" t="str">
        <f>IF(K23="","",K23)</f>
        <v/>
      </c>
      <c r="L59" s="29">
        <f>L58</f>
        <v>3</v>
      </c>
      <c r="M59" s="28" t="str">
        <f>IF(M23="","",M23)</f>
        <v/>
      </c>
      <c r="N59" s="40" t="s">
        <v>166</v>
      </c>
      <c r="O59" s="40"/>
      <c r="P59" s="42">
        <f ca="1">IF(AT59=1,"",AS59)</f>
        <v>4</v>
      </c>
      <c r="Q59" s="42"/>
      <c r="R59" s="28" t="s">
        <v>177</v>
      </c>
      <c r="S59" s="28"/>
      <c r="T59" s="28"/>
      <c r="U59" s="40" t="s">
        <v>166</v>
      </c>
      <c r="V59" s="40"/>
      <c r="W59" s="40" t="str">
        <f ca="1">IF(AV59&lt;0,"-","")</f>
        <v>-</v>
      </c>
      <c r="X59" s="42">
        <f ca="1">ABS(AV59)</f>
        <v>1</v>
      </c>
      <c r="Y59" s="42"/>
      <c r="Z59" s="40" t="str">
        <f ca="1">IF(AV60=1,"＝","")</f>
        <v/>
      </c>
      <c r="AA59" s="40"/>
      <c r="AB59" s="40" t="str">
        <f ca="1">IF(AV60=1,AV59,"")</f>
        <v/>
      </c>
      <c r="AC59" s="40"/>
      <c r="AD59" s="4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S59">
        <f ca="1">E59</f>
        <v>4</v>
      </c>
      <c r="AT59">
        <f ca="1">AS59/GCD($AS$60,$AS$59)</f>
        <v>2</v>
      </c>
      <c r="AU59">
        <f ca="1">AT59*AS51*AT51</f>
        <v>-6</v>
      </c>
      <c r="AV59">
        <f ca="1">AU59/GCD(ABS($AU$60),ABS($AU$59))</f>
        <v>-1</v>
      </c>
    </row>
    <row r="60" spans="1:48" ht="20.149999999999999" customHeight="1" x14ac:dyDescent="0.2">
      <c r="A60" t="str">
        <f t="shared" si="10"/>
        <v/>
      </c>
      <c r="B60" t="str">
        <f t="shared" si="13"/>
        <v/>
      </c>
      <c r="C60" s="40"/>
      <c r="D60" s="40"/>
      <c r="E60" s="20">
        <f ca="1">O58</f>
        <v>2</v>
      </c>
      <c r="F60" s="40" t="str">
        <f>P58</f>
        <v>ｙ</v>
      </c>
      <c r="G60" s="40" t="str">
        <f t="shared" ref="G60:G71" si="26">IF(G24="","",G24)</f>
        <v/>
      </c>
      <c r="H60" s="26">
        <f>R58</f>
        <v>2</v>
      </c>
      <c r="I60" s="40" t="s">
        <v>161</v>
      </c>
      <c r="J60" s="40" t="str">
        <f>IF(J24="","",J24)</f>
        <v/>
      </c>
      <c r="K60" s="20">
        <f ca="1">U58</f>
        <v>3</v>
      </c>
      <c r="L60" s="40" t="str">
        <f>V58</f>
        <v>ｘ</v>
      </c>
      <c r="M60" s="40" t="str">
        <f>IF(M24="","",M24)</f>
        <v/>
      </c>
      <c r="N60" s="40"/>
      <c r="O60" s="40"/>
      <c r="P60" s="20" t="str">
        <f t="shared" ref="P60:P71" si="27">IF(P24="","",P24)</f>
        <v/>
      </c>
      <c r="Q60" s="46">
        <f ca="1">IF(AT60=1,"",AT60)</f>
        <v>3</v>
      </c>
      <c r="R60" s="46"/>
      <c r="S60" s="20"/>
      <c r="T60" s="20"/>
      <c r="U60" s="40"/>
      <c r="V60" s="40"/>
      <c r="W60" s="40"/>
      <c r="X60" s="40">
        <f ca="1">AV60</f>
        <v>2</v>
      </c>
      <c r="Y60" s="40"/>
      <c r="Z60" s="40"/>
      <c r="AA60" s="40"/>
      <c r="AB60" s="40"/>
      <c r="AC60" s="40"/>
      <c r="AD60" s="4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S60">
        <f ca="1">E60*K60</f>
        <v>6</v>
      </c>
      <c r="AT60">
        <f ca="1">AS60/GCD($AS$60,$AS$59)</f>
        <v>3</v>
      </c>
      <c r="AU60">
        <f ca="1">AT60*AT52</f>
        <v>12</v>
      </c>
      <c r="AV60">
        <f ca="1">AU60/GCD(ABS($AU$60),ABS($AU$59))</f>
        <v>2</v>
      </c>
    </row>
    <row r="61" spans="1:48" ht="20.149999999999999" customHeight="1" x14ac:dyDescent="0.2">
      <c r="A61" t="str">
        <f t="shared" si="10"/>
        <v/>
      </c>
      <c r="B61" t="str">
        <f t="shared" si="13"/>
        <v/>
      </c>
      <c r="C61" t="str">
        <f t="shared" ref="C61:F62" si="28">IF(C25="","",C25)</f>
        <v/>
      </c>
      <c r="D61" t="str">
        <f t="shared" si="28"/>
        <v/>
      </c>
      <c r="E61" t="str">
        <f t="shared" si="28"/>
        <v/>
      </c>
      <c r="F61" t="str">
        <f t="shared" si="28"/>
        <v/>
      </c>
      <c r="G61" t="str">
        <f t="shared" si="26"/>
        <v/>
      </c>
      <c r="H61" t="str">
        <f t="shared" ref="H61:I63" si="29">IF(H25="","",H25)</f>
        <v/>
      </c>
      <c r="I61" t="str">
        <f t="shared" si="29"/>
        <v/>
      </c>
      <c r="J61" t="str">
        <f>IF(J25="","",J25)</f>
        <v/>
      </c>
      <c r="K61" t="str">
        <f t="shared" ref="K61:L63" si="30">IF(K25="","",K25)</f>
        <v/>
      </c>
      <c r="L61" t="str">
        <f t="shared" si="30"/>
        <v/>
      </c>
      <c r="M61" t="str">
        <f>IF(M25="","",M25)</f>
        <v/>
      </c>
      <c r="N61" t="str">
        <f t="shared" ref="N61:O63" si="31">IF(N25="","",N25)</f>
        <v/>
      </c>
      <c r="O61" t="str">
        <f t="shared" si="31"/>
        <v/>
      </c>
      <c r="P61" t="str">
        <f t="shared" si="27"/>
        <v/>
      </c>
      <c r="Q61" t="str">
        <f t="shared" ref="Q61:AQ61" si="32">IF(Q25="","",Q25)</f>
        <v/>
      </c>
      <c r="R61" t="str">
        <f t="shared" si="32"/>
        <v/>
      </c>
      <c r="S61" t="str">
        <f t="shared" si="32"/>
        <v/>
      </c>
      <c r="T61" t="str">
        <f t="shared" si="32"/>
        <v/>
      </c>
      <c r="U61" t="str">
        <f t="shared" si="32"/>
        <v/>
      </c>
      <c r="V61" t="str">
        <f t="shared" si="32"/>
        <v/>
      </c>
      <c r="W61" t="str">
        <f t="shared" si="32"/>
        <v/>
      </c>
      <c r="X61" t="str">
        <f t="shared" si="32"/>
        <v/>
      </c>
      <c r="Y61" t="str">
        <f t="shared" si="32"/>
        <v/>
      </c>
      <c r="Z61" t="str">
        <f t="shared" si="32"/>
        <v/>
      </c>
      <c r="AA61" t="str">
        <f t="shared" si="32"/>
        <v/>
      </c>
      <c r="AB61" t="str">
        <f t="shared" si="32"/>
        <v/>
      </c>
      <c r="AC61" t="str">
        <f t="shared" si="32"/>
        <v/>
      </c>
      <c r="AD61" t="str">
        <f t="shared" si="32"/>
        <v/>
      </c>
      <c r="AE61" t="str">
        <f t="shared" si="32"/>
        <v/>
      </c>
      <c r="AF61" t="str">
        <f t="shared" si="32"/>
        <v/>
      </c>
      <c r="AG61" t="str">
        <f t="shared" si="32"/>
        <v/>
      </c>
      <c r="AH61" t="str">
        <f t="shared" si="32"/>
        <v/>
      </c>
      <c r="AI61" t="str">
        <f t="shared" si="32"/>
        <v/>
      </c>
      <c r="AJ61" t="str">
        <f t="shared" si="32"/>
        <v/>
      </c>
      <c r="AK61" t="str">
        <f t="shared" si="32"/>
        <v/>
      </c>
      <c r="AL61" t="str">
        <f t="shared" si="32"/>
        <v/>
      </c>
      <c r="AM61" t="str">
        <f t="shared" si="32"/>
        <v/>
      </c>
      <c r="AN61" t="str">
        <f t="shared" si="32"/>
        <v/>
      </c>
      <c r="AO61" t="str">
        <f t="shared" si="32"/>
        <v/>
      </c>
      <c r="AP61" t="str">
        <f t="shared" si="32"/>
        <v/>
      </c>
      <c r="AQ61" t="str">
        <f t="shared" si="32"/>
        <v/>
      </c>
    </row>
    <row r="62" spans="1:48" ht="20.149999999999999" customHeight="1" x14ac:dyDescent="0.2">
      <c r="A62" t="str">
        <f t="shared" si="10"/>
        <v/>
      </c>
      <c r="B62" t="str">
        <f t="shared" si="13"/>
        <v/>
      </c>
      <c r="C62" t="str">
        <f t="shared" si="28"/>
        <v/>
      </c>
      <c r="D62" t="str">
        <f t="shared" si="28"/>
        <v/>
      </c>
      <c r="E62" t="str">
        <f t="shared" si="28"/>
        <v/>
      </c>
      <c r="F62" t="str">
        <f t="shared" si="28"/>
        <v/>
      </c>
      <c r="G62" t="str">
        <f t="shared" si="26"/>
        <v/>
      </c>
      <c r="H62" t="str">
        <f t="shared" si="29"/>
        <v/>
      </c>
      <c r="I62" t="str">
        <f t="shared" si="29"/>
        <v/>
      </c>
      <c r="J62" t="str">
        <f>IF(J26="","",J26)</f>
        <v/>
      </c>
      <c r="K62" t="str">
        <f t="shared" si="30"/>
        <v/>
      </c>
      <c r="L62" t="str">
        <f t="shared" si="30"/>
        <v/>
      </c>
      <c r="M62" t="str">
        <f>IF(M26="","",M26)</f>
        <v/>
      </c>
      <c r="N62" t="str">
        <f t="shared" si="31"/>
        <v/>
      </c>
      <c r="O62" t="str">
        <f t="shared" si="31"/>
        <v/>
      </c>
      <c r="P62" t="str">
        <f t="shared" si="27"/>
        <v/>
      </c>
      <c r="Q62" t="str">
        <f t="shared" ref="Q62:AQ62" si="33">IF(Q26="","",Q26)</f>
        <v/>
      </c>
      <c r="R62" t="str">
        <f t="shared" si="33"/>
        <v/>
      </c>
      <c r="S62" t="str">
        <f t="shared" si="33"/>
        <v/>
      </c>
      <c r="T62" t="str">
        <f t="shared" si="33"/>
        <v/>
      </c>
      <c r="U62" t="str">
        <f t="shared" si="33"/>
        <v/>
      </c>
      <c r="V62" t="str">
        <f t="shared" si="33"/>
        <v/>
      </c>
      <c r="W62" t="str">
        <f t="shared" si="33"/>
        <v/>
      </c>
      <c r="X62" t="str">
        <f t="shared" si="33"/>
        <v/>
      </c>
      <c r="Y62" t="str">
        <f t="shared" si="33"/>
        <v/>
      </c>
      <c r="Z62" t="str">
        <f t="shared" si="33"/>
        <v/>
      </c>
      <c r="AA62" t="str">
        <f t="shared" si="33"/>
        <v/>
      </c>
      <c r="AB62" t="str">
        <f t="shared" si="33"/>
        <v/>
      </c>
      <c r="AC62" t="str">
        <f t="shared" si="33"/>
        <v/>
      </c>
      <c r="AD62" t="str">
        <f t="shared" si="33"/>
        <v/>
      </c>
      <c r="AE62" t="str">
        <f t="shared" si="33"/>
        <v/>
      </c>
      <c r="AF62" t="str">
        <f t="shared" si="33"/>
        <v/>
      </c>
      <c r="AG62" t="str">
        <f t="shared" si="33"/>
        <v/>
      </c>
      <c r="AH62" t="str">
        <f t="shared" si="33"/>
        <v/>
      </c>
      <c r="AI62" t="str">
        <f t="shared" si="33"/>
        <v/>
      </c>
      <c r="AJ62" t="str">
        <f t="shared" si="33"/>
        <v/>
      </c>
      <c r="AK62" t="str">
        <f t="shared" si="33"/>
        <v/>
      </c>
      <c r="AL62" t="str">
        <f t="shared" si="33"/>
        <v/>
      </c>
      <c r="AM62" t="str">
        <f t="shared" si="33"/>
        <v/>
      </c>
      <c r="AN62" t="str">
        <f t="shared" si="33"/>
        <v/>
      </c>
      <c r="AO62" t="str">
        <f t="shared" si="33"/>
        <v/>
      </c>
      <c r="AP62" t="str">
        <f t="shared" si="33"/>
        <v/>
      </c>
      <c r="AQ62" t="str">
        <f t="shared" si="33"/>
        <v/>
      </c>
    </row>
    <row r="63" spans="1:48" ht="20.149999999999999" customHeight="1" x14ac:dyDescent="0.2">
      <c r="A63" s="12" t="str">
        <f t="shared" si="10"/>
        <v/>
      </c>
      <c r="B63" s="1" t="str">
        <f t="shared" si="13"/>
        <v>(3)</v>
      </c>
      <c r="E63" s="33">
        <f ca="1">IF(E27="","",E27)</f>
        <v>-10</v>
      </c>
      <c r="F63" s="33" t="str">
        <f>IF(F27="","",F27)</f>
        <v/>
      </c>
      <c r="G63" s="33" t="str">
        <f t="shared" si="26"/>
        <v/>
      </c>
      <c r="H63" s="31" t="str">
        <f t="shared" si="29"/>
        <v>ｘｙ</v>
      </c>
      <c r="I63" s="31" t="str">
        <f t="shared" si="29"/>
        <v/>
      </c>
      <c r="J63" s="31" t="str">
        <f>IF(J27="","",J27)</f>
        <v/>
      </c>
      <c r="K63" s="31" t="str">
        <f t="shared" si="30"/>
        <v>÷</v>
      </c>
      <c r="L63" s="31" t="str">
        <f t="shared" si="30"/>
        <v/>
      </c>
      <c r="M63" t="str">
        <f>IF(M27="","",M27)</f>
        <v>(</v>
      </c>
      <c r="N63" s="31">
        <f t="shared" ca="1" si="31"/>
        <v>-3</v>
      </c>
      <c r="O63" s="31" t="str">
        <f t="shared" si="31"/>
        <v/>
      </c>
      <c r="P63" s="31" t="str">
        <f t="shared" si="27"/>
        <v>ｘ</v>
      </c>
      <c r="Q63" s="31" t="str">
        <f>IF(Q27="","",Q27)</f>
        <v/>
      </c>
      <c r="R63" t="str">
        <f>IF(R27="","",R27)</f>
        <v>)</v>
      </c>
      <c r="S63" t="str">
        <f>IF(S27="","",S27)</f>
        <v>×</v>
      </c>
      <c r="U63" t="str">
        <f t="shared" ref="U63:AQ63" si="34">IF(U27="","",U27)</f>
        <v>(</v>
      </c>
      <c r="V63" s="31">
        <f t="shared" ca="1" si="34"/>
        <v>-6</v>
      </c>
      <c r="W63" s="31" t="str">
        <f t="shared" si="34"/>
        <v/>
      </c>
      <c r="X63" s="31" t="str">
        <f t="shared" si="34"/>
        <v/>
      </c>
      <c r="Y63" s="31" t="str">
        <f t="shared" si="34"/>
        <v>ｘｙ</v>
      </c>
      <c r="Z63" s="31" t="str">
        <f t="shared" si="34"/>
        <v/>
      </c>
      <c r="AA63" s="31" t="str">
        <f t="shared" si="34"/>
        <v/>
      </c>
      <c r="AB63" t="str">
        <f t="shared" si="34"/>
        <v>)</v>
      </c>
      <c r="AC63" t="str">
        <f t="shared" si="34"/>
        <v/>
      </c>
      <c r="AD63" t="str">
        <f t="shared" si="34"/>
        <v/>
      </c>
      <c r="AE63" t="str">
        <f t="shared" si="34"/>
        <v/>
      </c>
      <c r="AF63" t="str">
        <f t="shared" si="34"/>
        <v/>
      </c>
      <c r="AG63" t="str">
        <f t="shared" si="34"/>
        <v/>
      </c>
      <c r="AH63" t="str">
        <f t="shared" si="34"/>
        <v/>
      </c>
      <c r="AI63" t="str">
        <f t="shared" si="34"/>
        <v/>
      </c>
      <c r="AJ63" t="str">
        <f t="shared" si="34"/>
        <v/>
      </c>
      <c r="AK63" t="str">
        <f t="shared" si="34"/>
        <v/>
      </c>
      <c r="AL63" t="str">
        <f t="shared" si="34"/>
        <v/>
      </c>
      <c r="AM63" t="str">
        <f t="shared" si="34"/>
        <v/>
      </c>
      <c r="AN63" t="str">
        <f t="shared" si="34"/>
        <v/>
      </c>
      <c r="AO63" t="str">
        <f t="shared" si="34"/>
        <v/>
      </c>
      <c r="AP63" t="str">
        <f t="shared" si="34"/>
        <v/>
      </c>
      <c r="AQ63" t="str">
        <f t="shared" si="34"/>
        <v/>
      </c>
      <c r="AS63">
        <f ca="1">E64*N64</f>
        <v>60</v>
      </c>
      <c r="AT63">
        <f ca="1">AS63/GCD(ABS($AS$64),ABS($AS$63))</f>
        <v>20</v>
      </c>
      <c r="AU63">
        <f ca="1">IF(AT63*AT64&lt;0,-1*ABS(AT63),ABS(AT63))</f>
        <v>-20</v>
      </c>
      <c r="AV63">
        <f ca="1">AU63*AS51*AT51^2</f>
        <v>60</v>
      </c>
    </row>
    <row r="64" spans="1:48" ht="20.149999999999999" customHeight="1" x14ac:dyDescent="0.2">
      <c r="A64" t="str">
        <f t="shared" si="10"/>
        <v/>
      </c>
      <c r="B64" t="str">
        <f t="shared" si="13"/>
        <v/>
      </c>
      <c r="C64" s="40" t="s">
        <v>166</v>
      </c>
      <c r="D64" s="40"/>
      <c r="E64" s="51">
        <f ca="1">E63</f>
        <v>-10</v>
      </c>
      <c r="F64" s="51" t="str">
        <f t="shared" ref="F64:F71" si="35">IF(F28="","",F28)</f>
        <v/>
      </c>
      <c r="G64" s="51" t="str">
        <f t="shared" si="26"/>
        <v/>
      </c>
      <c r="H64" s="42" t="str">
        <f>H63</f>
        <v>ｘｙ</v>
      </c>
      <c r="I64" s="42" t="str">
        <f t="shared" ref="I64:I71" si="36">IF(I28="","",I28)</f>
        <v/>
      </c>
      <c r="J64" s="42" t="str">
        <f>IF(J28="","",J28)</f>
        <v/>
      </c>
      <c r="K64" s="28" t="str">
        <f>S63</f>
        <v>×</v>
      </c>
      <c r="L64" s="28"/>
      <c r="M64" s="28" t="str">
        <f>U63</f>
        <v>(</v>
      </c>
      <c r="N64" s="42">
        <f ca="1">V63</f>
        <v>-6</v>
      </c>
      <c r="O64" s="42" t="str">
        <f t="shared" ref="O64:O71" si="37">IF(O28="","",O28)</f>
        <v/>
      </c>
      <c r="P64" s="42" t="str">
        <f t="shared" si="27"/>
        <v/>
      </c>
      <c r="Q64" s="42" t="str">
        <f>Y63</f>
        <v>ｘｙ</v>
      </c>
      <c r="R64" s="42" t="str">
        <f t="shared" ref="R64:S71" si="38">IF(R28="","",R28)</f>
        <v/>
      </c>
      <c r="S64" s="42" t="str">
        <f t="shared" si="38"/>
        <v/>
      </c>
      <c r="T64" s="28" t="str">
        <f>AB63</f>
        <v>)</v>
      </c>
      <c r="U64" s="40" t="s">
        <v>166</v>
      </c>
      <c r="V64" s="40"/>
      <c r="W64" s="42">
        <f ca="1">AU63</f>
        <v>-20</v>
      </c>
      <c r="X64" s="42"/>
      <c r="Y64" s="42"/>
      <c r="Z64" s="42" t="s">
        <v>167</v>
      </c>
      <c r="AA64" s="42"/>
      <c r="AB64" s="42" t="s">
        <v>154</v>
      </c>
      <c r="AC64" s="42"/>
      <c r="AD64" s="29">
        <v>2</v>
      </c>
      <c r="AE64" s="40" t="s">
        <v>166</v>
      </c>
      <c r="AF64" s="40"/>
      <c r="AG64" s="40" t="str">
        <f ca="1">IF(AV63&lt;0,"-","")</f>
        <v/>
      </c>
      <c r="AH64" s="42">
        <f ca="1">ABS(AV63)</f>
        <v>60</v>
      </c>
      <c r="AI64" s="42"/>
      <c r="AJ64" s="42"/>
      <c r="AK64" s="40" t="str">
        <f ca="1">IF(AV64=1,"＝","")</f>
        <v>＝</v>
      </c>
      <c r="AL64" s="40"/>
      <c r="AM64" s="40">
        <f ca="1">IF(AV64=1,AV63,"")</f>
        <v>60</v>
      </c>
      <c r="AN64" s="40"/>
      <c r="AO64" s="40"/>
      <c r="AP64" s="20" t="str">
        <f t="shared" ref="AP64:AQ68" si="39">IF(AP28="","",AP28)</f>
        <v/>
      </c>
      <c r="AQ64" s="20" t="str">
        <f t="shared" si="39"/>
        <v/>
      </c>
      <c r="AS64" s="20">
        <f ca="1">J65</f>
        <v>-3</v>
      </c>
      <c r="AT64">
        <f ca="1">AS64/GCD(ABS($AS$64),ABS($AS$63))</f>
        <v>-1</v>
      </c>
      <c r="AU64">
        <f ca="1">ABS(AT64)</f>
        <v>1</v>
      </c>
      <c r="AV64">
        <f ca="1">AU64</f>
        <v>1</v>
      </c>
    </row>
    <row r="65" spans="1:48" ht="20.149999999999999" customHeight="1" x14ac:dyDescent="0.2">
      <c r="A65" t="str">
        <f t="shared" si="10"/>
        <v/>
      </c>
      <c r="B65" t="str">
        <f t="shared" si="13"/>
        <v/>
      </c>
      <c r="C65" s="40"/>
      <c r="D65" s="40"/>
      <c r="E65" s="20" t="str">
        <f>IF(E29="","",E29)</f>
        <v/>
      </c>
      <c r="F65" s="20" t="str">
        <f t="shared" si="35"/>
        <v/>
      </c>
      <c r="G65" s="20" t="str">
        <f t="shared" si="26"/>
        <v/>
      </c>
      <c r="H65" s="20" t="str">
        <f>IF(H29="","",H29)</f>
        <v/>
      </c>
      <c r="I65" s="20" t="str">
        <f t="shared" si="36"/>
        <v/>
      </c>
      <c r="J65" s="40">
        <f ca="1">N63</f>
        <v>-3</v>
      </c>
      <c r="K65" s="40" t="str">
        <f>IF(K29="","",K29)</f>
        <v/>
      </c>
      <c r="L65" s="40" t="str">
        <f>P63</f>
        <v>ｘ</v>
      </c>
      <c r="M65" s="40" t="str">
        <f t="shared" ref="M65:N68" si="40">IF(M29="","",M29)</f>
        <v/>
      </c>
      <c r="N65" s="20" t="str">
        <f t="shared" si="40"/>
        <v/>
      </c>
      <c r="O65" s="20" t="str">
        <f t="shared" si="37"/>
        <v/>
      </c>
      <c r="P65" s="20" t="str">
        <f t="shared" si="27"/>
        <v/>
      </c>
      <c r="Q65" s="20" t="str">
        <f>IF(Q29="","",Q29)</f>
        <v/>
      </c>
      <c r="R65" s="20" t="str">
        <f t="shared" si="38"/>
        <v/>
      </c>
      <c r="S65" s="20" t="str">
        <f t="shared" si="38"/>
        <v/>
      </c>
      <c r="T65" s="20" t="str">
        <f>IF(T29="","",T29)</f>
        <v/>
      </c>
      <c r="U65" s="40"/>
      <c r="V65" s="40"/>
      <c r="W65" s="20" t="str">
        <f t="shared" ref="W65:Y68" si="41">IF(W29="","",W29)</f>
        <v/>
      </c>
      <c r="X65" s="20" t="str">
        <f t="shared" si="41"/>
        <v/>
      </c>
      <c r="Y65" s="20" t="str">
        <f t="shared" si="41"/>
        <v/>
      </c>
      <c r="Z65" s="46" t="str">
        <f ca="1">IF(AU64=1,"",AU64)</f>
        <v/>
      </c>
      <c r="AA65" s="46"/>
      <c r="AB65" s="20" t="str">
        <f t="shared" ref="AB65:AD68" si="42">IF(AB29="","",AB29)</f>
        <v/>
      </c>
      <c r="AC65" s="20" t="str">
        <f t="shared" si="42"/>
        <v/>
      </c>
      <c r="AD65" s="20" t="str">
        <f t="shared" si="42"/>
        <v/>
      </c>
      <c r="AE65" s="40"/>
      <c r="AF65" s="40"/>
      <c r="AG65" s="40"/>
      <c r="AH65" s="40">
        <f ca="1">AV64</f>
        <v>1</v>
      </c>
      <c r="AI65" s="40"/>
      <c r="AJ65" s="40"/>
      <c r="AK65" s="40"/>
      <c r="AL65" s="40"/>
      <c r="AM65" s="40"/>
      <c r="AN65" s="40"/>
      <c r="AO65" s="40"/>
      <c r="AP65" s="20" t="str">
        <f t="shared" si="39"/>
        <v/>
      </c>
      <c r="AQ65" s="20" t="str">
        <f t="shared" si="39"/>
        <v/>
      </c>
    </row>
    <row r="66" spans="1:48" ht="20.149999999999999" customHeight="1" x14ac:dyDescent="0.2">
      <c r="A66" t="str">
        <f t="shared" si="10"/>
        <v/>
      </c>
      <c r="B66" t="str">
        <f t="shared" si="13"/>
        <v/>
      </c>
      <c r="C66" t="str">
        <f>IF(C30="","",C30)</f>
        <v/>
      </c>
      <c r="D66" t="str">
        <f>IF(D30="","",D30)</f>
        <v/>
      </c>
      <c r="E66" t="str">
        <f>IF(E30="","",E30)</f>
        <v/>
      </c>
      <c r="F66" t="str">
        <f t="shared" si="35"/>
        <v/>
      </c>
      <c r="G66" t="str">
        <f t="shared" si="26"/>
        <v/>
      </c>
      <c r="H66" t="str">
        <f>IF(H30="","",H30)</f>
        <v/>
      </c>
      <c r="I66" t="str">
        <f t="shared" si="36"/>
        <v/>
      </c>
      <c r="J66" t="str">
        <f>IF(J30="","",J30)</f>
        <v/>
      </c>
      <c r="K66" t="str">
        <f>IF(K30="","",K30)</f>
        <v/>
      </c>
      <c r="L66" t="str">
        <f>IF(L30="","",L30)</f>
        <v/>
      </c>
      <c r="M66" t="str">
        <f t="shared" si="40"/>
        <v/>
      </c>
      <c r="N66" t="str">
        <f t="shared" si="40"/>
        <v/>
      </c>
      <c r="O66" t="str">
        <f t="shared" si="37"/>
        <v/>
      </c>
      <c r="P66" t="str">
        <f t="shared" si="27"/>
        <v/>
      </c>
      <c r="Q66" t="str">
        <f>IF(Q30="","",Q30)</f>
        <v/>
      </c>
      <c r="R66" t="str">
        <f t="shared" si="38"/>
        <v/>
      </c>
      <c r="S66" t="str">
        <f t="shared" si="38"/>
        <v/>
      </c>
      <c r="T66" t="str">
        <f>IF(T30="","",T30)</f>
        <v/>
      </c>
      <c r="U66" t="str">
        <f t="shared" ref="U66:V68" si="43">IF(U30="","",U30)</f>
        <v/>
      </c>
      <c r="V66" t="str">
        <f t="shared" si="43"/>
        <v/>
      </c>
      <c r="W66" t="str">
        <f t="shared" si="41"/>
        <v/>
      </c>
      <c r="X66" t="str">
        <f t="shared" si="41"/>
        <v/>
      </c>
      <c r="Y66" t="str">
        <f t="shared" si="41"/>
        <v/>
      </c>
      <c r="Z66" t="str">
        <f t="shared" ref="Z66:AA68" si="44">IF(Z30="","",Z30)</f>
        <v/>
      </c>
      <c r="AA66" t="str">
        <f t="shared" si="44"/>
        <v/>
      </c>
      <c r="AB66" t="str">
        <f t="shared" si="42"/>
        <v/>
      </c>
      <c r="AC66" t="str">
        <f t="shared" si="42"/>
        <v/>
      </c>
      <c r="AD66" t="str">
        <f t="shared" si="42"/>
        <v/>
      </c>
      <c r="AE66" t="str">
        <f t="shared" ref="AE66:AO66" si="45">IF(AE30="","",AE30)</f>
        <v/>
      </c>
      <c r="AF66" t="str">
        <f t="shared" si="45"/>
        <v/>
      </c>
      <c r="AG66" t="str">
        <f t="shared" si="45"/>
        <v/>
      </c>
      <c r="AH66" t="str">
        <f t="shared" si="45"/>
        <v/>
      </c>
      <c r="AI66" t="str">
        <f t="shared" si="45"/>
        <v/>
      </c>
      <c r="AJ66" t="str">
        <f t="shared" si="45"/>
        <v/>
      </c>
      <c r="AK66" t="str">
        <f t="shared" si="45"/>
        <v/>
      </c>
      <c r="AL66" t="str">
        <f t="shared" si="45"/>
        <v/>
      </c>
      <c r="AM66" t="str">
        <f t="shared" si="45"/>
        <v/>
      </c>
      <c r="AN66" t="str">
        <f t="shared" si="45"/>
        <v/>
      </c>
      <c r="AO66" t="str">
        <f t="shared" si="45"/>
        <v/>
      </c>
      <c r="AP66" t="str">
        <f t="shared" si="39"/>
        <v/>
      </c>
      <c r="AQ66" t="str">
        <f t="shared" si="39"/>
        <v/>
      </c>
    </row>
    <row r="67" spans="1:48" ht="20.149999999999999" customHeight="1" x14ac:dyDescent="0.2">
      <c r="A67" t="str">
        <f t="shared" si="10"/>
        <v/>
      </c>
      <c r="B67" t="str">
        <f t="shared" si="13"/>
        <v/>
      </c>
      <c r="C67" t="str">
        <f>IF(C31="","",C31)</f>
        <v/>
      </c>
      <c r="D67" t="str">
        <f>IF(D31="","",D31)</f>
        <v/>
      </c>
      <c r="E67" t="str">
        <f>IF(E31="","",E31)</f>
        <v/>
      </c>
      <c r="F67" t="str">
        <f t="shared" si="35"/>
        <v/>
      </c>
      <c r="G67" t="str">
        <f t="shared" si="26"/>
        <v/>
      </c>
      <c r="H67" t="str">
        <f>IF(H31="","",H31)</f>
        <v/>
      </c>
      <c r="I67" t="str">
        <f t="shared" si="36"/>
        <v/>
      </c>
      <c r="J67" t="str">
        <f>IF(J31="","",J31)</f>
        <v/>
      </c>
      <c r="K67" t="str">
        <f>IF(K31="","",K31)</f>
        <v/>
      </c>
      <c r="L67" t="str">
        <f>IF(L31="","",L31)</f>
        <v/>
      </c>
      <c r="M67" t="str">
        <f t="shared" si="40"/>
        <v/>
      </c>
      <c r="N67" t="str">
        <f t="shared" si="40"/>
        <v/>
      </c>
      <c r="O67" t="str">
        <f t="shared" si="37"/>
        <v/>
      </c>
      <c r="P67" t="str">
        <f t="shared" si="27"/>
        <v/>
      </c>
      <c r="Q67" t="str">
        <f>IF(Q31="","",Q31)</f>
        <v/>
      </c>
      <c r="R67" t="str">
        <f t="shared" si="38"/>
        <v/>
      </c>
      <c r="S67" t="str">
        <f t="shared" si="38"/>
        <v/>
      </c>
      <c r="T67" t="str">
        <f>IF(T31="","",T31)</f>
        <v/>
      </c>
      <c r="U67" t="str">
        <f t="shared" si="43"/>
        <v/>
      </c>
      <c r="V67" t="str">
        <f t="shared" si="43"/>
        <v/>
      </c>
      <c r="W67" t="str">
        <f t="shared" si="41"/>
        <v/>
      </c>
      <c r="X67" t="str">
        <f t="shared" si="41"/>
        <v/>
      </c>
      <c r="Y67" t="str">
        <f t="shared" si="41"/>
        <v/>
      </c>
      <c r="Z67" t="str">
        <f t="shared" si="44"/>
        <v/>
      </c>
      <c r="AA67" t="str">
        <f t="shared" si="44"/>
        <v/>
      </c>
      <c r="AB67" t="str">
        <f t="shared" si="42"/>
        <v/>
      </c>
      <c r="AC67" t="str">
        <f t="shared" si="42"/>
        <v/>
      </c>
      <c r="AD67" t="str">
        <f t="shared" si="42"/>
        <v/>
      </c>
      <c r="AE67" t="str">
        <f t="shared" ref="AE67:AO67" si="46">IF(AE31="","",AE31)</f>
        <v/>
      </c>
      <c r="AF67" t="str">
        <f t="shared" si="46"/>
        <v/>
      </c>
      <c r="AG67" t="str">
        <f t="shared" si="46"/>
        <v/>
      </c>
      <c r="AH67" t="str">
        <f t="shared" si="46"/>
        <v/>
      </c>
      <c r="AI67" t="str">
        <f t="shared" si="46"/>
        <v/>
      </c>
      <c r="AJ67" t="str">
        <f t="shared" si="46"/>
        <v/>
      </c>
      <c r="AK67" t="str">
        <f t="shared" si="46"/>
        <v/>
      </c>
      <c r="AL67" t="str">
        <f t="shared" si="46"/>
        <v/>
      </c>
      <c r="AM67" t="str">
        <f t="shared" si="46"/>
        <v/>
      </c>
      <c r="AN67" t="str">
        <f t="shared" si="46"/>
        <v/>
      </c>
      <c r="AO67" t="str">
        <f t="shared" si="46"/>
        <v/>
      </c>
      <c r="AP67" t="str">
        <f t="shared" si="39"/>
        <v/>
      </c>
      <c r="AQ67" t="str">
        <f t="shared" si="39"/>
        <v/>
      </c>
    </row>
    <row r="68" spans="1:48" ht="20.149999999999999" customHeight="1" x14ac:dyDescent="0.2">
      <c r="A68" s="12" t="str">
        <f t="shared" si="10"/>
        <v/>
      </c>
      <c r="B68" s="1" t="str">
        <f t="shared" si="13"/>
        <v>(4)</v>
      </c>
      <c r="E68" s="33">
        <f ca="1">IF(E32="","",E32)</f>
        <v>-12</v>
      </c>
      <c r="F68" s="33" t="str">
        <f t="shared" si="35"/>
        <v/>
      </c>
      <c r="G68" s="33" t="str">
        <f t="shared" si="26"/>
        <v/>
      </c>
      <c r="H68" s="31" t="str">
        <f>IF(H32="","",H32)</f>
        <v>ｘｙ</v>
      </c>
      <c r="I68" s="31" t="str">
        <f t="shared" si="36"/>
        <v/>
      </c>
      <c r="J68" s="31" t="str">
        <f>IF(J32="","",J32)</f>
        <v/>
      </c>
      <c r="K68" s="31" t="str">
        <f>IF(K32="","",K32)</f>
        <v>÷</v>
      </c>
      <c r="L68" s="31" t="str">
        <f>IF(L32="","",L32)</f>
        <v/>
      </c>
      <c r="M68" t="str">
        <f t="shared" si="40"/>
        <v>(</v>
      </c>
      <c r="N68" s="31">
        <f t="shared" ca="1" si="40"/>
        <v>-3</v>
      </c>
      <c r="O68" s="31" t="str">
        <f t="shared" si="37"/>
        <v/>
      </c>
      <c r="P68" s="31" t="str">
        <f t="shared" si="27"/>
        <v>y</v>
      </c>
      <c r="Q68" s="31" t="str">
        <f>IF(Q32="","",Q32)</f>
        <v/>
      </c>
      <c r="R68" t="str">
        <f t="shared" si="38"/>
        <v>)</v>
      </c>
      <c r="S68" t="str">
        <f t="shared" si="38"/>
        <v>×</v>
      </c>
      <c r="U68" t="str">
        <f t="shared" si="43"/>
        <v>(</v>
      </c>
      <c r="V68" s="31">
        <f t="shared" ca="1" si="43"/>
        <v>-6</v>
      </c>
      <c r="W68" s="31" t="str">
        <f t="shared" si="41"/>
        <v/>
      </c>
      <c r="X68" s="31" t="str">
        <f t="shared" si="41"/>
        <v/>
      </c>
      <c r="Y68" s="31" t="str">
        <f t="shared" si="41"/>
        <v>ｘｙ</v>
      </c>
      <c r="Z68" s="31" t="str">
        <f t="shared" si="44"/>
        <v/>
      </c>
      <c r="AA68" s="31" t="str">
        <f t="shared" si="44"/>
        <v/>
      </c>
      <c r="AB68" t="str">
        <f t="shared" si="42"/>
        <v>)</v>
      </c>
      <c r="AC68" t="str">
        <f t="shared" si="42"/>
        <v/>
      </c>
      <c r="AD68" t="str">
        <f t="shared" si="42"/>
        <v/>
      </c>
      <c r="AE68" t="str">
        <f t="shared" ref="AE68:AO68" si="47">IF(AE32="","",AE32)</f>
        <v/>
      </c>
      <c r="AF68" t="str">
        <f t="shared" si="47"/>
        <v/>
      </c>
      <c r="AG68" t="str">
        <f t="shared" si="47"/>
        <v/>
      </c>
      <c r="AH68" t="str">
        <f t="shared" si="47"/>
        <v/>
      </c>
      <c r="AI68" t="str">
        <f t="shared" si="47"/>
        <v/>
      </c>
      <c r="AJ68" t="str">
        <f t="shared" si="47"/>
        <v/>
      </c>
      <c r="AK68" t="str">
        <f t="shared" si="47"/>
        <v/>
      </c>
      <c r="AL68" t="str">
        <f t="shared" si="47"/>
        <v/>
      </c>
      <c r="AM68" t="str">
        <f t="shared" si="47"/>
        <v/>
      </c>
      <c r="AN68" t="str">
        <f t="shared" si="47"/>
        <v/>
      </c>
      <c r="AO68" t="str">
        <f t="shared" si="47"/>
        <v/>
      </c>
      <c r="AP68" t="str">
        <f t="shared" si="39"/>
        <v/>
      </c>
      <c r="AQ68" t="str">
        <f t="shared" si="39"/>
        <v/>
      </c>
      <c r="AS68">
        <f ca="1">E69*N69</f>
        <v>72</v>
      </c>
      <c r="AT68">
        <f ca="1">AS68/GCD(ABS($AS$69),ABS($AS$68))</f>
        <v>24</v>
      </c>
      <c r="AU68">
        <f ca="1">IF(AT68*AT69&lt;0,-1*ABS(AT68),ABS(AT68))</f>
        <v>-24</v>
      </c>
      <c r="AV68">
        <f ca="1">AU68*AS51^2*O52</f>
        <v>-864</v>
      </c>
    </row>
    <row r="69" spans="1:48" ht="20.149999999999999" customHeight="1" x14ac:dyDescent="0.2">
      <c r="A69" t="str">
        <f t="shared" si="10"/>
        <v/>
      </c>
      <c r="B69" t="str">
        <f t="shared" si="13"/>
        <v/>
      </c>
      <c r="C69" s="40" t="s">
        <v>166</v>
      </c>
      <c r="D69" s="40"/>
      <c r="E69" s="51">
        <f ca="1">E68</f>
        <v>-12</v>
      </c>
      <c r="F69" s="51" t="str">
        <f t="shared" si="35"/>
        <v/>
      </c>
      <c r="G69" s="51" t="str">
        <f t="shared" si="26"/>
        <v/>
      </c>
      <c r="H69" s="42" t="str">
        <f>H68</f>
        <v>ｘｙ</v>
      </c>
      <c r="I69" s="42" t="str">
        <f t="shared" si="36"/>
        <v/>
      </c>
      <c r="J69" s="42" t="str">
        <f>IF(J33="","",J33)</f>
        <v/>
      </c>
      <c r="K69" s="28" t="str">
        <f>S68</f>
        <v>×</v>
      </c>
      <c r="L69" s="28"/>
      <c r="M69" s="28" t="str">
        <f>U68</f>
        <v>(</v>
      </c>
      <c r="N69" s="42">
        <f ca="1">V68</f>
        <v>-6</v>
      </c>
      <c r="O69" s="42" t="str">
        <f t="shared" si="37"/>
        <v/>
      </c>
      <c r="P69" s="42" t="str">
        <f t="shared" si="27"/>
        <v/>
      </c>
      <c r="Q69" s="42" t="str">
        <f>Y68</f>
        <v>ｘｙ</v>
      </c>
      <c r="R69" s="42" t="str">
        <f t="shared" si="38"/>
        <v/>
      </c>
      <c r="S69" s="42" t="str">
        <f t="shared" si="38"/>
        <v/>
      </c>
      <c r="T69" s="28" t="str">
        <f>AB68</f>
        <v>)</v>
      </c>
      <c r="U69" s="40" t="s">
        <v>166</v>
      </c>
      <c r="V69" s="40"/>
      <c r="W69" s="42">
        <f ca="1">AU68</f>
        <v>-24</v>
      </c>
      <c r="X69" s="42"/>
      <c r="Y69" s="42"/>
      <c r="Z69" s="42" t="s">
        <v>167</v>
      </c>
      <c r="AA69" s="42"/>
      <c r="AB69" s="29">
        <v>2</v>
      </c>
      <c r="AC69" s="28" t="s">
        <v>154</v>
      </c>
      <c r="AD69" s="29"/>
      <c r="AE69" s="40" t="s">
        <v>166</v>
      </c>
      <c r="AF69" s="40"/>
      <c r="AG69" s="40" t="str">
        <f ca="1">IF(AV68&lt;0,"-","")</f>
        <v>-</v>
      </c>
      <c r="AH69" s="42">
        <f ca="1">ABS(AV68)</f>
        <v>864</v>
      </c>
      <c r="AI69" s="42"/>
      <c r="AJ69" s="42"/>
      <c r="AK69" s="40" t="str">
        <f ca="1">IF(AV69=1,"＝","")</f>
        <v>＝</v>
      </c>
      <c r="AL69" s="40"/>
      <c r="AM69" s="40">
        <f ca="1">IF(AV69=1,AV68,"")</f>
        <v>-864</v>
      </c>
      <c r="AN69" s="40"/>
      <c r="AO69" s="40"/>
      <c r="AP69" s="40"/>
      <c r="AQ69" t="str">
        <f>IF(AQ33="","",AQ33)</f>
        <v/>
      </c>
      <c r="AS69" s="20">
        <f ca="1">J70</f>
        <v>-3</v>
      </c>
      <c r="AT69">
        <f ca="1">AS69/GCD(ABS($AS$69),ABS($AS$68))</f>
        <v>-1</v>
      </c>
      <c r="AU69">
        <f ca="1">ABS(AT69)</f>
        <v>1</v>
      </c>
      <c r="AV69">
        <f ca="1">AU69</f>
        <v>1</v>
      </c>
    </row>
    <row r="70" spans="1:48" ht="20.149999999999999" customHeight="1" x14ac:dyDescent="0.2">
      <c r="A70" t="str">
        <f t="shared" si="10"/>
        <v/>
      </c>
      <c r="B70" t="str">
        <f t="shared" si="13"/>
        <v/>
      </c>
      <c r="C70" s="40"/>
      <c r="D70" s="40"/>
      <c r="E70" s="20" t="str">
        <f>IF(E34="","",E34)</f>
        <v/>
      </c>
      <c r="F70" s="20" t="str">
        <f t="shared" si="35"/>
        <v/>
      </c>
      <c r="G70" s="20" t="str">
        <f t="shared" si="26"/>
        <v/>
      </c>
      <c r="H70" s="20" t="str">
        <f>IF(H34="","",H34)</f>
        <v/>
      </c>
      <c r="I70" s="20" t="str">
        <f t="shared" si="36"/>
        <v/>
      </c>
      <c r="J70" s="40">
        <f ca="1">N68</f>
        <v>-3</v>
      </c>
      <c r="K70" s="40" t="str">
        <f>IF(K34="","",K34)</f>
        <v/>
      </c>
      <c r="L70" s="40" t="str">
        <f>P68</f>
        <v>y</v>
      </c>
      <c r="M70" s="40" t="str">
        <f>IF(M34="","",M34)</f>
        <v/>
      </c>
      <c r="N70" s="20" t="str">
        <f>IF(N34="","",N34)</f>
        <v/>
      </c>
      <c r="O70" s="20" t="str">
        <f t="shared" si="37"/>
        <v/>
      </c>
      <c r="P70" s="20" t="str">
        <f t="shared" si="27"/>
        <v/>
      </c>
      <c r="Q70" s="20" t="str">
        <f>IF(Q34="","",Q34)</f>
        <v/>
      </c>
      <c r="R70" s="20" t="str">
        <f t="shared" si="38"/>
        <v/>
      </c>
      <c r="S70" s="20" t="str">
        <f t="shared" si="38"/>
        <v/>
      </c>
      <c r="T70" s="20" t="str">
        <f>IF(T34="","",T34)</f>
        <v/>
      </c>
      <c r="U70" s="40"/>
      <c r="V70" s="40"/>
      <c r="W70" s="20" t="str">
        <f t="shared" ref="W70:Y71" si="48">IF(W34="","",W34)</f>
        <v/>
      </c>
      <c r="X70" s="20" t="str">
        <f t="shared" si="48"/>
        <v/>
      </c>
      <c r="Y70" s="20" t="str">
        <f t="shared" si="48"/>
        <v/>
      </c>
      <c r="Z70" s="46" t="str">
        <f ca="1">IF(AU69=1,"",AU69)</f>
        <v/>
      </c>
      <c r="AA70" s="46"/>
      <c r="AB70" s="20" t="str">
        <f t="shared" ref="AB70:AD71" si="49">IF(AB34="","",AB34)</f>
        <v/>
      </c>
      <c r="AC70" s="20" t="str">
        <f t="shared" si="49"/>
        <v/>
      </c>
      <c r="AD70" s="20" t="str">
        <f t="shared" si="49"/>
        <v/>
      </c>
      <c r="AE70" s="40"/>
      <c r="AF70" s="40"/>
      <c r="AG70" s="40"/>
      <c r="AH70" s="40">
        <f ca="1">AV69</f>
        <v>1</v>
      </c>
      <c r="AI70" s="40"/>
      <c r="AJ70" s="40"/>
      <c r="AK70" s="40"/>
      <c r="AL70" s="40"/>
      <c r="AM70" s="40"/>
      <c r="AN70" s="40"/>
      <c r="AO70" s="40"/>
      <c r="AP70" s="40"/>
      <c r="AQ70" t="str">
        <f>IF(AQ34="","",AQ34)</f>
        <v/>
      </c>
    </row>
    <row r="71" spans="1:48" ht="20.149999999999999" customHeight="1" x14ac:dyDescent="0.2">
      <c r="A71" t="str">
        <f t="shared" si="10"/>
        <v/>
      </c>
      <c r="B71" t="str">
        <f t="shared" si="13"/>
        <v/>
      </c>
      <c r="C71" t="str">
        <f>IF(C35="","",C35)</f>
        <v/>
      </c>
      <c r="D71" t="str">
        <f>IF(D35="","",D35)</f>
        <v/>
      </c>
      <c r="E71" t="str">
        <f>IF(E35="","",E35)</f>
        <v/>
      </c>
      <c r="F71" t="str">
        <f t="shared" si="35"/>
        <v/>
      </c>
      <c r="G71" t="str">
        <f t="shared" si="26"/>
        <v/>
      </c>
      <c r="H71" t="str">
        <f>IF(H35="","",H35)</f>
        <v/>
      </c>
      <c r="I71" t="str">
        <f t="shared" si="36"/>
        <v/>
      </c>
      <c r="J71" t="str">
        <f>IF(J35="","",J35)</f>
        <v/>
      </c>
      <c r="K71" t="str">
        <f>IF(K35="","",K35)</f>
        <v/>
      </c>
      <c r="L71" t="str">
        <f>IF(L35="","",L35)</f>
        <v/>
      </c>
      <c r="M71" t="str">
        <f>IF(M35="","",M35)</f>
        <v/>
      </c>
      <c r="N71" t="str">
        <f>IF(N35="","",N35)</f>
        <v/>
      </c>
      <c r="O71" t="str">
        <f t="shared" si="37"/>
        <v/>
      </c>
      <c r="P71" t="str">
        <f t="shared" si="27"/>
        <v/>
      </c>
      <c r="Q71" t="str">
        <f>IF(Q35="","",Q35)</f>
        <v/>
      </c>
      <c r="R71" t="str">
        <f t="shared" si="38"/>
        <v/>
      </c>
      <c r="S71" t="str">
        <f t="shared" si="38"/>
        <v/>
      </c>
      <c r="T71" t="str">
        <f>IF(T35="","",T35)</f>
        <v/>
      </c>
      <c r="U71" t="str">
        <f>IF(U35="","",U35)</f>
        <v/>
      </c>
      <c r="V71" t="str">
        <f>IF(V35="","",V35)</f>
        <v/>
      </c>
      <c r="W71" t="str">
        <f t="shared" si="48"/>
        <v/>
      </c>
      <c r="X71" t="str">
        <f t="shared" si="48"/>
        <v/>
      </c>
      <c r="Y71" t="str">
        <f t="shared" si="48"/>
        <v/>
      </c>
      <c r="Z71" t="str">
        <f>IF(Z35="","",Z35)</f>
        <v/>
      </c>
      <c r="AA71" t="str">
        <f>IF(AA35="","",AA35)</f>
        <v/>
      </c>
      <c r="AB71" t="str">
        <f t="shared" si="49"/>
        <v/>
      </c>
      <c r="AC71" t="str">
        <f t="shared" si="49"/>
        <v/>
      </c>
      <c r="AD71" t="str">
        <f t="shared" si="49"/>
        <v/>
      </c>
      <c r="AE71" t="str">
        <f t="shared" ref="AE71:AP71" si="50">IF(AE35="","",AE35)</f>
        <v/>
      </c>
      <c r="AF71" t="str">
        <f t="shared" si="50"/>
        <v/>
      </c>
      <c r="AG71" t="str">
        <f t="shared" si="50"/>
        <v/>
      </c>
      <c r="AH71" t="str">
        <f t="shared" si="50"/>
        <v/>
      </c>
      <c r="AI71" t="str">
        <f t="shared" si="50"/>
        <v/>
      </c>
      <c r="AJ71" t="str">
        <f t="shared" si="50"/>
        <v/>
      </c>
      <c r="AK71" t="str">
        <f t="shared" si="50"/>
        <v/>
      </c>
      <c r="AL71" t="str">
        <f t="shared" si="50"/>
        <v/>
      </c>
      <c r="AM71" t="str">
        <f t="shared" si="50"/>
        <v/>
      </c>
      <c r="AN71" t="str">
        <f t="shared" si="50"/>
        <v/>
      </c>
      <c r="AO71" t="str">
        <f t="shared" si="50"/>
        <v/>
      </c>
      <c r="AP71" t="str">
        <f t="shared" si="50"/>
        <v/>
      </c>
      <c r="AQ71" t="str">
        <f>IF(AQ35="","",AQ35)</f>
        <v/>
      </c>
    </row>
    <row r="72" spans="1:48" ht="20.149999999999999" customHeight="1" x14ac:dyDescent="0.2">
      <c r="A72" t="str">
        <f t="shared" si="10"/>
        <v/>
      </c>
      <c r="B72" t="str">
        <f t="shared" ref="B72:AQ72" si="51">IF(B36="","",B36)</f>
        <v/>
      </c>
      <c r="C72" t="str">
        <f t="shared" si="51"/>
        <v/>
      </c>
      <c r="D72" t="str">
        <f t="shared" si="51"/>
        <v/>
      </c>
      <c r="E72" t="str">
        <f t="shared" si="51"/>
        <v/>
      </c>
      <c r="F72" t="str">
        <f t="shared" si="51"/>
        <v/>
      </c>
      <c r="G72" t="str">
        <f t="shared" si="51"/>
        <v/>
      </c>
      <c r="H72" t="str">
        <f t="shared" si="51"/>
        <v/>
      </c>
      <c r="I72" t="str">
        <f t="shared" si="51"/>
        <v/>
      </c>
      <c r="J72" t="str">
        <f t="shared" si="51"/>
        <v/>
      </c>
      <c r="K72" t="str">
        <f t="shared" si="51"/>
        <v/>
      </c>
      <c r="L72" t="str">
        <f t="shared" si="51"/>
        <v/>
      </c>
      <c r="M72" t="str">
        <f t="shared" si="51"/>
        <v/>
      </c>
      <c r="N72" t="str">
        <f t="shared" si="51"/>
        <v/>
      </c>
      <c r="O72" t="str">
        <f t="shared" si="51"/>
        <v/>
      </c>
      <c r="P72" t="str">
        <f t="shared" si="51"/>
        <v/>
      </c>
      <c r="Q72" t="str">
        <f t="shared" si="51"/>
        <v/>
      </c>
      <c r="R72" t="str">
        <f t="shared" si="51"/>
        <v/>
      </c>
      <c r="S72" t="str">
        <f t="shared" si="51"/>
        <v/>
      </c>
      <c r="T72" t="str">
        <f t="shared" si="51"/>
        <v/>
      </c>
      <c r="U72" t="str">
        <f t="shared" si="51"/>
        <v/>
      </c>
      <c r="V72" t="str">
        <f t="shared" si="51"/>
        <v/>
      </c>
      <c r="W72" t="str">
        <f t="shared" si="51"/>
        <v/>
      </c>
      <c r="X72" t="str">
        <f t="shared" si="51"/>
        <v/>
      </c>
      <c r="Y72" t="str">
        <f t="shared" si="51"/>
        <v/>
      </c>
      <c r="Z72" t="str">
        <f t="shared" si="51"/>
        <v/>
      </c>
      <c r="AA72" t="str">
        <f t="shared" si="51"/>
        <v/>
      </c>
      <c r="AB72" t="str">
        <f t="shared" si="51"/>
        <v/>
      </c>
      <c r="AC72" t="str">
        <f t="shared" si="51"/>
        <v/>
      </c>
      <c r="AD72" t="str">
        <f t="shared" si="51"/>
        <v/>
      </c>
      <c r="AE72" t="str">
        <f t="shared" si="51"/>
        <v/>
      </c>
      <c r="AF72" t="str">
        <f t="shared" si="51"/>
        <v/>
      </c>
      <c r="AG72" t="str">
        <f t="shared" si="51"/>
        <v/>
      </c>
      <c r="AH72" t="str">
        <f t="shared" si="51"/>
        <v/>
      </c>
      <c r="AI72" t="str">
        <f t="shared" si="51"/>
        <v/>
      </c>
      <c r="AJ72" t="str">
        <f t="shared" si="51"/>
        <v/>
      </c>
      <c r="AK72" t="str">
        <f t="shared" si="51"/>
        <v/>
      </c>
      <c r="AL72" t="str">
        <f t="shared" si="51"/>
        <v/>
      </c>
      <c r="AM72" t="str">
        <f t="shared" si="51"/>
        <v/>
      </c>
      <c r="AN72" t="str">
        <f t="shared" si="51"/>
        <v/>
      </c>
      <c r="AO72" t="str">
        <f t="shared" si="51"/>
        <v/>
      </c>
      <c r="AP72" t="str">
        <f t="shared" si="51"/>
        <v/>
      </c>
      <c r="AQ72" t="str">
        <f t="shared" si="51"/>
        <v/>
      </c>
    </row>
  </sheetData>
  <mergeCells count="219">
    <mergeCell ref="AH70:AJ70"/>
    <mergeCell ref="AM69:AP70"/>
    <mergeCell ref="AE69:AF70"/>
    <mergeCell ref="AG69:AG70"/>
    <mergeCell ref="AH69:AJ69"/>
    <mergeCell ref="AK69:AL70"/>
    <mergeCell ref="Y68:AA68"/>
    <mergeCell ref="C69:D70"/>
    <mergeCell ref="E69:G69"/>
    <mergeCell ref="H69:J69"/>
    <mergeCell ref="N69:P69"/>
    <mergeCell ref="Q69:S69"/>
    <mergeCell ref="U69:V70"/>
    <mergeCell ref="W69:Y69"/>
    <mergeCell ref="Z69:AA69"/>
    <mergeCell ref="J70:K70"/>
    <mergeCell ref="L70:M70"/>
    <mergeCell ref="Z70:AA70"/>
    <mergeCell ref="E68:G68"/>
    <mergeCell ref="H68:J68"/>
    <mergeCell ref="K68:L68"/>
    <mergeCell ref="N68:O68"/>
    <mergeCell ref="P68:Q68"/>
    <mergeCell ref="V68:X68"/>
    <mergeCell ref="AM64:AO65"/>
    <mergeCell ref="E32:G32"/>
    <mergeCell ref="H32:J32"/>
    <mergeCell ref="K32:L32"/>
    <mergeCell ref="N32:O32"/>
    <mergeCell ref="P32:Q32"/>
    <mergeCell ref="V32:X32"/>
    <mergeCell ref="Y32:AA32"/>
    <mergeCell ref="AG64:AG65"/>
    <mergeCell ref="AH64:AJ64"/>
    <mergeCell ref="AH65:AJ65"/>
    <mergeCell ref="AK64:AL65"/>
    <mergeCell ref="Z64:AA64"/>
    <mergeCell ref="AB64:AC64"/>
    <mergeCell ref="Z65:AA65"/>
    <mergeCell ref="AE64:AF65"/>
    <mergeCell ref="Y63:AA63"/>
    <mergeCell ref="E63:G63"/>
    <mergeCell ref="C64:D65"/>
    <mergeCell ref="E64:G64"/>
    <mergeCell ref="H64:J64"/>
    <mergeCell ref="N64:P64"/>
    <mergeCell ref="Q64:S64"/>
    <mergeCell ref="J65:K65"/>
    <mergeCell ref="L65:M65"/>
    <mergeCell ref="U64:V65"/>
    <mergeCell ref="W64:Y64"/>
    <mergeCell ref="H63:J63"/>
    <mergeCell ref="K63:L63"/>
    <mergeCell ref="N63:O63"/>
    <mergeCell ref="P63:Q63"/>
    <mergeCell ref="V63:X63"/>
    <mergeCell ref="Z59:AA60"/>
    <mergeCell ref="AB59:AD60"/>
    <mergeCell ref="E27:G27"/>
    <mergeCell ref="H27:J27"/>
    <mergeCell ref="K27:L27"/>
    <mergeCell ref="N27:O27"/>
    <mergeCell ref="P27:Q27"/>
    <mergeCell ref="V27:X27"/>
    <mergeCell ref="Q60:R60"/>
    <mergeCell ref="U59:V60"/>
    <mergeCell ref="W59:W60"/>
    <mergeCell ref="X59:Y59"/>
    <mergeCell ref="X60:Y60"/>
    <mergeCell ref="Y27:AA27"/>
    <mergeCell ref="V58:W58"/>
    <mergeCell ref="E58:F58"/>
    <mergeCell ref="G58:H58"/>
    <mergeCell ref="J58:K58"/>
    <mergeCell ref="M58:N58"/>
    <mergeCell ref="C59:D60"/>
    <mergeCell ref="F60:G60"/>
    <mergeCell ref="I60:J60"/>
    <mergeCell ref="L60:M60"/>
    <mergeCell ref="E59:F59"/>
    <mergeCell ref="G59:H59"/>
    <mergeCell ref="J59:K59"/>
    <mergeCell ref="N59:O60"/>
    <mergeCell ref="P59:Q59"/>
    <mergeCell ref="P58:Q58"/>
    <mergeCell ref="S58:T58"/>
    <mergeCell ref="AO1:AP1"/>
    <mergeCell ref="E22:F22"/>
    <mergeCell ref="G22:H22"/>
    <mergeCell ref="J22:K22"/>
    <mergeCell ref="M22:N22"/>
    <mergeCell ref="P22:Q22"/>
    <mergeCell ref="S22:T22"/>
    <mergeCell ref="AE54:AF55"/>
    <mergeCell ref="AG54:AG55"/>
    <mergeCell ref="AH54:AJ55"/>
    <mergeCell ref="R41:S41"/>
    <mergeCell ref="AO37:AP37"/>
    <mergeCell ref="R5:S5"/>
    <mergeCell ref="V22:W22"/>
    <mergeCell ref="W54:X54"/>
    <mergeCell ref="T55:U55"/>
    <mergeCell ref="Y54:Z55"/>
    <mergeCell ref="AA54:AA55"/>
    <mergeCell ref="AB54:AD54"/>
    <mergeCell ref="AB55:AD55"/>
    <mergeCell ref="Q51:AI52"/>
    <mergeCell ref="O52:P52"/>
    <mergeCell ref="C54:D55"/>
    <mergeCell ref="F54:H54"/>
    <mergeCell ref="J54:K54"/>
    <mergeCell ref="M54:N54"/>
    <mergeCell ref="I55:J55"/>
    <mergeCell ref="P54:Q55"/>
    <mergeCell ref="R54:S54"/>
    <mergeCell ref="T54:U54"/>
    <mergeCell ref="F53:H53"/>
    <mergeCell ref="J53:K53"/>
    <mergeCell ref="M53:N53"/>
    <mergeCell ref="P53:Q53"/>
    <mergeCell ref="S53:T53"/>
    <mergeCell ref="D51:F52"/>
    <mergeCell ref="G51:I52"/>
    <mergeCell ref="J51:M52"/>
    <mergeCell ref="N51:N52"/>
    <mergeCell ref="O51:P51"/>
    <mergeCell ref="Q15:AI16"/>
    <mergeCell ref="O16:P16"/>
    <mergeCell ref="F17:H17"/>
    <mergeCell ref="J17:K17"/>
    <mergeCell ref="M17:N17"/>
    <mergeCell ref="P17:Q17"/>
    <mergeCell ref="S17:T17"/>
    <mergeCell ref="D15:F16"/>
    <mergeCell ref="G15:I16"/>
    <mergeCell ref="J15:M16"/>
    <mergeCell ref="N15:N16"/>
    <mergeCell ref="O15:P15"/>
    <mergeCell ref="T46:U46"/>
    <mergeCell ref="V46:W46"/>
    <mergeCell ref="C47:D48"/>
    <mergeCell ref="F48:G48"/>
    <mergeCell ref="H48:I48"/>
    <mergeCell ref="K48:L48"/>
    <mergeCell ref="M48:N48"/>
    <mergeCell ref="AJ47:AJ48"/>
    <mergeCell ref="AK47:AL47"/>
    <mergeCell ref="AK48:AL48"/>
    <mergeCell ref="AM47:AN48"/>
    <mergeCell ref="AC48:AD48"/>
    <mergeCell ref="AH47:AI48"/>
    <mergeCell ref="P47:Q48"/>
    <mergeCell ref="R47:R48"/>
    <mergeCell ref="AO47:AP48"/>
    <mergeCell ref="Y47:Y48"/>
    <mergeCell ref="Z47:AA47"/>
    <mergeCell ref="AB47:AC47"/>
    <mergeCell ref="AE47:AF47"/>
    <mergeCell ref="S47:T47"/>
    <mergeCell ref="U47:V47"/>
    <mergeCell ref="T48:U48"/>
    <mergeCell ref="W47:X48"/>
    <mergeCell ref="G47:H47"/>
    <mergeCell ref="I47:J47"/>
    <mergeCell ref="L47:M47"/>
    <mergeCell ref="O10:P10"/>
    <mergeCell ref="Q10:R10"/>
    <mergeCell ref="V10:W10"/>
    <mergeCell ref="T10:U10"/>
    <mergeCell ref="E46:F46"/>
    <mergeCell ref="G46:H46"/>
    <mergeCell ref="J46:K46"/>
    <mergeCell ref="L46:M46"/>
    <mergeCell ref="O46:P46"/>
    <mergeCell ref="Q46:R46"/>
    <mergeCell ref="K41:L41"/>
    <mergeCell ref="O40:P40"/>
    <mergeCell ref="Q39:AI40"/>
    <mergeCell ref="AL42:AM43"/>
    <mergeCell ref="AN42:AN43"/>
    <mergeCell ref="AO42:AP42"/>
    <mergeCell ref="AO43:AP43"/>
    <mergeCell ref="C44:D44"/>
    <mergeCell ref="F44:G44"/>
    <mergeCell ref="AC42:AC43"/>
    <mergeCell ref="AD42:AF43"/>
    <mergeCell ref="AG42:AG43"/>
    <mergeCell ref="AH42:AI43"/>
    <mergeCell ref="AJ42:AK42"/>
    <mergeCell ref="AJ43:AK43"/>
    <mergeCell ref="S42:U43"/>
    <mergeCell ref="V42:W43"/>
    <mergeCell ref="G43:H43"/>
    <mergeCell ref="X42:Z43"/>
    <mergeCell ref="AA42:AB43"/>
    <mergeCell ref="J3:M4"/>
    <mergeCell ref="N3:N4"/>
    <mergeCell ref="C42:D43"/>
    <mergeCell ref="L42:M42"/>
    <mergeCell ref="N42:O43"/>
    <mergeCell ref="P42:R43"/>
    <mergeCell ref="E10:F10"/>
    <mergeCell ref="G10:H10"/>
    <mergeCell ref="J10:K10"/>
    <mergeCell ref="L10:M10"/>
    <mergeCell ref="O4:P4"/>
    <mergeCell ref="O3:P3"/>
    <mergeCell ref="Q3:AI4"/>
    <mergeCell ref="F5:G5"/>
    <mergeCell ref="I5:J5"/>
    <mergeCell ref="M5:N5"/>
    <mergeCell ref="O5:P5"/>
    <mergeCell ref="K5:L5"/>
    <mergeCell ref="D3:F4"/>
    <mergeCell ref="G3:I4"/>
    <mergeCell ref="D39:F40"/>
    <mergeCell ref="G39:I40"/>
    <mergeCell ref="J39:N40"/>
    <mergeCell ref="O39:P39"/>
  </mergeCells>
  <phoneticPr fontId="10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&amp;L式の計算&amp;R数学ドリル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式の計算①</vt:lpstr>
      <vt:lpstr>式の計算②</vt:lpstr>
      <vt:lpstr>式の計算③</vt:lpstr>
      <vt:lpstr>式の計算④</vt:lpstr>
      <vt:lpstr>式の計算⑤</vt:lpstr>
      <vt:lpstr>式の計算⑥</vt:lpstr>
      <vt:lpstr>式の計算⑦</vt:lpstr>
      <vt:lpstr>式の計算⑧</vt:lpstr>
      <vt:lpstr>式の計算⑨</vt:lpstr>
      <vt:lpstr>式の計算⑩</vt:lpstr>
      <vt:lpstr>式の計算①!Print_Area</vt:lpstr>
      <vt:lpstr>式の計算②!Print_Area</vt:lpstr>
      <vt:lpstr>式の計算③!Print_Area</vt:lpstr>
      <vt:lpstr>式の計算④!Print_Area</vt:lpstr>
      <vt:lpstr>式の計算⑤!Print_Area</vt:lpstr>
      <vt:lpstr>式の計算⑥!Print_Area</vt:lpstr>
      <vt:lpstr>式の計算⑦!Print_Area</vt:lpstr>
      <vt:lpstr>式の計算⑧!Print_Area</vt:lpstr>
      <vt:lpstr>式の計算⑨!Print_Area</vt:lpstr>
      <vt:lpstr>式の計算⑩!Print_Area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2021-05-03T03:54:26Z</cp:lastPrinted>
  <dcterms:created xsi:type="dcterms:W3CDTF">2001-12-02T07:51:06Z</dcterms:created>
  <dcterms:modified xsi:type="dcterms:W3CDTF">2025-05-06T01:08:02Z</dcterms:modified>
</cp:coreProperties>
</file>