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4FCE0EE4-7712-4438-89AB-1D755611D384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変化と対応①" sheetId="2" r:id="rId1"/>
    <sheet name="変化と対応②" sheetId="3" r:id="rId2"/>
    <sheet name="変化と対応③" sheetId="4" r:id="rId3"/>
    <sheet name="変化と対応④" sheetId="5" r:id="rId4"/>
  </sheets>
  <definedNames>
    <definedName name="_xlnm.Print_Area" localSheetId="0">変化と対応①!$A$1:$AQ$75</definedName>
    <definedName name="_xlnm.Print_Area" localSheetId="1">変化と対応②!$A$1:$AQ$73</definedName>
    <definedName name="_xlnm.Print_Area" localSheetId="2">変化と対応③!$A$1:$AQ$73</definedName>
    <definedName name="_xlnm.Print_Area" localSheetId="3">変化と対応④!$A$1:$AQ$73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" i="5" l="1"/>
  <c r="O70" i="5" s="1"/>
  <c r="R71" i="5" s="1"/>
  <c r="X25" i="5"/>
  <c r="X62" i="5" s="1"/>
  <c r="M66" i="5" s="1"/>
  <c r="N25" i="5"/>
  <c r="N62" i="5" s="1"/>
  <c r="I66" i="5" s="1"/>
  <c r="A61" i="5"/>
  <c r="D61" i="5"/>
  <c r="AH61" i="5"/>
  <c r="A62" i="5"/>
  <c r="B62" i="5"/>
  <c r="C62" i="5"/>
  <c r="D62" i="5"/>
  <c r="O62" i="5"/>
  <c r="P62" i="5"/>
  <c r="Y62" i="5"/>
  <c r="Z62" i="5"/>
  <c r="A63" i="5"/>
  <c r="B63" i="5"/>
  <c r="C63" i="5"/>
  <c r="D63" i="5"/>
  <c r="A64" i="5"/>
  <c r="B64" i="5"/>
  <c r="C64" i="5"/>
  <c r="D64" i="5"/>
  <c r="A65" i="5"/>
  <c r="B65" i="5"/>
  <c r="E65" i="5"/>
  <c r="A66" i="5"/>
  <c r="B66" i="5"/>
  <c r="C66" i="5"/>
  <c r="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67" i="5"/>
  <c r="B67" i="5"/>
  <c r="C67" i="5"/>
  <c r="D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68" i="5"/>
  <c r="B68" i="5"/>
  <c r="C68" i="5"/>
  <c r="D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69" i="5"/>
  <c r="B69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70" i="5"/>
  <c r="B70" i="5"/>
  <c r="E70" i="5"/>
  <c r="P70" i="5"/>
  <c r="Q70" i="5"/>
  <c r="U60" i="5"/>
  <c r="T60" i="5"/>
  <c r="S60" i="5"/>
  <c r="R60" i="5"/>
  <c r="Q60" i="5"/>
  <c r="P60" i="5"/>
  <c r="O60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R56" i="5"/>
  <c r="O56" i="5"/>
  <c r="Q14" i="5"/>
  <c r="Q51" i="5"/>
  <c r="W55" i="5" s="1"/>
  <c r="AL55" i="5" s="1"/>
  <c r="H56" i="5" s="1"/>
  <c r="E46" i="5"/>
  <c r="R46" i="5"/>
  <c r="O9" i="5"/>
  <c r="O46" i="5" s="1"/>
  <c r="Q47" i="5" s="1"/>
  <c r="L48" i="5" s="1"/>
  <c r="O45" i="5"/>
  <c r="T3" i="5"/>
  <c r="T40" i="5" s="1"/>
  <c r="W44" i="5" s="1"/>
  <c r="AL44" i="5" s="1"/>
  <c r="A41" i="5"/>
  <c r="B41" i="5"/>
  <c r="C41" i="5"/>
  <c r="D41" i="5"/>
  <c r="A42" i="5"/>
  <c r="B42" i="5"/>
  <c r="E42" i="5"/>
  <c r="A43" i="5"/>
  <c r="B43" i="5"/>
  <c r="C43" i="5"/>
  <c r="D43" i="5"/>
  <c r="A44" i="5"/>
  <c r="B44" i="5"/>
  <c r="C44" i="5"/>
  <c r="D44" i="5"/>
  <c r="A45" i="5"/>
  <c r="B45" i="5"/>
  <c r="R45" i="5"/>
  <c r="A46" i="5"/>
  <c r="B46" i="5"/>
  <c r="A47" i="5"/>
  <c r="B47" i="5"/>
  <c r="C47" i="5"/>
  <c r="D47" i="5"/>
  <c r="A48" i="5"/>
  <c r="B48" i="5"/>
  <c r="C48" i="5"/>
  <c r="D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49" i="5"/>
  <c r="B49" i="5"/>
  <c r="C49" i="5"/>
  <c r="D49" i="5"/>
  <c r="L49" i="5"/>
  <c r="M49" i="5"/>
  <c r="N49" i="5"/>
  <c r="O49" i="5"/>
  <c r="P49" i="5"/>
  <c r="Q49" i="5"/>
  <c r="R49" i="5"/>
  <c r="S49" i="5"/>
  <c r="T49" i="5"/>
  <c r="U49" i="5"/>
  <c r="V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50" i="5"/>
  <c r="D50" i="5"/>
  <c r="A51" i="5"/>
  <c r="B51" i="5"/>
  <c r="C51" i="5"/>
  <c r="D51" i="5"/>
  <c r="R51" i="5"/>
  <c r="S51" i="5"/>
  <c r="T51" i="5"/>
  <c r="A52" i="5"/>
  <c r="B52" i="5"/>
  <c r="C52" i="5"/>
  <c r="D52" i="5"/>
  <c r="A53" i="5"/>
  <c r="B53" i="5"/>
  <c r="E53" i="5"/>
  <c r="A54" i="5"/>
  <c r="B54" i="5"/>
  <c r="C54" i="5"/>
  <c r="D54" i="5"/>
  <c r="A55" i="5"/>
  <c r="B55" i="5"/>
  <c r="C55" i="5"/>
  <c r="D55" i="5"/>
  <c r="A56" i="5"/>
  <c r="B56" i="5"/>
  <c r="C56" i="5"/>
  <c r="D56" i="5"/>
  <c r="A57" i="5"/>
  <c r="B57" i="5"/>
  <c r="E57" i="5"/>
  <c r="P57" i="5"/>
  <c r="Q57" i="5"/>
  <c r="R57" i="5"/>
  <c r="A58" i="5"/>
  <c r="B58" i="5"/>
  <c r="C58" i="5"/>
  <c r="D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59" i="5"/>
  <c r="B59" i="5"/>
  <c r="C59" i="5"/>
  <c r="D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60" i="5"/>
  <c r="B60" i="5"/>
  <c r="C60" i="5"/>
  <c r="D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71" i="5"/>
  <c r="B71" i="5"/>
  <c r="C71" i="5"/>
  <c r="D71" i="5"/>
  <c r="L71" i="5"/>
  <c r="A72" i="5"/>
  <c r="B72" i="5"/>
  <c r="C72" i="5"/>
  <c r="D72" i="5"/>
  <c r="L72" i="5"/>
  <c r="A73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H73" i="5"/>
  <c r="AI73" i="5"/>
  <c r="AJ73" i="5"/>
  <c r="B40" i="5"/>
  <c r="C40" i="5"/>
  <c r="D40" i="5"/>
  <c r="X40" i="5"/>
  <c r="AT73" i="5"/>
  <c r="AS73" i="5"/>
  <c r="AR73" i="5"/>
  <c r="AT72" i="5"/>
  <c r="AS72" i="5"/>
  <c r="AR72" i="5"/>
  <c r="AT71" i="5"/>
  <c r="AS71" i="5"/>
  <c r="AR71" i="5"/>
  <c r="AT70" i="5"/>
  <c r="AS70" i="5"/>
  <c r="AR70" i="5"/>
  <c r="AT69" i="5"/>
  <c r="AS69" i="5"/>
  <c r="AR69" i="5"/>
  <c r="AT68" i="5"/>
  <c r="AS68" i="5"/>
  <c r="AR68" i="5"/>
  <c r="AT67" i="5"/>
  <c r="AS67" i="5"/>
  <c r="AR67" i="5"/>
  <c r="AT66" i="5"/>
  <c r="AS66" i="5"/>
  <c r="AR66" i="5"/>
  <c r="AT65" i="5"/>
  <c r="AS65" i="5"/>
  <c r="AR65" i="5"/>
  <c r="AT64" i="5"/>
  <c r="AS64" i="5"/>
  <c r="AR64" i="5"/>
  <c r="AT63" i="5"/>
  <c r="AS63" i="5"/>
  <c r="AR63" i="5"/>
  <c r="AT62" i="5"/>
  <c r="AS62" i="5"/>
  <c r="AR62" i="5"/>
  <c r="AT60" i="5"/>
  <c r="AS60" i="5"/>
  <c r="AR60" i="5"/>
  <c r="AT59" i="5"/>
  <c r="AS59" i="5"/>
  <c r="AR59" i="5"/>
  <c r="AT58" i="5"/>
  <c r="AS58" i="5"/>
  <c r="AR58" i="5"/>
  <c r="AT57" i="5"/>
  <c r="AS57" i="5"/>
  <c r="AR57" i="5"/>
  <c r="AT48" i="5"/>
  <c r="AS48" i="5"/>
  <c r="AR48" i="5"/>
  <c r="AT44" i="5"/>
  <c r="AS44" i="5"/>
  <c r="AR44" i="5"/>
  <c r="A40" i="5"/>
  <c r="V39" i="5"/>
  <c r="Q39" i="5"/>
  <c r="AP38" i="5"/>
  <c r="AO38" i="5"/>
  <c r="AM38" i="5"/>
  <c r="D38" i="5"/>
  <c r="A65" i="3"/>
  <c r="B65" i="3"/>
  <c r="C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A66" i="3"/>
  <c r="B66" i="3"/>
  <c r="C66" i="3"/>
  <c r="F66" i="3"/>
  <c r="G66" i="3"/>
  <c r="H66" i="3"/>
  <c r="I66" i="3"/>
  <c r="AU29" i="3"/>
  <c r="J29" i="3" s="1"/>
  <c r="J66" i="3" s="1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A67" i="3"/>
  <c r="B67" i="3"/>
  <c r="C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A68" i="3"/>
  <c r="B68" i="3"/>
  <c r="C68" i="3"/>
  <c r="F68" i="3"/>
  <c r="G68" i="3"/>
  <c r="H68" i="3"/>
  <c r="I68" i="3"/>
  <c r="AU32" i="3"/>
  <c r="AU31" i="3" s="1"/>
  <c r="J31" i="3" s="1"/>
  <c r="J68" i="3" s="1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A69" i="3"/>
  <c r="B69" i="3"/>
  <c r="C69" i="3"/>
  <c r="F69" i="3"/>
  <c r="G69" i="3"/>
  <c r="H69" i="3"/>
  <c r="I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A70" i="3"/>
  <c r="B70" i="3"/>
  <c r="C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A71" i="3"/>
  <c r="B71" i="3"/>
  <c r="C71" i="3"/>
  <c r="F71" i="3"/>
  <c r="G71" i="3"/>
  <c r="H71" i="3"/>
  <c r="I71" i="3"/>
  <c r="J71" i="3"/>
  <c r="K71" i="3"/>
  <c r="AU35" i="3"/>
  <c r="AU34" i="3" s="1"/>
  <c r="M71" i="3"/>
  <c r="N71" i="3"/>
  <c r="O71" i="3"/>
  <c r="P71" i="3"/>
  <c r="Q71" i="3"/>
  <c r="R71" i="3"/>
  <c r="S71" i="3"/>
  <c r="T71" i="3"/>
  <c r="U71" i="3"/>
  <c r="V71" i="3"/>
  <c r="W71" i="3"/>
  <c r="X71" i="3"/>
  <c r="A72" i="3"/>
  <c r="B72" i="3"/>
  <c r="C72" i="3"/>
  <c r="F72" i="3"/>
  <c r="G72" i="3"/>
  <c r="H72" i="3"/>
  <c r="I72" i="3"/>
  <c r="J72" i="3"/>
  <c r="K72" i="3"/>
  <c r="M72" i="3"/>
  <c r="N72" i="3"/>
  <c r="O72" i="3"/>
  <c r="P72" i="3"/>
  <c r="Q72" i="3"/>
  <c r="R72" i="3"/>
  <c r="S72" i="3"/>
  <c r="T72" i="3"/>
  <c r="U72" i="3"/>
  <c r="V72" i="3"/>
  <c r="W72" i="3"/>
  <c r="X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A74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B64" i="3"/>
  <c r="C64" i="3"/>
  <c r="F64" i="3"/>
  <c r="G64" i="3"/>
  <c r="H64" i="3"/>
  <c r="I64" i="3"/>
  <c r="AU27" i="3"/>
  <c r="J27" i="3" s="1"/>
  <c r="J64" i="3" s="1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A64" i="3"/>
  <c r="U18" i="4"/>
  <c r="U55" i="4" s="1"/>
  <c r="U12" i="4"/>
  <c r="U49" i="4"/>
  <c r="AC12" i="4"/>
  <c r="AC49" i="4" s="1"/>
  <c r="J51" i="4" s="1"/>
  <c r="I8" i="4"/>
  <c r="I45" i="4"/>
  <c r="J46" i="4" s="1"/>
  <c r="L47" i="4"/>
  <c r="L46" i="4"/>
  <c r="F4" i="4"/>
  <c r="F41" i="4" s="1"/>
  <c r="J42" i="4" s="1"/>
  <c r="A41" i="4"/>
  <c r="B41" i="4"/>
  <c r="C41" i="4"/>
  <c r="H41" i="4"/>
  <c r="A42" i="4"/>
  <c r="B42" i="4"/>
  <c r="C42" i="4"/>
  <c r="D42" i="4"/>
  <c r="E42" i="4"/>
  <c r="L42" i="4"/>
  <c r="A43" i="4"/>
  <c r="B43" i="4"/>
  <c r="C43" i="4"/>
  <c r="D43" i="4"/>
  <c r="E43" i="4"/>
  <c r="L43" i="4"/>
  <c r="A44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B45" i="4"/>
  <c r="C45" i="4"/>
  <c r="F45" i="4"/>
  <c r="K45" i="4"/>
  <c r="A46" i="4"/>
  <c r="B46" i="4"/>
  <c r="C46" i="4"/>
  <c r="D46" i="4"/>
  <c r="E46" i="4"/>
  <c r="A47" i="4"/>
  <c r="B47" i="4"/>
  <c r="C47" i="4"/>
  <c r="D47" i="4"/>
  <c r="E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D49" i="4"/>
  <c r="V49" i="4"/>
  <c r="Z49" i="4"/>
  <c r="AD49" i="4"/>
  <c r="A50" i="4"/>
  <c r="B50" i="4"/>
  <c r="C50" i="4"/>
  <c r="D50" i="4"/>
  <c r="A51" i="4"/>
  <c r="B51" i="4"/>
  <c r="C51" i="4"/>
  <c r="D51" i="4"/>
  <c r="E51" i="4"/>
  <c r="A52" i="4"/>
  <c r="B52" i="4"/>
  <c r="C52" i="4"/>
  <c r="D52" i="4"/>
  <c r="E52" i="4"/>
  <c r="A53" i="4"/>
  <c r="B53" i="4"/>
  <c r="C53" i="4"/>
  <c r="D53" i="4"/>
  <c r="E53" i="4"/>
  <c r="F53" i="4"/>
  <c r="A54" i="4"/>
  <c r="B54" i="4"/>
  <c r="C54" i="4"/>
  <c r="D54" i="4"/>
  <c r="E54" i="4"/>
  <c r="F54" i="4"/>
  <c r="A55" i="4"/>
  <c r="D55" i="4"/>
  <c r="W55" i="4"/>
  <c r="AA55" i="4"/>
  <c r="AF55" i="4"/>
  <c r="A56" i="4"/>
  <c r="B56" i="4"/>
  <c r="C56" i="4"/>
  <c r="D56" i="4"/>
  <c r="A57" i="4"/>
  <c r="B57" i="4"/>
  <c r="C57" i="4"/>
  <c r="D57" i="4"/>
  <c r="E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B58" i="4"/>
  <c r="C58" i="4"/>
  <c r="D58" i="4"/>
  <c r="E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59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60" i="4"/>
  <c r="B60" i="4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61" i="4"/>
  <c r="D61" i="4"/>
  <c r="A62" i="4"/>
  <c r="B62" i="4"/>
  <c r="C62" i="4"/>
  <c r="F62" i="4"/>
  <c r="H62" i="4"/>
  <c r="J25" i="4"/>
  <c r="J62" i="4" s="1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AB62" i="4"/>
  <c r="AD62" i="4"/>
  <c r="AF62" i="4"/>
  <c r="AH25" i="4"/>
  <c r="AH62" i="4" s="1"/>
  <c r="AJ62" i="4"/>
  <c r="AK62" i="4"/>
  <c r="AL62" i="4"/>
  <c r="AM62" i="4"/>
  <c r="AN62" i="4"/>
  <c r="AO62" i="4"/>
  <c r="AP62" i="4"/>
  <c r="AQ62" i="4"/>
  <c r="AR62" i="4"/>
  <c r="AS62" i="4"/>
  <c r="AT62" i="4"/>
  <c r="A63" i="4"/>
  <c r="B63" i="4"/>
  <c r="C63" i="4"/>
  <c r="D63" i="4"/>
  <c r="E63" i="4"/>
  <c r="J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H63" i="4"/>
  <c r="AJ63" i="4"/>
  <c r="AK63" i="4"/>
  <c r="AL63" i="4"/>
  <c r="AM63" i="4"/>
  <c r="AN63" i="4"/>
  <c r="AO63" i="4"/>
  <c r="AP63" i="4"/>
  <c r="AQ63" i="4"/>
  <c r="AR63" i="4"/>
  <c r="AS63" i="4"/>
  <c r="AT63" i="4"/>
  <c r="A64" i="4"/>
  <c r="B64" i="4"/>
  <c r="C64" i="4"/>
  <c r="D64" i="4"/>
  <c r="E64" i="4"/>
  <c r="F64" i="4"/>
  <c r="G64" i="4"/>
  <c r="H64" i="4"/>
  <c r="I64" i="4"/>
  <c r="J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65" i="4"/>
  <c r="B65" i="4"/>
  <c r="C65" i="4"/>
  <c r="D65" i="4"/>
  <c r="E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66" i="4"/>
  <c r="B66" i="4"/>
  <c r="C66" i="4"/>
  <c r="D66" i="4"/>
  <c r="E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67" i="4"/>
  <c r="B67" i="4"/>
  <c r="C67" i="4"/>
  <c r="D67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68" i="4"/>
  <c r="B68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69" i="4"/>
  <c r="B69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70" i="4"/>
  <c r="B70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71" i="4"/>
  <c r="B71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72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D38" i="4"/>
  <c r="AM38" i="4"/>
  <c r="AO38" i="4"/>
  <c r="AP38" i="4"/>
  <c r="Q39" i="4"/>
  <c r="V39" i="4"/>
  <c r="A40" i="4"/>
  <c r="J62" i="3"/>
  <c r="Z62" i="3"/>
  <c r="A41" i="3"/>
  <c r="B41" i="3"/>
  <c r="C41" i="3"/>
  <c r="D41" i="3"/>
  <c r="F41" i="3"/>
  <c r="G4" i="3"/>
  <c r="G41" i="3" s="1"/>
  <c r="I41" i="3"/>
  <c r="J4" i="3"/>
  <c r="J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42" i="3"/>
  <c r="B42" i="3"/>
  <c r="C42" i="3"/>
  <c r="D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43" i="3"/>
  <c r="B43" i="3"/>
  <c r="C43" i="3"/>
  <c r="D43" i="3"/>
  <c r="F43" i="3"/>
  <c r="G6" i="3"/>
  <c r="G43" i="3" s="1"/>
  <c r="I43" i="3"/>
  <c r="J6" i="3"/>
  <c r="J43" i="3" s="1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44" i="3"/>
  <c r="B44" i="3"/>
  <c r="C44" i="3"/>
  <c r="D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D45" i="3"/>
  <c r="F45" i="3"/>
  <c r="G8" i="3"/>
  <c r="G45" i="3" s="1"/>
  <c r="I45" i="3"/>
  <c r="J8" i="3"/>
  <c r="J45" i="3" s="1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46" i="3"/>
  <c r="B46" i="3"/>
  <c r="C46" i="3"/>
  <c r="D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47" i="3"/>
  <c r="B47" i="3"/>
  <c r="C47" i="3"/>
  <c r="D47" i="3"/>
  <c r="F47" i="3"/>
  <c r="G10" i="3"/>
  <c r="G47" i="3" s="1"/>
  <c r="I47" i="3"/>
  <c r="J10" i="3"/>
  <c r="J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48" i="3"/>
  <c r="B48" i="3"/>
  <c r="C48" i="3"/>
  <c r="D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49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50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51" i="3"/>
  <c r="D51" i="3"/>
  <c r="A52" i="3"/>
  <c r="B52" i="3"/>
  <c r="C52" i="3"/>
  <c r="F52" i="3"/>
  <c r="H52" i="3"/>
  <c r="AU15" i="3"/>
  <c r="J15" i="3" s="1"/>
  <c r="J52" i="3" s="1"/>
  <c r="K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53" i="3"/>
  <c r="B53" i="3"/>
  <c r="C53" i="3"/>
  <c r="F53" i="3"/>
  <c r="H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F54" i="3"/>
  <c r="H54" i="3"/>
  <c r="AU17" i="3"/>
  <c r="J17" i="3"/>
  <c r="J54" i="3" s="1"/>
  <c r="L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B55" i="3"/>
  <c r="C55" i="3"/>
  <c r="F55" i="3"/>
  <c r="H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56" i="3"/>
  <c r="B56" i="3"/>
  <c r="C56" i="3"/>
  <c r="F56" i="3"/>
  <c r="H56" i="3"/>
  <c r="AU20" i="3"/>
  <c r="AU19" i="3" s="1"/>
  <c r="J20" i="3" s="1"/>
  <c r="J57" i="3" s="1"/>
  <c r="L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57" i="3"/>
  <c r="B57" i="3"/>
  <c r="C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58" i="3"/>
  <c r="B58" i="3"/>
  <c r="C58" i="3"/>
  <c r="F58" i="3"/>
  <c r="H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B59" i="3"/>
  <c r="C59" i="3"/>
  <c r="F59" i="3"/>
  <c r="H59" i="3"/>
  <c r="J59" i="3"/>
  <c r="AU23" i="3"/>
  <c r="L23" i="3" s="1"/>
  <c r="L60" i="3" s="1"/>
  <c r="AU22" i="3"/>
  <c r="L22" i="3" s="1"/>
  <c r="L59" i="3" s="1"/>
  <c r="N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60" i="3"/>
  <c r="B60" i="3"/>
  <c r="C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61" i="3"/>
  <c r="B61" i="3"/>
  <c r="C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62" i="3"/>
  <c r="D62" i="3"/>
  <c r="L62" i="3"/>
  <c r="AA62" i="3"/>
  <c r="A63" i="3"/>
  <c r="D63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D40" i="3"/>
  <c r="D38" i="3"/>
  <c r="AM38" i="3"/>
  <c r="AO38" i="3"/>
  <c r="AP38" i="3"/>
  <c r="Q39" i="3"/>
  <c r="V39" i="3"/>
  <c r="A40" i="3"/>
  <c r="S30" i="2"/>
  <c r="D30" i="2" s="1"/>
  <c r="D69" i="2" s="1"/>
  <c r="T23" i="2"/>
  <c r="T61" i="2" s="1"/>
  <c r="AO66" i="2"/>
  <c r="AN66" i="2"/>
  <c r="AM66" i="2"/>
  <c r="AL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T18" i="2"/>
  <c r="AD18" i="2" s="1"/>
  <c r="AD55" i="2" s="1"/>
  <c r="I13" i="2"/>
  <c r="I50" i="2"/>
  <c r="I52" i="2" s="1"/>
  <c r="Z53" i="2" s="1"/>
  <c r="J9" i="2"/>
  <c r="J46" i="2" s="1"/>
  <c r="I48" i="2" s="1"/>
  <c r="Z49" i="2" s="1"/>
  <c r="H5" i="2"/>
  <c r="H42" i="2"/>
  <c r="Z45" i="2" s="1"/>
  <c r="A41" i="2"/>
  <c r="B41" i="2"/>
  <c r="C41" i="2"/>
  <c r="D41" i="2"/>
  <c r="A42" i="2"/>
  <c r="B42" i="2"/>
  <c r="C42" i="2"/>
  <c r="F42" i="2"/>
  <c r="J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F46" i="2"/>
  <c r="L46" i="2"/>
  <c r="A47" i="2"/>
  <c r="B47" i="2"/>
  <c r="C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AJ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49" i="2"/>
  <c r="AH49" i="2"/>
  <c r="AI49" i="2"/>
  <c r="AJ49" i="2"/>
  <c r="AK49" i="2"/>
  <c r="AL49" i="2"/>
  <c r="AM49" i="2"/>
  <c r="AN49" i="2"/>
  <c r="AO49" i="2"/>
  <c r="AP49" i="2"/>
  <c r="AQ49" i="2"/>
  <c r="AR49" i="2"/>
  <c r="A50" i="2"/>
  <c r="B50" i="2"/>
  <c r="C50" i="2"/>
  <c r="F50" i="2"/>
  <c r="K50" i="2"/>
  <c r="A51" i="2"/>
  <c r="B51" i="2"/>
  <c r="C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52" i="2"/>
  <c r="B52" i="2"/>
  <c r="C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B53" i="2"/>
  <c r="C53" i="2"/>
  <c r="AG53" i="2"/>
  <c r="AH53" i="2"/>
  <c r="A54" i="2"/>
  <c r="B54" i="2"/>
  <c r="C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55" i="2"/>
  <c r="D55" i="2"/>
  <c r="V55" i="2"/>
  <c r="AG55" i="2"/>
  <c r="A56" i="2"/>
  <c r="B56" i="2"/>
  <c r="C56" i="2"/>
  <c r="D56" i="2"/>
  <c r="A57" i="2"/>
  <c r="B57" i="2"/>
  <c r="C57" i="2"/>
  <c r="A58" i="2"/>
  <c r="B58" i="2"/>
  <c r="C58" i="2"/>
  <c r="A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M59" i="2"/>
  <c r="AN59" i="2"/>
  <c r="AO59" i="2"/>
  <c r="AP59" i="2"/>
  <c r="AQ59" i="2"/>
  <c r="AR59" i="2"/>
  <c r="AS59" i="2"/>
  <c r="AT59" i="2"/>
  <c r="A61" i="2"/>
  <c r="D61" i="2"/>
  <c r="V61" i="2"/>
  <c r="AG61" i="2"/>
  <c r="A62" i="2"/>
  <c r="D62" i="2"/>
  <c r="A63" i="2"/>
  <c r="D63" i="2"/>
  <c r="M63" i="2"/>
  <c r="A64" i="2"/>
  <c r="AP64" i="2"/>
  <c r="AQ64" i="2"/>
  <c r="AR64" i="2"/>
  <c r="AS64" i="2"/>
  <c r="A65" i="2"/>
  <c r="AR65" i="2"/>
  <c r="AS65" i="2"/>
  <c r="A66" i="2"/>
  <c r="AP66" i="2"/>
  <c r="AQ66" i="2"/>
  <c r="AR66" i="2"/>
  <c r="AS66" i="2"/>
  <c r="A67" i="2"/>
  <c r="AQ67" i="2"/>
  <c r="AR67" i="2"/>
  <c r="AS67" i="2"/>
  <c r="AT67" i="2"/>
  <c r="A69" i="2"/>
  <c r="G69" i="2"/>
  <c r="H69" i="2"/>
  <c r="U69" i="2"/>
  <c r="V69" i="2"/>
  <c r="A70" i="2"/>
  <c r="B70" i="2"/>
  <c r="C70" i="2"/>
  <c r="D70" i="2"/>
  <c r="A71" i="2"/>
  <c r="B71" i="2"/>
  <c r="C71" i="2"/>
  <c r="D71" i="2"/>
  <c r="M71" i="2"/>
  <c r="A72" i="2"/>
  <c r="B72" i="2"/>
  <c r="C72" i="2"/>
  <c r="A73" i="2"/>
  <c r="B73" i="2"/>
  <c r="C73" i="2"/>
  <c r="A74" i="2"/>
  <c r="B74" i="2"/>
  <c r="C74" i="2"/>
  <c r="A75" i="2"/>
  <c r="B75" i="2"/>
  <c r="C75" i="2"/>
  <c r="D40" i="2"/>
  <c r="D38" i="2"/>
  <c r="AM38" i="2"/>
  <c r="AO38" i="2"/>
  <c r="AP38" i="2"/>
  <c r="Q39" i="2"/>
  <c r="V39" i="2"/>
  <c r="A40" i="2"/>
  <c r="O20" i="5"/>
  <c r="O57" i="5"/>
  <c r="Q58" i="5" s="1"/>
  <c r="E59" i="5" s="1"/>
  <c r="K60" i="5" s="1"/>
  <c r="V60" i="5" s="1"/>
  <c r="AD18" i="4" l="1"/>
  <c r="AD55" i="4" s="1"/>
  <c r="AD23" i="2"/>
  <c r="AD61" i="2" s="1"/>
  <c r="G65" i="2"/>
  <c r="AO65" i="2"/>
  <c r="J25" i="2"/>
  <c r="J63" i="2" s="1"/>
  <c r="G68" i="2" s="1"/>
  <c r="L57" i="4"/>
  <c r="L34" i="3"/>
  <c r="L71" i="3" s="1"/>
  <c r="L35" i="3"/>
  <c r="L72" i="3" s="1"/>
  <c r="K59" i="5"/>
  <c r="H58" i="5"/>
  <c r="H45" i="5"/>
  <c r="H49" i="5"/>
  <c r="W49" i="5" s="1"/>
  <c r="I67" i="5"/>
  <c r="I71" i="5" s="1"/>
  <c r="AF71" i="5" s="1"/>
  <c r="AF58" i="2"/>
  <c r="Q58" i="2"/>
  <c r="Q65" i="2"/>
  <c r="AE65" i="2"/>
  <c r="AJ66" i="2" s="1"/>
  <c r="I44" i="2"/>
  <c r="J19" i="3"/>
  <c r="J56" i="3" s="1"/>
  <c r="J32" i="3"/>
  <c r="J69" i="3" s="1"/>
  <c r="T55" i="2"/>
  <c r="T69" i="2"/>
  <c r="H73" i="2" s="1"/>
  <c r="AF72" i="5"/>
  <c r="AF73" i="5" l="1"/>
  <c r="AK73" i="5" s="1"/>
  <c r="AO58" i="2"/>
  <c r="AK59" i="2" s="1"/>
  <c r="AU59" i="2" s="1"/>
  <c r="P60" i="2" s="1"/>
  <c r="G58" i="2"/>
  <c r="H48" i="5"/>
  <c r="H47" i="5"/>
  <c r="AT66" i="2"/>
  <c r="P67" i="2" s="1"/>
  <c r="Q68" i="2"/>
  <c r="Q72" i="2"/>
  <c r="S73" i="2" s="1"/>
</calcChain>
</file>

<file path=xl/sharedStrings.xml><?xml version="1.0" encoding="utf-8"?>
<sst xmlns="http://schemas.openxmlformats.org/spreadsheetml/2006/main" count="279" uniqueCount="145">
  <si>
    <t>名前</t>
    <rPh sb="0" eb="2">
      <t>ナマエ</t>
    </rPh>
    <phoneticPr fontId="1"/>
  </si>
  <si>
    <t>比例</t>
    <rPh sb="0" eb="2">
      <t>ヒレイ</t>
    </rPh>
    <phoneticPr fontId="1"/>
  </si>
  <si>
    <t>№</t>
    <phoneticPr fontId="1"/>
  </si>
  <si>
    <t>１．</t>
    <phoneticPr fontId="1"/>
  </si>
  <si>
    <t>次のそれぞれについて，ｙがｘに比例することを示しなさい。</t>
    <rPh sb="0" eb="1">
      <t>ツギ</t>
    </rPh>
    <rPh sb="15" eb="17">
      <t>ヒレイ</t>
    </rPh>
    <rPh sb="22" eb="23">
      <t>シメ</t>
    </rPh>
    <phoneticPr fontId="1"/>
  </si>
  <si>
    <t>また，このときの比例定数をいいなさい。</t>
    <rPh sb="8" eb="10">
      <t>ヒレイ</t>
    </rPh>
    <rPh sb="10" eb="12">
      <t>テイスウ</t>
    </rPh>
    <phoneticPr fontId="1"/>
  </si>
  <si>
    <t>(1)</t>
    <phoneticPr fontId="1"/>
  </si>
  <si>
    <t>1本</t>
    <rPh sb="1" eb="2">
      <t>ホン</t>
    </rPh>
    <phoneticPr fontId="1"/>
  </si>
  <si>
    <t>円の鉛筆をｘ本買うときの代金はｙ円</t>
    <rPh sb="0" eb="1">
      <t>エン</t>
    </rPh>
    <rPh sb="2" eb="4">
      <t>エンピツ</t>
    </rPh>
    <rPh sb="6" eb="7">
      <t>ホン</t>
    </rPh>
    <rPh sb="7" eb="8">
      <t>カ</t>
    </rPh>
    <rPh sb="12" eb="14">
      <t>ダイキン</t>
    </rPh>
    <rPh sb="16" eb="17">
      <t>エン</t>
    </rPh>
    <phoneticPr fontId="1"/>
  </si>
  <si>
    <t>(2)</t>
    <phoneticPr fontId="1"/>
  </si>
  <si>
    <t>底辺が</t>
    <rPh sb="0" eb="2">
      <t>テイヘン</t>
    </rPh>
    <phoneticPr fontId="1"/>
  </si>
  <si>
    <t>２．</t>
    <phoneticPr fontId="1"/>
  </si>
  <si>
    <t>ｙがｘに比例していて，ｘ＝</t>
    <rPh sb="4" eb="6">
      <t>ヒレイ</t>
    </rPh>
    <phoneticPr fontId="1"/>
  </si>
  <si>
    <t>のとき，ｙ＝</t>
    <phoneticPr fontId="1"/>
  </si>
  <si>
    <t>です。</t>
    <phoneticPr fontId="1"/>
  </si>
  <si>
    <t>ｘ，ｙの関係を式に表しなさい。</t>
    <rPh sb="4" eb="6">
      <t>カンケイ</t>
    </rPh>
    <rPh sb="7" eb="8">
      <t>シキ</t>
    </rPh>
    <rPh sb="9" eb="10">
      <t>アラワ</t>
    </rPh>
    <phoneticPr fontId="1"/>
  </si>
  <si>
    <t>(3)</t>
    <phoneticPr fontId="1"/>
  </si>
  <si>
    <t>秒速</t>
    <rPh sb="0" eb="2">
      <t>ビョウソク</t>
    </rPh>
    <phoneticPr fontId="1"/>
  </si>
  <si>
    <t>ｍで走る電車がｘ秒間に進む道のりｙｍ</t>
    <rPh sb="2" eb="3">
      <t>ハシ</t>
    </rPh>
    <rPh sb="4" eb="6">
      <t>デンシャ</t>
    </rPh>
    <rPh sb="8" eb="10">
      <t>ビョウカン</t>
    </rPh>
    <rPh sb="11" eb="12">
      <t>スス</t>
    </rPh>
    <rPh sb="13" eb="14">
      <t>ミチ</t>
    </rPh>
    <phoneticPr fontId="1"/>
  </si>
  <si>
    <t>ℓ</t>
    <phoneticPr fontId="1"/>
  </si>
  <si>
    <t>入る水そうに，毎分</t>
    <rPh sb="0" eb="1">
      <t>ハイ</t>
    </rPh>
    <rPh sb="2" eb="3">
      <t>スイ</t>
    </rPh>
    <rPh sb="7" eb="9">
      <t>マイフン</t>
    </rPh>
    <phoneticPr fontId="1"/>
  </si>
  <si>
    <t>の割合で水を入れます。水を</t>
    <rPh sb="1" eb="3">
      <t>ワリアイ</t>
    </rPh>
    <rPh sb="4" eb="5">
      <t>ミズ</t>
    </rPh>
    <rPh sb="6" eb="7">
      <t>イ</t>
    </rPh>
    <rPh sb="11" eb="12">
      <t>ミズ</t>
    </rPh>
    <phoneticPr fontId="1"/>
  </si>
  <si>
    <t>入れはじめてからｘ分後の水の量をｙℓとするとき，ｘの変域</t>
    <rPh sb="0" eb="1">
      <t>イ</t>
    </rPh>
    <rPh sb="9" eb="11">
      <t>フンゴ</t>
    </rPh>
    <rPh sb="12" eb="13">
      <t>ミズ</t>
    </rPh>
    <rPh sb="14" eb="15">
      <t>リョウ</t>
    </rPh>
    <rPh sb="26" eb="28">
      <t>ヘンイキ</t>
    </rPh>
    <phoneticPr fontId="1"/>
  </si>
  <si>
    <t>を求めなさい。</t>
    <rPh sb="1" eb="2">
      <t>モト</t>
    </rPh>
    <phoneticPr fontId="1"/>
  </si>
  <si>
    <t>また，ｙをｘの式で表しなさい。</t>
    <rPh sb="7" eb="8">
      <t>シキ</t>
    </rPh>
    <rPh sb="9" eb="10">
      <t>アラワ</t>
    </rPh>
    <phoneticPr fontId="1"/>
  </si>
  <si>
    <t>㎝，高さがｘ㎝の三角形の面積はｙ㎠</t>
    <rPh sb="2" eb="3">
      <t>タカ</t>
    </rPh>
    <rPh sb="8" eb="11">
      <t>サンカクケイ</t>
    </rPh>
    <rPh sb="12" eb="14">
      <t>メンセキ</t>
    </rPh>
    <phoneticPr fontId="1"/>
  </si>
  <si>
    <t>また，ｘ＝</t>
    <phoneticPr fontId="1"/>
  </si>
  <si>
    <t>のときのｙの値を求めなさい。</t>
    <rPh sb="6" eb="7">
      <t>アタイ</t>
    </rPh>
    <rPh sb="8" eb="9">
      <t>モト</t>
    </rPh>
    <phoneticPr fontId="1"/>
  </si>
  <si>
    <t>３．</t>
    <phoneticPr fontId="1"/>
  </si>
  <si>
    <t>４．</t>
    <phoneticPr fontId="1"/>
  </si>
  <si>
    <t>ｘ，ｙの関係を式に表すと</t>
    <rPh sb="4" eb="6">
      <t>カンケイ</t>
    </rPh>
    <rPh sb="7" eb="8">
      <t>シキ</t>
    </rPh>
    <rPh sb="9" eb="10">
      <t>アラワ</t>
    </rPh>
    <phoneticPr fontId="1"/>
  </si>
  <si>
    <t>ｙ＝</t>
    <phoneticPr fontId="1"/>
  </si>
  <si>
    <t>ｘ</t>
    <phoneticPr fontId="1"/>
  </si>
  <si>
    <t>だから，ｙはｘに比例し，比例定数は</t>
    <rPh sb="8" eb="10">
      <t>ヒレイ</t>
    </rPh>
    <rPh sb="12" eb="14">
      <t>ヒレイ</t>
    </rPh>
    <rPh sb="14" eb="16">
      <t>テイスウ</t>
    </rPh>
    <phoneticPr fontId="1"/>
  </si>
  <si>
    <t>ｙ＝</t>
    <phoneticPr fontId="1"/>
  </si>
  <si>
    <t>ｘ</t>
    <phoneticPr fontId="1"/>
  </si>
  <si>
    <t>である。</t>
    <phoneticPr fontId="1"/>
  </si>
  <si>
    <t>ｙがｘに比例しているから，比例定数をａとすると，</t>
    <rPh sb="4" eb="6">
      <t>ヒレイ</t>
    </rPh>
    <rPh sb="13" eb="15">
      <t>ヒレイ</t>
    </rPh>
    <rPh sb="15" eb="17">
      <t>テイスウ</t>
    </rPh>
    <phoneticPr fontId="1"/>
  </si>
  <si>
    <t>＝</t>
    <phoneticPr fontId="1"/>
  </si>
  <si>
    <t>＝</t>
    <phoneticPr fontId="1"/>
  </si>
  <si>
    <t>ｙ</t>
    <phoneticPr fontId="1"/>
  </si>
  <si>
    <t>ｙ＝ａｘ</t>
    <phoneticPr fontId="1"/>
  </si>
  <si>
    <t>ｘ＝</t>
    <phoneticPr fontId="1"/>
  </si>
  <si>
    <t>のとき，ｙ＝</t>
    <phoneticPr fontId="1"/>
  </si>
  <si>
    <t>だから，</t>
    <phoneticPr fontId="1"/>
  </si>
  <si>
    <t>＝</t>
    <phoneticPr fontId="1"/>
  </si>
  <si>
    <t>ａ</t>
    <phoneticPr fontId="1"/>
  </si>
  <si>
    <t>×</t>
    <phoneticPr fontId="1"/>
  </si>
  <si>
    <t>したがって，</t>
    <phoneticPr fontId="1"/>
  </si>
  <si>
    <t>ｙ</t>
    <phoneticPr fontId="1"/>
  </si>
  <si>
    <t>ｘ</t>
    <phoneticPr fontId="1"/>
  </si>
  <si>
    <t>(</t>
    <phoneticPr fontId="1"/>
  </si>
  <si>
    <t>)</t>
    <phoneticPr fontId="1"/>
  </si>
  <si>
    <t>ｘ＝</t>
    <phoneticPr fontId="1"/>
  </si>
  <si>
    <t>のとき，ｙ＝</t>
    <phoneticPr fontId="1"/>
  </si>
  <si>
    <t>ｘの変域</t>
    <rPh sb="2" eb="4">
      <t>ヘンイキ</t>
    </rPh>
    <phoneticPr fontId="1"/>
  </si>
  <si>
    <t>(</t>
    <phoneticPr fontId="1"/>
  </si>
  <si>
    <t>０≦ｘ≦</t>
    <phoneticPr fontId="1"/>
  </si>
  <si>
    <t>ｙ</t>
    <phoneticPr fontId="1"/>
  </si>
  <si>
    <t>＝</t>
    <phoneticPr fontId="1"/>
  </si>
  <si>
    <t>ｘ</t>
    <phoneticPr fontId="1"/>
  </si>
  <si>
    <t>(</t>
    <phoneticPr fontId="1"/>
  </si>
  <si>
    <t>)</t>
    <phoneticPr fontId="1"/>
  </si>
  <si>
    <t>比例のグラフ</t>
    <rPh sb="0" eb="2">
      <t>ヒレイ</t>
    </rPh>
    <phoneticPr fontId="1"/>
  </si>
  <si>
    <t>１．</t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</si>
  <si>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</si>
  <si>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</si>
  <si>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</si>
  <si>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</si>
  <si>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,</t>
    <phoneticPr fontId="1"/>
  </si>
  <si>
    <t>)</t>
    <phoneticPr fontId="1"/>
  </si>
  <si>
    <t>２．</t>
    <phoneticPr fontId="1"/>
  </si>
  <si>
    <t>次の(1)～(4)のグラフをかきなさい。</t>
    <rPh sb="0" eb="1">
      <t>ツギ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</si>
  <si>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</si>
  <si>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</si>
  <si>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</si>
  <si>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</si>
  <si>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－</t>
    <phoneticPr fontId="1"/>
  </si>
  <si>
    <t>ｙ</t>
    <phoneticPr fontId="1"/>
  </si>
  <si>
    <t>ｘ</t>
    <phoneticPr fontId="1"/>
  </si>
  <si>
    <t>№</t>
    <phoneticPr fontId="1"/>
  </si>
  <si>
    <t>反比例</t>
    <rPh sb="0" eb="3">
      <t>ハンピレイ</t>
    </rPh>
    <phoneticPr fontId="1"/>
  </si>
  <si>
    <t>次のそれぞれについて，ｙはｘに反比例することを示しなさい。</t>
    <rPh sb="0" eb="1">
      <t>ツギ</t>
    </rPh>
    <rPh sb="15" eb="16">
      <t>ハン</t>
    </rPh>
    <rPh sb="16" eb="18">
      <t>ヒレイ</t>
    </rPh>
    <rPh sb="23" eb="24">
      <t>シメ</t>
    </rPh>
    <phoneticPr fontId="1"/>
  </si>
  <si>
    <t>㎞の道のりを，毎時ｘ㎞の速さで進むとｙ時間かかる。</t>
    <rPh sb="2" eb="3">
      <t>ミチ</t>
    </rPh>
    <rPh sb="7" eb="9">
      <t>マイジ</t>
    </rPh>
    <rPh sb="12" eb="13">
      <t>ハヤ</t>
    </rPh>
    <rPh sb="15" eb="16">
      <t>スス</t>
    </rPh>
    <rPh sb="19" eb="21">
      <t>ジカン</t>
    </rPh>
    <phoneticPr fontId="1"/>
  </si>
  <si>
    <t>面積</t>
    <rPh sb="0" eb="2">
      <t>メンセキ</t>
    </rPh>
    <phoneticPr fontId="1"/>
  </si>
  <si>
    <t>㎠の三角形の底辺ｘ㎝と高さｙ㎝</t>
    <rPh sb="2" eb="5">
      <t>サンカクケイ</t>
    </rPh>
    <rPh sb="6" eb="8">
      <t>テイヘン</t>
    </rPh>
    <rPh sb="11" eb="12">
      <t>タカ</t>
    </rPh>
    <phoneticPr fontId="1"/>
  </si>
  <si>
    <t>２．</t>
    <phoneticPr fontId="1"/>
  </si>
  <si>
    <t>ｙがｘに反比例していて，ｘ＝</t>
    <rPh sb="4" eb="7">
      <t>ハンピレイ</t>
    </rPh>
    <phoneticPr fontId="1"/>
  </si>
  <si>
    <t>のとき</t>
    <phoneticPr fontId="1"/>
  </si>
  <si>
    <t>です。</t>
    <phoneticPr fontId="1"/>
  </si>
  <si>
    <t>次の反比例のグラフをかきなさい。</t>
    <rPh sb="0" eb="1">
      <t>ツギ</t>
    </rPh>
    <rPh sb="2" eb="5">
      <t>ハンピレイ</t>
    </rPh>
    <phoneticPr fontId="1"/>
  </si>
  <si>
    <t>(2)</t>
    <phoneticPr fontId="1"/>
  </si>
  <si>
    <t>であり，ｙはｘに反比例する。</t>
    <rPh sb="8" eb="11">
      <t>ハンピレイ</t>
    </rPh>
    <phoneticPr fontId="1"/>
  </si>
  <si>
    <t>ｘ</t>
    <phoneticPr fontId="1"/>
  </si>
  <si>
    <t>－</t>
    <phoneticPr fontId="1"/>
  </si>
  <si>
    <t>解答</t>
    <rPh sb="0" eb="2">
      <t>カイトウ</t>
    </rPh>
    <phoneticPr fontId="1"/>
  </si>
  <si>
    <t>座標が次のような点を，下の図にかき入れなさい。</t>
    <rPh sb="0" eb="2">
      <t>ザヒョウ</t>
    </rPh>
    <rPh sb="3" eb="4">
      <t>ツギ</t>
    </rPh>
    <rPh sb="8" eb="9">
      <t>テン</t>
    </rPh>
    <rPh sb="11" eb="12">
      <t>シタ</t>
    </rPh>
    <rPh sb="13" eb="14">
      <t>ズ</t>
    </rPh>
    <rPh sb="17" eb="18">
      <t>イ</t>
    </rPh>
    <phoneticPr fontId="1"/>
  </si>
  <si>
    <t>３．</t>
    <phoneticPr fontId="1"/>
  </si>
  <si>
    <t>次の(1)～(4)のグラフは，右の直線のどれですか。</t>
    <rPh sb="0" eb="1">
      <t>ツギ</t>
    </rPh>
    <rPh sb="15" eb="16">
      <t>ミギ</t>
    </rPh>
    <rPh sb="17" eb="19">
      <t>チョクセン</t>
    </rPh>
    <phoneticPr fontId="1"/>
  </si>
  <si>
    <t>※解答のグラフは，手書きしてください。</t>
    <rPh sb="1" eb="3">
      <t>カイトウ</t>
    </rPh>
    <rPh sb="9" eb="11">
      <t>テガ</t>
    </rPh>
    <phoneticPr fontId="1"/>
  </si>
  <si>
    <t>※問題，解答のグラフは，手書きしてください。</t>
    <rPh sb="1" eb="3">
      <t>モンダイ</t>
    </rPh>
    <rPh sb="4" eb="6">
      <t>カイトウ</t>
    </rPh>
    <rPh sb="12" eb="14">
      <t>テガ</t>
    </rPh>
    <phoneticPr fontId="1"/>
  </si>
  <si>
    <t>比例，反比例の利用</t>
    <rPh sb="0" eb="2">
      <t>ヒレイ</t>
    </rPh>
    <rPh sb="3" eb="6">
      <t>ハンピレイ</t>
    </rPh>
    <rPh sb="7" eb="9">
      <t>リヨウ</t>
    </rPh>
    <phoneticPr fontId="1"/>
  </si>
  <si>
    <t>同じ紙500枚の重さをはかると</t>
    <rPh sb="0" eb="1">
      <t>オナ</t>
    </rPh>
    <rPh sb="2" eb="3">
      <t>カミ</t>
    </rPh>
    <rPh sb="6" eb="7">
      <t>マイ</t>
    </rPh>
    <rPh sb="8" eb="9">
      <t>オモ</t>
    </rPh>
    <phoneticPr fontId="8"/>
  </si>
  <si>
    <t>ｇでした。</t>
    <phoneticPr fontId="8"/>
  </si>
  <si>
    <t>この紙の枚数をｘ枚，重さをｙｇとして，次の問いに答えなさい。</t>
    <rPh sb="2" eb="3">
      <t>カミ</t>
    </rPh>
    <rPh sb="4" eb="6">
      <t>マイスウ</t>
    </rPh>
    <rPh sb="8" eb="9">
      <t>マイ</t>
    </rPh>
    <rPh sb="10" eb="11">
      <t>オモ</t>
    </rPh>
    <rPh sb="19" eb="20">
      <t>ツギ</t>
    </rPh>
    <rPh sb="21" eb="22">
      <t>ト</t>
    </rPh>
    <rPh sb="24" eb="25">
      <t>コタ</t>
    </rPh>
    <phoneticPr fontId="8"/>
  </si>
  <si>
    <t>(1)</t>
    <phoneticPr fontId="8"/>
  </si>
  <si>
    <t>ｘとｙの関係を式に表しなさい。</t>
    <rPh sb="4" eb="6">
      <t>カンケイ</t>
    </rPh>
    <rPh sb="7" eb="8">
      <t>シキ</t>
    </rPh>
    <rPh sb="9" eb="10">
      <t>アラワ</t>
    </rPh>
    <phoneticPr fontId="8"/>
  </si>
  <si>
    <t>(2)</t>
    <phoneticPr fontId="8"/>
  </si>
  <si>
    <t>この紙の枚数が，</t>
    <rPh sb="2" eb="3">
      <t>カミ</t>
    </rPh>
    <rPh sb="4" eb="6">
      <t>マイスウ</t>
    </rPh>
    <phoneticPr fontId="8"/>
  </si>
  <si>
    <t>枚のとき，重さは何ｇになりますか。</t>
    <rPh sb="0" eb="1">
      <t>マイ</t>
    </rPh>
    <rPh sb="5" eb="6">
      <t>オモ</t>
    </rPh>
    <rPh sb="8" eb="9">
      <t>ナン</t>
    </rPh>
    <phoneticPr fontId="8"/>
  </si>
  <si>
    <t>ｙ＝ａｘ　に　ｘ＝</t>
    <phoneticPr fontId="8"/>
  </si>
  <si>
    <t>，ｙ＝</t>
    <phoneticPr fontId="8"/>
  </si>
  <si>
    <t>を代入すると，ａ＝</t>
    <rPh sb="1" eb="3">
      <t>ダイニュウ</t>
    </rPh>
    <phoneticPr fontId="8"/>
  </si>
  <si>
    <t>ｙ＝</t>
    <phoneticPr fontId="8"/>
  </si>
  <si>
    <t>ｘ</t>
    <phoneticPr fontId="8"/>
  </si>
  <si>
    <t>に，ｘ＝</t>
    <phoneticPr fontId="8"/>
  </si>
  <si>
    <t>を代入すると，</t>
    <rPh sb="1" eb="3">
      <t>ダイニュウ</t>
    </rPh>
    <phoneticPr fontId="8"/>
  </si>
  <si>
    <t>×</t>
    <phoneticPr fontId="8"/>
  </si>
  <si>
    <t>ｇ</t>
    <phoneticPr fontId="8"/>
  </si>
  <si>
    <t>２．</t>
    <phoneticPr fontId="8"/>
  </si>
  <si>
    <t>同じ種類のクリップがたくさんあります。</t>
    <rPh sb="0" eb="1">
      <t>オナ</t>
    </rPh>
    <rPh sb="2" eb="4">
      <t>シュルイ</t>
    </rPh>
    <phoneticPr fontId="8"/>
  </si>
  <si>
    <t>50個の重さをはかると，</t>
    <rPh sb="2" eb="3">
      <t>コ</t>
    </rPh>
    <rPh sb="4" eb="5">
      <t>オモ</t>
    </rPh>
    <phoneticPr fontId="8"/>
  </si>
  <si>
    <t>ｇでした。このクリップｘ個の重さを</t>
    <rPh sb="12" eb="13">
      <t>コ</t>
    </rPh>
    <rPh sb="14" eb="15">
      <t>オモ</t>
    </rPh>
    <phoneticPr fontId="8"/>
  </si>
  <si>
    <t>ｙｇとして，次の問いに答えなさい。</t>
    <rPh sb="6" eb="7">
      <t>ツギ</t>
    </rPh>
    <rPh sb="8" eb="9">
      <t>ト</t>
    </rPh>
    <rPh sb="11" eb="12">
      <t>コタ</t>
    </rPh>
    <phoneticPr fontId="8"/>
  </si>
  <si>
    <t>ｘとｙの関係を式に表しなさい。</t>
    <rPh sb="4" eb="6">
      <t>カンケイ</t>
    </rPh>
    <rPh sb="7" eb="8">
      <t>シキ</t>
    </rPh>
    <rPh sb="9" eb="10">
      <t>ヒョウ</t>
    </rPh>
    <phoneticPr fontId="8"/>
  </si>
  <si>
    <t>クリップの重さが</t>
    <rPh sb="5" eb="6">
      <t>オモ</t>
    </rPh>
    <phoneticPr fontId="8"/>
  </si>
  <si>
    <t>㎏のとき，クリップは何個ありますか。</t>
    <rPh sb="10" eb="12">
      <t>ナンコ</t>
    </rPh>
    <phoneticPr fontId="8"/>
  </si>
  <si>
    <t>ｙはｘに比例するから，比例定数をａとすると，</t>
    <rPh sb="4" eb="6">
      <t>ヒレイ</t>
    </rPh>
    <rPh sb="11" eb="13">
      <t>ヒレイ</t>
    </rPh>
    <rPh sb="13" eb="15">
      <t>テイスウ</t>
    </rPh>
    <phoneticPr fontId="8"/>
  </si>
  <si>
    <t>に，ｙ＝</t>
    <phoneticPr fontId="8"/>
  </si>
  <si>
    <t>＝</t>
    <phoneticPr fontId="8"/>
  </si>
  <si>
    <t>個</t>
    <rPh sb="0" eb="1">
      <t>コ</t>
    </rPh>
    <phoneticPr fontId="8"/>
  </si>
  <si>
    <t>３．</t>
    <phoneticPr fontId="8"/>
  </si>
  <si>
    <t>右の図のように歯車Ａ，Ｂがかみ合っています。</t>
    <rPh sb="0" eb="1">
      <t>ミギ</t>
    </rPh>
    <rPh sb="2" eb="3">
      <t>ズ</t>
    </rPh>
    <rPh sb="7" eb="9">
      <t>ハグルマ</t>
    </rPh>
    <rPh sb="15" eb="16">
      <t>ア</t>
    </rPh>
    <phoneticPr fontId="8"/>
  </si>
  <si>
    <t>歯車Ａの歯の数は</t>
    <rPh sb="0" eb="2">
      <t>ハグルマ</t>
    </rPh>
    <rPh sb="4" eb="5">
      <t>ハ</t>
    </rPh>
    <rPh sb="6" eb="7">
      <t>カズ</t>
    </rPh>
    <phoneticPr fontId="8"/>
  </si>
  <si>
    <t>で，１秒間に</t>
    <rPh sb="3" eb="5">
      <t>ビョウカン</t>
    </rPh>
    <phoneticPr fontId="8"/>
  </si>
  <si>
    <t>回転します。</t>
    <rPh sb="0" eb="2">
      <t>カイテン</t>
    </rPh>
    <phoneticPr fontId="8"/>
  </si>
  <si>
    <t>歯車Ｂの歯の数がｘで，１秒間にｙ回転するとして，</t>
    <rPh sb="0" eb="2">
      <t>ハグルマ</t>
    </rPh>
    <rPh sb="4" eb="5">
      <t>ハ</t>
    </rPh>
    <rPh sb="6" eb="7">
      <t>カズ</t>
    </rPh>
    <rPh sb="12" eb="14">
      <t>ビョウカン</t>
    </rPh>
    <rPh sb="16" eb="18">
      <t>カイテン</t>
    </rPh>
    <phoneticPr fontId="8"/>
  </si>
  <si>
    <t>次の問いに答えなさい。</t>
    <rPh sb="0" eb="1">
      <t>ツギ</t>
    </rPh>
    <rPh sb="2" eb="3">
      <t>ト</t>
    </rPh>
    <rPh sb="5" eb="6">
      <t>コタ</t>
    </rPh>
    <phoneticPr fontId="8"/>
  </si>
  <si>
    <t>歯車Ｂの歯の数が</t>
    <rPh sb="0" eb="2">
      <t>ハグルマ</t>
    </rPh>
    <rPh sb="4" eb="5">
      <t>ハ</t>
    </rPh>
    <rPh sb="6" eb="7">
      <t>カズ</t>
    </rPh>
    <phoneticPr fontId="8"/>
  </si>
  <si>
    <t>のとき，１秒間に何回転するか求めなさい。</t>
    <rPh sb="5" eb="7">
      <t>ビョウカン</t>
    </rPh>
    <rPh sb="8" eb="9">
      <t>ナン</t>
    </rPh>
    <rPh sb="9" eb="11">
      <t>カイテン</t>
    </rPh>
    <rPh sb="14" eb="15">
      <t>モト</t>
    </rPh>
    <phoneticPr fontId="8"/>
  </si>
  <si>
    <t>歯車Ａ</t>
    <rPh sb="0" eb="2">
      <t>ハグルマ</t>
    </rPh>
    <phoneticPr fontId="8"/>
  </si>
  <si>
    <t>歯車Ｂ</t>
    <rPh sb="0" eb="2">
      <t>ハグルマ</t>
    </rPh>
    <phoneticPr fontId="8"/>
  </si>
  <si>
    <t>ｘｙ＝</t>
    <phoneticPr fontId="8"/>
  </si>
  <si>
    <t>を代入して，</t>
    <rPh sb="1" eb="3">
      <t>ダイニュウ</t>
    </rPh>
    <phoneticPr fontId="8"/>
  </si>
  <si>
    <t>回転</t>
    <rPh sb="0" eb="2">
      <t>カイテン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</si>
</sst>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theme="4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4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36</xdr:col>
      <xdr:colOff>95250</xdr:colOff>
      <xdr:row>10</xdr:row>
      <xdr:rowOff>180975</xdr:rowOff>
    </xdr:from>
    <xdr:ext cx="65" cy="400238"/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3304CAEF-DDE8-4F2E-8FB7-CF2658FA89A8}"/>
            </a:ext>
          </a:extLst>
        </xdr:cNvPr>
        <xdr:cNvSpPr txBox="1">
          <a:spLocks noChangeArrowheads="1"/>
        </xdr:cNvSpPr>
      </xdr:nvSpPr>
      <xdr:spPr bwMode="auto">
        <a:xfrm>
          <a:off x="4895850" y="2733675"/>
          <a:ext cx="65" cy="400238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27</xdr:col>
      <xdr:colOff>19050</xdr:colOff>
      <xdr:row>3</xdr:row>
      <xdr:rowOff>0</xdr:rowOff>
    </xdr:from>
    <xdr:ext cx="65" cy="400238"/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C4E53D4E-B22F-4347-878B-81E4D207DFFF}"/>
            </a:ext>
          </a:extLst>
        </xdr:cNvPr>
        <xdr:cNvSpPr txBox="1">
          <a:spLocks noChangeArrowheads="1"/>
        </xdr:cNvSpPr>
      </xdr:nvSpPr>
      <xdr:spPr bwMode="auto">
        <a:xfrm>
          <a:off x="3619500" y="819150"/>
          <a:ext cx="65" cy="400238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oneCellAnchor>
    <xdr:from>
      <xdr:col>33</xdr:col>
      <xdr:colOff>76200</xdr:colOff>
      <xdr:row>17</xdr:row>
      <xdr:rowOff>19050</xdr:rowOff>
    </xdr:from>
    <xdr:ext cx="65" cy="400238"/>
    <xdr:sp macro="" textlink="">
      <xdr:nvSpPr>
        <xdr:cNvPr id="1093" name="Text Box 69">
          <a:extLst>
            <a:ext uri="{FF2B5EF4-FFF2-40B4-BE49-F238E27FC236}">
              <a16:creationId xmlns:a16="http://schemas.microsoft.com/office/drawing/2014/main" id="{5639F1FD-A632-49F4-BA16-490A499B8687}"/>
            </a:ext>
          </a:extLst>
        </xdr:cNvPr>
        <xdr:cNvSpPr txBox="1">
          <a:spLocks noChangeArrowheads="1"/>
        </xdr:cNvSpPr>
      </xdr:nvSpPr>
      <xdr:spPr bwMode="auto">
        <a:xfrm>
          <a:off x="4476750" y="4305300"/>
          <a:ext cx="65" cy="400238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>
    <xdr:from>
      <xdr:col>24</xdr:col>
      <xdr:colOff>0</xdr:colOff>
      <xdr:row>3</xdr:row>
      <xdr:rowOff>85725</xdr:rowOff>
    </xdr:from>
    <xdr:to>
      <xdr:col>41</xdr:col>
      <xdr:colOff>57150</xdr:colOff>
      <xdr:row>12</xdr:row>
      <xdr:rowOff>133350</xdr:rowOff>
    </xdr:to>
    <xdr:grpSp>
      <xdr:nvGrpSpPr>
        <xdr:cNvPr id="10689" name="Group 189">
          <a:extLst>
            <a:ext uri="{FF2B5EF4-FFF2-40B4-BE49-F238E27FC236}">
              <a16:creationId xmlns:a16="http://schemas.microsoft.com/office/drawing/2014/main" id="{E2B162E6-42DF-4BBA-9030-105E20141E8E}"/>
            </a:ext>
          </a:extLst>
        </xdr:cNvPr>
        <xdr:cNvGrpSpPr>
          <a:grpSpLocks/>
        </xdr:cNvGrpSpPr>
      </xdr:nvGrpSpPr>
      <xdr:grpSpPr bwMode="auto">
        <a:xfrm>
          <a:off x="3200400" y="904875"/>
          <a:ext cx="2324100" cy="2333625"/>
          <a:chOff x="2" y="102"/>
          <a:chExt cx="1461" cy="1424"/>
        </a:xfrm>
      </xdr:grpSpPr>
      <xdr:sp macro="" textlink="">
        <xdr:nvSpPr>
          <xdr:cNvPr id="10881" name="Line 190">
            <a:extLst>
              <a:ext uri="{FF2B5EF4-FFF2-40B4-BE49-F238E27FC236}">
                <a16:creationId xmlns:a16="http://schemas.microsoft.com/office/drawing/2014/main" id="{68E20E8D-12BB-44B8-ADDB-6045F5FA1F81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2" name="Line 191">
            <a:extLst>
              <a:ext uri="{FF2B5EF4-FFF2-40B4-BE49-F238E27FC236}">
                <a16:creationId xmlns:a16="http://schemas.microsoft.com/office/drawing/2014/main" id="{C09D5218-1E21-4696-85BE-C4E85ED0402B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3" name="Line 192">
            <a:extLst>
              <a:ext uri="{FF2B5EF4-FFF2-40B4-BE49-F238E27FC236}">
                <a16:creationId xmlns:a16="http://schemas.microsoft.com/office/drawing/2014/main" id="{E05F2028-8559-4CA9-BE90-CADD4FD8D36B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4" name="Line 193">
            <a:extLst>
              <a:ext uri="{FF2B5EF4-FFF2-40B4-BE49-F238E27FC236}">
                <a16:creationId xmlns:a16="http://schemas.microsoft.com/office/drawing/2014/main" id="{CBCDCFB9-43CE-42DF-94CD-07DCC0A5E1DB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5" name="Line 194">
            <a:extLst>
              <a:ext uri="{FF2B5EF4-FFF2-40B4-BE49-F238E27FC236}">
                <a16:creationId xmlns:a16="http://schemas.microsoft.com/office/drawing/2014/main" id="{F966F03E-FBD4-481A-B954-B05E6B1D88AE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6" name="Line 195">
            <a:extLst>
              <a:ext uri="{FF2B5EF4-FFF2-40B4-BE49-F238E27FC236}">
                <a16:creationId xmlns:a16="http://schemas.microsoft.com/office/drawing/2014/main" id="{F8D3865C-D1FB-4850-9F1C-E7FC0D4078CF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7" name="Line 196">
            <a:extLst>
              <a:ext uri="{FF2B5EF4-FFF2-40B4-BE49-F238E27FC236}">
                <a16:creationId xmlns:a16="http://schemas.microsoft.com/office/drawing/2014/main" id="{2C7B086C-1D5B-4BC6-A956-FDC39C4FC932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8" name="Line 197">
            <a:extLst>
              <a:ext uri="{FF2B5EF4-FFF2-40B4-BE49-F238E27FC236}">
                <a16:creationId xmlns:a16="http://schemas.microsoft.com/office/drawing/2014/main" id="{FA120E08-9724-41E9-93CE-7DFB1832A563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89" name="Line 198">
            <a:extLst>
              <a:ext uri="{FF2B5EF4-FFF2-40B4-BE49-F238E27FC236}">
                <a16:creationId xmlns:a16="http://schemas.microsoft.com/office/drawing/2014/main" id="{B5B9397F-A24D-4DF9-AA95-9F484422F8BC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0" name="Line 199">
            <a:extLst>
              <a:ext uri="{FF2B5EF4-FFF2-40B4-BE49-F238E27FC236}">
                <a16:creationId xmlns:a16="http://schemas.microsoft.com/office/drawing/2014/main" id="{4349D6B0-1227-4432-85BE-11FF1D771B5A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1" name="Line 200">
            <a:extLst>
              <a:ext uri="{FF2B5EF4-FFF2-40B4-BE49-F238E27FC236}">
                <a16:creationId xmlns:a16="http://schemas.microsoft.com/office/drawing/2014/main" id="{E112E6F1-96E4-4370-8842-486EC7C4D3D4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2" name="Line 201">
            <a:extLst>
              <a:ext uri="{FF2B5EF4-FFF2-40B4-BE49-F238E27FC236}">
                <a16:creationId xmlns:a16="http://schemas.microsoft.com/office/drawing/2014/main" id="{F0FE1286-3BBD-4DD8-8B6C-5E1079D0CA6A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3" name="Line 202">
            <a:extLst>
              <a:ext uri="{FF2B5EF4-FFF2-40B4-BE49-F238E27FC236}">
                <a16:creationId xmlns:a16="http://schemas.microsoft.com/office/drawing/2014/main" id="{D8E72921-01A9-46B0-A3BF-022566BD0ADE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4" name="Line 203">
            <a:extLst>
              <a:ext uri="{FF2B5EF4-FFF2-40B4-BE49-F238E27FC236}">
                <a16:creationId xmlns:a16="http://schemas.microsoft.com/office/drawing/2014/main" id="{DE4022D8-1AD1-4256-BE02-850FF7294692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5" name="Line 204">
            <a:extLst>
              <a:ext uri="{FF2B5EF4-FFF2-40B4-BE49-F238E27FC236}">
                <a16:creationId xmlns:a16="http://schemas.microsoft.com/office/drawing/2014/main" id="{7240DF99-D7C0-4436-A529-4B354DEC2070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6" name="Line 205">
            <a:extLst>
              <a:ext uri="{FF2B5EF4-FFF2-40B4-BE49-F238E27FC236}">
                <a16:creationId xmlns:a16="http://schemas.microsoft.com/office/drawing/2014/main" id="{87F3CFD6-7FA0-4205-BA68-67E495755467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7" name="Line 206">
            <a:extLst>
              <a:ext uri="{FF2B5EF4-FFF2-40B4-BE49-F238E27FC236}">
                <a16:creationId xmlns:a16="http://schemas.microsoft.com/office/drawing/2014/main" id="{ED1ADAF3-51F3-4139-9BB6-AF18FA99CF0A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8" name="Line 207">
            <a:extLst>
              <a:ext uri="{FF2B5EF4-FFF2-40B4-BE49-F238E27FC236}">
                <a16:creationId xmlns:a16="http://schemas.microsoft.com/office/drawing/2014/main" id="{94BF9530-C04A-44E0-BF68-B5D0B1ACE524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99" name="Line 208">
            <a:extLst>
              <a:ext uri="{FF2B5EF4-FFF2-40B4-BE49-F238E27FC236}">
                <a16:creationId xmlns:a16="http://schemas.microsoft.com/office/drawing/2014/main" id="{6EF15510-ECA4-4DE5-9A0C-D1CCD83633B8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0" name="Line 209">
            <a:extLst>
              <a:ext uri="{FF2B5EF4-FFF2-40B4-BE49-F238E27FC236}">
                <a16:creationId xmlns:a16="http://schemas.microsoft.com/office/drawing/2014/main" id="{A0322D98-8BE8-4148-BFCB-ED4F54B32EAE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1" name="Line 210">
            <a:extLst>
              <a:ext uri="{FF2B5EF4-FFF2-40B4-BE49-F238E27FC236}">
                <a16:creationId xmlns:a16="http://schemas.microsoft.com/office/drawing/2014/main" id="{FEC1A9C4-FDCB-4263-A4C1-557968084995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2" name="Line 211">
            <a:extLst>
              <a:ext uri="{FF2B5EF4-FFF2-40B4-BE49-F238E27FC236}">
                <a16:creationId xmlns:a16="http://schemas.microsoft.com/office/drawing/2014/main" id="{CDAA619D-D116-44A4-940B-7300AECB94DF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3" name="Line 212">
            <a:extLst>
              <a:ext uri="{FF2B5EF4-FFF2-40B4-BE49-F238E27FC236}">
                <a16:creationId xmlns:a16="http://schemas.microsoft.com/office/drawing/2014/main" id="{7D028450-B222-4DEF-BE7F-64CEC4AD8E61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4" name="Line 213">
            <a:extLst>
              <a:ext uri="{FF2B5EF4-FFF2-40B4-BE49-F238E27FC236}">
                <a16:creationId xmlns:a16="http://schemas.microsoft.com/office/drawing/2014/main" id="{7CA9F381-5E75-439B-8DF9-FE08C2D2EC6C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5" name="Line 214">
            <a:extLst>
              <a:ext uri="{FF2B5EF4-FFF2-40B4-BE49-F238E27FC236}">
                <a16:creationId xmlns:a16="http://schemas.microsoft.com/office/drawing/2014/main" id="{2B99DCB9-D588-4E73-B658-A0431C65D38B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6" name="Line 215">
            <a:extLst>
              <a:ext uri="{FF2B5EF4-FFF2-40B4-BE49-F238E27FC236}">
                <a16:creationId xmlns:a16="http://schemas.microsoft.com/office/drawing/2014/main" id="{E4DB1A6F-1A2C-4AA5-82AE-1BB4F4B240D9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7" name="Line 216">
            <a:extLst>
              <a:ext uri="{FF2B5EF4-FFF2-40B4-BE49-F238E27FC236}">
                <a16:creationId xmlns:a16="http://schemas.microsoft.com/office/drawing/2014/main" id="{37FE386D-EB38-4D64-AEED-796BE42E93F7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8" name="Line 217">
            <a:extLst>
              <a:ext uri="{FF2B5EF4-FFF2-40B4-BE49-F238E27FC236}">
                <a16:creationId xmlns:a16="http://schemas.microsoft.com/office/drawing/2014/main" id="{2C3F148E-70AC-4E17-B48A-B15AF2D1140D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09" name="Line 218">
            <a:extLst>
              <a:ext uri="{FF2B5EF4-FFF2-40B4-BE49-F238E27FC236}">
                <a16:creationId xmlns:a16="http://schemas.microsoft.com/office/drawing/2014/main" id="{9EF98328-5D5D-4FF7-BF52-42CCCAD5F492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10" name="Line 219">
            <a:extLst>
              <a:ext uri="{FF2B5EF4-FFF2-40B4-BE49-F238E27FC236}">
                <a16:creationId xmlns:a16="http://schemas.microsoft.com/office/drawing/2014/main" id="{D742A440-2FF6-4CDA-B087-06CFF8BB00C7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4" name="Text Box 220">
            <a:extLst>
              <a:ext uri="{FF2B5EF4-FFF2-40B4-BE49-F238E27FC236}">
                <a16:creationId xmlns:a16="http://schemas.microsoft.com/office/drawing/2014/main" id="{E83241A8-A901-4F38-A75A-FB1EFB946A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45" name="Text Box 221">
            <a:extLst>
              <a:ext uri="{FF2B5EF4-FFF2-40B4-BE49-F238E27FC236}">
                <a16:creationId xmlns:a16="http://schemas.microsoft.com/office/drawing/2014/main" id="{57FE8FE1-E137-4E18-8D75-A0AF56E4A4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46" name="Text Box 222">
            <a:extLst>
              <a:ext uri="{FF2B5EF4-FFF2-40B4-BE49-F238E27FC236}">
                <a16:creationId xmlns:a16="http://schemas.microsoft.com/office/drawing/2014/main" id="{F9479996-5520-4B8D-BF02-6C5EE0182A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47" name="Text Box 223">
            <a:extLst>
              <a:ext uri="{FF2B5EF4-FFF2-40B4-BE49-F238E27FC236}">
                <a16:creationId xmlns:a16="http://schemas.microsoft.com/office/drawing/2014/main" id="{29015796-E5A0-4DDC-9B47-6DC2F59C23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48" name="Text Box 224">
            <a:extLst>
              <a:ext uri="{FF2B5EF4-FFF2-40B4-BE49-F238E27FC236}">
                <a16:creationId xmlns:a16="http://schemas.microsoft.com/office/drawing/2014/main" id="{33861E54-AC7F-4D8F-92CB-B9BA8E8710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49" name="Text Box 225">
            <a:extLst>
              <a:ext uri="{FF2B5EF4-FFF2-40B4-BE49-F238E27FC236}">
                <a16:creationId xmlns:a16="http://schemas.microsoft.com/office/drawing/2014/main" id="{9A979C19-7614-4BA9-8464-7968091FA4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50" name="Text Box 226">
            <a:extLst>
              <a:ext uri="{FF2B5EF4-FFF2-40B4-BE49-F238E27FC236}">
                <a16:creationId xmlns:a16="http://schemas.microsoft.com/office/drawing/2014/main" id="{DAB650CD-B423-429E-8BE1-8194E90F18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9525</xdr:colOff>
      <xdr:row>14</xdr:row>
      <xdr:rowOff>19050</xdr:rowOff>
    </xdr:from>
    <xdr:to>
      <xdr:col>41</xdr:col>
      <xdr:colOff>66675</xdr:colOff>
      <xdr:row>23</xdr:row>
      <xdr:rowOff>66675</xdr:rowOff>
    </xdr:to>
    <xdr:grpSp>
      <xdr:nvGrpSpPr>
        <xdr:cNvPr id="10690" name="Group 227">
          <a:extLst>
            <a:ext uri="{FF2B5EF4-FFF2-40B4-BE49-F238E27FC236}">
              <a16:creationId xmlns:a16="http://schemas.microsoft.com/office/drawing/2014/main" id="{3ACE37EE-B9A0-442F-ACF4-1FDEB7B85B5D}"/>
            </a:ext>
          </a:extLst>
        </xdr:cNvPr>
        <xdr:cNvGrpSpPr>
          <a:grpSpLocks/>
        </xdr:cNvGrpSpPr>
      </xdr:nvGrpSpPr>
      <xdr:grpSpPr bwMode="auto">
        <a:xfrm>
          <a:off x="3209925" y="3632200"/>
          <a:ext cx="2324100" cy="2333625"/>
          <a:chOff x="2" y="102"/>
          <a:chExt cx="1461" cy="1424"/>
        </a:xfrm>
      </xdr:grpSpPr>
      <xdr:sp macro="" textlink="">
        <xdr:nvSpPr>
          <xdr:cNvPr id="10844" name="Line 228">
            <a:extLst>
              <a:ext uri="{FF2B5EF4-FFF2-40B4-BE49-F238E27FC236}">
                <a16:creationId xmlns:a16="http://schemas.microsoft.com/office/drawing/2014/main" id="{3C36D7F7-E20A-4A68-B953-F6B13CD61F63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5" name="Line 229">
            <a:extLst>
              <a:ext uri="{FF2B5EF4-FFF2-40B4-BE49-F238E27FC236}">
                <a16:creationId xmlns:a16="http://schemas.microsoft.com/office/drawing/2014/main" id="{830039A9-07C7-4D24-9691-5EDD2A5C5197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6" name="Line 230">
            <a:extLst>
              <a:ext uri="{FF2B5EF4-FFF2-40B4-BE49-F238E27FC236}">
                <a16:creationId xmlns:a16="http://schemas.microsoft.com/office/drawing/2014/main" id="{77BA242A-D06F-440C-A8CA-7F9A4B96AA52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7" name="Line 231">
            <a:extLst>
              <a:ext uri="{FF2B5EF4-FFF2-40B4-BE49-F238E27FC236}">
                <a16:creationId xmlns:a16="http://schemas.microsoft.com/office/drawing/2014/main" id="{3574288F-6DE7-421B-BDCF-E48349904790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8" name="Line 232">
            <a:extLst>
              <a:ext uri="{FF2B5EF4-FFF2-40B4-BE49-F238E27FC236}">
                <a16:creationId xmlns:a16="http://schemas.microsoft.com/office/drawing/2014/main" id="{7DFF5777-43A4-4BE5-ABFC-211278033C62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9" name="Line 233">
            <a:extLst>
              <a:ext uri="{FF2B5EF4-FFF2-40B4-BE49-F238E27FC236}">
                <a16:creationId xmlns:a16="http://schemas.microsoft.com/office/drawing/2014/main" id="{25297C77-B1DC-4342-B160-C9B676CDDE5F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0" name="Line 234">
            <a:extLst>
              <a:ext uri="{FF2B5EF4-FFF2-40B4-BE49-F238E27FC236}">
                <a16:creationId xmlns:a16="http://schemas.microsoft.com/office/drawing/2014/main" id="{2348B85E-C1A5-4836-AFBB-C4C7A6E07715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1" name="Line 235">
            <a:extLst>
              <a:ext uri="{FF2B5EF4-FFF2-40B4-BE49-F238E27FC236}">
                <a16:creationId xmlns:a16="http://schemas.microsoft.com/office/drawing/2014/main" id="{19F8221D-B2FB-442F-8338-DDF2B528BB33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2" name="Line 236">
            <a:extLst>
              <a:ext uri="{FF2B5EF4-FFF2-40B4-BE49-F238E27FC236}">
                <a16:creationId xmlns:a16="http://schemas.microsoft.com/office/drawing/2014/main" id="{3108E330-B1AB-458C-875E-3D393537F7A9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3" name="Line 237">
            <a:extLst>
              <a:ext uri="{FF2B5EF4-FFF2-40B4-BE49-F238E27FC236}">
                <a16:creationId xmlns:a16="http://schemas.microsoft.com/office/drawing/2014/main" id="{BA8DF053-A243-4AC1-B25F-FB38A877A0C7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4" name="Line 238">
            <a:extLst>
              <a:ext uri="{FF2B5EF4-FFF2-40B4-BE49-F238E27FC236}">
                <a16:creationId xmlns:a16="http://schemas.microsoft.com/office/drawing/2014/main" id="{93B55337-BD4C-4CA5-AE8C-E4907619AE98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5" name="Line 239">
            <a:extLst>
              <a:ext uri="{FF2B5EF4-FFF2-40B4-BE49-F238E27FC236}">
                <a16:creationId xmlns:a16="http://schemas.microsoft.com/office/drawing/2014/main" id="{F85F5F2E-0501-4459-B712-658B83E40CD9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6" name="Line 240">
            <a:extLst>
              <a:ext uri="{FF2B5EF4-FFF2-40B4-BE49-F238E27FC236}">
                <a16:creationId xmlns:a16="http://schemas.microsoft.com/office/drawing/2014/main" id="{984EAB12-4807-4EE6-A8DF-AE19229E933C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7" name="Line 241">
            <a:extLst>
              <a:ext uri="{FF2B5EF4-FFF2-40B4-BE49-F238E27FC236}">
                <a16:creationId xmlns:a16="http://schemas.microsoft.com/office/drawing/2014/main" id="{68E6D797-CE48-48AA-B6F3-5A2C1C3D8108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8" name="Line 242">
            <a:extLst>
              <a:ext uri="{FF2B5EF4-FFF2-40B4-BE49-F238E27FC236}">
                <a16:creationId xmlns:a16="http://schemas.microsoft.com/office/drawing/2014/main" id="{C5DF777A-21E2-458F-85BA-64C216C98944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9" name="Line 243">
            <a:extLst>
              <a:ext uri="{FF2B5EF4-FFF2-40B4-BE49-F238E27FC236}">
                <a16:creationId xmlns:a16="http://schemas.microsoft.com/office/drawing/2014/main" id="{D6889E9D-0B35-4AE7-A58B-F985D35BC163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0" name="Line 244">
            <a:extLst>
              <a:ext uri="{FF2B5EF4-FFF2-40B4-BE49-F238E27FC236}">
                <a16:creationId xmlns:a16="http://schemas.microsoft.com/office/drawing/2014/main" id="{4EF457DE-4364-48B8-BDD7-145E1F45B8D7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1" name="Line 245">
            <a:extLst>
              <a:ext uri="{FF2B5EF4-FFF2-40B4-BE49-F238E27FC236}">
                <a16:creationId xmlns:a16="http://schemas.microsoft.com/office/drawing/2014/main" id="{B9C3D7E0-B721-44D9-83CE-8AA0819BD3AB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2" name="Line 246">
            <a:extLst>
              <a:ext uri="{FF2B5EF4-FFF2-40B4-BE49-F238E27FC236}">
                <a16:creationId xmlns:a16="http://schemas.microsoft.com/office/drawing/2014/main" id="{C8D0048E-AF55-42C9-A165-C6DF25CB9817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3" name="Line 247">
            <a:extLst>
              <a:ext uri="{FF2B5EF4-FFF2-40B4-BE49-F238E27FC236}">
                <a16:creationId xmlns:a16="http://schemas.microsoft.com/office/drawing/2014/main" id="{2E35D4C6-3E0E-44DB-B6FB-77BBEC6F4DF9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4" name="Line 248">
            <a:extLst>
              <a:ext uri="{FF2B5EF4-FFF2-40B4-BE49-F238E27FC236}">
                <a16:creationId xmlns:a16="http://schemas.microsoft.com/office/drawing/2014/main" id="{3F47EFD4-8E41-4574-BBA5-D52E06ACDD03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5" name="Line 249">
            <a:extLst>
              <a:ext uri="{FF2B5EF4-FFF2-40B4-BE49-F238E27FC236}">
                <a16:creationId xmlns:a16="http://schemas.microsoft.com/office/drawing/2014/main" id="{A780448C-EE2B-4018-A8D2-AB14EFD7F6FA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6" name="Line 250">
            <a:extLst>
              <a:ext uri="{FF2B5EF4-FFF2-40B4-BE49-F238E27FC236}">
                <a16:creationId xmlns:a16="http://schemas.microsoft.com/office/drawing/2014/main" id="{B0414929-3E60-452B-9BD4-B065A3EF9654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7" name="Line 251">
            <a:extLst>
              <a:ext uri="{FF2B5EF4-FFF2-40B4-BE49-F238E27FC236}">
                <a16:creationId xmlns:a16="http://schemas.microsoft.com/office/drawing/2014/main" id="{1D78F00D-9E3D-4D18-B758-F00057888179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8" name="Line 252">
            <a:extLst>
              <a:ext uri="{FF2B5EF4-FFF2-40B4-BE49-F238E27FC236}">
                <a16:creationId xmlns:a16="http://schemas.microsoft.com/office/drawing/2014/main" id="{BC6F862F-B1D5-4F87-A4A0-EF6D5E3CD016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69" name="Line 253">
            <a:extLst>
              <a:ext uri="{FF2B5EF4-FFF2-40B4-BE49-F238E27FC236}">
                <a16:creationId xmlns:a16="http://schemas.microsoft.com/office/drawing/2014/main" id="{BEBBC369-F71B-477F-880D-BEA5BE32628A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70" name="Line 254">
            <a:extLst>
              <a:ext uri="{FF2B5EF4-FFF2-40B4-BE49-F238E27FC236}">
                <a16:creationId xmlns:a16="http://schemas.microsoft.com/office/drawing/2014/main" id="{95F7D134-A24F-4A22-9DC1-CEF8083AFF4C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71" name="Line 255">
            <a:extLst>
              <a:ext uri="{FF2B5EF4-FFF2-40B4-BE49-F238E27FC236}">
                <a16:creationId xmlns:a16="http://schemas.microsoft.com/office/drawing/2014/main" id="{1DD88ABD-C20B-4D54-BB2C-6646057FA336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72" name="Line 256">
            <a:extLst>
              <a:ext uri="{FF2B5EF4-FFF2-40B4-BE49-F238E27FC236}">
                <a16:creationId xmlns:a16="http://schemas.microsoft.com/office/drawing/2014/main" id="{28F9E283-E828-456F-9805-E0D31E3F80B9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73" name="Line 257">
            <a:extLst>
              <a:ext uri="{FF2B5EF4-FFF2-40B4-BE49-F238E27FC236}">
                <a16:creationId xmlns:a16="http://schemas.microsoft.com/office/drawing/2014/main" id="{85BEB7FB-DD0A-4CCB-9695-8CB221DAA131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2" name="Text Box 258">
            <a:extLst>
              <a:ext uri="{FF2B5EF4-FFF2-40B4-BE49-F238E27FC236}">
                <a16:creationId xmlns:a16="http://schemas.microsoft.com/office/drawing/2014/main" id="{8AAA5A34-A6CF-4584-92D4-93E2D3F9E3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3" name="Text Box 259">
            <a:extLst>
              <a:ext uri="{FF2B5EF4-FFF2-40B4-BE49-F238E27FC236}">
                <a16:creationId xmlns:a16="http://schemas.microsoft.com/office/drawing/2014/main" id="{052F65C0-BE43-421A-9832-64B1FA728B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4" name="Text Box 260">
            <a:extLst>
              <a:ext uri="{FF2B5EF4-FFF2-40B4-BE49-F238E27FC236}">
                <a16:creationId xmlns:a16="http://schemas.microsoft.com/office/drawing/2014/main" id="{D8F01E8E-10EB-45DE-B3B7-ADB52B8570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5" name="Text Box 261">
            <a:extLst>
              <a:ext uri="{FF2B5EF4-FFF2-40B4-BE49-F238E27FC236}">
                <a16:creationId xmlns:a16="http://schemas.microsoft.com/office/drawing/2014/main" id="{867DAA11-0B64-4527-A7F0-B7D4B8F714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86" name="Text Box 262">
            <a:extLst>
              <a:ext uri="{FF2B5EF4-FFF2-40B4-BE49-F238E27FC236}">
                <a16:creationId xmlns:a16="http://schemas.microsoft.com/office/drawing/2014/main" id="{17DED451-68AF-4804-801D-8D2ECAD314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287" name="Text Box 263">
            <a:extLst>
              <a:ext uri="{FF2B5EF4-FFF2-40B4-BE49-F238E27FC236}">
                <a16:creationId xmlns:a16="http://schemas.microsoft.com/office/drawing/2014/main" id="{6248EE50-5306-4A3D-A03F-87C3F91A20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88" name="Text Box 264">
            <a:extLst>
              <a:ext uri="{FF2B5EF4-FFF2-40B4-BE49-F238E27FC236}">
                <a16:creationId xmlns:a16="http://schemas.microsoft.com/office/drawing/2014/main" id="{7AEEB30E-1527-4D99-975F-90119D66B6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19050</xdr:colOff>
      <xdr:row>40</xdr:row>
      <xdr:rowOff>66675</xdr:rowOff>
    </xdr:from>
    <xdr:to>
      <xdr:col>41</xdr:col>
      <xdr:colOff>76200</xdr:colOff>
      <xdr:row>49</xdr:row>
      <xdr:rowOff>114300</xdr:rowOff>
    </xdr:to>
    <xdr:grpSp>
      <xdr:nvGrpSpPr>
        <xdr:cNvPr id="10691" name="Group 325">
          <a:extLst>
            <a:ext uri="{FF2B5EF4-FFF2-40B4-BE49-F238E27FC236}">
              <a16:creationId xmlns:a16="http://schemas.microsoft.com/office/drawing/2014/main" id="{B4DF326F-CBAD-46EF-AE1A-A1DC2B93A333}"/>
            </a:ext>
          </a:extLst>
        </xdr:cNvPr>
        <xdr:cNvGrpSpPr>
          <a:grpSpLocks/>
        </xdr:cNvGrpSpPr>
      </xdr:nvGrpSpPr>
      <xdr:grpSpPr bwMode="auto">
        <a:xfrm>
          <a:off x="3219450" y="10347325"/>
          <a:ext cx="2324100" cy="2333625"/>
          <a:chOff x="2" y="102"/>
          <a:chExt cx="1461" cy="1424"/>
        </a:xfrm>
      </xdr:grpSpPr>
      <xdr:sp macro="" textlink="">
        <xdr:nvSpPr>
          <xdr:cNvPr id="10807" name="Line 326">
            <a:extLst>
              <a:ext uri="{FF2B5EF4-FFF2-40B4-BE49-F238E27FC236}">
                <a16:creationId xmlns:a16="http://schemas.microsoft.com/office/drawing/2014/main" id="{2E492F80-FDA6-4761-9768-977046F13EB3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08" name="Line 327">
            <a:extLst>
              <a:ext uri="{FF2B5EF4-FFF2-40B4-BE49-F238E27FC236}">
                <a16:creationId xmlns:a16="http://schemas.microsoft.com/office/drawing/2014/main" id="{7C2B42D2-DA29-40F9-BF78-C0D907F958B4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09" name="Line 328">
            <a:extLst>
              <a:ext uri="{FF2B5EF4-FFF2-40B4-BE49-F238E27FC236}">
                <a16:creationId xmlns:a16="http://schemas.microsoft.com/office/drawing/2014/main" id="{176730A1-698D-4DBD-B966-88D2BE77EF4D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0" name="Line 329">
            <a:extLst>
              <a:ext uri="{FF2B5EF4-FFF2-40B4-BE49-F238E27FC236}">
                <a16:creationId xmlns:a16="http://schemas.microsoft.com/office/drawing/2014/main" id="{437302B6-D067-4D90-9813-6F6FA4C5A7F2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1" name="Line 330">
            <a:extLst>
              <a:ext uri="{FF2B5EF4-FFF2-40B4-BE49-F238E27FC236}">
                <a16:creationId xmlns:a16="http://schemas.microsoft.com/office/drawing/2014/main" id="{5BB23E78-5FBA-474D-881E-CA26CCDD535F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2" name="Line 331">
            <a:extLst>
              <a:ext uri="{FF2B5EF4-FFF2-40B4-BE49-F238E27FC236}">
                <a16:creationId xmlns:a16="http://schemas.microsoft.com/office/drawing/2014/main" id="{0F5EDD65-A9B4-4865-AF5A-5F35C81F54EA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3" name="Line 332">
            <a:extLst>
              <a:ext uri="{FF2B5EF4-FFF2-40B4-BE49-F238E27FC236}">
                <a16:creationId xmlns:a16="http://schemas.microsoft.com/office/drawing/2014/main" id="{AE0E394C-253F-4A59-B8D8-8EBCEAAB3A18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4" name="Line 333">
            <a:extLst>
              <a:ext uri="{FF2B5EF4-FFF2-40B4-BE49-F238E27FC236}">
                <a16:creationId xmlns:a16="http://schemas.microsoft.com/office/drawing/2014/main" id="{DD9705D3-7291-4E03-95B1-E5DB59D4861D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5" name="Line 334">
            <a:extLst>
              <a:ext uri="{FF2B5EF4-FFF2-40B4-BE49-F238E27FC236}">
                <a16:creationId xmlns:a16="http://schemas.microsoft.com/office/drawing/2014/main" id="{CC0A042A-8835-4208-AE00-EA60D0F5755C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6" name="Line 335">
            <a:extLst>
              <a:ext uri="{FF2B5EF4-FFF2-40B4-BE49-F238E27FC236}">
                <a16:creationId xmlns:a16="http://schemas.microsoft.com/office/drawing/2014/main" id="{84AF092C-1A0B-44A2-BC6A-DBFE2098C023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7" name="Line 336">
            <a:extLst>
              <a:ext uri="{FF2B5EF4-FFF2-40B4-BE49-F238E27FC236}">
                <a16:creationId xmlns:a16="http://schemas.microsoft.com/office/drawing/2014/main" id="{BB53CE38-03B0-4E88-9415-656044FE9703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8" name="Line 337">
            <a:extLst>
              <a:ext uri="{FF2B5EF4-FFF2-40B4-BE49-F238E27FC236}">
                <a16:creationId xmlns:a16="http://schemas.microsoft.com/office/drawing/2014/main" id="{276E82F1-E9FF-4E06-9CA0-34DB54C3A825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19" name="Line 338">
            <a:extLst>
              <a:ext uri="{FF2B5EF4-FFF2-40B4-BE49-F238E27FC236}">
                <a16:creationId xmlns:a16="http://schemas.microsoft.com/office/drawing/2014/main" id="{27DEA198-4B3B-4E58-8DE8-9044A0B2DACF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0" name="Line 339">
            <a:extLst>
              <a:ext uri="{FF2B5EF4-FFF2-40B4-BE49-F238E27FC236}">
                <a16:creationId xmlns:a16="http://schemas.microsoft.com/office/drawing/2014/main" id="{0CB3D2CB-E0A3-4541-912F-FE3CA415968B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1" name="Line 340">
            <a:extLst>
              <a:ext uri="{FF2B5EF4-FFF2-40B4-BE49-F238E27FC236}">
                <a16:creationId xmlns:a16="http://schemas.microsoft.com/office/drawing/2014/main" id="{6B863C6F-1EA3-4633-9569-AA8F4615D12F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2" name="Line 341">
            <a:extLst>
              <a:ext uri="{FF2B5EF4-FFF2-40B4-BE49-F238E27FC236}">
                <a16:creationId xmlns:a16="http://schemas.microsoft.com/office/drawing/2014/main" id="{EAF7E78E-F1ED-40E3-AD45-664DD4EC8F74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3" name="Line 342">
            <a:extLst>
              <a:ext uri="{FF2B5EF4-FFF2-40B4-BE49-F238E27FC236}">
                <a16:creationId xmlns:a16="http://schemas.microsoft.com/office/drawing/2014/main" id="{3173BDBC-753F-46E0-84D7-3AEE2CDC5546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4" name="Line 343">
            <a:extLst>
              <a:ext uri="{FF2B5EF4-FFF2-40B4-BE49-F238E27FC236}">
                <a16:creationId xmlns:a16="http://schemas.microsoft.com/office/drawing/2014/main" id="{3290EC7A-8EDA-4F79-97EB-0B2E4A5FA199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5" name="Line 344">
            <a:extLst>
              <a:ext uri="{FF2B5EF4-FFF2-40B4-BE49-F238E27FC236}">
                <a16:creationId xmlns:a16="http://schemas.microsoft.com/office/drawing/2014/main" id="{EAF6AFF1-C570-4678-8BCE-E66DBF1E9406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6" name="Line 345">
            <a:extLst>
              <a:ext uri="{FF2B5EF4-FFF2-40B4-BE49-F238E27FC236}">
                <a16:creationId xmlns:a16="http://schemas.microsoft.com/office/drawing/2014/main" id="{997F764B-C851-4FED-A36C-4941CA93C533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7" name="Line 346">
            <a:extLst>
              <a:ext uri="{FF2B5EF4-FFF2-40B4-BE49-F238E27FC236}">
                <a16:creationId xmlns:a16="http://schemas.microsoft.com/office/drawing/2014/main" id="{D89E0EB6-28CE-482A-B4F4-4CD62A009E4A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8" name="Line 347">
            <a:extLst>
              <a:ext uri="{FF2B5EF4-FFF2-40B4-BE49-F238E27FC236}">
                <a16:creationId xmlns:a16="http://schemas.microsoft.com/office/drawing/2014/main" id="{9369C186-C4EB-4039-A235-11EA2C2CF9C0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29" name="Line 348">
            <a:extLst>
              <a:ext uri="{FF2B5EF4-FFF2-40B4-BE49-F238E27FC236}">
                <a16:creationId xmlns:a16="http://schemas.microsoft.com/office/drawing/2014/main" id="{E808333D-10F5-4136-8660-A39BB70E3D3B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0" name="Line 349">
            <a:extLst>
              <a:ext uri="{FF2B5EF4-FFF2-40B4-BE49-F238E27FC236}">
                <a16:creationId xmlns:a16="http://schemas.microsoft.com/office/drawing/2014/main" id="{E8770EC1-1365-4AE3-B61F-EDEBBFBB0932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1" name="Line 350">
            <a:extLst>
              <a:ext uri="{FF2B5EF4-FFF2-40B4-BE49-F238E27FC236}">
                <a16:creationId xmlns:a16="http://schemas.microsoft.com/office/drawing/2014/main" id="{2827CE99-7BFC-4F9C-BFA8-1889F59B8D28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2" name="Line 351">
            <a:extLst>
              <a:ext uri="{FF2B5EF4-FFF2-40B4-BE49-F238E27FC236}">
                <a16:creationId xmlns:a16="http://schemas.microsoft.com/office/drawing/2014/main" id="{01A1BFA5-41FC-446A-B975-99E6D3642012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3" name="Line 352">
            <a:extLst>
              <a:ext uri="{FF2B5EF4-FFF2-40B4-BE49-F238E27FC236}">
                <a16:creationId xmlns:a16="http://schemas.microsoft.com/office/drawing/2014/main" id="{D6142DA8-1231-43BA-BCD0-55DA11868FA4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4" name="Line 353">
            <a:extLst>
              <a:ext uri="{FF2B5EF4-FFF2-40B4-BE49-F238E27FC236}">
                <a16:creationId xmlns:a16="http://schemas.microsoft.com/office/drawing/2014/main" id="{16346729-8FA0-4E5D-A70D-0D9FD2CB5B04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5" name="Line 354">
            <a:extLst>
              <a:ext uri="{FF2B5EF4-FFF2-40B4-BE49-F238E27FC236}">
                <a16:creationId xmlns:a16="http://schemas.microsoft.com/office/drawing/2014/main" id="{C23DF7BE-925B-4AEB-9934-C3DA9B0E1B04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6" name="Line 355">
            <a:extLst>
              <a:ext uri="{FF2B5EF4-FFF2-40B4-BE49-F238E27FC236}">
                <a16:creationId xmlns:a16="http://schemas.microsoft.com/office/drawing/2014/main" id="{2AE40766-092E-4702-A5B9-478BD8FDA59C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0" name="Text Box 356">
            <a:extLst>
              <a:ext uri="{FF2B5EF4-FFF2-40B4-BE49-F238E27FC236}">
                <a16:creationId xmlns:a16="http://schemas.microsoft.com/office/drawing/2014/main" id="{BC200D52-09AF-4AF9-A0B7-49EE872DDE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81" name="Text Box 357">
            <a:extLst>
              <a:ext uri="{FF2B5EF4-FFF2-40B4-BE49-F238E27FC236}">
                <a16:creationId xmlns:a16="http://schemas.microsoft.com/office/drawing/2014/main" id="{C1DDFCA2-4614-45BC-AE54-B5D7DBD10F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82" name="Text Box 358">
            <a:extLst>
              <a:ext uri="{FF2B5EF4-FFF2-40B4-BE49-F238E27FC236}">
                <a16:creationId xmlns:a16="http://schemas.microsoft.com/office/drawing/2014/main" id="{82052547-59A8-4332-B5F0-66A1CEFC7C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83" name="Text Box 359">
            <a:extLst>
              <a:ext uri="{FF2B5EF4-FFF2-40B4-BE49-F238E27FC236}">
                <a16:creationId xmlns:a16="http://schemas.microsoft.com/office/drawing/2014/main" id="{2C794543-8245-453E-ABEA-1F97826C87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384" name="Text Box 360">
            <a:extLst>
              <a:ext uri="{FF2B5EF4-FFF2-40B4-BE49-F238E27FC236}">
                <a16:creationId xmlns:a16="http://schemas.microsoft.com/office/drawing/2014/main" id="{128C81EF-F35A-4857-91FF-2CB4439C80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385" name="Text Box 361">
            <a:extLst>
              <a:ext uri="{FF2B5EF4-FFF2-40B4-BE49-F238E27FC236}">
                <a16:creationId xmlns:a16="http://schemas.microsoft.com/office/drawing/2014/main" id="{E7F4E1EB-9B95-4047-8A72-044B7B73AE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86" name="Text Box 362">
            <a:extLst>
              <a:ext uri="{FF2B5EF4-FFF2-40B4-BE49-F238E27FC236}">
                <a16:creationId xmlns:a16="http://schemas.microsoft.com/office/drawing/2014/main" id="{27BA2967-C0F8-47E6-89B7-7B6F30A1E3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9525</xdr:colOff>
      <xdr:row>51</xdr:row>
      <xdr:rowOff>47625</xdr:rowOff>
    </xdr:from>
    <xdr:to>
      <xdr:col>41</xdr:col>
      <xdr:colOff>66675</xdr:colOff>
      <xdr:row>60</xdr:row>
      <xdr:rowOff>95250</xdr:rowOff>
    </xdr:to>
    <xdr:grpSp>
      <xdr:nvGrpSpPr>
        <xdr:cNvPr id="10692" name="Group 363">
          <a:extLst>
            <a:ext uri="{FF2B5EF4-FFF2-40B4-BE49-F238E27FC236}">
              <a16:creationId xmlns:a16="http://schemas.microsoft.com/office/drawing/2014/main" id="{DC4C7C6F-53E6-45B4-B704-646F6D9D45B1}"/>
            </a:ext>
          </a:extLst>
        </xdr:cNvPr>
        <xdr:cNvGrpSpPr>
          <a:grpSpLocks/>
        </xdr:cNvGrpSpPr>
      </xdr:nvGrpSpPr>
      <xdr:grpSpPr bwMode="auto">
        <a:xfrm>
          <a:off x="3209925" y="13122275"/>
          <a:ext cx="2324100" cy="2333625"/>
          <a:chOff x="2" y="102"/>
          <a:chExt cx="1461" cy="1424"/>
        </a:xfrm>
      </xdr:grpSpPr>
      <xdr:sp macro="" textlink="">
        <xdr:nvSpPr>
          <xdr:cNvPr id="10770" name="Line 364">
            <a:extLst>
              <a:ext uri="{FF2B5EF4-FFF2-40B4-BE49-F238E27FC236}">
                <a16:creationId xmlns:a16="http://schemas.microsoft.com/office/drawing/2014/main" id="{2714DDDA-88C5-4B93-923A-4F3D59A6AC5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1" name="Line 365">
            <a:extLst>
              <a:ext uri="{FF2B5EF4-FFF2-40B4-BE49-F238E27FC236}">
                <a16:creationId xmlns:a16="http://schemas.microsoft.com/office/drawing/2014/main" id="{4876AEC5-0760-4DF7-A9CE-A029E2F9E597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2" name="Line 366">
            <a:extLst>
              <a:ext uri="{FF2B5EF4-FFF2-40B4-BE49-F238E27FC236}">
                <a16:creationId xmlns:a16="http://schemas.microsoft.com/office/drawing/2014/main" id="{EF71CB36-2A0B-476C-863C-50ED8BED3989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3" name="Line 367">
            <a:extLst>
              <a:ext uri="{FF2B5EF4-FFF2-40B4-BE49-F238E27FC236}">
                <a16:creationId xmlns:a16="http://schemas.microsoft.com/office/drawing/2014/main" id="{78786E51-F11D-4272-8806-40C2288056AD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4" name="Line 368">
            <a:extLst>
              <a:ext uri="{FF2B5EF4-FFF2-40B4-BE49-F238E27FC236}">
                <a16:creationId xmlns:a16="http://schemas.microsoft.com/office/drawing/2014/main" id="{F9651871-6F8C-4F77-A05E-2C451E8105D8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5" name="Line 369">
            <a:extLst>
              <a:ext uri="{FF2B5EF4-FFF2-40B4-BE49-F238E27FC236}">
                <a16:creationId xmlns:a16="http://schemas.microsoft.com/office/drawing/2014/main" id="{89474FFF-79ED-4AED-9FC9-04C521B0FC28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6" name="Line 370">
            <a:extLst>
              <a:ext uri="{FF2B5EF4-FFF2-40B4-BE49-F238E27FC236}">
                <a16:creationId xmlns:a16="http://schemas.microsoft.com/office/drawing/2014/main" id="{88E0290B-F4DB-4FC0-9C5B-94C209BFE1C5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7" name="Line 371">
            <a:extLst>
              <a:ext uri="{FF2B5EF4-FFF2-40B4-BE49-F238E27FC236}">
                <a16:creationId xmlns:a16="http://schemas.microsoft.com/office/drawing/2014/main" id="{E714AAFD-0252-4E72-AA18-44D1BE5F406C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8" name="Line 372">
            <a:extLst>
              <a:ext uri="{FF2B5EF4-FFF2-40B4-BE49-F238E27FC236}">
                <a16:creationId xmlns:a16="http://schemas.microsoft.com/office/drawing/2014/main" id="{86711F76-1E16-4D58-A15E-2EAB40F72956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79" name="Line 373">
            <a:extLst>
              <a:ext uri="{FF2B5EF4-FFF2-40B4-BE49-F238E27FC236}">
                <a16:creationId xmlns:a16="http://schemas.microsoft.com/office/drawing/2014/main" id="{FF01BFF1-C7C7-47E6-AD89-FEBAF200A1B7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0" name="Line 374">
            <a:extLst>
              <a:ext uri="{FF2B5EF4-FFF2-40B4-BE49-F238E27FC236}">
                <a16:creationId xmlns:a16="http://schemas.microsoft.com/office/drawing/2014/main" id="{FCD7982F-1D71-4CEB-8896-6373FAD3CD6E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1" name="Line 375">
            <a:extLst>
              <a:ext uri="{FF2B5EF4-FFF2-40B4-BE49-F238E27FC236}">
                <a16:creationId xmlns:a16="http://schemas.microsoft.com/office/drawing/2014/main" id="{98B365A1-FECB-49F2-96C6-56981DDADA38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2" name="Line 376">
            <a:extLst>
              <a:ext uri="{FF2B5EF4-FFF2-40B4-BE49-F238E27FC236}">
                <a16:creationId xmlns:a16="http://schemas.microsoft.com/office/drawing/2014/main" id="{92E0F41A-F7B1-4CD5-90C0-81EC43381C74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3" name="Line 377">
            <a:extLst>
              <a:ext uri="{FF2B5EF4-FFF2-40B4-BE49-F238E27FC236}">
                <a16:creationId xmlns:a16="http://schemas.microsoft.com/office/drawing/2014/main" id="{D5EB3C1C-CBD8-4BC7-85BB-E2BEDA10485E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4" name="Line 378">
            <a:extLst>
              <a:ext uri="{FF2B5EF4-FFF2-40B4-BE49-F238E27FC236}">
                <a16:creationId xmlns:a16="http://schemas.microsoft.com/office/drawing/2014/main" id="{D86966E3-0538-4092-AD77-861932868A0E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5" name="Line 379">
            <a:extLst>
              <a:ext uri="{FF2B5EF4-FFF2-40B4-BE49-F238E27FC236}">
                <a16:creationId xmlns:a16="http://schemas.microsoft.com/office/drawing/2014/main" id="{C621AE22-5E30-4130-99FB-186B57BF1954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6" name="Line 380">
            <a:extLst>
              <a:ext uri="{FF2B5EF4-FFF2-40B4-BE49-F238E27FC236}">
                <a16:creationId xmlns:a16="http://schemas.microsoft.com/office/drawing/2014/main" id="{F01E05EE-F398-436B-9B9A-62C46BBC087D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7" name="Line 381">
            <a:extLst>
              <a:ext uri="{FF2B5EF4-FFF2-40B4-BE49-F238E27FC236}">
                <a16:creationId xmlns:a16="http://schemas.microsoft.com/office/drawing/2014/main" id="{6DF76225-B5E9-4BEB-B481-CC1F7D8EA209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8" name="Line 382">
            <a:extLst>
              <a:ext uri="{FF2B5EF4-FFF2-40B4-BE49-F238E27FC236}">
                <a16:creationId xmlns:a16="http://schemas.microsoft.com/office/drawing/2014/main" id="{54A9C1A8-EEFF-45AC-9820-D7FA173DEC68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89" name="Line 383">
            <a:extLst>
              <a:ext uri="{FF2B5EF4-FFF2-40B4-BE49-F238E27FC236}">
                <a16:creationId xmlns:a16="http://schemas.microsoft.com/office/drawing/2014/main" id="{646F1F1C-19E8-443C-BA4C-596A34EEE581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0" name="Line 384">
            <a:extLst>
              <a:ext uri="{FF2B5EF4-FFF2-40B4-BE49-F238E27FC236}">
                <a16:creationId xmlns:a16="http://schemas.microsoft.com/office/drawing/2014/main" id="{1550A7DD-F47F-4F19-9B45-9336AAA2D729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1" name="Line 385">
            <a:extLst>
              <a:ext uri="{FF2B5EF4-FFF2-40B4-BE49-F238E27FC236}">
                <a16:creationId xmlns:a16="http://schemas.microsoft.com/office/drawing/2014/main" id="{0DC42B1E-41BD-4766-B969-01D86523C8B5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2" name="Line 386">
            <a:extLst>
              <a:ext uri="{FF2B5EF4-FFF2-40B4-BE49-F238E27FC236}">
                <a16:creationId xmlns:a16="http://schemas.microsoft.com/office/drawing/2014/main" id="{9C4C18DD-08CD-45C6-B88F-13F85644E44F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3" name="Line 387">
            <a:extLst>
              <a:ext uri="{FF2B5EF4-FFF2-40B4-BE49-F238E27FC236}">
                <a16:creationId xmlns:a16="http://schemas.microsoft.com/office/drawing/2014/main" id="{FFE524E7-3AE7-4B09-92DA-74DBBEEDB1C5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4" name="Line 388">
            <a:extLst>
              <a:ext uri="{FF2B5EF4-FFF2-40B4-BE49-F238E27FC236}">
                <a16:creationId xmlns:a16="http://schemas.microsoft.com/office/drawing/2014/main" id="{8D0FEE3B-96C1-49CA-9D8A-338C7F09803A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5" name="Line 389">
            <a:extLst>
              <a:ext uri="{FF2B5EF4-FFF2-40B4-BE49-F238E27FC236}">
                <a16:creationId xmlns:a16="http://schemas.microsoft.com/office/drawing/2014/main" id="{F604D6C3-A306-4486-9C1A-2BC008F2F1C7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6" name="Line 390">
            <a:extLst>
              <a:ext uri="{FF2B5EF4-FFF2-40B4-BE49-F238E27FC236}">
                <a16:creationId xmlns:a16="http://schemas.microsoft.com/office/drawing/2014/main" id="{04145EEE-29E0-40A0-9454-E1685D22AE91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7" name="Line 391">
            <a:extLst>
              <a:ext uri="{FF2B5EF4-FFF2-40B4-BE49-F238E27FC236}">
                <a16:creationId xmlns:a16="http://schemas.microsoft.com/office/drawing/2014/main" id="{4CB6011C-37E3-417F-BBC1-228F4B285A84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8" name="Line 392">
            <a:extLst>
              <a:ext uri="{FF2B5EF4-FFF2-40B4-BE49-F238E27FC236}">
                <a16:creationId xmlns:a16="http://schemas.microsoft.com/office/drawing/2014/main" id="{BD44240D-AC30-4DE0-AB4A-824A0755AEBD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99" name="Line 393">
            <a:extLst>
              <a:ext uri="{FF2B5EF4-FFF2-40B4-BE49-F238E27FC236}">
                <a16:creationId xmlns:a16="http://schemas.microsoft.com/office/drawing/2014/main" id="{F7CB9666-E1DE-4A5A-B970-F050C8613C33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8" name="Text Box 394">
            <a:extLst>
              <a:ext uri="{FF2B5EF4-FFF2-40B4-BE49-F238E27FC236}">
                <a16:creationId xmlns:a16="http://schemas.microsoft.com/office/drawing/2014/main" id="{1F67F67C-2688-4513-8774-7FC997C140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19" name="Text Box 395">
            <a:extLst>
              <a:ext uri="{FF2B5EF4-FFF2-40B4-BE49-F238E27FC236}">
                <a16:creationId xmlns:a16="http://schemas.microsoft.com/office/drawing/2014/main" id="{024BE1E9-957E-4597-B8D4-D916C90E0F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20" name="Text Box 396">
            <a:extLst>
              <a:ext uri="{FF2B5EF4-FFF2-40B4-BE49-F238E27FC236}">
                <a16:creationId xmlns:a16="http://schemas.microsoft.com/office/drawing/2014/main" id="{5B2805BE-A457-48FA-B9B1-F854CBEEDA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21" name="Text Box 397">
            <a:extLst>
              <a:ext uri="{FF2B5EF4-FFF2-40B4-BE49-F238E27FC236}">
                <a16:creationId xmlns:a16="http://schemas.microsoft.com/office/drawing/2014/main" id="{B95339F9-5C09-408D-982D-6DC36EB923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422" name="Text Box 398">
            <a:extLst>
              <a:ext uri="{FF2B5EF4-FFF2-40B4-BE49-F238E27FC236}">
                <a16:creationId xmlns:a16="http://schemas.microsoft.com/office/drawing/2014/main" id="{530B79B5-E5D2-480E-8379-E5923AC88A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423" name="Text Box 399">
            <a:extLst>
              <a:ext uri="{FF2B5EF4-FFF2-40B4-BE49-F238E27FC236}">
                <a16:creationId xmlns:a16="http://schemas.microsoft.com/office/drawing/2014/main" id="{BFA8F044-37EB-47D4-ADD5-4DC2C5C436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24" name="Text Box 400">
            <a:extLst>
              <a:ext uri="{FF2B5EF4-FFF2-40B4-BE49-F238E27FC236}">
                <a16:creationId xmlns:a16="http://schemas.microsoft.com/office/drawing/2014/main" id="{0DD4728B-8A3E-4659-9ADF-EE96F57BF3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oneCellAnchor>
    <xdr:from>
      <xdr:col>33</xdr:col>
      <xdr:colOff>76200</xdr:colOff>
      <xdr:row>29</xdr:row>
      <xdr:rowOff>19050</xdr:rowOff>
    </xdr:from>
    <xdr:ext cx="65" cy="400238"/>
    <xdr:sp macro="" textlink="">
      <xdr:nvSpPr>
        <xdr:cNvPr id="1545" name="Text Box 521">
          <a:extLst>
            <a:ext uri="{FF2B5EF4-FFF2-40B4-BE49-F238E27FC236}">
              <a16:creationId xmlns:a16="http://schemas.microsoft.com/office/drawing/2014/main" id="{2C5AD2F5-2B30-4270-8640-C97835FA7BC0}"/>
            </a:ext>
          </a:extLst>
        </xdr:cNvPr>
        <xdr:cNvSpPr txBox="1">
          <a:spLocks noChangeArrowheads="1"/>
        </xdr:cNvSpPr>
      </xdr:nvSpPr>
      <xdr:spPr bwMode="auto">
        <a:xfrm>
          <a:off x="4476750" y="7277100"/>
          <a:ext cx="65" cy="400238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>
    <xdr:from>
      <xdr:col>24</xdr:col>
      <xdr:colOff>19050</xdr:colOff>
      <xdr:row>26</xdr:row>
      <xdr:rowOff>142875</xdr:rowOff>
    </xdr:from>
    <xdr:to>
      <xdr:col>41</xdr:col>
      <xdr:colOff>76200</xdr:colOff>
      <xdr:row>35</xdr:row>
      <xdr:rowOff>190500</xdr:rowOff>
    </xdr:to>
    <xdr:grpSp>
      <xdr:nvGrpSpPr>
        <xdr:cNvPr id="10694" name="Group 522">
          <a:extLst>
            <a:ext uri="{FF2B5EF4-FFF2-40B4-BE49-F238E27FC236}">
              <a16:creationId xmlns:a16="http://schemas.microsoft.com/office/drawing/2014/main" id="{1C9F9DBC-678C-4E2B-BC14-205EEC759FA1}"/>
            </a:ext>
          </a:extLst>
        </xdr:cNvPr>
        <xdr:cNvGrpSpPr>
          <a:grpSpLocks/>
        </xdr:cNvGrpSpPr>
      </xdr:nvGrpSpPr>
      <xdr:grpSpPr bwMode="auto">
        <a:xfrm>
          <a:off x="3219450" y="6804025"/>
          <a:ext cx="2324100" cy="2333625"/>
          <a:chOff x="2" y="102"/>
          <a:chExt cx="1461" cy="1424"/>
        </a:xfrm>
      </xdr:grpSpPr>
      <xdr:sp macro="" textlink="">
        <xdr:nvSpPr>
          <xdr:cNvPr id="10733" name="Line 523">
            <a:extLst>
              <a:ext uri="{FF2B5EF4-FFF2-40B4-BE49-F238E27FC236}">
                <a16:creationId xmlns:a16="http://schemas.microsoft.com/office/drawing/2014/main" id="{BFFA4476-B132-4430-B14C-DBD6764D6D4B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4" name="Line 524">
            <a:extLst>
              <a:ext uri="{FF2B5EF4-FFF2-40B4-BE49-F238E27FC236}">
                <a16:creationId xmlns:a16="http://schemas.microsoft.com/office/drawing/2014/main" id="{BF029F8A-9E2A-4188-8A38-644E750DFDF8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5" name="Line 525">
            <a:extLst>
              <a:ext uri="{FF2B5EF4-FFF2-40B4-BE49-F238E27FC236}">
                <a16:creationId xmlns:a16="http://schemas.microsoft.com/office/drawing/2014/main" id="{BBF5E7BA-D852-4D14-90C6-EE75A25956C4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6" name="Line 526">
            <a:extLst>
              <a:ext uri="{FF2B5EF4-FFF2-40B4-BE49-F238E27FC236}">
                <a16:creationId xmlns:a16="http://schemas.microsoft.com/office/drawing/2014/main" id="{F2F77B05-4DE7-48E8-A446-054725F3B5EA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7" name="Line 527">
            <a:extLst>
              <a:ext uri="{FF2B5EF4-FFF2-40B4-BE49-F238E27FC236}">
                <a16:creationId xmlns:a16="http://schemas.microsoft.com/office/drawing/2014/main" id="{BFEF512E-0BA6-41AB-A9C7-1D0D5F23B3E9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8" name="Line 528">
            <a:extLst>
              <a:ext uri="{FF2B5EF4-FFF2-40B4-BE49-F238E27FC236}">
                <a16:creationId xmlns:a16="http://schemas.microsoft.com/office/drawing/2014/main" id="{3754173E-1712-496F-AD48-B188CEC59903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39" name="Line 529">
            <a:extLst>
              <a:ext uri="{FF2B5EF4-FFF2-40B4-BE49-F238E27FC236}">
                <a16:creationId xmlns:a16="http://schemas.microsoft.com/office/drawing/2014/main" id="{A03FA192-BF6A-4100-9D83-CA5E58071F3A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0" name="Line 530">
            <a:extLst>
              <a:ext uri="{FF2B5EF4-FFF2-40B4-BE49-F238E27FC236}">
                <a16:creationId xmlns:a16="http://schemas.microsoft.com/office/drawing/2014/main" id="{09AB9E2D-22A0-427B-BA25-720AA59EB55D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1" name="Line 531">
            <a:extLst>
              <a:ext uri="{FF2B5EF4-FFF2-40B4-BE49-F238E27FC236}">
                <a16:creationId xmlns:a16="http://schemas.microsoft.com/office/drawing/2014/main" id="{EC247301-AA52-4A2E-AF6D-C151D4AA9858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2" name="Line 532">
            <a:extLst>
              <a:ext uri="{FF2B5EF4-FFF2-40B4-BE49-F238E27FC236}">
                <a16:creationId xmlns:a16="http://schemas.microsoft.com/office/drawing/2014/main" id="{99573AF2-E7DF-4FEE-A58A-80D41ED1B24C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3" name="Line 533">
            <a:extLst>
              <a:ext uri="{FF2B5EF4-FFF2-40B4-BE49-F238E27FC236}">
                <a16:creationId xmlns:a16="http://schemas.microsoft.com/office/drawing/2014/main" id="{115CBBA6-4FD8-45FA-8F8E-AD984716844D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4" name="Line 534">
            <a:extLst>
              <a:ext uri="{FF2B5EF4-FFF2-40B4-BE49-F238E27FC236}">
                <a16:creationId xmlns:a16="http://schemas.microsoft.com/office/drawing/2014/main" id="{9693C623-FAC0-4474-A629-B3D40C994264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5" name="Line 535">
            <a:extLst>
              <a:ext uri="{FF2B5EF4-FFF2-40B4-BE49-F238E27FC236}">
                <a16:creationId xmlns:a16="http://schemas.microsoft.com/office/drawing/2014/main" id="{8A85C8A2-BC10-4F3B-B36B-E7A890FF9033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6" name="Line 536">
            <a:extLst>
              <a:ext uri="{FF2B5EF4-FFF2-40B4-BE49-F238E27FC236}">
                <a16:creationId xmlns:a16="http://schemas.microsoft.com/office/drawing/2014/main" id="{04411168-CD56-4752-A431-9FAFCC1356F0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7" name="Line 537">
            <a:extLst>
              <a:ext uri="{FF2B5EF4-FFF2-40B4-BE49-F238E27FC236}">
                <a16:creationId xmlns:a16="http://schemas.microsoft.com/office/drawing/2014/main" id="{6BE27EE2-2700-4168-8114-1F96AE3D164A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8" name="Line 538">
            <a:extLst>
              <a:ext uri="{FF2B5EF4-FFF2-40B4-BE49-F238E27FC236}">
                <a16:creationId xmlns:a16="http://schemas.microsoft.com/office/drawing/2014/main" id="{8314EE5A-9D8F-4134-B6C8-A19E3A81082D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49" name="Line 539">
            <a:extLst>
              <a:ext uri="{FF2B5EF4-FFF2-40B4-BE49-F238E27FC236}">
                <a16:creationId xmlns:a16="http://schemas.microsoft.com/office/drawing/2014/main" id="{34018B32-6401-4868-9018-AFA3C8F70E12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0" name="Line 540">
            <a:extLst>
              <a:ext uri="{FF2B5EF4-FFF2-40B4-BE49-F238E27FC236}">
                <a16:creationId xmlns:a16="http://schemas.microsoft.com/office/drawing/2014/main" id="{57C3DCCB-80DB-4EC1-8DA5-8AB80D1645CA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1" name="Line 541">
            <a:extLst>
              <a:ext uri="{FF2B5EF4-FFF2-40B4-BE49-F238E27FC236}">
                <a16:creationId xmlns:a16="http://schemas.microsoft.com/office/drawing/2014/main" id="{A5ADC14F-2C9C-4C4E-A819-110697840657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2" name="Line 542">
            <a:extLst>
              <a:ext uri="{FF2B5EF4-FFF2-40B4-BE49-F238E27FC236}">
                <a16:creationId xmlns:a16="http://schemas.microsoft.com/office/drawing/2014/main" id="{D5615E30-031E-42DE-B027-175F1EC802BC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3" name="Line 543">
            <a:extLst>
              <a:ext uri="{FF2B5EF4-FFF2-40B4-BE49-F238E27FC236}">
                <a16:creationId xmlns:a16="http://schemas.microsoft.com/office/drawing/2014/main" id="{2F773FA8-7B46-4CFA-B1A8-B768B827A3A3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4" name="Line 544">
            <a:extLst>
              <a:ext uri="{FF2B5EF4-FFF2-40B4-BE49-F238E27FC236}">
                <a16:creationId xmlns:a16="http://schemas.microsoft.com/office/drawing/2014/main" id="{82C96BAE-DE43-404C-AA0A-0616099172DF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5" name="Line 545">
            <a:extLst>
              <a:ext uri="{FF2B5EF4-FFF2-40B4-BE49-F238E27FC236}">
                <a16:creationId xmlns:a16="http://schemas.microsoft.com/office/drawing/2014/main" id="{3763B75B-F194-4267-84F7-2CE61281DAC8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6" name="Line 546">
            <a:extLst>
              <a:ext uri="{FF2B5EF4-FFF2-40B4-BE49-F238E27FC236}">
                <a16:creationId xmlns:a16="http://schemas.microsoft.com/office/drawing/2014/main" id="{20C9D9BD-0BA5-475A-8385-02282AE13B08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7" name="Line 547">
            <a:extLst>
              <a:ext uri="{FF2B5EF4-FFF2-40B4-BE49-F238E27FC236}">
                <a16:creationId xmlns:a16="http://schemas.microsoft.com/office/drawing/2014/main" id="{D4F29635-4BBB-4900-8AA3-53357345FB12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8" name="Line 548">
            <a:extLst>
              <a:ext uri="{FF2B5EF4-FFF2-40B4-BE49-F238E27FC236}">
                <a16:creationId xmlns:a16="http://schemas.microsoft.com/office/drawing/2014/main" id="{B83B60B1-E394-48E5-AEBC-079DBEF61807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59" name="Line 549">
            <a:extLst>
              <a:ext uri="{FF2B5EF4-FFF2-40B4-BE49-F238E27FC236}">
                <a16:creationId xmlns:a16="http://schemas.microsoft.com/office/drawing/2014/main" id="{F8C7CBF0-2C7A-45EF-9520-DCFDCC5BFEC1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60" name="Line 550">
            <a:extLst>
              <a:ext uri="{FF2B5EF4-FFF2-40B4-BE49-F238E27FC236}">
                <a16:creationId xmlns:a16="http://schemas.microsoft.com/office/drawing/2014/main" id="{1EA5C638-2338-4814-B915-5AF73F127BC0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61" name="Line 551">
            <a:extLst>
              <a:ext uri="{FF2B5EF4-FFF2-40B4-BE49-F238E27FC236}">
                <a16:creationId xmlns:a16="http://schemas.microsoft.com/office/drawing/2014/main" id="{E6F35435-B9C4-425D-BC2E-F074C581943D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62" name="Line 552">
            <a:extLst>
              <a:ext uri="{FF2B5EF4-FFF2-40B4-BE49-F238E27FC236}">
                <a16:creationId xmlns:a16="http://schemas.microsoft.com/office/drawing/2014/main" id="{32E3AB31-AFDE-4639-84BF-E22E41A36244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7" name="Text Box 553">
            <a:extLst>
              <a:ext uri="{FF2B5EF4-FFF2-40B4-BE49-F238E27FC236}">
                <a16:creationId xmlns:a16="http://schemas.microsoft.com/office/drawing/2014/main" id="{B8BF64D8-FBF9-4716-8B16-A3541FDEDD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78" name="Text Box 554">
            <a:extLst>
              <a:ext uri="{FF2B5EF4-FFF2-40B4-BE49-F238E27FC236}">
                <a16:creationId xmlns:a16="http://schemas.microsoft.com/office/drawing/2014/main" id="{23CDC37C-C12E-4E6D-AAFB-1992163FB3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79" name="Text Box 555">
            <a:extLst>
              <a:ext uri="{FF2B5EF4-FFF2-40B4-BE49-F238E27FC236}">
                <a16:creationId xmlns:a16="http://schemas.microsoft.com/office/drawing/2014/main" id="{710872E5-BFBF-421D-804D-7F65E5344B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80" name="Text Box 556">
            <a:extLst>
              <a:ext uri="{FF2B5EF4-FFF2-40B4-BE49-F238E27FC236}">
                <a16:creationId xmlns:a16="http://schemas.microsoft.com/office/drawing/2014/main" id="{DB8B7E84-382F-4801-95C2-7A6424829C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81" name="Text Box 557">
            <a:extLst>
              <a:ext uri="{FF2B5EF4-FFF2-40B4-BE49-F238E27FC236}">
                <a16:creationId xmlns:a16="http://schemas.microsoft.com/office/drawing/2014/main" id="{6E71168A-CC57-40FB-840F-447829FDA68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82" name="Text Box 558">
            <a:extLst>
              <a:ext uri="{FF2B5EF4-FFF2-40B4-BE49-F238E27FC236}">
                <a16:creationId xmlns:a16="http://schemas.microsoft.com/office/drawing/2014/main" id="{4007D8EF-58B3-4137-89DF-C09FEDA3C9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83" name="Text Box 559">
            <a:extLst>
              <a:ext uri="{FF2B5EF4-FFF2-40B4-BE49-F238E27FC236}">
                <a16:creationId xmlns:a16="http://schemas.microsoft.com/office/drawing/2014/main" id="{644DCFF4-61DA-4DE9-8C05-D0496DA2D7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28575</xdr:colOff>
      <xdr:row>63</xdr:row>
      <xdr:rowOff>47625</xdr:rowOff>
    </xdr:from>
    <xdr:to>
      <xdr:col>41</xdr:col>
      <xdr:colOff>85725</xdr:colOff>
      <xdr:row>72</xdr:row>
      <xdr:rowOff>95250</xdr:rowOff>
    </xdr:to>
    <xdr:grpSp>
      <xdr:nvGrpSpPr>
        <xdr:cNvPr id="10695" name="Group 560">
          <a:extLst>
            <a:ext uri="{FF2B5EF4-FFF2-40B4-BE49-F238E27FC236}">
              <a16:creationId xmlns:a16="http://schemas.microsoft.com/office/drawing/2014/main" id="{201F3C85-7DFB-49F4-B745-3A01357501D4}"/>
            </a:ext>
          </a:extLst>
        </xdr:cNvPr>
        <xdr:cNvGrpSpPr>
          <a:grpSpLocks/>
        </xdr:cNvGrpSpPr>
      </xdr:nvGrpSpPr>
      <xdr:grpSpPr bwMode="auto">
        <a:xfrm>
          <a:off x="3228975" y="16170275"/>
          <a:ext cx="2324100" cy="2333625"/>
          <a:chOff x="2" y="102"/>
          <a:chExt cx="1461" cy="1424"/>
        </a:xfrm>
      </xdr:grpSpPr>
      <xdr:sp macro="" textlink="">
        <xdr:nvSpPr>
          <xdr:cNvPr id="10696" name="Line 561">
            <a:extLst>
              <a:ext uri="{FF2B5EF4-FFF2-40B4-BE49-F238E27FC236}">
                <a16:creationId xmlns:a16="http://schemas.microsoft.com/office/drawing/2014/main" id="{247F6E5C-8526-4AA6-96EF-07BEC295A9C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97" name="Line 562">
            <a:extLst>
              <a:ext uri="{FF2B5EF4-FFF2-40B4-BE49-F238E27FC236}">
                <a16:creationId xmlns:a16="http://schemas.microsoft.com/office/drawing/2014/main" id="{0D262A27-8619-474B-AE73-3CEDCCB94D76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98" name="Line 563">
            <a:extLst>
              <a:ext uri="{FF2B5EF4-FFF2-40B4-BE49-F238E27FC236}">
                <a16:creationId xmlns:a16="http://schemas.microsoft.com/office/drawing/2014/main" id="{700C1950-F122-4A73-B457-3BF0A7641021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99" name="Line 564">
            <a:extLst>
              <a:ext uri="{FF2B5EF4-FFF2-40B4-BE49-F238E27FC236}">
                <a16:creationId xmlns:a16="http://schemas.microsoft.com/office/drawing/2014/main" id="{BA212611-3791-4DCF-80C1-90E7DE6A9F7E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0" name="Line 565">
            <a:extLst>
              <a:ext uri="{FF2B5EF4-FFF2-40B4-BE49-F238E27FC236}">
                <a16:creationId xmlns:a16="http://schemas.microsoft.com/office/drawing/2014/main" id="{28FEF5F2-A793-43BC-B568-C6A2A9C2DE4C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1" name="Line 566">
            <a:extLst>
              <a:ext uri="{FF2B5EF4-FFF2-40B4-BE49-F238E27FC236}">
                <a16:creationId xmlns:a16="http://schemas.microsoft.com/office/drawing/2014/main" id="{95F9385E-EFA3-4B30-BF45-03131AE0CAC2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2" name="Line 567">
            <a:extLst>
              <a:ext uri="{FF2B5EF4-FFF2-40B4-BE49-F238E27FC236}">
                <a16:creationId xmlns:a16="http://schemas.microsoft.com/office/drawing/2014/main" id="{59A01F26-EC7B-40DC-9AAF-D9843F6FA7A6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3" name="Line 568">
            <a:extLst>
              <a:ext uri="{FF2B5EF4-FFF2-40B4-BE49-F238E27FC236}">
                <a16:creationId xmlns:a16="http://schemas.microsoft.com/office/drawing/2014/main" id="{0DCD2E0F-B2D4-4113-96A6-AC10E28A1DD6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4" name="Line 569">
            <a:extLst>
              <a:ext uri="{FF2B5EF4-FFF2-40B4-BE49-F238E27FC236}">
                <a16:creationId xmlns:a16="http://schemas.microsoft.com/office/drawing/2014/main" id="{207EAF6A-E92B-4FA2-B77D-5DE534BFB032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5" name="Line 570">
            <a:extLst>
              <a:ext uri="{FF2B5EF4-FFF2-40B4-BE49-F238E27FC236}">
                <a16:creationId xmlns:a16="http://schemas.microsoft.com/office/drawing/2014/main" id="{184D69CE-2310-41A9-99D1-C416694A956F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6" name="Line 571">
            <a:extLst>
              <a:ext uri="{FF2B5EF4-FFF2-40B4-BE49-F238E27FC236}">
                <a16:creationId xmlns:a16="http://schemas.microsoft.com/office/drawing/2014/main" id="{7667A45A-EE76-4762-B0DD-860DCBA0DFD5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7" name="Line 572">
            <a:extLst>
              <a:ext uri="{FF2B5EF4-FFF2-40B4-BE49-F238E27FC236}">
                <a16:creationId xmlns:a16="http://schemas.microsoft.com/office/drawing/2014/main" id="{C720EF5A-CEED-40A5-9EDD-2DC3AF66667B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8" name="Line 573">
            <a:extLst>
              <a:ext uri="{FF2B5EF4-FFF2-40B4-BE49-F238E27FC236}">
                <a16:creationId xmlns:a16="http://schemas.microsoft.com/office/drawing/2014/main" id="{4D6FC083-5A66-4DDC-9FE4-0DEDE3198C3B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09" name="Line 574">
            <a:extLst>
              <a:ext uri="{FF2B5EF4-FFF2-40B4-BE49-F238E27FC236}">
                <a16:creationId xmlns:a16="http://schemas.microsoft.com/office/drawing/2014/main" id="{71C8E3BC-DA02-4A55-A5B6-216D4EAD501D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0" name="Line 575">
            <a:extLst>
              <a:ext uri="{FF2B5EF4-FFF2-40B4-BE49-F238E27FC236}">
                <a16:creationId xmlns:a16="http://schemas.microsoft.com/office/drawing/2014/main" id="{6B2B99B7-38B0-47D9-947D-6A02C5F1D53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1" name="Line 576">
            <a:extLst>
              <a:ext uri="{FF2B5EF4-FFF2-40B4-BE49-F238E27FC236}">
                <a16:creationId xmlns:a16="http://schemas.microsoft.com/office/drawing/2014/main" id="{15AB7C7B-5421-446A-BA65-EFF8EE45960C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2" name="Line 577">
            <a:extLst>
              <a:ext uri="{FF2B5EF4-FFF2-40B4-BE49-F238E27FC236}">
                <a16:creationId xmlns:a16="http://schemas.microsoft.com/office/drawing/2014/main" id="{F91D6C19-10B6-4939-83D6-3343735878E5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3" name="Line 578">
            <a:extLst>
              <a:ext uri="{FF2B5EF4-FFF2-40B4-BE49-F238E27FC236}">
                <a16:creationId xmlns:a16="http://schemas.microsoft.com/office/drawing/2014/main" id="{0D224AD2-BCAA-455C-AA59-F8D65C6FABDB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4" name="Line 579">
            <a:extLst>
              <a:ext uri="{FF2B5EF4-FFF2-40B4-BE49-F238E27FC236}">
                <a16:creationId xmlns:a16="http://schemas.microsoft.com/office/drawing/2014/main" id="{523E3981-74F1-416A-8F94-0FAB7DC03D82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5" name="Line 580">
            <a:extLst>
              <a:ext uri="{FF2B5EF4-FFF2-40B4-BE49-F238E27FC236}">
                <a16:creationId xmlns:a16="http://schemas.microsoft.com/office/drawing/2014/main" id="{F54FEBD9-7374-4680-A89C-ACAAF4D8D0BB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6" name="Line 581">
            <a:extLst>
              <a:ext uri="{FF2B5EF4-FFF2-40B4-BE49-F238E27FC236}">
                <a16:creationId xmlns:a16="http://schemas.microsoft.com/office/drawing/2014/main" id="{094E37C4-39DE-4DBE-A3DD-51ACD7766211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7" name="Line 582">
            <a:extLst>
              <a:ext uri="{FF2B5EF4-FFF2-40B4-BE49-F238E27FC236}">
                <a16:creationId xmlns:a16="http://schemas.microsoft.com/office/drawing/2014/main" id="{2B18F448-8387-4496-846D-3C500FBA97CB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8" name="Line 583">
            <a:extLst>
              <a:ext uri="{FF2B5EF4-FFF2-40B4-BE49-F238E27FC236}">
                <a16:creationId xmlns:a16="http://schemas.microsoft.com/office/drawing/2014/main" id="{075E3B0F-2E83-4853-9F01-00A0EA7392A4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19" name="Line 584">
            <a:extLst>
              <a:ext uri="{FF2B5EF4-FFF2-40B4-BE49-F238E27FC236}">
                <a16:creationId xmlns:a16="http://schemas.microsoft.com/office/drawing/2014/main" id="{3B8BB800-F09E-4AA4-8946-61294C6D62FD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0" name="Line 585">
            <a:extLst>
              <a:ext uri="{FF2B5EF4-FFF2-40B4-BE49-F238E27FC236}">
                <a16:creationId xmlns:a16="http://schemas.microsoft.com/office/drawing/2014/main" id="{FCA9C47D-DB78-42E2-B06F-B312FBEBFE70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1" name="Line 586">
            <a:extLst>
              <a:ext uri="{FF2B5EF4-FFF2-40B4-BE49-F238E27FC236}">
                <a16:creationId xmlns:a16="http://schemas.microsoft.com/office/drawing/2014/main" id="{1C5DC9A1-A4B3-4BA6-B356-F11D193A92C1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2" name="Line 587">
            <a:extLst>
              <a:ext uri="{FF2B5EF4-FFF2-40B4-BE49-F238E27FC236}">
                <a16:creationId xmlns:a16="http://schemas.microsoft.com/office/drawing/2014/main" id="{E0610A3C-FC28-4F73-A3E3-ECAC9A053C8A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3" name="Line 588">
            <a:extLst>
              <a:ext uri="{FF2B5EF4-FFF2-40B4-BE49-F238E27FC236}">
                <a16:creationId xmlns:a16="http://schemas.microsoft.com/office/drawing/2014/main" id="{6908F24B-7EFE-44FB-B756-795F2BC41679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4" name="Line 589">
            <a:extLst>
              <a:ext uri="{FF2B5EF4-FFF2-40B4-BE49-F238E27FC236}">
                <a16:creationId xmlns:a16="http://schemas.microsoft.com/office/drawing/2014/main" id="{2B8C9492-785E-46D8-AC99-298DDD05C0B5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25" name="Line 590">
            <a:extLst>
              <a:ext uri="{FF2B5EF4-FFF2-40B4-BE49-F238E27FC236}">
                <a16:creationId xmlns:a16="http://schemas.microsoft.com/office/drawing/2014/main" id="{9F231829-EC1C-4440-AA92-E119D15EE3DA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5" name="Text Box 591">
            <a:extLst>
              <a:ext uri="{FF2B5EF4-FFF2-40B4-BE49-F238E27FC236}">
                <a16:creationId xmlns:a16="http://schemas.microsoft.com/office/drawing/2014/main" id="{A55B4ACB-B323-48C0-A60E-7481368A17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16" name="Text Box 592">
            <a:extLst>
              <a:ext uri="{FF2B5EF4-FFF2-40B4-BE49-F238E27FC236}">
                <a16:creationId xmlns:a16="http://schemas.microsoft.com/office/drawing/2014/main" id="{BDB771EB-9EDC-4542-AC4D-45812BF71A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17" name="Text Box 593">
            <a:extLst>
              <a:ext uri="{FF2B5EF4-FFF2-40B4-BE49-F238E27FC236}">
                <a16:creationId xmlns:a16="http://schemas.microsoft.com/office/drawing/2014/main" id="{95F779AD-4431-489E-B89A-72F40588A4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18" name="Text Box 594">
            <a:extLst>
              <a:ext uri="{FF2B5EF4-FFF2-40B4-BE49-F238E27FC236}">
                <a16:creationId xmlns:a16="http://schemas.microsoft.com/office/drawing/2014/main" id="{DDD98E11-2CF0-4800-ABBD-3A478DBEB3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9" name="Text Box 595">
            <a:extLst>
              <a:ext uri="{FF2B5EF4-FFF2-40B4-BE49-F238E27FC236}">
                <a16:creationId xmlns:a16="http://schemas.microsoft.com/office/drawing/2014/main" id="{1DBB1DCD-130A-4FFF-BDBC-1ED95E9B7A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20" name="Text Box 596">
            <a:extLst>
              <a:ext uri="{FF2B5EF4-FFF2-40B4-BE49-F238E27FC236}">
                <a16:creationId xmlns:a16="http://schemas.microsoft.com/office/drawing/2014/main" id="{C140867C-A32F-46A1-A48E-2AD6572B7C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21" name="Text Box 597">
            <a:extLst>
              <a:ext uri="{FF2B5EF4-FFF2-40B4-BE49-F238E27FC236}">
                <a16:creationId xmlns:a16="http://schemas.microsoft.com/office/drawing/2014/main" id="{16A613A0-8A3F-413B-A2D6-4E13B568F5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26</xdr:row>
      <xdr:rowOff>180975</xdr:rowOff>
    </xdr:from>
    <xdr:to>
      <xdr:col>19</xdr:col>
      <xdr:colOff>76200</xdr:colOff>
      <xdr:row>35</xdr:row>
      <xdr:rowOff>228600</xdr:rowOff>
    </xdr:to>
    <xdr:grpSp>
      <xdr:nvGrpSpPr>
        <xdr:cNvPr id="9981" name="Group 77">
          <a:extLst>
            <a:ext uri="{FF2B5EF4-FFF2-40B4-BE49-F238E27FC236}">
              <a16:creationId xmlns:a16="http://schemas.microsoft.com/office/drawing/2014/main" id="{2301AAB2-E97B-4DCC-86FB-6F5C2C961282}"/>
            </a:ext>
          </a:extLst>
        </xdr:cNvPr>
        <xdr:cNvGrpSpPr>
          <a:grpSpLocks/>
        </xdr:cNvGrpSpPr>
      </xdr:nvGrpSpPr>
      <xdr:grpSpPr bwMode="auto">
        <a:xfrm>
          <a:off x="285750" y="6842125"/>
          <a:ext cx="2324100" cy="2333625"/>
          <a:chOff x="2" y="102"/>
          <a:chExt cx="1461" cy="1424"/>
        </a:xfrm>
      </xdr:grpSpPr>
      <xdr:sp macro="" textlink="">
        <xdr:nvSpPr>
          <xdr:cNvPr id="10096" name="Line 78">
            <a:extLst>
              <a:ext uri="{FF2B5EF4-FFF2-40B4-BE49-F238E27FC236}">
                <a16:creationId xmlns:a16="http://schemas.microsoft.com/office/drawing/2014/main" id="{23673DBB-2DAC-4B8F-B0C7-A725F365137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97" name="Line 79">
            <a:extLst>
              <a:ext uri="{FF2B5EF4-FFF2-40B4-BE49-F238E27FC236}">
                <a16:creationId xmlns:a16="http://schemas.microsoft.com/office/drawing/2014/main" id="{5E468BE5-F4BA-4A43-A4BD-D8AA27B40F45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98" name="Line 80">
            <a:extLst>
              <a:ext uri="{FF2B5EF4-FFF2-40B4-BE49-F238E27FC236}">
                <a16:creationId xmlns:a16="http://schemas.microsoft.com/office/drawing/2014/main" id="{223D1448-E7AE-44E9-8D64-59CDF29C50B2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99" name="Line 81">
            <a:extLst>
              <a:ext uri="{FF2B5EF4-FFF2-40B4-BE49-F238E27FC236}">
                <a16:creationId xmlns:a16="http://schemas.microsoft.com/office/drawing/2014/main" id="{46326C60-0F38-4B05-9F55-D9D44197C078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0" name="Line 82">
            <a:extLst>
              <a:ext uri="{FF2B5EF4-FFF2-40B4-BE49-F238E27FC236}">
                <a16:creationId xmlns:a16="http://schemas.microsoft.com/office/drawing/2014/main" id="{4C73401F-E6F5-44F7-9A88-542920725AB2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1" name="Line 83">
            <a:extLst>
              <a:ext uri="{FF2B5EF4-FFF2-40B4-BE49-F238E27FC236}">
                <a16:creationId xmlns:a16="http://schemas.microsoft.com/office/drawing/2014/main" id="{ED474A29-5BE3-4223-A695-76B5644C1CFD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2" name="Line 84">
            <a:extLst>
              <a:ext uri="{FF2B5EF4-FFF2-40B4-BE49-F238E27FC236}">
                <a16:creationId xmlns:a16="http://schemas.microsoft.com/office/drawing/2014/main" id="{1FAD529F-C5BE-4328-8CFB-417F14B627EE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3" name="Line 85">
            <a:extLst>
              <a:ext uri="{FF2B5EF4-FFF2-40B4-BE49-F238E27FC236}">
                <a16:creationId xmlns:a16="http://schemas.microsoft.com/office/drawing/2014/main" id="{0C063475-A708-4DC4-97ED-B061E12E2273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4" name="Line 86">
            <a:extLst>
              <a:ext uri="{FF2B5EF4-FFF2-40B4-BE49-F238E27FC236}">
                <a16:creationId xmlns:a16="http://schemas.microsoft.com/office/drawing/2014/main" id="{31166E58-E68F-45D1-A885-B553C980D316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5" name="Line 87">
            <a:extLst>
              <a:ext uri="{FF2B5EF4-FFF2-40B4-BE49-F238E27FC236}">
                <a16:creationId xmlns:a16="http://schemas.microsoft.com/office/drawing/2014/main" id="{D4336FAF-CF4C-493C-9C89-F80CB313C01B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6" name="Line 88">
            <a:extLst>
              <a:ext uri="{FF2B5EF4-FFF2-40B4-BE49-F238E27FC236}">
                <a16:creationId xmlns:a16="http://schemas.microsoft.com/office/drawing/2014/main" id="{7365707C-F627-4C13-94B4-7B555E8CEF44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7" name="Line 89">
            <a:extLst>
              <a:ext uri="{FF2B5EF4-FFF2-40B4-BE49-F238E27FC236}">
                <a16:creationId xmlns:a16="http://schemas.microsoft.com/office/drawing/2014/main" id="{2A3237A2-92AB-4EA4-8D5B-DCBE4C7A88A6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8" name="Line 90">
            <a:extLst>
              <a:ext uri="{FF2B5EF4-FFF2-40B4-BE49-F238E27FC236}">
                <a16:creationId xmlns:a16="http://schemas.microsoft.com/office/drawing/2014/main" id="{1A7C8049-32BC-45F8-9C23-DF20211D8DDE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09" name="Line 91">
            <a:extLst>
              <a:ext uri="{FF2B5EF4-FFF2-40B4-BE49-F238E27FC236}">
                <a16:creationId xmlns:a16="http://schemas.microsoft.com/office/drawing/2014/main" id="{DA11E6D8-DBD0-403D-84B9-F542F923D516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0" name="Line 92">
            <a:extLst>
              <a:ext uri="{FF2B5EF4-FFF2-40B4-BE49-F238E27FC236}">
                <a16:creationId xmlns:a16="http://schemas.microsoft.com/office/drawing/2014/main" id="{254D9EEF-2461-40E1-8CF4-82CB0D024EDD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1" name="Line 93">
            <a:extLst>
              <a:ext uri="{FF2B5EF4-FFF2-40B4-BE49-F238E27FC236}">
                <a16:creationId xmlns:a16="http://schemas.microsoft.com/office/drawing/2014/main" id="{3FC89A36-25ED-4DD0-BB95-F2BDE2709575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2" name="Line 94">
            <a:extLst>
              <a:ext uri="{FF2B5EF4-FFF2-40B4-BE49-F238E27FC236}">
                <a16:creationId xmlns:a16="http://schemas.microsoft.com/office/drawing/2014/main" id="{FAD46D22-E334-40C2-B5B1-D516605AA05B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3" name="Line 95">
            <a:extLst>
              <a:ext uri="{FF2B5EF4-FFF2-40B4-BE49-F238E27FC236}">
                <a16:creationId xmlns:a16="http://schemas.microsoft.com/office/drawing/2014/main" id="{B406FCC5-82FE-4A2F-B646-61EE79B3E58E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4" name="Line 96">
            <a:extLst>
              <a:ext uri="{FF2B5EF4-FFF2-40B4-BE49-F238E27FC236}">
                <a16:creationId xmlns:a16="http://schemas.microsoft.com/office/drawing/2014/main" id="{9E3F1371-546E-4B75-B667-E018F8FD9940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5" name="Line 97">
            <a:extLst>
              <a:ext uri="{FF2B5EF4-FFF2-40B4-BE49-F238E27FC236}">
                <a16:creationId xmlns:a16="http://schemas.microsoft.com/office/drawing/2014/main" id="{4220EB76-1BEF-4BDF-99BE-DF7BD8746C99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6" name="Line 98">
            <a:extLst>
              <a:ext uri="{FF2B5EF4-FFF2-40B4-BE49-F238E27FC236}">
                <a16:creationId xmlns:a16="http://schemas.microsoft.com/office/drawing/2014/main" id="{9D78789F-3E72-4B8A-8D3C-3996DBD251B6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7" name="Line 99">
            <a:extLst>
              <a:ext uri="{FF2B5EF4-FFF2-40B4-BE49-F238E27FC236}">
                <a16:creationId xmlns:a16="http://schemas.microsoft.com/office/drawing/2014/main" id="{E3A3C2D8-5111-40B4-98DD-26E49CCFF924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8" name="Line 100">
            <a:extLst>
              <a:ext uri="{FF2B5EF4-FFF2-40B4-BE49-F238E27FC236}">
                <a16:creationId xmlns:a16="http://schemas.microsoft.com/office/drawing/2014/main" id="{F69451CC-D40B-42BA-A511-A599FEF5C5FE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19" name="Line 101">
            <a:extLst>
              <a:ext uri="{FF2B5EF4-FFF2-40B4-BE49-F238E27FC236}">
                <a16:creationId xmlns:a16="http://schemas.microsoft.com/office/drawing/2014/main" id="{799A3022-E494-4D8F-B7CD-1637572A572D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0" name="Line 102">
            <a:extLst>
              <a:ext uri="{FF2B5EF4-FFF2-40B4-BE49-F238E27FC236}">
                <a16:creationId xmlns:a16="http://schemas.microsoft.com/office/drawing/2014/main" id="{3D884C52-1B9B-4746-A69F-D5D8073F3B1A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1" name="Line 103">
            <a:extLst>
              <a:ext uri="{FF2B5EF4-FFF2-40B4-BE49-F238E27FC236}">
                <a16:creationId xmlns:a16="http://schemas.microsoft.com/office/drawing/2014/main" id="{0DC00FD3-8F1D-474A-815F-D8091E41FAD9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2" name="Line 104">
            <a:extLst>
              <a:ext uri="{FF2B5EF4-FFF2-40B4-BE49-F238E27FC236}">
                <a16:creationId xmlns:a16="http://schemas.microsoft.com/office/drawing/2014/main" id="{43AA5421-0855-4F7F-B704-0888ED7A7066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3" name="Line 105">
            <a:extLst>
              <a:ext uri="{FF2B5EF4-FFF2-40B4-BE49-F238E27FC236}">
                <a16:creationId xmlns:a16="http://schemas.microsoft.com/office/drawing/2014/main" id="{1C5780AA-F6E7-4669-9950-5D11E6BDA3D9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4" name="Line 106">
            <a:extLst>
              <a:ext uri="{FF2B5EF4-FFF2-40B4-BE49-F238E27FC236}">
                <a16:creationId xmlns:a16="http://schemas.microsoft.com/office/drawing/2014/main" id="{6CCB6DC1-A428-48B8-BEC8-02E18DF1BA9F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25" name="Line 107">
            <a:extLst>
              <a:ext uri="{FF2B5EF4-FFF2-40B4-BE49-F238E27FC236}">
                <a16:creationId xmlns:a16="http://schemas.microsoft.com/office/drawing/2014/main" id="{F4DF0E46-E942-45A5-906D-2765AC0E0544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6" name="Text Box 108">
            <a:extLst>
              <a:ext uri="{FF2B5EF4-FFF2-40B4-BE49-F238E27FC236}">
                <a16:creationId xmlns:a16="http://schemas.microsoft.com/office/drawing/2014/main" id="{FC459188-6677-4FFB-A3FF-B759BF8497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57" name="Text Box 109">
            <a:extLst>
              <a:ext uri="{FF2B5EF4-FFF2-40B4-BE49-F238E27FC236}">
                <a16:creationId xmlns:a16="http://schemas.microsoft.com/office/drawing/2014/main" id="{FAA96A62-D746-46B0-AB7E-F5DAB7746A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58" name="Text Box 110">
            <a:extLst>
              <a:ext uri="{FF2B5EF4-FFF2-40B4-BE49-F238E27FC236}">
                <a16:creationId xmlns:a16="http://schemas.microsoft.com/office/drawing/2014/main" id="{CCAFBC71-8AB4-452E-BBDD-6ABF83DF22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59" name="Text Box 111">
            <a:extLst>
              <a:ext uri="{FF2B5EF4-FFF2-40B4-BE49-F238E27FC236}">
                <a16:creationId xmlns:a16="http://schemas.microsoft.com/office/drawing/2014/main" id="{4963AE48-FF32-4B8F-B86B-332B11726D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160" name="Text Box 112">
            <a:extLst>
              <a:ext uri="{FF2B5EF4-FFF2-40B4-BE49-F238E27FC236}">
                <a16:creationId xmlns:a16="http://schemas.microsoft.com/office/drawing/2014/main" id="{DA90822A-D27D-40AB-80A6-D806347189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161" name="Text Box 113">
            <a:extLst>
              <a:ext uri="{FF2B5EF4-FFF2-40B4-BE49-F238E27FC236}">
                <a16:creationId xmlns:a16="http://schemas.microsoft.com/office/drawing/2014/main" id="{4ED52B26-AEEE-4F55-9E32-490F090C01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62" name="Text Box 114">
            <a:extLst>
              <a:ext uri="{FF2B5EF4-FFF2-40B4-BE49-F238E27FC236}">
                <a16:creationId xmlns:a16="http://schemas.microsoft.com/office/drawing/2014/main" id="{376D7DE6-E982-4EFB-81E5-D1AEFFF9A0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114300</xdr:colOff>
      <xdr:row>26</xdr:row>
      <xdr:rowOff>200025</xdr:rowOff>
    </xdr:from>
    <xdr:to>
      <xdr:col>42</xdr:col>
      <xdr:colOff>38100</xdr:colOff>
      <xdr:row>36</xdr:row>
      <xdr:rowOff>9525</xdr:rowOff>
    </xdr:to>
    <xdr:grpSp>
      <xdr:nvGrpSpPr>
        <xdr:cNvPr id="9982" name="Group 115">
          <a:extLst>
            <a:ext uri="{FF2B5EF4-FFF2-40B4-BE49-F238E27FC236}">
              <a16:creationId xmlns:a16="http://schemas.microsoft.com/office/drawing/2014/main" id="{79059E99-66E7-4CF9-92B1-2CE63521F36D}"/>
            </a:ext>
          </a:extLst>
        </xdr:cNvPr>
        <xdr:cNvGrpSpPr>
          <a:grpSpLocks/>
        </xdr:cNvGrpSpPr>
      </xdr:nvGrpSpPr>
      <xdr:grpSpPr bwMode="auto">
        <a:xfrm>
          <a:off x="3314700" y="6861175"/>
          <a:ext cx="2324100" cy="2336800"/>
          <a:chOff x="2" y="102"/>
          <a:chExt cx="1461" cy="1424"/>
        </a:xfrm>
      </xdr:grpSpPr>
      <xdr:sp macro="" textlink="">
        <xdr:nvSpPr>
          <xdr:cNvPr id="10059" name="Line 116">
            <a:extLst>
              <a:ext uri="{FF2B5EF4-FFF2-40B4-BE49-F238E27FC236}">
                <a16:creationId xmlns:a16="http://schemas.microsoft.com/office/drawing/2014/main" id="{59D79481-DF86-4EE6-9893-BE5F10C8194C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0" name="Line 117">
            <a:extLst>
              <a:ext uri="{FF2B5EF4-FFF2-40B4-BE49-F238E27FC236}">
                <a16:creationId xmlns:a16="http://schemas.microsoft.com/office/drawing/2014/main" id="{55E521B3-0F7A-4507-A98C-7A40909B5CAE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1" name="Line 118">
            <a:extLst>
              <a:ext uri="{FF2B5EF4-FFF2-40B4-BE49-F238E27FC236}">
                <a16:creationId xmlns:a16="http://schemas.microsoft.com/office/drawing/2014/main" id="{6F8297F1-ADC1-43FD-A0CD-2274A8C5388C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2" name="Line 119">
            <a:extLst>
              <a:ext uri="{FF2B5EF4-FFF2-40B4-BE49-F238E27FC236}">
                <a16:creationId xmlns:a16="http://schemas.microsoft.com/office/drawing/2014/main" id="{ED251718-6A3A-4B47-A6E6-F4EB30B170E4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3" name="Line 120">
            <a:extLst>
              <a:ext uri="{FF2B5EF4-FFF2-40B4-BE49-F238E27FC236}">
                <a16:creationId xmlns:a16="http://schemas.microsoft.com/office/drawing/2014/main" id="{A7D75DE5-497E-4D32-835C-6F609041DF18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4" name="Line 121">
            <a:extLst>
              <a:ext uri="{FF2B5EF4-FFF2-40B4-BE49-F238E27FC236}">
                <a16:creationId xmlns:a16="http://schemas.microsoft.com/office/drawing/2014/main" id="{05368D56-3175-47D2-BFBD-CA5B9E62C44D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5" name="Line 122">
            <a:extLst>
              <a:ext uri="{FF2B5EF4-FFF2-40B4-BE49-F238E27FC236}">
                <a16:creationId xmlns:a16="http://schemas.microsoft.com/office/drawing/2014/main" id="{93F45423-5772-4981-907A-D2DB52307175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6" name="Line 123">
            <a:extLst>
              <a:ext uri="{FF2B5EF4-FFF2-40B4-BE49-F238E27FC236}">
                <a16:creationId xmlns:a16="http://schemas.microsoft.com/office/drawing/2014/main" id="{FD0690DE-F67F-4927-A552-38D8752F92E7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7" name="Line 124">
            <a:extLst>
              <a:ext uri="{FF2B5EF4-FFF2-40B4-BE49-F238E27FC236}">
                <a16:creationId xmlns:a16="http://schemas.microsoft.com/office/drawing/2014/main" id="{4EFB41D2-8B0B-426E-ADDF-671B2793402E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8" name="Line 125">
            <a:extLst>
              <a:ext uri="{FF2B5EF4-FFF2-40B4-BE49-F238E27FC236}">
                <a16:creationId xmlns:a16="http://schemas.microsoft.com/office/drawing/2014/main" id="{9397A12A-8E83-4019-A9FD-82D02EA0C92E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69" name="Line 126">
            <a:extLst>
              <a:ext uri="{FF2B5EF4-FFF2-40B4-BE49-F238E27FC236}">
                <a16:creationId xmlns:a16="http://schemas.microsoft.com/office/drawing/2014/main" id="{AC4477AD-3F3B-46DF-BC16-698C847AA5E2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0" name="Line 127">
            <a:extLst>
              <a:ext uri="{FF2B5EF4-FFF2-40B4-BE49-F238E27FC236}">
                <a16:creationId xmlns:a16="http://schemas.microsoft.com/office/drawing/2014/main" id="{275D0E7C-7779-450A-9F80-6BC52AD8F3B4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1" name="Line 128">
            <a:extLst>
              <a:ext uri="{FF2B5EF4-FFF2-40B4-BE49-F238E27FC236}">
                <a16:creationId xmlns:a16="http://schemas.microsoft.com/office/drawing/2014/main" id="{9DB43636-D1F2-4C89-ACA8-AF2CCF44EA8B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2" name="Line 129">
            <a:extLst>
              <a:ext uri="{FF2B5EF4-FFF2-40B4-BE49-F238E27FC236}">
                <a16:creationId xmlns:a16="http://schemas.microsoft.com/office/drawing/2014/main" id="{1C30FFE9-52D3-49A0-B15D-FD643DAE17CC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3" name="Line 130">
            <a:extLst>
              <a:ext uri="{FF2B5EF4-FFF2-40B4-BE49-F238E27FC236}">
                <a16:creationId xmlns:a16="http://schemas.microsoft.com/office/drawing/2014/main" id="{30CD2B5B-B13B-4203-B2F5-094080991C94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4" name="Line 131">
            <a:extLst>
              <a:ext uri="{FF2B5EF4-FFF2-40B4-BE49-F238E27FC236}">
                <a16:creationId xmlns:a16="http://schemas.microsoft.com/office/drawing/2014/main" id="{AD5D480F-0D00-49B0-850B-D2731E3CB3C2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5" name="Line 132">
            <a:extLst>
              <a:ext uri="{FF2B5EF4-FFF2-40B4-BE49-F238E27FC236}">
                <a16:creationId xmlns:a16="http://schemas.microsoft.com/office/drawing/2014/main" id="{9C1EFC62-B7B2-4E88-BE3A-B42515B7E8ED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6" name="Line 133">
            <a:extLst>
              <a:ext uri="{FF2B5EF4-FFF2-40B4-BE49-F238E27FC236}">
                <a16:creationId xmlns:a16="http://schemas.microsoft.com/office/drawing/2014/main" id="{931BD226-386A-4551-8DA4-EB610B8F4EEF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7" name="Line 134">
            <a:extLst>
              <a:ext uri="{FF2B5EF4-FFF2-40B4-BE49-F238E27FC236}">
                <a16:creationId xmlns:a16="http://schemas.microsoft.com/office/drawing/2014/main" id="{70877952-C3A8-469F-8B5E-D99195C20445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8" name="Line 135">
            <a:extLst>
              <a:ext uri="{FF2B5EF4-FFF2-40B4-BE49-F238E27FC236}">
                <a16:creationId xmlns:a16="http://schemas.microsoft.com/office/drawing/2014/main" id="{60E72FCC-2788-4CD0-9C8A-5F365CADA638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79" name="Line 136">
            <a:extLst>
              <a:ext uri="{FF2B5EF4-FFF2-40B4-BE49-F238E27FC236}">
                <a16:creationId xmlns:a16="http://schemas.microsoft.com/office/drawing/2014/main" id="{C529A3D7-6B9E-48AD-982F-55E8B1EDD0CE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0" name="Line 137">
            <a:extLst>
              <a:ext uri="{FF2B5EF4-FFF2-40B4-BE49-F238E27FC236}">
                <a16:creationId xmlns:a16="http://schemas.microsoft.com/office/drawing/2014/main" id="{0C166318-B6CD-43CB-A767-C70D73FDC7BA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1" name="Line 138">
            <a:extLst>
              <a:ext uri="{FF2B5EF4-FFF2-40B4-BE49-F238E27FC236}">
                <a16:creationId xmlns:a16="http://schemas.microsoft.com/office/drawing/2014/main" id="{70A15FB9-4A44-4442-A20A-97D9A85911AC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2" name="Line 139">
            <a:extLst>
              <a:ext uri="{FF2B5EF4-FFF2-40B4-BE49-F238E27FC236}">
                <a16:creationId xmlns:a16="http://schemas.microsoft.com/office/drawing/2014/main" id="{91BBB2C9-26DD-4C88-B23A-B9CBB2F89956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3" name="Line 140">
            <a:extLst>
              <a:ext uri="{FF2B5EF4-FFF2-40B4-BE49-F238E27FC236}">
                <a16:creationId xmlns:a16="http://schemas.microsoft.com/office/drawing/2014/main" id="{126DF1C1-88C4-4E57-AC23-B606277064ED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4" name="Line 141">
            <a:extLst>
              <a:ext uri="{FF2B5EF4-FFF2-40B4-BE49-F238E27FC236}">
                <a16:creationId xmlns:a16="http://schemas.microsoft.com/office/drawing/2014/main" id="{4D41B24B-FBDF-4954-9F1E-A0ADD4823FBD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5" name="Line 142">
            <a:extLst>
              <a:ext uri="{FF2B5EF4-FFF2-40B4-BE49-F238E27FC236}">
                <a16:creationId xmlns:a16="http://schemas.microsoft.com/office/drawing/2014/main" id="{52371A76-F3E7-46B5-833F-7EADC5D74E2A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6" name="Line 143">
            <a:extLst>
              <a:ext uri="{FF2B5EF4-FFF2-40B4-BE49-F238E27FC236}">
                <a16:creationId xmlns:a16="http://schemas.microsoft.com/office/drawing/2014/main" id="{0883DB36-350C-4243-AF8A-98D3BD55EF7F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7" name="Line 144">
            <a:extLst>
              <a:ext uri="{FF2B5EF4-FFF2-40B4-BE49-F238E27FC236}">
                <a16:creationId xmlns:a16="http://schemas.microsoft.com/office/drawing/2014/main" id="{16F350E7-CDD9-4897-A07A-95D42F995E7C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88" name="Line 145">
            <a:extLst>
              <a:ext uri="{FF2B5EF4-FFF2-40B4-BE49-F238E27FC236}">
                <a16:creationId xmlns:a16="http://schemas.microsoft.com/office/drawing/2014/main" id="{0ADA6B9C-7251-42D3-B29C-81D036CDE27B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4" name="Text Box 146">
            <a:extLst>
              <a:ext uri="{FF2B5EF4-FFF2-40B4-BE49-F238E27FC236}">
                <a16:creationId xmlns:a16="http://schemas.microsoft.com/office/drawing/2014/main" id="{9E30F94A-4AF8-46F1-9BA2-8F009877D1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95" name="Text Box 147">
            <a:extLst>
              <a:ext uri="{FF2B5EF4-FFF2-40B4-BE49-F238E27FC236}">
                <a16:creationId xmlns:a16="http://schemas.microsoft.com/office/drawing/2014/main" id="{4715E82D-1063-4741-88F3-E133DF6FE7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96" name="Text Box 148">
            <a:extLst>
              <a:ext uri="{FF2B5EF4-FFF2-40B4-BE49-F238E27FC236}">
                <a16:creationId xmlns:a16="http://schemas.microsoft.com/office/drawing/2014/main" id="{0D4DBD89-DD4E-404C-82B4-06FCCD53D6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97" name="Text Box 149">
            <a:extLst>
              <a:ext uri="{FF2B5EF4-FFF2-40B4-BE49-F238E27FC236}">
                <a16:creationId xmlns:a16="http://schemas.microsoft.com/office/drawing/2014/main" id="{6E499135-7989-4C56-AA33-948D6A4550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198" name="Text Box 150">
            <a:extLst>
              <a:ext uri="{FF2B5EF4-FFF2-40B4-BE49-F238E27FC236}">
                <a16:creationId xmlns:a16="http://schemas.microsoft.com/office/drawing/2014/main" id="{9F37C9CE-8C7F-4B4C-9260-C7C1A50A69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199" name="Text Box 151">
            <a:extLst>
              <a:ext uri="{FF2B5EF4-FFF2-40B4-BE49-F238E27FC236}">
                <a16:creationId xmlns:a16="http://schemas.microsoft.com/office/drawing/2014/main" id="{FBB9D2A9-EEBD-454F-B1E1-7A861583ED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00" name="Text Box 152">
            <a:extLst>
              <a:ext uri="{FF2B5EF4-FFF2-40B4-BE49-F238E27FC236}">
                <a16:creationId xmlns:a16="http://schemas.microsoft.com/office/drawing/2014/main" id="{AF2296DE-0B80-4EDC-991C-9F4624E419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0</xdr:colOff>
      <xdr:row>63</xdr:row>
      <xdr:rowOff>180975</xdr:rowOff>
    </xdr:from>
    <xdr:to>
      <xdr:col>21</xdr:col>
      <xdr:colOff>57150</xdr:colOff>
      <xdr:row>72</xdr:row>
      <xdr:rowOff>228600</xdr:rowOff>
    </xdr:to>
    <xdr:grpSp>
      <xdr:nvGrpSpPr>
        <xdr:cNvPr id="9983" name="Group 153">
          <a:extLst>
            <a:ext uri="{FF2B5EF4-FFF2-40B4-BE49-F238E27FC236}">
              <a16:creationId xmlns:a16="http://schemas.microsoft.com/office/drawing/2014/main" id="{070FE23B-CC64-46EB-BC43-6EA5871B4DCE}"/>
            </a:ext>
          </a:extLst>
        </xdr:cNvPr>
        <xdr:cNvGrpSpPr>
          <a:grpSpLocks/>
        </xdr:cNvGrpSpPr>
      </xdr:nvGrpSpPr>
      <xdr:grpSpPr bwMode="auto">
        <a:xfrm>
          <a:off x="533400" y="16303625"/>
          <a:ext cx="2324100" cy="2333625"/>
          <a:chOff x="2" y="102"/>
          <a:chExt cx="1461" cy="1424"/>
        </a:xfrm>
      </xdr:grpSpPr>
      <xdr:sp macro="" textlink="">
        <xdr:nvSpPr>
          <xdr:cNvPr id="10022" name="Line 154">
            <a:extLst>
              <a:ext uri="{FF2B5EF4-FFF2-40B4-BE49-F238E27FC236}">
                <a16:creationId xmlns:a16="http://schemas.microsoft.com/office/drawing/2014/main" id="{FBDAC92D-A982-47D1-90DF-8A624E58F87B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3" name="Line 155">
            <a:extLst>
              <a:ext uri="{FF2B5EF4-FFF2-40B4-BE49-F238E27FC236}">
                <a16:creationId xmlns:a16="http://schemas.microsoft.com/office/drawing/2014/main" id="{74445EB9-B737-470F-ADF6-1D6AD2BB38B3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4" name="Line 156">
            <a:extLst>
              <a:ext uri="{FF2B5EF4-FFF2-40B4-BE49-F238E27FC236}">
                <a16:creationId xmlns:a16="http://schemas.microsoft.com/office/drawing/2014/main" id="{9393E04C-C747-4C7C-8CAA-610927E44D5F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5" name="Line 157">
            <a:extLst>
              <a:ext uri="{FF2B5EF4-FFF2-40B4-BE49-F238E27FC236}">
                <a16:creationId xmlns:a16="http://schemas.microsoft.com/office/drawing/2014/main" id="{AF7F908C-ED9D-4CC0-9228-846EB77497BD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6" name="Line 158">
            <a:extLst>
              <a:ext uri="{FF2B5EF4-FFF2-40B4-BE49-F238E27FC236}">
                <a16:creationId xmlns:a16="http://schemas.microsoft.com/office/drawing/2014/main" id="{4519C997-19F5-4B7B-8D5B-938943D23D4A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7" name="Line 159">
            <a:extLst>
              <a:ext uri="{FF2B5EF4-FFF2-40B4-BE49-F238E27FC236}">
                <a16:creationId xmlns:a16="http://schemas.microsoft.com/office/drawing/2014/main" id="{439D4532-5013-4B07-A073-1FC194870163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8" name="Line 160">
            <a:extLst>
              <a:ext uri="{FF2B5EF4-FFF2-40B4-BE49-F238E27FC236}">
                <a16:creationId xmlns:a16="http://schemas.microsoft.com/office/drawing/2014/main" id="{5A0B3A49-12DC-424D-BFEC-7BB1E36E1BEA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29" name="Line 161">
            <a:extLst>
              <a:ext uri="{FF2B5EF4-FFF2-40B4-BE49-F238E27FC236}">
                <a16:creationId xmlns:a16="http://schemas.microsoft.com/office/drawing/2014/main" id="{BC676889-7619-495D-ABBF-CA5E30741794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0" name="Line 162">
            <a:extLst>
              <a:ext uri="{FF2B5EF4-FFF2-40B4-BE49-F238E27FC236}">
                <a16:creationId xmlns:a16="http://schemas.microsoft.com/office/drawing/2014/main" id="{BE2BF191-95D5-400C-97E7-F6F1F6019109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1" name="Line 163">
            <a:extLst>
              <a:ext uri="{FF2B5EF4-FFF2-40B4-BE49-F238E27FC236}">
                <a16:creationId xmlns:a16="http://schemas.microsoft.com/office/drawing/2014/main" id="{0C53517F-F13F-431B-9CD6-DB701D6601B9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2" name="Line 164">
            <a:extLst>
              <a:ext uri="{FF2B5EF4-FFF2-40B4-BE49-F238E27FC236}">
                <a16:creationId xmlns:a16="http://schemas.microsoft.com/office/drawing/2014/main" id="{B63E9F82-0357-42E6-AFA0-8F91CE7F5D58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3" name="Line 165">
            <a:extLst>
              <a:ext uri="{FF2B5EF4-FFF2-40B4-BE49-F238E27FC236}">
                <a16:creationId xmlns:a16="http://schemas.microsoft.com/office/drawing/2014/main" id="{3081F75C-C493-4793-A581-78B0DCEBCD33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4" name="Line 166">
            <a:extLst>
              <a:ext uri="{FF2B5EF4-FFF2-40B4-BE49-F238E27FC236}">
                <a16:creationId xmlns:a16="http://schemas.microsoft.com/office/drawing/2014/main" id="{B50583D0-1BDC-42C0-B8E2-C23A51463550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5" name="Line 167">
            <a:extLst>
              <a:ext uri="{FF2B5EF4-FFF2-40B4-BE49-F238E27FC236}">
                <a16:creationId xmlns:a16="http://schemas.microsoft.com/office/drawing/2014/main" id="{0259F966-D275-4106-A99D-CE4B04344F0E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6" name="Line 168">
            <a:extLst>
              <a:ext uri="{FF2B5EF4-FFF2-40B4-BE49-F238E27FC236}">
                <a16:creationId xmlns:a16="http://schemas.microsoft.com/office/drawing/2014/main" id="{AB6C4680-7E1F-4BFB-B59A-35D05739D0C7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7" name="Line 169">
            <a:extLst>
              <a:ext uri="{FF2B5EF4-FFF2-40B4-BE49-F238E27FC236}">
                <a16:creationId xmlns:a16="http://schemas.microsoft.com/office/drawing/2014/main" id="{4189DFF1-3E0A-4F47-92F9-582EFAA43028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8" name="Line 170">
            <a:extLst>
              <a:ext uri="{FF2B5EF4-FFF2-40B4-BE49-F238E27FC236}">
                <a16:creationId xmlns:a16="http://schemas.microsoft.com/office/drawing/2014/main" id="{B3337D7C-FDF0-45F7-833A-B276D9D2F33C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39" name="Line 171">
            <a:extLst>
              <a:ext uri="{FF2B5EF4-FFF2-40B4-BE49-F238E27FC236}">
                <a16:creationId xmlns:a16="http://schemas.microsoft.com/office/drawing/2014/main" id="{380F2B7E-AD7C-44F2-B645-626212BEB948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0" name="Line 172">
            <a:extLst>
              <a:ext uri="{FF2B5EF4-FFF2-40B4-BE49-F238E27FC236}">
                <a16:creationId xmlns:a16="http://schemas.microsoft.com/office/drawing/2014/main" id="{57B8B62D-86E5-49CC-B83A-2E9CCA703BA1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1" name="Line 173">
            <a:extLst>
              <a:ext uri="{FF2B5EF4-FFF2-40B4-BE49-F238E27FC236}">
                <a16:creationId xmlns:a16="http://schemas.microsoft.com/office/drawing/2014/main" id="{CF0FFD8C-9C4D-4D4C-9026-EE43F9D75A32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2" name="Line 174">
            <a:extLst>
              <a:ext uri="{FF2B5EF4-FFF2-40B4-BE49-F238E27FC236}">
                <a16:creationId xmlns:a16="http://schemas.microsoft.com/office/drawing/2014/main" id="{33E55091-F98F-4874-81FD-6B8A14C34871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3" name="Line 175">
            <a:extLst>
              <a:ext uri="{FF2B5EF4-FFF2-40B4-BE49-F238E27FC236}">
                <a16:creationId xmlns:a16="http://schemas.microsoft.com/office/drawing/2014/main" id="{8D4FB80C-5CC0-4E6C-8306-C6AE7676EC77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4" name="Line 176">
            <a:extLst>
              <a:ext uri="{FF2B5EF4-FFF2-40B4-BE49-F238E27FC236}">
                <a16:creationId xmlns:a16="http://schemas.microsoft.com/office/drawing/2014/main" id="{9CA89C38-5452-4A95-9680-6C7D921257C5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5" name="Line 177">
            <a:extLst>
              <a:ext uri="{FF2B5EF4-FFF2-40B4-BE49-F238E27FC236}">
                <a16:creationId xmlns:a16="http://schemas.microsoft.com/office/drawing/2014/main" id="{DDD432DA-98D7-49EC-8EB2-457F80FCF990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6" name="Line 178">
            <a:extLst>
              <a:ext uri="{FF2B5EF4-FFF2-40B4-BE49-F238E27FC236}">
                <a16:creationId xmlns:a16="http://schemas.microsoft.com/office/drawing/2014/main" id="{5C0C0BEF-8DB8-4562-AF4F-8651926BE7F4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7" name="Line 179">
            <a:extLst>
              <a:ext uri="{FF2B5EF4-FFF2-40B4-BE49-F238E27FC236}">
                <a16:creationId xmlns:a16="http://schemas.microsoft.com/office/drawing/2014/main" id="{A4288D52-224B-4292-9CCC-DB02C0DB2F35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8" name="Line 180">
            <a:extLst>
              <a:ext uri="{FF2B5EF4-FFF2-40B4-BE49-F238E27FC236}">
                <a16:creationId xmlns:a16="http://schemas.microsoft.com/office/drawing/2014/main" id="{7B9F2775-1C20-4D5C-86A2-2623C4A8F8FF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49" name="Line 181">
            <a:extLst>
              <a:ext uri="{FF2B5EF4-FFF2-40B4-BE49-F238E27FC236}">
                <a16:creationId xmlns:a16="http://schemas.microsoft.com/office/drawing/2014/main" id="{37C5A2D2-6DEE-4773-9249-1FA6FF28D8AF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50" name="Line 182">
            <a:extLst>
              <a:ext uri="{FF2B5EF4-FFF2-40B4-BE49-F238E27FC236}">
                <a16:creationId xmlns:a16="http://schemas.microsoft.com/office/drawing/2014/main" id="{C37A6D13-E0A2-43C0-9177-AA7EB3F73AE1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51" name="Line 183">
            <a:extLst>
              <a:ext uri="{FF2B5EF4-FFF2-40B4-BE49-F238E27FC236}">
                <a16:creationId xmlns:a16="http://schemas.microsoft.com/office/drawing/2014/main" id="{FCA2DF62-A5B6-47A2-AA72-07943F7837BE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2" name="Text Box 184">
            <a:extLst>
              <a:ext uri="{FF2B5EF4-FFF2-40B4-BE49-F238E27FC236}">
                <a16:creationId xmlns:a16="http://schemas.microsoft.com/office/drawing/2014/main" id="{49B26DCE-9160-40A4-A83A-DE4FC58CEF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33" name="Text Box 185">
            <a:extLst>
              <a:ext uri="{FF2B5EF4-FFF2-40B4-BE49-F238E27FC236}">
                <a16:creationId xmlns:a16="http://schemas.microsoft.com/office/drawing/2014/main" id="{56626B53-D69B-4B67-9B95-F4206B751B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34" name="Text Box 186">
            <a:extLst>
              <a:ext uri="{FF2B5EF4-FFF2-40B4-BE49-F238E27FC236}">
                <a16:creationId xmlns:a16="http://schemas.microsoft.com/office/drawing/2014/main" id="{700F3639-2A3A-43F7-BB57-C3C73ECA1C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35" name="Text Box 187">
            <a:extLst>
              <a:ext uri="{FF2B5EF4-FFF2-40B4-BE49-F238E27FC236}">
                <a16:creationId xmlns:a16="http://schemas.microsoft.com/office/drawing/2014/main" id="{23F2E392-AC18-4E58-8AD3-1684072C10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236" name="Text Box 188">
            <a:extLst>
              <a:ext uri="{FF2B5EF4-FFF2-40B4-BE49-F238E27FC236}">
                <a16:creationId xmlns:a16="http://schemas.microsoft.com/office/drawing/2014/main" id="{28640E38-CCD9-4DE6-83E2-1E7DE599EA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237" name="Text Box 189">
            <a:extLst>
              <a:ext uri="{FF2B5EF4-FFF2-40B4-BE49-F238E27FC236}">
                <a16:creationId xmlns:a16="http://schemas.microsoft.com/office/drawing/2014/main" id="{ABAE705C-338C-4D00-8FA9-4BD5AC832C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38" name="Text Box 190">
            <a:extLst>
              <a:ext uri="{FF2B5EF4-FFF2-40B4-BE49-F238E27FC236}">
                <a16:creationId xmlns:a16="http://schemas.microsoft.com/office/drawing/2014/main" id="{FC65F9BD-532B-4CC6-AF52-2680CE15B3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123825</xdr:colOff>
      <xdr:row>63</xdr:row>
      <xdr:rowOff>180975</xdr:rowOff>
    </xdr:from>
    <xdr:to>
      <xdr:col>42</xdr:col>
      <xdr:colOff>47625</xdr:colOff>
      <xdr:row>72</xdr:row>
      <xdr:rowOff>228600</xdr:rowOff>
    </xdr:to>
    <xdr:grpSp>
      <xdr:nvGrpSpPr>
        <xdr:cNvPr id="9984" name="Group 191">
          <a:extLst>
            <a:ext uri="{FF2B5EF4-FFF2-40B4-BE49-F238E27FC236}">
              <a16:creationId xmlns:a16="http://schemas.microsoft.com/office/drawing/2014/main" id="{755B028B-3CE0-4125-81FA-9C5A7B6CB477}"/>
            </a:ext>
          </a:extLst>
        </xdr:cNvPr>
        <xdr:cNvGrpSpPr>
          <a:grpSpLocks/>
        </xdr:cNvGrpSpPr>
      </xdr:nvGrpSpPr>
      <xdr:grpSpPr bwMode="auto">
        <a:xfrm>
          <a:off x="3324225" y="16303625"/>
          <a:ext cx="2324100" cy="2333625"/>
          <a:chOff x="2" y="102"/>
          <a:chExt cx="1461" cy="1424"/>
        </a:xfrm>
      </xdr:grpSpPr>
      <xdr:sp macro="" textlink="">
        <xdr:nvSpPr>
          <xdr:cNvPr id="9985" name="Line 192">
            <a:extLst>
              <a:ext uri="{FF2B5EF4-FFF2-40B4-BE49-F238E27FC236}">
                <a16:creationId xmlns:a16="http://schemas.microsoft.com/office/drawing/2014/main" id="{261A3F3E-ADFC-4C9B-838D-172570B38B08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86" name="Line 193">
            <a:extLst>
              <a:ext uri="{FF2B5EF4-FFF2-40B4-BE49-F238E27FC236}">
                <a16:creationId xmlns:a16="http://schemas.microsoft.com/office/drawing/2014/main" id="{6F4E8687-5A27-4835-9377-327D18DF7B15}"/>
              </a:ext>
            </a:extLst>
          </xdr:cNvPr>
          <xdr:cNvSpPr>
            <a:spLocks noChangeShapeType="1"/>
          </xdr:cNvSpPr>
        </xdr:nvSpPr>
        <xdr:spPr bwMode="auto">
          <a:xfrm>
            <a:off x="2" y="215"/>
            <a:ext cx="60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87" name="Line 194">
            <a:extLst>
              <a:ext uri="{FF2B5EF4-FFF2-40B4-BE49-F238E27FC236}">
                <a16:creationId xmlns:a16="http://schemas.microsoft.com/office/drawing/2014/main" id="{FA9BA0CA-43EE-4961-A69C-87F82F46AEAF}"/>
              </a:ext>
            </a:extLst>
          </xdr:cNvPr>
          <xdr:cNvSpPr>
            <a:spLocks noChangeShapeType="1"/>
          </xdr:cNvSpPr>
        </xdr:nvSpPr>
        <xdr:spPr bwMode="auto">
          <a:xfrm>
            <a:off x="651" y="215"/>
            <a:ext cx="71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88" name="Line 195">
            <a:extLst>
              <a:ext uri="{FF2B5EF4-FFF2-40B4-BE49-F238E27FC236}">
                <a16:creationId xmlns:a16="http://schemas.microsoft.com/office/drawing/2014/main" id="{CB687DC0-74B0-4B04-8BE9-40587088DD0A}"/>
              </a:ext>
            </a:extLst>
          </xdr:cNvPr>
          <xdr:cNvSpPr>
            <a:spLocks noChangeShapeType="1"/>
          </xdr:cNvSpPr>
        </xdr:nvSpPr>
        <xdr:spPr bwMode="auto">
          <a:xfrm>
            <a:off x="2" y="32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89" name="Line 196">
            <a:extLst>
              <a:ext uri="{FF2B5EF4-FFF2-40B4-BE49-F238E27FC236}">
                <a16:creationId xmlns:a16="http://schemas.microsoft.com/office/drawing/2014/main" id="{87129233-4D59-42E2-87F9-7708762216E0}"/>
              </a:ext>
            </a:extLst>
          </xdr:cNvPr>
          <xdr:cNvSpPr>
            <a:spLocks noChangeShapeType="1"/>
          </xdr:cNvSpPr>
        </xdr:nvSpPr>
        <xdr:spPr bwMode="auto">
          <a:xfrm>
            <a:off x="2" y="44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0" name="Line 197">
            <a:extLst>
              <a:ext uri="{FF2B5EF4-FFF2-40B4-BE49-F238E27FC236}">
                <a16:creationId xmlns:a16="http://schemas.microsoft.com/office/drawing/2014/main" id="{89693C43-FCCA-4BFC-A09D-BB4BD79D1527}"/>
              </a:ext>
            </a:extLst>
          </xdr:cNvPr>
          <xdr:cNvSpPr>
            <a:spLocks noChangeShapeType="1"/>
          </xdr:cNvSpPr>
        </xdr:nvSpPr>
        <xdr:spPr bwMode="auto">
          <a:xfrm>
            <a:off x="2" y="55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1" name="Line 198">
            <a:extLst>
              <a:ext uri="{FF2B5EF4-FFF2-40B4-BE49-F238E27FC236}">
                <a16:creationId xmlns:a16="http://schemas.microsoft.com/office/drawing/2014/main" id="{E3131121-D989-4152-ADE1-CDB530A9AFE3}"/>
              </a:ext>
            </a:extLst>
          </xdr:cNvPr>
          <xdr:cNvSpPr>
            <a:spLocks noChangeShapeType="1"/>
          </xdr:cNvSpPr>
        </xdr:nvSpPr>
        <xdr:spPr bwMode="auto">
          <a:xfrm>
            <a:off x="2" y="66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2" name="Line 199">
            <a:extLst>
              <a:ext uri="{FF2B5EF4-FFF2-40B4-BE49-F238E27FC236}">
                <a16:creationId xmlns:a16="http://schemas.microsoft.com/office/drawing/2014/main" id="{8A861C56-2D01-48D8-AEA3-5C30B5342A1E}"/>
              </a:ext>
            </a:extLst>
          </xdr:cNvPr>
          <xdr:cNvSpPr>
            <a:spLocks noChangeShapeType="1"/>
          </xdr:cNvSpPr>
        </xdr:nvSpPr>
        <xdr:spPr bwMode="auto">
          <a:xfrm>
            <a:off x="2" y="89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3" name="Line 200">
            <a:extLst>
              <a:ext uri="{FF2B5EF4-FFF2-40B4-BE49-F238E27FC236}">
                <a16:creationId xmlns:a16="http://schemas.microsoft.com/office/drawing/2014/main" id="{B24A1989-C11F-4E61-9C20-2385B48A88A9}"/>
              </a:ext>
            </a:extLst>
          </xdr:cNvPr>
          <xdr:cNvSpPr>
            <a:spLocks noChangeShapeType="1"/>
          </xdr:cNvSpPr>
        </xdr:nvSpPr>
        <xdr:spPr bwMode="auto">
          <a:xfrm>
            <a:off x="2" y="100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4" name="Line 201">
            <a:extLst>
              <a:ext uri="{FF2B5EF4-FFF2-40B4-BE49-F238E27FC236}">
                <a16:creationId xmlns:a16="http://schemas.microsoft.com/office/drawing/2014/main" id="{C2326EE5-BFE3-4F2F-AD0F-3BAA7CB02299}"/>
              </a:ext>
            </a:extLst>
          </xdr:cNvPr>
          <xdr:cNvSpPr>
            <a:spLocks noChangeShapeType="1"/>
          </xdr:cNvSpPr>
        </xdr:nvSpPr>
        <xdr:spPr bwMode="auto">
          <a:xfrm>
            <a:off x="2" y="112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5" name="Line 202">
            <a:extLst>
              <a:ext uri="{FF2B5EF4-FFF2-40B4-BE49-F238E27FC236}">
                <a16:creationId xmlns:a16="http://schemas.microsoft.com/office/drawing/2014/main" id="{99B996A2-9536-409F-80FE-8BC4E140F7C4}"/>
              </a:ext>
            </a:extLst>
          </xdr:cNvPr>
          <xdr:cNvSpPr>
            <a:spLocks noChangeShapeType="1"/>
          </xdr:cNvSpPr>
        </xdr:nvSpPr>
        <xdr:spPr bwMode="auto">
          <a:xfrm>
            <a:off x="2" y="123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6" name="Line 203">
            <a:extLst>
              <a:ext uri="{FF2B5EF4-FFF2-40B4-BE49-F238E27FC236}">
                <a16:creationId xmlns:a16="http://schemas.microsoft.com/office/drawing/2014/main" id="{6CF46C0B-9093-4F0B-B79F-5B852E162566}"/>
              </a:ext>
            </a:extLst>
          </xdr:cNvPr>
          <xdr:cNvSpPr>
            <a:spLocks noChangeShapeType="1"/>
          </xdr:cNvSpPr>
        </xdr:nvSpPr>
        <xdr:spPr bwMode="auto">
          <a:xfrm>
            <a:off x="2" y="1349"/>
            <a:ext cx="586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7" name="Line 204">
            <a:extLst>
              <a:ext uri="{FF2B5EF4-FFF2-40B4-BE49-F238E27FC236}">
                <a16:creationId xmlns:a16="http://schemas.microsoft.com/office/drawing/2014/main" id="{FCDDFDB6-0CFD-4ED9-8BFB-D4AEB28266A6}"/>
              </a:ext>
            </a:extLst>
          </xdr:cNvPr>
          <xdr:cNvSpPr>
            <a:spLocks noChangeShapeType="1"/>
          </xdr:cNvSpPr>
        </xdr:nvSpPr>
        <xdr:spPr bwMode="auto">
          <a:xfrm>
            <a:off x="666" y="1349"/>
            <a:ext cx="69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8" name="Line 205">
            <a:extLst>
              <a:ext uri="{FF2B5EF4-FFF2-40B4-BE49-F238E27FC236}">
                <a16:creationId xmlns:a16="http://schemas.microsoft.com/office/drawing/2014/main" id="{DDAC99A9-DFD6-469D-9634-9C85F3DAC49A}"/>
              </a:ext>
            </a:extLst>
          </xdr:cNvPr>
          <xdr:cNvSpPr>
            <a:spLocks noChangeShapeType="1"/>
          </xdr:cNvSpPr>
        </xdr:nvSpPr>
        <xdr:spPr bwMode="auto">
          <a:xfrm>
            <a:off x="2" y="146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999" name="Line 206">
            <a:extLst>
              <a:ext uri="{FF2B5EF4-FFF2-40B4-BE49-F238E27FC236}">
                <a16:creationId xmlns:a16="http://schemas.microsoft.com/office/drawing/2014/main" id="{C81802EA-B2C2-449D-8963-105EBCFCA72E}"/>
              </a:ext>
            </a:extLst>
          </xdr:cNvPr>
          <xdr:cNvSpPr>
            <a:spLocks noChangeShapeType="1"/>
          </xdr:cNvSpPr>
        </xdr:nvSpPr>
        <xdr:spPr bwMode="auto">
          <a:xfrm>
            <a:off x="136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0" name="Line 207">
            <a:extLst>
              <a:ext uri="{FF2B5EF4-FFF2-40B4-BE49-F238E27FC236}">
                <a16:creationId xmlns:a16="http://schemas.microsoft.com/office/drawing/2014/main" id="{D91499EF-3E4A-4D16-B53C-93ACC209BD72}"/>
              </a:ext>
            </a:extLst>
          </xdr:cNvPr>
          <xdr:cNvSpPr>
            <a:spLocks noChangeShapeType="1"/>
          </xdr:cNvSpPr>
        </xdr:nvSpPr>
        <xdr:spPr bwMode="auto">
          <a:xfrm>
            <a:off x="1250" y="102"/>
            <a:ext cx="1" cy="7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1" name="Line 208">
            <a:extLst>
              <a:ext uri="{FF2B5EF4-FFF2-40B4-BE49-F238E27FC236}">
                <a16:creationId xmlns:a16="http://schemas.microsoft.com/office/drawing/2014/main" id="{436527CC-3DAE-4793-807B-2586F145BB97}"/>
              </a:ext>
            </a:extLst>
          </xdr:cNvPr>
          <xdr:cNvSpPr>
            <a:spLocks noChangeShapeType="1"/>
          </xdr:cNvSpPr>
        </xdr:nvSpPr>
        <xdr:spPr bwMode="auto">
          <a:xfrm>
            <a:off x="1250" y="864"/>
            <a:ext cx="1" cy="59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2" name="Line 209">
            <a:extLst>
              <a:ext uri="{FF2B5EF4-FFF2-40B4-BE49-F238E27FC236}">
                <a16:creationId xmlns:a16="http://schemas.microsoft.com/office/drawing/2014/main" id="{9C198752-6B59-4915-BCD1-E6CF69115E1E}"/>
              </a:ext>
            </a:extLst>
          </xdr:cNvPr>
          <xdr:cNvSpPr>
            <a:spLocks noChangeShapeType="1"/>
          </xdr:cNvSpPr>
        </xdr:nvSpPr>
        <xdr:spPr bwMode="auto">
          <a:xfrm>
            <a:off x="113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3" name="Line 210">
            <a:extLst>
              <a:ext uri="{FF2B5EF4-FFF2-40B4-BE49-F238E27FC236}">
                <a16:creationId xmlns:a16="http://schemas.microsoft.com/office/drawing/2014/main" id="{20D39613-7104-4D66-9B11-D076A8A1D8F1}"/>
              </a:ext>
            </a:extLst>
          </xdr:cNvPr>
          <xdr:cNvSpPr>
            <a:spLocks noChangeShapeType="1"/>
          </xdr:cNvSpPr>
        </xdr:nvSpPr>
        <xdr:spPr bwMode="auto">
          <a:xfrm>
            <a:off x="102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4" name="Line 211">
            <a:extLst>
              <a:ext uri="{FF2B5EF4-FFF2-40B4-BE49-F238E27FC236}">
                <a16:creationId xmlns:a16="http://schemas.microsoft.com/office/drawing/2014/main" id="{F9ECA91B-82EF-41E8-A246-B0A84F011482}"/>
              </a:ext>
            </a:extLst>
          </xdr:cNvPr>
          <xdr:cNvSpPr>
            <a:spLocks noChangeShapeType="1"/>
          </xdr:cNvSpPr>
        </xdr:nvSpPr>
        <xdr:spPr bwMode="auto">
          <a:xfrm>
            <a:off x="90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5" name="Line 212">
            <a:extLst>
              <a:ext uri="{FF2B5EF4-FFF2-40B4-BE49-F238E27FC236}">
                <a16:creationId xmlns:a16="http://schemas.microsoft.com/office/drawing/2014/main" id="{C6D463C6-0F2C-4A17-8BA7-60332E26CB66}"/>
              </a:ext>
            </a:extLst>
          </xdr:cNvPr>
          <xdr:cNvSpPr>
            <a:spLocks noChangeShapeType="1"/>
          </xdr:cNvSpPr>
        </xdr:nvSpPr>
        <xdr:spPr bwMode="auto">
          <a:xfrm>
            <a:off x="79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6" name="Line 213">
            <a:extLst>
              <a:ext uri="{FF2B5EF4-FFF2-40B4-BE49-F238E27FC236}">
                <a16:creationId xmlns:a16="http://schemas.microsoft.com/office/drawing/2014/main" id="{29D63229-A725-4AB5-A734-36A9397305CD}"/>
              </a:ext>
            </a:extLst>
          </xdr:cNvPr>
          <xdr:cNvSpPr>
            <a:spLocks noChangeShapeType="1"/>
          </xdr:cNvSpPr>
        </xdr:nvSpPr>
        <xdr:spPr bwMode="auto">
          <a:xfrm>
            <a:off x="56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7" name="Line 214">
            <a:extLst>
              <a:ext uri="{FF2B5EF4-FFF2-40B4-BE49-F238E27FC236}">
                <a16:creationId xmlns:a16="http://schemas.microsoft.com/office/drawing/2014/main" id="{1872625A-5829-4612-A1CF-4BC4DEBDDA02}"/>
              </a:ext>
            </a:extLst>
          </xdr:cNvPr>
          <xdr:cNvSpPr>
            <a:spLocks noChangeShapeType="1"/>
          </xdr:cNvSpPr>
        </xdr:nvSpPr>
        <xdr:spPr bwMode="auto">
          <a:xfrm>
            <a:off x="456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8" name="Line 215">
            <a:extLst>
              <a:ext uri="{FF2B5EF4-FFF2-40B4-BE49-F238E27FC236}">
                <a16:creationId xmlns:a16="http://schemas.microsoft.com/office/drawing/2014/main" id="{B81430F8-564E-4A62-AD3C-BFA502C4DD4E}"/>
              </a:ext>
            </a:extLst>
          </xdr:cNvPr>
          <xdr:cNvSpPr>
            <a:spLocks noChangeShapeType="1"/>
          </xdr:cNvSpPr>
        </xdr:nvSpPr>
        <xdr:spPr bwMode="auto">
          <a:xfrm>
            <a:off x="34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09" name="Line 216">
            <a:extLst>
              <a:ext uri="{FF2B5EF4-FFF2-40B4-BE49-F238E27FC236}">
                <a16:creationId xmlns:a16="http://schemas.microsoft.com/office/drawing/2014/main" id="{49334519-D9C0-4E3D-9109-4293D89DD1A7}"/>
              </a:ext>
            </a:extLst>
          </xdr:cNvPr>
          <xdr:cNvSpPr>
            <a:spLocks noChangeShapeType="1"/>
          </xdr:cNvSpPr>
        </xdr:nvSpPr>
        <xdr:spPr bwMode="auto">
          <a:xfrm>
            <a:off x="229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10" name="Line 217">
            <a:extLst>
              <a:ext uri="{FF2B5EF4-FFF2-40B4-BE49-F238E27FC236}">
                <a16:creationId xmlns:a16="http://schemas.microsoft.com/office/drawing/2014/main" id="{E8417C43-3062-43A9-93A5-998A01EA97C4}"/>
              </a:ext>
            </a:extLst>
          </xdr:cNvPr>
          <xdr:cNvSpPr>
            <a:spLocks noChangeShapeType="1"/>
          </xdr:cNvSpPr>
        </xdr:nvSpPr>
        <xdr:spPr bwMode="auto">
          <a:xfrm>
            <a:off x="116" y="102"/>
            <a:ext cx="1" cy="69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11" name="Line 218">
            <a:extLst>
              <a:ext uri="{FF2B5EF4-FFF2-40B4-BE49-F238E27FC236}">
                <a16:creationId xmlns:a16="http://schemas.microsoft.com/office/drawing/2014/main" id="{04160F33-47A5-4D53-B2FF-CF34D02FB667}"/>
              </a:ext>
            </a:extLst>
          </xdr:cNvPr>
          <xdr:cNvSpPr>
            <a:spLocks noChangeShapeType="1"/>
          </xdr:cNvSpPr>
        </xdr:nvSpPr>
        <xdr:spPr bwMode="auto">
          <a:xfrm>
            <a:off x="116" y="866"/>
            <a:ext cx="1" cy="59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12" name="Line 219">
            <a:extLst>
              <a:ext uri="{FF2B5EF4-FFF2-40B4-BE49-F238E27FC236}">
                <a16:creationId xmlns:a16="http://schemas.microsoft.com/office/drawing/2014/main" id="{02CA0A73-522B-44D9-8329-9EBDA8EDC58D}"/>
              </a:ext>
            </a:extLst>
          </xdr:cNvPr>
          <xdr:cNvSpPr>
            <a:spLocks noChangeShapeType="1"/>
          </xdr:cNvSpPr>
        </xdr:nvSpPr>
        <xdr:spPr bwMode="auto">
          <a:xfrm>
            <a:off x="2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13" name="Line 220">
            <a:extLst>
              <a:ext uri="{FF2B5EF4-FFF2-40B4-BE49-F238E27FC236}">
                <a16:creationId xmlns:a16="http://schemas.microsoft.com/office/drawing/2014/main" id="{4D5DA339-3D0F-448B-B3FF-CCC374415414}"/>
              </a:ext>
            </a:extLst>
          </xdr:cNvPr>
          <xdr:cNvSpPr>
            <a:spLocks noChangeShapeType="1"/>
          </xdr:cNvSpPr>
        </xdr:nvSpPr>
        <xdr:spPr bwMode="auto">
          <a:xfrm>
            <a:off x="2" y="782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014" name="Line 221">
            <a:extLst>
              <a:ext uri="{FF2B5EF4-FFF2-40B4-BE49-F238E27FC236}">
                <a16:creationId xmlns:a16="http://schemas.microsoft.com/office/drawing/2014/main" id="{D9DD10C9-633F-4F07-825F-F174A018A554}"/>
              </a:ext>
            </a:extLst>
          </xdr:cNvPr>
          <xdr:cNvSpPr>
            <a:spLocks noChangeShapeType="1"/>
          </xdr:cNvSpPr>
        </xdr:nvSpPr>
        <xdr:spPr bwMode="auto">
          <a:xfrm>
            <a:off x="683" y="102"/>
            <a:ext cx="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70" name="Text Box 222">
            <a:extLst>
              <a:ext uri="{FF2B5EF4-FFF2-40B4-BE49-F238E27FC236}">
                <a16:creationId xmlns:a16="http://schemas.microsoft.com/office/drawing/2014/main" id="{7B4E6037-2D97-4DD8-8520-E826785F38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793"/>
            <a:ext cx="72" cy="71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71" name="Text Box 223">
            <a:extLst>
              <a:ext uri="{FF2B5EF4-FFF2-40B4-BE49-F238E27FC236}">
                <a16:creationId xmlns:a16="http://schemas.microsoft.com/office/drawing/2014/main" id="{E57A59FB-C59D-4834-B2BD-660DD2D63B5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775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72" name="Text Box 224">
            <a:extLst>
              <a:ext uri="{FF2B5EF4-FFF2-40B4-BE49-F238E27FC236}">
                <a16:creationId xmlns:a16="http://schemas.microsoft.com/office/drawing/2014/main" id="{29C97955-6191-4706-807A-E1E8F9B76C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3" y="162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５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73" name="Text Box 225">
            <a:extLst>
              <a:ext uri="{FF2B5EF4-FFF2-40B4-BE49-F238E27FC236}">
                <a16:creationId xmlns:a16="http://schemas.microsoft.com/office/drawing/2014/main" id="{FCCDDC7F-1883-4B09-B978-537692494E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775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274" name="Text Box 226">
            <a:extLst>
              <a:ext uri="{FF2B5EF4-FFF2-40B4-BE49-F238E27FC236}">
                <a16:creationId xmlns:a16="http://schemas.microsoft.com/office/drawing/2014/main" id="{93D32240-3487-40E2-8868-F850E47C7B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5" y="1288"/>
            <a:ext cx="60" cy="23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9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275" name="Text Box 227">
            <a:extLst>
              <a:ext uri="{FF2B5EF4-FFF2-40B4-BE49-F238E27FC236}">
                <a16:creationId xmlns:a16="http://schemas.microsoft.com/office/drawing/2014/main" id="{677F2DA2-A3B7-4FC7-9767-F99AF0FFB1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1" y="734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76" name="Text Box 228">
            <a:extLst>
              <a:ext uri="{FF2B5EF4-FFF2-40B4-BE49-F238E27FC236}">
                <a16:creationId xmlns:a16="http://schemas.microsoft.com/office/drawing/2014/main" id="{FF355719-14E4-44DE-A25F-9E57E42621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7" y="1"/>
            <a:ext cx="72" cy="226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114300</xdr:colOff>
      <xdr:row>24</xdr:row>
      <xdr:rowOff>0</xdr:rowOff>
    </xdr:from>
    <xdr:to>
      <xdr:col>42</xdr:col>
      <xdr:colOff>57150</xdr:colOff>
      <xdr:row>30</xdr:row>
      <xdr:rowOff>9525</xdr:rowOff>
    </xdr:to>
    <xdr:pic>
      <xdr:nvPicPr>
        <xdr:cNvPr id="7177" name="図 154">
          <a:extLst>
            <a:ext uri="{FF2B5EF4-FFF2-40B4-BE49-F238E27FC236}">
              <a16:creationId xmlns:a16="http://schemas.microsoft.com/office/drawing/2014/main" id="{3CF22BDA-C4DC-4765-83C7-D1723FBF3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6019800"/>
          <a:ext cx="1409700" cy="14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32</xdr:col>
      <xdr:colOff>9525</xdr:colOff>
      <xdr:row>61</xdr:row>
      <xdr:rowOff>0</xdr:rowOff>
    </xdr:from>
    <xdr:to>
      <xdr:col>42</xdr:col>
      <xdr:colOff>85725</xdr:colOff>
      <xdr:row>67</xdr:row>
      <xdr:rowOff>9525</xdr:rowOff>
    </xdr:to>
    <xdr:pic>
      <xdr:nvPicPr>
        <xdr:cNvPr id="7178" name="図 155">
          <a:extLst>
            <a:ext uri="{FF2B5EF4-FFF2-40B4-BE49-F238E27FC236}">
              <a16:creationId xmlns:a16="http://schemas.microsoft.com/office/drawing/2014/main" id="{4B9E3844-C223-4E07-B887-3DCBA140B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5278100"/>
          <a:ext cx="1409700" cy="149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02"/>
  <sheetViews>
    <sheetView tabSelected="1" zoomScaleNormal="100" workbookViewId="0"/>
  </sheetViews>
  <sheetFormatPr defaultRowHeight="14" x14ac:dyDescent="0.2"/>
  <cols>
    <col min="1" max="43" width="1.75" customWidth="1"/>
    <col min="44" max="46" width="9" customWidth="1"/>
    <col min="47" max="47" width="9" style="11"/>
  </cols>
  <sheetData>
    <row r="1" spans="1:47" ht="23.5" x14ac:dyDescent="0.2">
      <c r="D1" s="3" t="s">
        <v>1</v>
      </c>
      <c r="AM1" s="2" t="s">
        <v>2</v>
      </c>
      <c r="AN1" s="2"/>
      <c r="AO1" s="17"/>
      <c r="AP1" s="17"/>
      <c r="AR1" s="11"/>
      <c r="AU1"/>
    </row>
    <row r="2" spans="1:47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1"/>
      <c r="AU2"/>
    </row>
    <row r="3" spans="1:47" ht="20.149999999999999" customHeight="1" x14ac:dyDescent="0.2">
      <c r="A3" s="1" t="s">
        <v>3</v>
      </c>
      <c r="D3" t="s">
        <v>4</v>
      </c>
    </row>
    <row r="4" spans="1:47" ht="20.149999999999999" customHeight="1" x14ac:dyDescent="0.2">
      <c r="D4" t="s">
        <v>5</v>
      </c>
    </row>
    <row r="5" spans="1:47" ht="20.149999999999999" customHeight="1" x14ac:dyDescent="0.2">
      <c r="C5" s="1" t="s">
        <v>6</v>
      </c>
      <c r="F5" t="s">
        <v>7</v>
      </c>
      <c r="H5" s="16">
        <f ca="1">INT(RAND()*3+3)*10</f>
        <v>30</v>
      </c>
      <c r="I5" s="16"/>
      <c r="J5" t="s">
        <v>8</v>
      </c>
      <c r="AT5" s="11"/>
      <c r="AU5"/>
    </row>
    <row r="6" spans="1:47" ht="20.149999999999999" customHeight="1" x14ac:dyDescent="0.2"/>
    <row r="7" spans="1:47" ht="20.149999999999999" customHeight="1" x14ac:dyDescent="0.2"/>
    <row r="8" spans="1:47" ht="20.149999999999999" customHeight="1" x14ac:dyDescent="0.2"/>
    <row r="9" spans="1:47" ht="20.149999999999999" customHeight="1" x14ac:dyDescent="0.2">
      <c r="C9" s="1" t="s">
        <v>9</v>
      </c>
      <c r="F9" t="s">
        <v>10</v>
      </c>
      <c r="J9" s="16">
        <f ca="1">INT(RAND()*5+4)*2</f>
        <v>12</v>
      </c>
      <c r="K9" s="16"/>
      <c r="L9" t="s">
        <v>25</v>
      </c>
    </row>
    <row r="10" spans="1:47" ht="20.149999999999999" customHeight="1" x14ac:dyDescent="0.2">
      <c r="C10" s="1"/>
      <c r="J10" s="7"/>
      <c r="K10" s="7"/>
    </row>
    <row r="11" spans="1:47" ht="20.149999999999999" customHeight="1" x14ac:dyDescent="0.2">
      <c r="C11" s="1"/>
      <c r="J11" s="7"/>
      <c r="K11" s="7"/>
    </row>
    <row r="12" spans="1:47" ht="20.149999999999999" customHeight="1" x14ac:dyDescent="0.2">
      <c r="C12" s="1"/>
      <c r="J12" s="7"/>
      <c r="K12" s="7"/>
    </row>
    <row r="13" spans="1:47" ht="20.149999999999999" customHeight="1" x14ac:dyDescent="0.2">
      <c r="C13" s="1" t="s">
        <v>16</v>
      </c>
      <c r="F13" t="s">
        <v>17</v>
      </c>
      <c r="I13" s="16">
        <f ca="1">INT(RAND()*5+5)*10</f>
        <v>70</v>
      </c>
      <c r="J13" s="16"/>
      <c r="K13" t="s">
        <v>18</v>
      </c>
    </row>
    <row r="14" spans="1:47" ht="20.149999999999999" customHeight="1" x14ac:dyDescent="0.2"/>
    <row r="15" spans="1:47" ht="20.149999999999999" customHeight="1" x14ac:dyDescent="0.2"/>
    <row r="16" spans="1:47" ht="20.149999999999999" customHeight="1" x14ac:dyDescent="0.2"/>
    <row r="17" spans="1:47" ht="20.149999999999999" customHeight="1" x14ac:dyDescent="0.2"/>
    <row r="18" spans="1:47" ht="20.149999999999999" customHeight="1" x14ac:dyDescent="0.2">
      <c r="A18" s="1" t="s">
        <v>11</v>
      </c>
      <c r="D18" t="s">
        <v>12</v>
      </c>
      <c r="T18" s="16">
        <f ca="1">INT(RAND()*9+1)</f>
        <v>1</v>
      </c>
      <c r="U18" s="16"/>
      <c r="V18" t="s">
        <v>13</v>
      </c>
      <c r="AD18" s="16">
        <f ca="1">(-1)^INT(RAND()*2)*INT(RAND()*9+1)*T18</f>
        <v>2</v>
      </c>
      <c r="AE18" s="16"/>
      <c r="AF18" s="16"/>
      <c r="AG18" t="s">
        <v>14</v>
      </c>
      <c r="AT18" s="11"/>
      <c r="AU18"/>
    </row>
    <row r="19" spans="1:47" ht="20.149999999999999" customHeight="1" x14ac:dyDescent="0.2">
      <c r="D19" t="s">
        <v>15</v>
      </c>
    </row>
    <row r="20" spans="1:47" ht="20.149999999999999" customHeight="1" x14ac:dyDescent="0.2"/>
    <row r="21" spans="1:47" ht="20.149999999999999" customHeight="1" x14ac:dyDescent="0.2"/>
    <row r="22" spans="1:47" ht="20.149999999999999" customHeight="1" x14ac:dyDescent="0.2"/>
    <row r="23" spans="1:47" ht="20.149999999999999" customHeight="1" x14ac:dyDescent="0.2">
      <c r="A23" s="1" t="s">
        <v>28</v>
      </c>
      <c r="D23" t="s">
        <v>12</v>
      </c>
      <c r="T23" s="16">
        <f ca="1">INT(RAND()*9+1)*(-1)</f>
        <v>-7</v>
      </c>
      <c r="U23" s="16"/>
      <c r="V23" t="s">
        <v>13</v>
      </c>
      <c r="AD23" s="16">
        <f ca="1">(-1)^INT(RAND()*2)*INT(RAND()*9+1)*T23</f>
        <v>-35</v>
      </c>
      <c r="AE23" s="16"/>
      <c r="AF23" s="16"/>
      <c r="AG23" t="s">
        <v>14</v>
      </c>
      <c r="AT23" s="11"/>
      <c r="AU23"/>
    </row>
    <row r="24" spans="1:47" ht="20.149999999999999" customHeight="1" x14ac:dyDescent="0.2">
      <c r="D24" t="s">
        <v>15</v>
      </c>
    </row>
    <row r="25" spans="1:47" ht="20.149999999999999" customHeight="1" x14ac:dyDescent="0.2">
      <c r="D25" t="s">
        <v>26</v>
      </c>
      <c r="J25" s="16">
        <f ca="1">T23+INT(RAND()*9+1)</f>
        <v>-1</v>
      </c>
      <c r="K25" s="16"/>
      <c r="L25" s="16"/>
      <c r="M25" t="s">
        <v>27</v>
      </c>
      <c r="AT25" s="11"/>
      <c r="AU25"/>
    </row>
    <row r="26" spans="1:47" ht="20.149999999999999" customHeight="1" x14ac:dyDescent="0.2"/>
    <row r="27" spans="1:47" ht="20.149999999999999" customHeight="1" x14ac:dyDescent="0.2"/>
    <row r="28" spans="1:47" ht="20.149999999999999" customHeight="1" x14ac:dyDescent="0.2"/>
    <row r="29" spans="1:47" ht="20.149999999999999" customHeight="1" x14ac:dyDescent="0.2"/>
    <row r="30" spans="1:47" ht="20.149999999999999" customHeight="1" x14ac:dyDescent="0.2">
      <c r="A30" s="1" t="s">
        <v>29</v>
      </c>
      <c r="D30" s="19">
        <f ca="1">S30*INT(RAND()*4+3)*10</f>
        <v>60</v>
      </c>
      <c r="E30" s="19"/>
      <c r="F30" s="19"/>
      <c r="G30" t="s">
        <v>19</v>
      </c>
      <c r="H30" t="s">
        <v>20</v>
      </c>
      <c r="S30">
        <f ca="1">INT(RAND()*4+2)</f>
        <v>2</v>
      </c>
      <c r="T30" t="s">
        <v>19</v>
      </c>
      <c r="U30" t="s">
        <v>21</v>
      </c>
      <c r="AT30" s="11"/>
      <c r="AU30"/>
    </row>
    <row r="31" spans="1:47" ht="20.149999999999999" customHeight="1" x14ac:dyDescent="0.2">
      <c r="D31" t="s">
        <v>22</v>
      </c>
    </row>
    <row r="32" spans="1:47" ht="20.149999999999999" customHeight="1" x14ac:dyDescent="0.2">
      <c r="D32" t="s">
        <v>23</v>
      </c>
      <c r="M32" t="s">
        <v>24</v>
      </c>
    </row>
    <row r="33" spans="1:47" ht="20.149999999999999" customHeight="1" x14ac:dyDescent="0.2"/>
    <row r="34" spans="1:47" ht="20.149999999999999" customHeight="1" x14ac:dyDescent="0.2"/>
    <row r="35" spans="1:47" ht="20.149999999999999" customHeight="1" x14ac:dyDescent="0.2"/>
    <row r="36" spans="1:47" ht="19" customHeight="1" x14ac:dyDescent="0.2"/>
    <row r="37" spans="1:47" ht="19" customHeight="1" x14ac:dyDescent="0.2"/>
    <row r="38" spans="1:47" ht="23.5" x14ac:dyDescent="0.2">
      <c r="D38" s="3" t="str">
        <f>IF(D1="","",D1)</f>
        <v>比例</v>
      </c>
      <c r="AM38" s="2" t="str">
        <f>IF(AM1="","",AM1)</f>
        <v>№</v>
      </c>
      <c r="AN38" s="2"/>
      <c r="AO38" s="17" t="str">
        <f>IF(AO1="","",AO1)</f>
        <v/>
      </c>
      <c r="AP38" s="17" t="str">
        <f>IF(AP1="","",AP1)</f>
        <v/>
      </c>
      <c r="AR38" s="11"/>
      <c r="AU38"/>
    </row>
    <row r="39" spans="1:47" ht="23.5" x14ac:dyDescent="0.2">
      <c r="E39" s="5" t="s">
        <v>95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1"/>
      <c r="AU39"/>
    </row>
    <row r="40" spans="1:47" ht="19" customHeight="1" x14ac:dyDescent="0.2">
      <c r="A40" t="str">
        <f t="shared" ref="A40:A53" si="0">IF(A3="","",A3)</f>
        <v>１．</v>
      </c>
      <c r="D40" t="str">
        <f>IF(D3="","",D3)</f>
        <v>次のそれぞれについて，ｙがｘに比例することを示しなさい。</v>
      </c>
    </row>
    <row r="41" spans="1:47" ht="19" customHeight="1" x14ac:dyDescent="0.2">
      <c r="A41" t="str">
        <f t="shared" si="0"/>
        <v/>
      </c>
      <c r="B41" t="str">
        <f t="shared" ref="B41:C53" si="1">IF(B4="","",B4)</f>
        <v/>
      </c>
      <c r="C41" t="str">
        <f t="shared" si="1"/>
        <v/>
      </c>
      <c r="D41" t="str">
        <f>IF(D4="","",D4)</f>
        <v>また，このときの比例定数をいいなさい。</v>
      </c>
    </row>
    <row r="42" spans="1:47" ht="19" customHeight="1" x14ac:dyDescent="0.2">
      <c r="A42" t="str">
        <f t="shared" si="0"/>
        <v/>
      </c>
      <c r="B42" t="str">
        <f t="shared" si="1"/>
        <v/>
      </c>
      <c r="C42" t="str">
        <f t="shared" si="1"/>
        <v>(1)</v>
      </c>
      <c r="F42" t="str">
        <f>IF(F5="","",F5)</f>
        <v>1本</v>
      </c>
      <c r="H42" s="16">
        <f ca="1">IF(H5="","",H5)</f>
        <v>30</v>
      </c>
      <c r="I42" s="16"/>
      <c r="J42" t="str">
        <f>IF(J5="","",J5)</f>
        <v>円の鉛筆をｘ本買うときの代金はｙ円</v>
      </c>
      <c r="AT42" s="11"/>
      <c r="AU42"/>
    </row>
    <row r="43" spans="1:47" ht="1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D43" t="str">
        <f t="shared" ref="D43:E45" si="2">IF(D6="","",D6)</f>
        <v/>
      </c>
      <c r="E43" t="str">
        <f t="shared" si="2"/>
        <v/>
      </c>
      <c r="F43" s="8" t="s">
        <v>30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</row>
    <row r="44" spans="1:47" ht="1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D44" t="str">
        <f t="shared" si="2"/>
        <v/>
      </c>
      <c r="E44" t="str">
        <f t="shared" si="2"/>
        <v/>
      </c>
      <c r="F44" s="8" t="s">
        <v>34</v>
      </c>
      <c r="G44" s="8"/>
      <c r="H44" s="8"/>
      <c r="I44" s="18">
        <f ca="1">H42</f>
        <v>30</v>
      </c>
      <c r="J44" s="18"/>
      <c r="K44" s="8" t="s">
        <v>35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</row>
    <row r="45" spans="1:47" ht="1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D45" t="str">
        <f t="shared" si="2"/>
        <v/>
      </c>
      <c r="E45" t="str">
        <f t="shared" si="2"/>
        <v/>
      </c>
      <c r="F45" s="8" t="s">
        <v>33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18">
        <f ca="1">H42</f>
        <v>30</v>
      </c>
      <c r="AA45" s="18"/>
      <c r="AB45" s="8" t="s">
        <v>36</v>
      </c>
      <c r="AC45" s="8"/>
      <c r="AD45" s="8"/>
      <c r="AE45" s="8"/>
      <c r="AF45" s="8"/>
      <c r="AG45" s="8"/>
      <c r="AS45" s="11"/>
      <c r="AU45"/>
    </row>
    <row r="46" spans="1:47" ht="19" customHeight="1" x14ac:dyDescent="0.2">
      <c r="A46" t="str">
        <f t="shared" si="0"/>
        <v/>
      </c>
      <c r="B46" t="str">
        <f t="shared" si="1"/>
        <v/>
      </c>
      <c r="C46" t="str">
        <f t="shared" si="1"/>
        <v>(2)</v>
      </c>
      <c r="F46" t="str">
        <f>IF(F9="","",F9)</f>
        <v>底辺が</v>
      </c>
      <c r="J46" s="16">
        <f ca="1">IF(J9="","",J9)</f>
        <v>12</v>
      </c>
      <c r="K46" s="16"/>
      <c r="L46" t="str">
        <f>IF(L9="","",L9)</f>
        <v>㎝，高さがｘ㎝の三角形の面積はｙ㎠</v>
      </c>
    </row>
    <row r="47" spans="1:47" ht="1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s="8" t="s">
        <v>30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t="str">
        <f t="shared" ref="AJ47:AT47" si="3">IF(AJ10="","",AJ10)</f>
        <v/>
      </c>
      <c r="AK47" t="str">
        <f t="shared" si="3"/>
        <v/>
      </c>
      <c r="AL47" t="str">
        <f t="shared" si="3"/>
        <v/>
      </c>
      <c r="AM47" t="str">
        <f t="shared" si="3"/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  <c r="AR47" t="str">
        <f t="shared" si="3"/>
        <v/>
      </c>
      <c r="AS47" t="str">
        <f t="shared" si="3"/>
        <v/>
      </c>
      <c r="AT47" t="str">
        <f t="shared" si="3"/>
        <v/>
      </c>
    </row>
    <row r="48" spans="1:47" ht="1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s="8" t="s">
        <v>34</v>
      </c>
      <c r="G48" s="8"/>
      <c r="H48" s="8"/>
      <c r="I48" s="18">
        <f ca="1">J46/2</f>
        <v>6</v>
      </c>
      <c r="J48" s="18"/>
      <c r="K48" s="8" t="s">
        <v>35</v>
      </c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t="str">
        <f t="shared" ref="AJ48:AT48" si="4">IF(AJ11="","",AJ11)</f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  <c r="AR48" t="str">
        <f t="shared" si="4"/>
        <v/>
      </c>
      <c r="AS48" t="str">
        <f t="shared" si="4"/>
        <v/>
      </c>
      <c r="AT48" t="str">
        <f t="shared" si="4"/>
        <v/>
      </c>
    </row>
    <row r="49" spans="1:47" ht="1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s="8" t="s">
        <v>33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18">
        <f ca="1">I48</f>
        <v>6</v>
      </c>
      <c r="AA49" s="18"/>
      <c r="AB49" s="8" t="s">
        <v>36</v>
      </c>
      <c r="AC49" s="8"/>
      <c r="AD49" s="8"/>
      <c r="AE49" s="8"/>
      <c r="AF49" s="8"/>
      <c r="AG49" s="8"/>
      <c r="AH49" t="str">
        <f t="shared" ref="AH49:AR49" si="5">IF(AJ12="","",AJ12)</f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  <c r="AR49" t="str">
        <f t="shared" si="5"/>
        <v/>
      </c>
      <c r="AS49" s="11"/>
      <c r="AU49"/>
    </row>
    <row r="50" spans="1:47" ht="19" customHeight="1" x14ac:dyDescent="0.2">
      <c r="A50" t="str">
        <f t="shared" si="0"/>
        <v/>
      </c>
      <c r="B50" t="str">
        <f t="shared" si="1"/>
        <v/>
      </c>
      <c r="C50" t="str">
        <f t="shared" si="1"/>
        <v>(3)</v>
      </c>
      <c r="F50" t="str">
        <f>IF(F13="","",F13)</f>
        <v>秒速</v>
      </c>
      <c r="I50" s="16">
        <f ca="1">IF(I13="","",I13)</f>
        <v>70</v>
      </c>
      <c r="J50" s="16"/>
      <c r="K50" t="str">
        <f>IF(K13="","",K13)</f>
        <v>ｍで走る電車がｘ秒間に進む道のりｙｍ</v>
      </c>
    </row>
    <row r="51" spans="1:47" ht="19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F51" s="8" t="s">
        <v>30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t="str">
        <f t="shared" ref="AI51:AT51" si="6">IF(AI14="","",AI14)</f>
        <v/>
      </c>
      <c r="AJ51" t="str">
        <f t="shared" si="6"/>
        <v/>
      </c>
      <c r="AK51" t="str">
        <f t="shared" si="6"/>
        <v/>
      </c>
      <c r="AL51" t="str">
        <f t="shared" si="6"/>
        <v/>
      </c>
      <c r="AM51" t="str">
        <f t="shared" si="6"/>
        <v/>
      </c>
      <c r="AN51" t="str">
        <f t="shared" si="6"/>
        <v/>
      </c>
      <c r="AO51" t="str">
        <f t="shared" si="6"/>
        <v/>
      </c>
      <c r="AP51" t="str">
        <f t="shared" si="6"/>
        <v/>
      </c>
      <c r="AQ51" t="str">
        <f t="shared" si="6"/>
        <v/>
      </c>
      <c r="AR51" t="str">
        <f t="shared" si="6"/>
        <v/>
      </c>
      <c r="AS51" t="str">
        <f t="shared" si="6"/>
        <v/>
      </c>
      <c r="AT51" t="str">
        <f t="shared" si="6"/>
        <v/>
      </c>
    </row>
    <row r="52" spans="1:47" ht="19" customHeight="1" x14ac:dyDescent="0.2">
      <c r="A52" t="str">
        <f t="shared" si="0"/>
        <v/>
      </c>
      <c r="B52" t="str">
        <f t="shared" si="1"/>
        <v/>
      </c>
      <c r="C52" t="str">
        <f t="shared" si="1"/>
        <v/>
      </c>
      <c r="F52" s="8" t="s">
        <v>34</v>
      </c>
      <c r="G52" s="8"/>
      <c r="H52" s="8"/>
      <c r="I52" s="18">
        <f ca="1">I50</f>
        <v>70</v>
      </c>
      <c r="J52" s="18"/>
      <c r="K52" s="8" t="s">
        <v>35</v>
      </c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t="str">
        <f t="shared" ref="AI52:AT52" si="7">IF(AI15="","",AI15)</f>
        <v/>
      </c>
      <c r="AJ52" t="str">
        <f t="shared" si="7"/>
        <v/>
      </c>
      <c r="AK52" t="str">
        <f t="shared" si="7"/>
        <v/>
      </c>
      <c r="AL52" t="str">
        <f t="shared" si="7"/>
        <v/>
      </c>
      <c r="AM52" t="str">
        <f t="shared" si="7"/>
        <v/>
      </c>
      <c r="AN52" t="str">
        <f t="shared" si="7"/>
        <v/>
      </c>
      <c r="AO52" t="str">
        <f t="shared" si="7"/>
        <v/>
      </c>
      <c r="AP52" t="str">
        <f t="shared" si="7"/>
        <v/>
      </c>
      <c r="AQ52" t="str">
        <f t="shared" si="7"/>
        <v/>
      </c>
      <c r="AR52" t="str">
        <f t="shared" si="7"/>
        <v/>
      </c>
      <c r="AS52" t="str">
        <f t="shared" si="7"/>
        <v/>
      </c>
      <c r="AT52" t="str">
        <f t="shared" si="7"/>
        <v/>
      </c>
    </row>
    <row r="53" spans="1:47" ht="19" customHeight="1" x14ac:dyDescent="0.2">
      <c r="A53" t="str">
        <f t="shared" si="0"/>
        <v/>
      </c>
      <c r="B53" t="str">
        <f t="shared" si="1"/>
        <v/>
      </c>
      <c r="C53" t="str">
        <f t="shared" si="1"/>
        <v/>
      </c>
      <c r="F53" s="8" t="s">
        <v>33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18">
        <f ca="1">I52</f>
        <v>70</v>
      </c>
      <c r="AA53" s="18"/>
      <c r="AB53" s="8" t="s">
        <v>36</v>
      </c>
      <c r="AC53" s="8"/>
      <c r="AD53" s="8"/>
      <c r="AE53" s="8"/>
      <c r="AF53" s="8"/>
      <c r="AG53" t="str">
        <f>IF(AI16="","",AI16)</f>
        <v/>
      </c>
      <c r="AH53" t="str">
        <f>IF(AJ16="","",AJ16)</f>
        <v/>
      </c>
      <c r="AS53" s="11"/>
      <c r="AU53"/>
    </row>
    <row r="54" spans="1:47" ht="19" customHeight="1" x14ac:dyDescent="0.2">
      <c r="A54" t="str">
        <f t="shared" ref="A54:AT54" si="8">IF(A17="","",A17)</f>
        <v/>
      </c>
      <c r="B54" t="str">
        <f t="shared" si="8"/>
        <v/>
      </c>
      <c r="C54" t="str">
        <f t="shared" si="8"/>
        <v/>
      </c>
      <c r="F54" t="str">
        <f t="shared" si="8"/>
        <v/>
      </c>
      <c r="G54" t="str">
        <f t="shared" si="8"/>
        <v/>
      </c>
      <c r="H54" t="str">
        <f t="shared" si="8"/>
        <v/>
      </c>
      <c r="I54" t="str">
        <f t="shared" si="8"/>
        <v/>
      </c>
      <c r="J54" t="str">
        <f t="shared" si="8"/>
        <v/>
      </c>
      <c r="K54" t="str">
        <f t="shared" si="8"/>
        <v/>
      </c>
      <c r="L54" t="str">
        <f t="shared" si="8"/>
        <v/>
      </c>
      <c r="M54" t="str">
        <f t="shared" si="8"/>
        <v/>
      </c>
      <c r="N54" t="str">
        <f t="shared" si="8"/>
        <v/>
      </c>
      <c r="O54" t="str">
        <f t="shared" si="8"/>
        <v/>
      </c>
      <c r="P54" t="str">
        <f t="shared" si="8"/>
        <v/>
      </c>
      <c r="Q54" t="str">
        <f t="shared" si="8"/>
        <v/>
      </c>
      <c r="R54" t="str">
        <f t="shared" si="8"/>
        <v/>
      </c>
      <c r="S54" t="str">
        <f t="shared" si="8"/>
        <v/>
      </c>
      <c r="T54" t="str">
        <f t="shared" si="8"/>
        <v/>
      </c>
      <c r="U54" t="str">
        <f t="shared" si="8"/>
        <v/>
      </c>
      <c r="V54" t="str">
        <f t="shared" si="8"/>
        <v/>
      </c>
      <c r="W54" t="str">
        <f t="shared" si="8"/>
        <v/>
      </c>
      <c r="X54" t="str">
        <f t="shared" si="8"/>
        <v/>
      </c>
      <c r="Y54" t="str">
        <f t="shared" si="8"/>
        <v/>
      </c>
      <c r="Z54" t="str">
        <f t="shared" si="8"/>
        <v/>
      </c>
      <c r="AA54" t="str">
        <f t="shared" si="8"/>
        <v/>
      </c>
      <c r="AB54" t="str">
        <f t="shared" si="8"/>
        <v/>
      </c>
      <c r="AC54" t="str">
        <f t="shared" si="8"/>
        <v/>
      </c>
      <c r="AD54" t="str">
        <f t="shared" si="8"/>
        <v/>
      </c>
      <c r="AE54" t="str">
        <f t="shared" si="8"/>
        <v/>
      </c>
      <c r="AF54" t="str">
        <f t="shared" si="8"/>
        <v/>
      </c>
      <c r="AG54" t="str">
        <f t="shared" si="8"/>
        <v/>
      </c>
      <c r="AH54" t="str">
        <f t="shared" si="8"/>
        <v/>
      </c>
      <c r="AI54" t="str">
        <f t="shared" si="8"/>
        <v/>
      </c>
      <c r="AJ54" t="str">
        <f t="shared" si="8"/>
        <v/>
      </c>
      <c r="AK54" t="str">
        <f t="shared" si="8"/>
        <v/>
      </c>
      <c r="AL54" t="str">
        <f t="shared" si="8"/>
        <v/>
      </c>
      <c r="AM54" t="str">
        <f t="shared" si="8"/>
        <v/>
      </c>
      <c r="AN54" t="str">
        <f t="shared" si="8"/>
        <v/>
      </c>
      <c r="AO54" t="str">
        <f t="shared" si="8"/>
        <v/>
      </c>
      <c r="AP54" t="str">
        <f t="shared" si="8"/>
        <v/>
      </c>
      <c r="AQ54" t="str">
        <f t="shared" si="8"/>
        <v/>
      </c>
      <c r="AR54" t="str">
        <f t="shared" si="8"/>
        <v/>
      </c>
      <c r="AS54" t="str">
        <f t="shared" si="8"/>
        <v/>
      </c>
      <c r="AT54" t="str">
        <f t="shared" si="8"/>
        <v/>
      </c>
    </row>
    <row r="55" spans="1:47" ht="19" customHeight="1" x14ac:dyDescent="0.2">
      <c r="A55" t="str">
        <f>IF(A18="","",A18)</f>
        <v>２．</v>
      </c>
      <c r="D55" t="str">
        <f>IF(D18="","",D18)</f>
        <v>ｙがｘに比例していて，ｘ＝</v>
      </c>
      <c r="T55" s="16">
        <f ca="1">IF(T18="","",T18)</f>
        <v>1</v>
      </c>
      <c r="U55" s="16"/>
      <c r="V55" t="str">
        <f>IF(V18="","",V18)</f>
        <v>のとき，ｙ＝</v>
      </c>
      <c r="AD55" s="16">
        <f ca="1">IF(AD18="","",AD18)</f>
        <v>2</v>
      </c>
      <c r="AE55" s="16"/>
      <c r="AF55" s="16"/>
      <c r="AG55" t="str">
        <f>IF(AG18="","",AG18)</f>
        <v>です。</v>
      </c>
      <c r="AT55" s="11"/>
      <c r="AU55"/>
    </row>
    <row r="56" spans="1:47" ht="19" customHeight="1" x14ac:dyDescent="0.2">
      <c r="A56" t="str">
        <f>IF(A19="","",A19)</f>
        <v/>
      </c>
      <c r="B56" t="str">
        <f t="shared" ref="B56:C58" si="9">IF(B19="","",B19)</f>
        <v/>
      </c>
      <c r="C56" t="str">
        <f t="shared" si="9"/>
        <v/>
      </c>
      <c r="D56" t="str">
        <f>IF(D19="","",D19)</f>
        <v>ｘ，ｙの関係を式に表しなさい。</v>
      </c>
    </row>
    <row r="57" spans="1:47" ht="19" customHeight="1" x14ac:dyDescent="0.2">
      <c r="A57" t="str">
        <f>IF(A20="","",A20)</f>
        <v/>
      </c>
      <c r="B57" t="str">
        <f t="shared" si="9"/>
        <v/>
      </c>
      <c r="C57" t="str">
        <f t="shared" si="9"/>
        <v/>
      </c>
      <c r="D57" s="8" t="s">
        <v>37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 t="s">
        <v>41</v>
      </c>
      <c r="AI57" s="8"/>
      <c r="AJ57" s="8"/>
      <c r="AK57" s="8"/>
      <c r="AL57" s="8"/>
      <c r="AM57" s="8"/>
      <c r="AN57" s="8"/>
      <c r="AO57" s="8"/>
      <c r="AP57" s="8"/>
    </row>
    <row r="58" spans="1:47" ht="19" customHeight="1" x14ac:dyDescent="0.2">
      <c r="A58" t="str">
        <f>IF(A21="","",A21)</f>
        <v/>
      </c>
      <c r="B58" t="str">
        <f t="shared" si="9"/>
        <v/>
      </c>
      <c r="C58" t="str">
        <f t="shared" si="9"/>
        <v/>
      </c>
      <c r="D58" s="8" t="s">
        <v>42</v>
      </c>
      <c r="E58" s="8"/>
      <c r="F58" s="8"/>
      <c r="G58" s="18">
        <f ca="1">T55</f>
        <v>1</v>
      </c>
      <c r="H58" s="18"/>
      <c r="I58" s="8" t="s">
        <v>43</v>
      </c>
      <c r="J58" s="8"/>
      <c r="K58" s="8"/>
      <c r="L58" s="8"/>
      <c r="M58" s="8"/>
      <c r="N58" s="8"/>
      <c r="O58" s="8"/>
      <c r="P58" s="8"/>
      <c r="Q58" s="18">
        <f ca="1">AD55</f>
        <v>2</v>
      </c>
      <c r="R58" s="18"/>
      <c r="S58" s="18"/>
      <c r="T58" s="8" t="s">
        <v>44</v>
      </c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20">
        <f ca="1">AD55</f>
        <v>2</v>
      </c>
      <c r="AG58" s="20"/>
      <c r="AH58" s="20"/>
      <c r="AI58" s="18" t="s">
        <v>45</v>
      </c>
      <c r="AJ58" s="18"/>
      <c r="AK58" s="18" t="s">
        <v>46</v>
      </c>
      <c r="AL58" s="18"/>
      <c r="AM58" s="18" t="s">
        <v>47</v>
      </c>
      <c r="AN58" s="18"/>
      <c r="AO58" s="18">
        <f ca="1">T55</f>
        <v>1</v>
      </c>
      <c r="AP58" s="18"/>
    </row>
    <row r="59" spans="1:47" ht="19" customHeight="1" x14ac:dyDescent="0.2">
      <c r="A59" t="str">
        <f t="shared" ref="A59:AT59" si="10">IF(A22="","",A22)</f>
        <v/>
      </c>
      <c r="B59" t="str">
        <f t="shared" si="10"/>
        <v/>
      </c>
      <c r="C59" t="str">
        <f t="shared" si="10"/>
        <v/>
      </c>
      <c r="D59" s="8" t="str">
        <f t="shared" si="10"/>
        <v/>
      </c>
      <c r="E59" s="8" t="str">
        <f t="shared" si="10"/>
        <v/>
      </c>
      <c r="F59" s="8" t="str">
        <f t="shared" si="10"/>
        <v/>
      </c>
      <c r="G59" s="8" t="str">
        <f t="shared" si="10"/>
        <v/>
      </c>
      <c r="H59" s="8" t="str">
        <f t="shared" si="10"/>
        <v/>
      </c>
      <c r="I59" s="8" t="str">
        <f t="shared" si="10"/>
        <v/>
      </c>
      <c r="J59" s="8" t="str">
        <f t="shared" si="10"/>
        <v/>
      </c>
      <c r="K59" s="8" t="str">
        <f t="shared" si="10"/>
        <v/>
      </c>
      <c r="L59" s="8" t="str">
        <f t="shared" si="10"/>
        <v/>
      </c>
      <c r="M59" s="8" t="str">
        <f t="shared" si="10"/>
        <v/>
      </c>
      <c r="N59" s="8" t="str">
        <f t="shared" si="10"/>
        <v/>
      </c>
      <c r="O59" s="8" t="str">
        <f t="shared" si="10"/>
        <v/>
      </c>
      <c r="P59" s="8" t="str">
        <f t="shared" si="10"/>
        <v/>
      </c>
      <c r="Q59" s="8" t="str">
        <f t="shared" si="10"/>
        <v/>
      </c>
      <c r="R59" s="8" t="str">
        <f t="shared" si="10"/>
        <v/>
      </c>
      <c r="S59" s="8" t="str">
        <f t="shared" si="10"/>
        <v/>
      </c>
      <c r="T59" s="8" t="str">
        <f t="shared" si="10"/>
        <v/>
      </c>
      <c r="U59" s="8" t="str">
        <f t="shared" si="10"/>
        <v/>
      </c>
      <c r="V59" s="8" t="str">
        <f t="shared" si="10"/>
        <v/>
      </c>
      <c r="W59" s="8" t="str">
        <f t="shared" si="10"/>
        <v/>
      </c>
      <c r="X59" s="8" t="str">
        <f t="shared" si="10"/>
        <v/>
      </c>
      <c r="Y59" s="8" t="str">
        <f t="shared" si="10"/>
        <v/>
      </c>
      <c r="Z59" s="8" t="str">
        <f t="shared" si="10"/>
        <v/>
      </c>
      <c r="AA59" s="8" t="str">
        <f t="shared" si="10"/>
        <v/>
      </c>
      <c r="AB59" s="8" t="str">
        <f t="shared" si="10"/>
        <v/>
      </c>
      <c r="AC59" s="8" t="str">
        <f t="shared" si="10"/>
        <v/>
      </c>
      <c r="AD59" s="8" t="str">
        <f t="shared" si="10"/>
        <v/>
      </c>
      <c r="AE59" s="8" t="str">
        <f t="shared" si="10"/>
        <v/>
      </c>
      <c r="AF59" s="8" t="str">
        <f t="shared" si="10"/>
        <v/>
      </c>
      <c r="AG59" s="18" t="s">
        <v>46</v>
      </c>
      <c r="AH59" s="18"/>
      <c r="AI59" s="18" t="s">
        <v>45</v>
      </c>
      <c r="AJ59" s="18"/>
      <c r="AK59" s="18">
        <f ca="1">AF58/AO58</f>
        <v>2</v>
      </c>
      <c r="AL59" s="18"/>
      <c r="AM59" s="8" t="str">
        <f t="shared" si="10"/>
        <v/>
      </c>
      <c r="AN59" s="8" t="str">
        <f t="shared" si="10"/>
        <v/>
      </c>
      <c r="AO59" s="8" t="str">
        <f t="shared" si="10"/>
        <v/>
      </c>
      <c r="AP59" s="8" t="str">
        <f t="shared" si="10"/>
        <v/>
      </c>
      <c r="AQ59" t="str">
        <f t="shared" si="10"/>
        <v/>
      </c>
      <c r="AR59" t="str">
        <f t="shared" si="10"/>
        <v/>
      </c>
      <c r="AS59" t="str">
        <f t="shared" si="10"/>
        <v/>
      </c>
      <c r="AT59" t="str">
        <f t="shared" si="10"/>
        <v/>
      </c>
      <c r="AU59" s="11">
        <f ca="1">IF(AK59=-1,"－",IF(AK59=1,"",AK59))</f>
        <v>2</v>
      </c>
    </row>
    <row r="60" spans="1:47" ht="19" customHeight="1" x14ac:dyDescent="0.2">
      <c r="D60" s="8" t="s">
        <v>48</v>
      </c>
      <c r="E60" s="8"/>
      <c r="F60" s="8"/>
      <c r="G60" s="8"/>
      <c r="H60" s="8"/>
      <c r="I60" s="8"/>
      <c r="J60" s="8"/>
      <c r="K60" s="8"/>
      <c r="L60" s="18" t="s">
        <v>49</v>
      </c>
      <c r="M60" s="18"/>
      <c r="N60" s="18" t="s">
        <v>45</v>
      </c>
      <c r="O60" s="18"/>
      <c r="P60" s="20">
        <f ca="1">AU59</f>
        <v>2</v>
      </c>
      <c r="Q60" s="20"/>
      <c r="R60" s="20"/>
      <c r="S60" s="18" t="s">
        <v>50</v>
      </c>
      <c r="T60" s="1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</row>
    <row r="61" spans="1:47" ht="19" customHeight="1" x14ac:dyDescent="0.2">
      <c r="A61" t="str">
        <f t="shared" ref="A61:A67" si="11">IF(A23="","",A23)</f>
        <v>３．</v>
      </c>
      <c r="D61" t="str">
        <f>IF(D23="","",D23)</f>
        <v>ｙがｘに比例していて，ｘ＝</v>
      </c>
      <c r="T61" s="16">
        <f ca="1">IF(T23="","",T23)</f>
        <v>-7</v>
      </c>
      <c r="U61" s="16"/>
      <c r="V61" t="str">
        <f>IF(V23="","",V23)</f>
        <v>のとき，ｙ＝</v>
      </c>
      <c r="AD61" s="16">
        <f ca="1">IF(AD23="","",AD23)</f>
        <v>-35</v>
      </c>
      <c r="AE61" s="16"/>
      <c r="AF61" s="16"/>
      <c r="AG61" t="str">
        <f>IF(AG23="","",AG23)</f>
        <v>です。</v>
      </c>
      <c r="AT61" s="11"/>
      <c r="AU61"/>
    </row>
    <row r="62" spans="1:47" ht="19" customHeight="1" x14ac:dyDescent="0.2">
      <c r="A62" t="str">
        <f t="shared" si="11"/>
        <v/>
      </c>
      <c r="D62" t="str">
        <f>IF(D24="","",D24)</f>
        <v>ｘ，ｙの関係を式に表しなさい。</v>
      </c>
    </row>
    <row r="63" spans="1:47" ht="19" customHeight="1" x14ac:dyDescent="0.2">
      <c r="A63" t="str">
        <f t="shared" si="11"/>
        <v/>
      </c>
      <c r="D63" t="str">
        <f>IF(D25="","",D25)</f>
        <v>また，ｘ＝</v>
      </c>
      <c r="J63" s="16">
        <f ca="1">IF(J25="","",J25)</f>
        <v>-1</v>
      </c>
      <c r="K63" s="16"/>
      <c r="L63" s="16"/>
      <c r="M63" t="str">
        <f>IF(M25="","",M25)</f>
        <v>のときのｙの値を求めなさい。</v>
      </c>
      <c r="AT63" s="11"/>
      <c r="AU63"/>
    </row>
    <row r="64" spans="1:47" ht="19" customHeight="1" x14ac:dyDescent="0.2">
      <c r="A64" t="str">
        <f t="shared" si="11"/>
        <v/>
      </c>
      <c r="D64" s="8" t="s">
        <v>37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 t="s">
        <v>41</v>
      </c>
      <c r="AH64" s="8"/>
      <c r="AI64" s="8"/>
      <c r="AJ64" s="8"/>
      <c r="AK64" s="8"/>
      <c r="AL64" s="8"/>
      <c r="AM64" s="8"/>
      <c r="AN64" s="8"/>
      <c r="AO64" s="8"/>
      <c r="AP64" t="str">
        <f>IF(AQ26="","",AQ26)</f>
        <v/>
      </c>
      <c r="AQ64" t="str">
        <f>IF(AR26="","",AR26)</f>
        <v/>
      </c>
      <c r="AR64" t="str">
        <f>IF(AS26="","",AS26)</f>
        <v/>
      </c>
      <c r="AS64" t="str">
        <f>IF(AT26="","",AT26)</f>
        <v/>
      </c>
      <c r="AT64" s="11"/>
      <c r="AU64"/>
    </row>
    <row r="65" spans="1:47" ht="19" customHeight="1" x14ac:dyDescent="0.2">
      <c r="A65" t="str">
        <f t="shared" si="11"/>
        <v/>
      </c>
      <c r="D65" s="8" t="s">
        <v>42</v>
      </c>
      <c r="E65" s="8"/>
      <c r="F65" s="8"/>
      <c r="G65" s="18">
        <f ca="1">T61</f>
        <v>-7</v>
      </c>
      <c r="H65" s="18"/>
      <c r="I65" s="8" t="s">
        <v>43</v>
      </c>
      <c r="J65" s="8"/>
      <c r="K65" s="8"/>
      <c r="L65" s="8"/>
      <c r="M65" s="8"/>
      <c r="N65" s="8"/>
      <c r="O65" s="8"/>
      <c r="P65" s="8"/>
      <c r="Q65" s="18">
        <f ca="1">AD61</f>
        <v>-35</v>
      </c>
      <c r="R65" s="18"/>
      <c r="S65" s="18"/>
      <c r="T65" s="8" t="s">
        <v>44</v>
      </c>
      <c r="U65" s="8"/>
      <c r="V65" s="8"/>
      <c r="W65" s="8"/>
      <c r="X65" s="8"/>
      <c r="Y65" s="8"/>
      <c r="Z65" s="8"/>
      <c r="AA65" s="8"/>
      <c r="AB65" s="8"/>
      <c r="AC65" s="8"/>
      <c r="AD65" s="8"/>
      <c r="AE65" s="20">
        <f ca="1">AD61</f>
        <v>-35</v>
      </c>
      <c r="AF65" s="20"/>
      <c r="AG65" s="20"/>
      <c r="AH65" s="18" t="s">
        <v>45</v>
      </c>
      <c r="AI65" s="18"/>
      <c r="AJ65" s="18" t="s">
        <v>46</v>
      </c>
      <c r="AK65" s="18"/>
      <c r="AL65" s="18" t="s">
        <v>47</v>
      </c>
      <c r="AM65" s="18"/>
      <c r="AN65" s="8" t="s">
        <v>51</v>
      </c>
      <c r="AO65" s="18">
        <f ca="1">T61</f>
        <v>-7</v>
      </c>
      <c r="AP65" s="18"/>
      <c r="AQ65" s="8" t="s">
        <v>52</v>
      </c>
      <c r="AR65" t="str">
        <f>IF(AS27="","",AS27)</f>
        <v/>
      </c>
      <c r="AS65" t="str">
        <f>IF(AT27="","",AT27)</f>
        <v/>
      </c>
      <c r="AT65" s="11"/>
      <c r="AU65"/>
    </row>
    <row r="66" spans="1:47" ht="19" customHeight="1" x14ac:dyDescent="0.2">
      <c r="A66" t="str">
        <f t="shared" si="11"/>
        <v/>
      </c>
      <c r="D66" s="8" t="str">
        <f t="shared" ref="D66:AE66" si="12">IF(D29="","",D29)</f>
        <v/>
      </c>
      <c r="E66" s="8" t="str">
        <f t="shared" si="12"/>
        <v/>
      </c>
      <c r="F66" s="8" t="str">
        <f t="shared" si="12"/>
        <v/>
      </c>
      <c r="G66" s="8" t="str">
        <f t="shared" si="12"/>
        <v/>
      </c>
      <c r="H66" s="8" t="str">
        <f t="shared" si="12"/>
        <v/>
      </c>
      <c r="I66" s="8" t="str">
        <f t="shared" si="12"/>
        <v/>
      </c>
      <c r="J66" s="8" t="str">
        <f t="shared" si="12"/>
        <v/>
      </c>
      <c r="K66" s="8" t="str">
        <f t="shared" si="12"/>
        <v/>
      </c>
      <c r="L66" s="8" t="str">
        <f t="shared" si="12"/>
        <v/>
      </c>
      <c r="M66" s="8" t="str">
        <f t="shared" si="12"/>
        <v/>
      </c>
      <c r="N66" s="8" t="str">
        <f t="shared" si="12"/>
        <v/>
      </c>
      <c r="O66" s="8" t="str">
        <f t="shared" si="12"/>
        <v/>
      </c>
      <c r="P66" s="8" t="str">
        <f t="shared" si="12"/>
        <v/>
      </c>
      <c r="Q66" s="8" t="str">
        <f t="shared" si="12"/>
        <v/>
      </c>
      <c r="R66" s="8" t="str">
        <f t="shared" si="12"/>
        <v/>
      </c>
      <c r="S66" s="8" t="str">
        <f t="shared" si="12"/>
        <v/>
      </c>
      <c r="T66" s="8" t="str">
        <f t="shared" si="12"/>
        <v/>
      </c>
      <c r="U66" s="8" t="str">
        <f t="shared" si="12"/>
        <v/>
      </c>
      <c r="V66" s="8" t="str">
        <f t="shared" si="12"/>
        <v/>
      </c>
      <c r="W66" s="8" t="str">
        <f t="shared" si="12"/>
        <v/>
      </c>
      <c r="X66" s="8" t="str">
        <f t="shared" si="12"/>
        <v/>
      </c>
      <c r="Y66" s="8" t="str">
        <f t="shared" si="12"/>
        <v/>
      </c>
      <c r="Z66" s="8" t="str">
        <f t="shared" si="12"/>
        <v/>
      </c>
      <c r="AA66" s="8" t="str">
        <f t="shared" si="12"/>
        <v/>
      </c>
      <c r="AB66" s="8" t="str">
        <f t="shared" si="12"/>
        <v/>
      </c>
      <c r="AC66" s="8" t="str">
        <f t="shared" si="12"/>
        <v/>
      </c>
      <c r="AD66" s="8" t="str">
        <f t="shared" si="12"/>
        <v/>
      </c>
      <c r="AE66" s="8" t="str">
        <f t="shared" si="12"/>
        <v/>
      </c>
      <c r="AF66" s="18" t="s">
        <v>46</v>
      </c>
      <c r="AG66" s="18"/>
      <c r="AH66" s="18" t="s">
        <v>45</v>
      </c>
      <c r="AI66" s="18"/>
      <c r="AJ66" s="18">
        <f ca="1">AE65/AO65</f>
        <v>5</v>
      </c>
      <c r="AK66" s="18"/>
      <c r="AL66" s="8" t="str">
        <f>IF(AM29="","",AM29)</f>
        <v/>
      </c>
      <c r="AM66" s="8" t="str">
        <f>IF(AN29="","",AN29)</f>
        <v/>
      </c>
      <c r="AN66" s="8" t="str">
        <f>IF(AO29="","",AO29)</f>
        <v/>
      </c>
      <c r="AO66" s="8" t="str">
        <f>IF(AP29="","",AP29)</f>
        <v/>
      </c>
      <c r="AP66" t="str">
        <f>IF(AQ28="","",AQ28)</f>
        <v/>
      </c>
      <c r="AQ66" t="str">
        <f>IF(AR28="","",AR28)</f>
        <v/>
      </c>
      <c r="AR66" t="str">
        <f>IF(AS28="","",AS28)</f>
        <v/>
      </c>
      <c r="AS66" t="str">
        <f>IF(AT28="","",AT28)</f>
        <v/>
      </c>
      <c r="AT66" s="11">
        <f ca="1">IF(AJ66=-1,"－",IF(AJ66=1,"",AJ66))</f>
        <v>5</v>
      </c>
      <c r="AU66"/>
    </row>
    <row r="67" spans="1:47" ht="19" customHeight="1" x14ac:dyDescent="0.2">
      <c r="A67" t="str">
        <f t="shared" si="11"/>
        <v/>
      </c>
      <c r="D67" s="8" t="s">
        <v>48</v>
      </c>
      <c r="E67" s="8"/>
      <c r="F67" s="8"/>
      <c r="G67" s="8"/>
      <c r="H67" s="8"/>
      <c r="I67" s="8"/>
      <c r="J67" s="8"/>
      <c r="K67" s="8"/>
      <c r="L67" s="18" t="s">
        <v>49</v>
      </c>
      <c r="M67" s="18"/>
      <c r="N67" s="18" t="s">
        <v>45</v>
      </c>
      <c r="O67" s="18"/>
      <c r="P67" s="20">
        <f ca="1">AT66</f>
        <v>5</v>
      </c>
      <c r="Q67" s="20"/>
      <c r="R67" s="20"/>
      <c r="S67" s="18" t="s">
        <v>50</v>
      </c>
      <c r="T67" s="1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t="str">
        <f>IF(AQ29="","",AQ29)</f>
        <v/>
      </c>
      <c r="AR67" t="str">
        <f>IF(AR29="","",AR29)</f>
        <v/>
      </c>
      <c r="AS67" t="str">
        <f>IF(AS29="","",AS29)</f>
        <v/>
      </c>
      <c r="AT67" t="str">
        <f>IF(AT29="","",AT29)</f>
        <v/>
      </c>
    </row>
    <row r="68" spans="1:47" ht="19" customHeight="1" x14ac:dyDescent="0.2">
      <c r="D68" s="8" t="s">
        <v>53</v>
      </c>
      <c r="E68" s="8"/>
      <c r="F68" s="8"/>
      <c r="G68" s="18">
        <f ca="1">J63</f>
        <v>-1</v>
      </c>
      <c r="H68" s="18"/>
      <c r="I68" s="8" t="s">
        <v>54</v>
      </c>
      <c r="J68" s="8"/>
      <c r="K68" s="8"/>
      <c r="L68" s="9"/>
      <c r="M68" s="9"/>
      <c r="N68" s="9"/>
      <c r="O68" s="9"/>
      <c r="P68" s="10"/>
      <c r="Q68" s="18">
        <f ca="1">AJ66*G68</f>
        <v>-5</v>
      </c>
      <c r="R68" s="18"/>
      <c r="S68" s="1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</row>
    <row r="69" spans="1:47" ht="19" customHeight="1" x14ac:dyDescent="0.2">
      <c r="A69" t="str">
        <f t="shared" ref="A69:A75" si="13">IF(A30="","",A30)</f>
        <v>４．</v>
      </c>
      <c r="D69" s="16">
        <f ca="1">IF(D30="","",D30)</f>
        <v>60</v>
      </c>
      <c r="E69" s="16"/>
      <c r="F69" s="16"/>
      <c r="G69" t="str">
        <f>IF(G30="","",G30)</f>
        <v>ℓ</v>
      </c>
      <c r="H69" t="str">
        <f>IF(H30="","",H30)</f>
        <v>入る水そうに，毎分</v>
      </c>
      <c r="T69">
        <f ca="1">IF(S30="","",S30)</f>
        <v>2</v>
      </c>
      <c r="U69" t="str">
        <f>IF(T30="","",T30)</f>
        <v>ℓ</v>
      </c>
      <c r="V69" t="str">
        <f>IF(U30="","",U30)</f>
        <v>の割合で水を入れます。水を</v>
      </c>
    </row>
    <row r="70" spans="1:47" ht="19" customHeight="1" x14ac:dyDescent="0.2">
      <c r="A70" t="str">
        <f t="shared" si="13"/>
        <v/>
      </c>
      <c r="B70" t="str">
        <f t="shared" ref="B70:C75" si="14">IF(B31="","",B31)</f>
        <v/>
      </c>
      <c r="C70" t="str">
        <f t="shared" si="14"/>
        <v/>
      </c>
      <c r="D70" t="str">
        <f>IF(D31="","",D31)</f>
        <v>入れはじめてからｘ分後の水の量をｙℓとするとき，ｘの変域</v>
      </c>
    </row>
    <row r="71" spans="1:47" ht="19" customHeight="1" x14ac:dyDescent="0.2">
      <c r="A71" t="str">
        <f t="shared" si="13"/>
        <v/>
      </c>
      <c r="B71" t="str">
        <f t="shared" si="14"/>
        <v/>
      </c>
      <c r="C71" t="str">
        <f t="shared" si="14"/>
        <v/>
      </c>
      <c r="D71" t="str">
        <f>IF(D32="","",D32)</f>
        <v>を求めなさい。</v>
      </c>
      <c r="M71" t="str">
        <f>IF(M32="","",M32)</f>
        <v>また，ｙをｘの式で表しなさい。</v>
      </c>
    </row>
    <row r="72" spans="1:47" ht="19" customHeight="1" x14ac:dyDescent="0.2">
      <c r="A72" t="str">
        <f t="shared" si="13"/>
        <v/>
      </c>
      <c r="B72" t="str">
        <f t="shared" si="14"/>
        <v/>
      </c>
      <c r="C72" t="str">
        <f t="shared" si="14"/>
        <v/>
      </c>
      <c r="D72" s="8" t="s">
        <v>55</v>
      </c>
      <c r="E72" s="8"/>
      <c r="F72" s="8"/>
      <c r="G72" s="8"/>
      <c r="H72" s="8"/>
      <c r="I72" s="8"/>
      <c r="J72" s="8"/>
      <c r="K72" s="20" t="s">
        <v>57</v>
      </c>
      <c r="L72" s="20"/>
      <c r="M72" s="20"/>
      <c r="N72" s="20"/>
      <c r="O72" s="20"/>
      <c r="P72" s="20"/>
      <c r="Q72" s="18">
        <f ca="1">D69/T69</f>
        <v>30</v>
      </c>
      <c r="R72" s="18"/>
      <c r="S72" s="8"/>
      <c r="T72" s="8"/>
      <c r="U72" s="8"/>
    </row>
    <row r="73" spans="1:47" ht="19" customHeight="1" x14ac:dyDescent="0.2">
      <c r="A73" t="str">
        <f t="shared" si="13"/>
        <v/>
      </c>
      <c r="B73" t="str">
        <f t="shared" si="14"/>
        <v/>
      </c>
      <c r="C73" t="str">
        <f t="shared" si="14"/>
        <v/>
      </c>
      <c r="D73" s="18" t="s">
        <v>58</v>
      </c>
      <c r="E73" s="18"/>
      <c r="F73" s="18" t="s">
        <v>59</v>
      </c>
      <c r="G73" s="18"/>
      <c r="H73" s="8">
        <f ca="1">T69</f>
        <v>2</v>
      </c>
      <c r="I73" s="18" t="s">
        <v>60</v>
      </c>
      <c r="J73" s="18"/>
      <c r="K73" s="8"/>
      <c r="L73" s="8" t="s">
        <v>61</v>
      </c>
      <c r="M73" s="20" t="s">
        <v>57</v>
      </c>
      <c r="N73" s="20"/>
      <c r="O73" s="20"/>
      <c r="P73" s="20"/>
      <c r="Q73" s="20"/>
      <c r="R73" s="20"/>
      <c r="S73" s="18">
        <f ca="1">Q72</f>
        <v>30</v>
      </c>
      <c r="T73" s="18"/>
      <c r="U73" s="8" t="s">
        <v>62</v>
      </c>
    </row>
    <row r="74" spans="1:47" ht="19" customHeight="1" x14ac:dyDescent="0.2">
      <c r="A74" t="str">
        <f t="shared" si="13"/>
        <v/>
      </c>
      <c r="B74" t="str">
        <f t="shared" si="14"/>
        <v/>
      </c>
      <c r="C74" t="str">
        <f t="shared" si="14"/>
        <v/>
      </c>
    </row>
    <row r="75" spans="1:47" ht="19" customHeight="1" x14ac:dyDescent="0.2">
      <c r="A75" t="str">
        <f t="shared" si="13"/>
        <v/>
      </c>
      <c r="B75" t="str">
        <f t="shared" si="14"/>
        <v/>
      </c>
      <c r="C75" t="str">
        <f t="shared" si="14"/>
        <v/>
      </c>
    </row>
    <row r="76" spans="1:47" ht="20.149999999999999" customHeight="1" x14ac:dyDescent="0.2"/>
    <row r="77" spans="1:47" ht="20.149999999999999" customHeight="1" x14ac:dyDescent="0.2"/>
    <row r="78" spans="1:47" ht="20.149999999999999" customHeight="1" x14ac:dyDescent="0.2"/>
    <row r="79" spans="1:47" ht="20.149999999999999" customHeight="1" x14ac:dyDescent="0.2"/>
    <row r="80" spans="1:4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63">
    <mergeCell ref="Q72:R72"/>
    <mergeCell ref="K72:P72"/>
    <mergeCell ref="AH66:AI66"/>
    <mergeCell ref="AJ66:AK66"/>
    <mergeCell ref="L67:M67"/>
    <mergeCell ref="N67:O67"/>
    <mergeCell ref="P67:R67"/>
    <mergeCell ref="AF66:AG66"/>
    <mergeCell ref="S67:T67"/>
    <mergeCell ref="D73:E73"/>
    <mergeCell ref="F73:G73"/>
    <mergeCell ref="I73:J73"/>
    <mergeCell ref="M73:R73"/>
    <mergeCell ref="S73:T73"/>
    <mergeCell ref="AE65:AG65"/>
    <mergeCell ref="AH65:AI65"/>
    <mergeCell ref="AJ65:AK65"/>
    <mergeCell ref="AL65:AM65"/>
    <mergeCell ref="AO65:AP65"/>
    <mergeCell ref="AG59:AH59"/>
    <mergeCell ref="AI59:AJ59"/>
    <mergeCell ref="AK59:AL59"/>
    <mergeCell ref="AD61:AF61"/>
    <mergeCell ref="T61:U61"/>
    <mergeCell ref="AM58:AN58"/>
    <mergeCell ref="AO58:AP58"/>
    <mergeCell ref="T55:U55"/>
    <mergeCell ref="G58:H58"/>
    <mergeCell ref="Q58:S58"/>
    <mergeCell ref="AF58:AH58"/>
    <mergeCell ref="AD55:AF55"/>
    <mergeCell ref="AI58:AJ58"/>
    <mergeCell ref="AK58:AL58"/>
    <mergeCell ref="D30:F30"/>
    <mergeCell ref="J63:L63"/>
    <mergeCell ref="D69:F69"/>
    <mergeCell ref="G65:H65"/>
    <mergeCell ref="Q65:S65"/>
    <mergeCell ref="H42:I42"/>
    <mergeCell ref="J46:K46"/>
    <mergeCell ref="I50:J50"/>
    <mergeCell ref="I44:J44"/>
    <mergeCell ref="L60:M60"/>
    <mergeCell ref="N60:O60"/>
    <mergeCell ref="P60:R60"/>
    <mergeCell ref="S60:T60"/>
    <mergeCell ref="G68:H68"/>
    <mergeCell ref="Q68:S68"/>
    <mergeCell ref="Z45:AA45"/>
    <mergeCell ref="I48:J48"/>
    <mergeCell ref="Z49:AA49"/>
    <mergeCell ref="I52:J52"/>
    <mergeCell ref="Z53:AA53"/>
    <mergeCell ref="H5:I5"/>
    <mergeCell ref="J9:K9"/>
    <mergeCell ref="T18:U18"/>
    <mergeCell ref="AD18:AF18"/>
    <mergeCell ref="I13:J13"/>
    <mergeCell ref="T23:U23"/>
    <mergeCell ref="AD23:AF23"/>
    <mergeCell ref="J25:L25"/>
    <mergeCell ref="AO1:AP1"/>
    <mergeCell ref="AO38:AP38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&amp;L変化と対応&amp;R数学ドリル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00"/>
  <sheetViews>
    <sheetView zoomScaleNormal="100" workbookViewId="0"/>
  </sheetViews>
  <sheetFormatPr defaultRowHeight="14" x14ac:dyDescent="0.2"/>
  <cols>
    <col min="1" max="43" width="1.75" customWidth="1"/>
    <col min="44" max="46" width="9" customWidth="1"/>
    <col min="47" max="47" width="9" style="11"/>
  </cols>
  <sheetData>
    <row r="1" spans="1:47" ht="23.5" x14ac:dyDescent="0.2">
      <c r="D1" s="3" t="s">
        <v>63</v>
      </c>
      <c r="AM1" s="2" t="s">
        <v>2</v>
      </c>
      <c r="AN1" s="2"/>
      <c r="AO1" s="17"/>
      <c r="AP1" s="17"/>
      <c r="AR1" s="11"/>
      <c r="AU1"/>
    </row>
    <row r="2" spans="1:47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1"/>
      <c r="AU2"/>
    </row>
    <row r="3" spans="1:47" ht="20.149999999999999" customHeight="1" x14ac:dyDescent="0.2">
      <c r="A3" s="1" t="s">
        <v>64</v>
      </c>
      <c r="D3" t="s">
        <v>96</v>
      </c>
    </row>
    <row r="4" spans="1:47" ht="20.149999999999999" customHeight="1" x14ac:dyDescent="0.2">
      <c r="D4" t="s">
        <v>65</v>
      </c>
      <c r="F4" t="s">
        <v>56</v>
      </c>
      <c r="G4" s="16">
        <f ca="1">INT(RAND()*5)*(-1)^INT(RAND()*2)</f>
        <v>0</v>
      </c>
      <c r="H4" s="16"/>
      <c r="I4" t="s">
        <v>69</v>
      </c>
      <c r="J4" s="16">
        <f ca="1">INT(RAND()*5)*(-1)^INT(RAND()*2)</f>
        <v>-3</v>
      </c>
      <c r="K4" s="16"/>
      <c r="L4" t="s">
        <v>70</v>
      </c>
    </row>
    <row r="5" spans="1:47" ht="20.149999999999999" customHeight="1" x14ac:dyDescent="0.2">
      <c r="G5" s="7"/>
      <c r="H5" s="7"/>
      <c r="J5" s="7"/>
      <c r="K5" s="7"/>
    </row>
    <row r="6" spans="1:47" ht="20.149999999999999" customHeight="1" x14ac:dyDescent="0.2">
      <c r="D6" t="s">
        <v>66</v>
      </c>
      <c r="F6" t="s">
        <v>56</v>
      </c>
      <c r="G6" s="16">
        <f ca="1">INT(RAND()*5)*(-1)^INT(RAND()*2)</f>
        <v>-3</v>
      </c>
      <c r="H6" s="16"/>
      <c r="I6" t="s">
        <v>69</v>
      </c>
      <c r="J6" s="16">
        <f ca="1">INT(RAND()*5)*(-1)^INT(RAND()*2)</f>
        <v>-2</v>
      </c>
      <c r="K6" s="16"/>
      <c r="L6" t="s">
        <v>70</v>
      </c>
    </row>
    <row r="7" spans="1:47" ht="20.149999999999999" customHeight="1" x14ac:dyDescent="0.2">
      <c r="G7" s="7"/>
      <c r="H7" s="7"/>
      <c r="J7" s="7"/>
      <c r="K7" s="7"/>
    </row>
    <row r="8" spans="1:47" ht="20.149999999999999" customHeight="1" x14ac:dyDescent="0.2">
      <c r="D8" t="s">
        <v>67</v>
      </c>
      <c r="F8" t="s">
        <v>56</v>
      </c>
      <c r="G8" s="16">
        <f ca="1">INT(RAND()*5)*(-1)^INT(RAND()*2)</f>
        <v>-4</v>
      </c>
      <c r="H8" s="16"/>
      <c r="I8" t="s">
        <v>69</v>
      </c>
      <c r="J8" s="16">
        <f ca="1">INT(RAND()*5)*(-1)^INT(RAND()*2)</f>
        <v>-2</v>
      </c>
      <c r="K8" s="16"/>
      <c r="L8" t="s">
        <v>70</v>
      </c>
    </row>
    <row r="9" spans="1:47" ht="20.149999999999999" customHeight="1" x14ac:dyDescent="0.2">
      <c r="G9" s="7"/>
      <c r="H9" s="7"/>
      <c r="J9" s="7"/>
      <c r="K9" s="7"/>
    </row>
    <row r="10" spans="1:47" ht="20.149999999999999" customHeight="1" x14ac:dyDescent="0.2">
      <c r="D10" t="s">
        <v>68</v>
      </c>
      <c r="F10" t="s">
        <v>56</v>
      </c>
      <c r="G10" s="16">
        <f ca="1">INT(RAND()*5)*(-1)^INT(RAND()*2)</f>
        <v>-2</v>
      </c>
      <c r="H10" s="16"/>
      <c r="I10" t="s">
        <v>69</v>
      </c>
      <c r="J10" s="16">
        <f ca="1">INT(RAND()*5)*(-1)^INT(RAND()*2)</f>
        <v>-1</v>
      </c>
      <c r="K10" s="16"/>
      <c r="L10" t="s">
        <v>70</v>
      </c>
    </row>
    <row r="11" spans="1:47" ht="20.149999999999999" customHeight="1" x14ac:dyDescent="0.2"/>
    <row r="12" spans="1:47" ht="20.149999999999999" customHeight="1" x14ac:dyDescent="0.2"/>
    <row r="13" spans="1:47" ht="20.149999999999999" customHeight="1" x14ac:dyDescent="0.2"/>
    <row r="14" spans="1:47" ht="20.149999999999999" customHeight="1" x14ac:dyDescent="0.2">
      <c r="A14" s="1" t="s">
        <v>71</v>
      </c>
      <c r="D14" t="s">
        <v>72</v>
      </c>
    </row>
    <row r="15" spans="1:47" ht="20.149999999999999" customHeight="1" x14ac:dyDescent="0.2">
      <c r="C15" s="1" t="s">
        <v>73</v>
      </c>
      <c r="F15" s="16" t="s">
        <v>40</v>
      </c>
      <c r="G15" s="16"/>
      <c r="H15" s="16" t="s">
        <v>38</v>
      </c>
      <c r="I15" s="16"/>
      <c r="J15" t="str">
        <f ca="1">IF(AU15=1,"",AU15)</f>
        <v/>
      </c>
      <c r="K15" s="16" t="s">
        <v>32</v>
      </c>
      <c r="L15" s="16"/>
      <c r="AU15" s="11">
        <f ca="1">INT(RAND()*3+1)</f>
        <v>1</v>
      </c>
    </row>
    <row r="16" spans="1:47" ht="20.149999999999999" customHeight="1" x14ac:dyDescent="0.2"/>
    <row r="17" spans="1:47" ht="20.149999999999999" customHeight="1" x14ac:dyDescent="0.2">
      <c r="C17" s="1" t="s">
        <v>74</v>
      </c>
      <c r="F17" s="16" t="s">
        <v>40</v>
      </c>
      <c r="G17" s="16"/>
      <c r="H17" s="16" t="s">
        <v>38</v>
      </c>
      <c r="I17" s="16"/>
      <c r="J17" s="16">
        <f ca="1">IF(AU17=-1,"－",AU17)</f>
        <v>-3</v>
      </c>
      <c r="K17" s="16"/>
      <c r="L17" s="16" t="s">
        <v>32</v>
      </c>
      <c r="M17" s="16"/>
      <c r="AU17" s="11">
        <f ca="1">-INT(RAND()*3+1)</f>
        <v>-3</v>
      </c>
    </row>
    <row r="18" spans="1:47" ht="20.149999999999999" customHeight="1" x14ac:dyDescent="0.2"/>
    <row r="19" spans="1:47" ht="20.149999999999999" customHeight="1" x14ac:dyDescent="0.2">
      <c r="C19" s="1" t="s">
        <v>75</v>
      </c>
      <c r="F19" s="16" t="s">
        <v>40</v>
      </c>
      <c r="G19" s="16"/>
      <c r="H19" s="16" t="s">
        <v>38</v>
      </c>
      <c r="I19" s="16"/>
      <c r="J19" s="21">
        <f ca="1">AU19/GCD(AU20,AU19)</f>
        <v>1</v>
      </c>
      <c r="K19" s="21"/>
      <c r="L19" s="16" t="s">
        <v>32</v>
      </c>
      <c r="M19" s="16"/>
      <c r="AU19" s="11">
        <f ca="1">INT(RAND()*(AU20-1)+1)</f>
        <v>1</v>
      </c>
    </row>
    <row r="20" spans="1:47" ht="20.149999999999999" customHeight="1" x14ac:dyDescent="0.2">
      <c r="F20" s="16"/>
      <c r="G20" s="16"/>
      <c r="H20" s="16"/>
      <c r="I20" s="16"/>
      <c r="J20" s="16">
        <f ca="1">AU20/GCD(AU20,AU19)</f>
        <v>2</v>
      </c>
      <c r="K20" s="16"/>
      <c r="L20" s="16"/>
      <c r="M20" s="16"/>
      <c r="AU20" s="11">
        <f ca="1">INT(RAND()*4+2)</f>
        <v>2</v>
      </c>
    </row>
    <row r="21" spans="1:47" ht="20.149999999999999" customHeight="1" x14ac:dyDescent="0.2"/>
    <row r="22" spans="1:47" ht="20.149999999999999" customHeight="1" x14ac:dyDescent="0.2">
      <c r="C22" s="1" t="s">
        <v>76</v>
      </c>
      <c r="F22" s="16" t="s">
        <v>40</v>
      </c>
      <c r="G22" s="16"/>
      <c r="H22" s="16" t="s">
        <v>38</v>
      </c>
      <c r="I22" s="16"/>
      <c r="J22" s="16" t="s">
        <v>77</v>
      </c>
      <c r="K22" s="16"/>
      <c r="L22" s="21">
        <f ca="1">AU22/GCD(AU23,AU22)</f>
        <v>4</v>
      </c>
      <c r="M22" s="21"/>
      <c r="N22" s="16" t="s">
        <v>32</v>
      </c>
      <c r="O22" s="16"/>
      <c r="AU22" s="11">
        <f ca="1">INT(RAND()*(AU23-1)+1)</f>
        <v>4</v>
      </c>
    </row>
    <row r="23" spans="1:47" ht="20.149999999999999" customHeight="1" x14ac:dyDescent="0.2">
      <c r="F23" s="16"/>
      <c r="G23" s="16"/>
      <c r="H23" s="16"/>
      <c r="I23" s="16"/>
      <c r="J23" s="16"/>
      <c r="K23" s="16"/>
      <c r="L23" s="16">
        <f ca="1">AU23/GCD(AU23,AU22)</f>
        <v>5</v>
      </c>
      <c r="M23" s="16"/>
      <c r="N23" s="16"/>
      <c r="O23" s="16"/>
      <c r="AU23" s="11">
        <f ca="1">INT(RAND()*4+2)</f>
        <v>5</v>
      </c>
    </row>
    <row r="24" spans="1:47" ht="20.149999999999999" customHeight="1" x14ac:dyDescent="0.2"/>
    <row r="25" spans="1:47" ht="20.149999999999999" customHeight="1" x14ac:dyDescent="0.2">
      <c r="A25" s="1"/>
    </row>
    <row r="26" spans="1:47" ht="20.149999999999999" customHeight="1" x14ac:dyDescent="0.2">
      <c r="A26" s="1" t="s">
        <v>97</v>
      </c>
      <c r="D26" t="s">
        <v>98</v>
      </c>
    </row>
    <row r="27" spans="1:47" ht="20.149999999999999" customHeight="1" x14ac:dyDescent="0.2">
      <c r="C27" s="1" t="s">
        <v>73</v>
      </c>
      <c r="F27" s="16" t="s">
        <v>40</v>
      </c>
      <c r="G27" s="16"/>
      <c r="H27" s="16" t="s">
        <v>38</v>
      </c>
      <c r="I27" s="16"/>
      <c r="J27" t="str">
        <f ca="1">IF(AU27=1,"",AU27)</f>
        <v/>
      </c>
      <c r="K27" s="16" t="s">
        <v>32</v>
      </c>
      <c r="L27" s="16"/>
      <c r="AU27" s="11">
        <f ca="1">INT(RAND()*3+1)</f>
        <v>1</v>
      </c>
    </row>
    <row r="28" spans="1:47" ht="20.149999999999999" customHeight="1" x14ac:dyDescent="0.2"/>
    <row r="29" spans="1:47" ht="20.149999999999999" customHeight="1" x14ac:dyDescent="0.2">
      <c r="C29" s="1" t="s">
        <v>74</v>
      </c>
      <c r="F29" s="16" t="s">
        <v>40</v>
      </c>
      <c r="G29" s="16"/>
      <c r="H29" s="16" t="s">
        <v>38</v>
      </c>
      <c r="I29" s="16"/>
      <c r="J29" s="16">
        <f ca="1">IF(AU29=-1,"－",AU29)</f>
        <v>-2</v>
      </c>
      <c r="K29" s="16"/>
      <c r="L29" s="16" t="s">
        <v>32</v>
      </c>
      <c r="M29" s="16"/>
      <c r="AU29" s="11">
        <f ca="1">-INT(RAND()*3+1)</f>
        <v>-2</v>
      </c>
    </row>
    <row r="30" spans="1:47" ht="20.149999999999999" customHeight="1" x14ac:dyDescent="0.2"/>
    <row r="31" spans="1:47" ht="20.149999999999999" customHeight="1" x14ac:dyDescent="0.2">
      <c r="C31" s="1" t="s">
        <v>75</v>
      </c>
      <c r="F31" s="16" t="s">
        <v>40</v>
      </c>
      <c r="G31" s="16"/>
      <c r="H31" s="16" t="s">
        <v>38</v>
      </c>
      <c r="I31" s="16"/>
      <c r="J31" s="21">
        <f ca="1">AU31/GCD(AU32,AU31)</f>
        <v>1</v>
      </c>
      <c r="K31" s="21"/>
      <c r="L31" s="16" t="s">
        <v>32</v>
      </c>
      <c r="M31" s="16"/>
      <c r="AU31" s="11">
        <f ca="1">INT(RAND()*(AU32-1)+1)</f>
        <v>1</v>
      </c>
    </row>
    <row r="32" spans="1:47" ht="20.149999999999999" customHeight="1" x14ac:dyDescent="0.2">
      <c r="F32" s="16"/>
      <c r="G32" s="16"/>
      <c r="H32" s="16"/>
      <c r="I32" s="16"/>
      <c r="J32" s="16">
        <f ca="1">AU32/GCD(AU32,AU31)</f>
        <v>3</v>
      </c>
      <c r="K32" s="16"/>
      <c r="L32" s="16"/>
      <c r="M32" s="16"/>
      <c r="AU32" s="11">
        <f ca="1">INT(RAND()*4+2)</f>
        <v>3</v>
      </c>
    </row>
    <row r="33" spans="1:47" ht="20.149999999999999" customHeight="1" x14ac:dyDescent="0.2"/>
    <row r="34" spans="1:47" ht="20.149999999999999" customHeight="1" x14ac:dyDescent="0.2">
      <c r="C34" s="1" t="s">
        <v>76</v>
      </c>
      <c r="F34" s="16" t="s">
        <v>40</v>
      </c>
      <c r="G34" s="16"/>
      <c r="H34" s="16" t="s">
        <v>38</v>
      </c>
      <c r="I34" s="16"/>
      <c r="J34" s="16" t="s">
        <v>77</v>
      </c>
      <c r="K34" s="16"/>
      <c r="L34" s="21">
        <f ca="1">AU34/GCD(AU35,AU34)</f>
        <v>1</v>
      </c>
      <c r="M34" s="21"/>
      <c r="N34" s="16" t="s">
        <v>32</v>
      </c>
      <c r="O34" s="16"/>
      <c r="AU34" s="11">
        <f ca="1">INT(RAND()*(AU35-1)+1)</f>
        <v>1</v>
      </c>
    </row>
    <row r="35" spans="1:47" ht="20.149999999999999" customHeight="1" x14ac:dyDescent="0.2">
      <c r="F35" s="16"/>
      <c r="G35" s="16"/>
      <c r="H35" s="16"/>
      <c r="I35" s="16"/>
      <c r="J35" s="16"/>
      <c r="K35" s="16"/>
      <c r="L35" s="16">
        <f ca="1">AU35/GCD(AU35,AU34)</f>
        <v>4</v>
      </c>
      <c r="M35" s="16"/>
      <c r="N35" s="16"/>
      <c r="O35" s="16"/>
      <c r="AU35" s="11">
        <f ca="1">INT(RAND()*4+2)</f>
        <v>4</v>
      </c>
    </row>
    <row r="36" spans="1:47" ht="19" customHeight="1" x14ac:dyDescent="0.2"/>
    <row r="37" spans="1:47" ht="19" customHeight="1" x14ac:dyDescent="0.2">
      <c r="A37" s="1"/>
    </row>
    <row r="38" spans="1:47" ht="23.5" x14ac:dyDescent="0.2">
      <c r="D38" s="3" t="str">
        <f>IF(D1="","",D1)</f>
        <v>比例のグラフ</v>
      </c>
      <c r="AM38" s="2" t="str">
        <f>IF(AM1="","",AM1)</f>
        <v>№</v>
      </c>
      <c r="AN38" s="2"/>
      <c r="AO38" s="17" t="str">
        <f>IF(AO1="","",AO1)</f>
        <v/>
      </c>
      <c r="AP38" s="17" t="str">
        <f>IF(AP1="","",AP1)</f>
        <v/>
      </c>
      <c r="AR38" s="11"/>
      <c r="AU38"/>
    </row>
    <row r="39" spans="1:47" ht="23.5" x14ac:dyDescent="0.2">
      <c r="E39" s="5" t="s">
        <v>95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1"/>
      <c r="AU39"/>
    </row>
    <row r="40" spans="1:47" ht="20.149999999999999" customHeight="1" x14ac:dyDescent="0.2">
      <c r="A40" t="str">
        <f>IF(A3="","",A3)</f>
        <v>１．</v>
      </c>
      <c r="D40" t="str">
        <f>IF(D3="","",D3)</f>
        <v>座標が次のような点を，下の図にかき入れなさい。</v>
      </c>
    </row>
    <row r="41" spans="1:47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/>
      </c>
      <c r="D41" t="str">
        <f t="shared" si="0"/>
        <v>Ａ</v>
      </c>
      <c r="F41" t="str">
        <f t="shared" si="0"/>
        <v>(</v>
      </c>
      <c r="G41" s="16">
        <f t="shared" ca="1" si="0"/>
        <v>0</v>
      </c>
      <c r="H41" s="16"/>
      <c r="I41" t="str">
        <f t="shared" si="0"/>
        <v>,</v>
      </c>
      <c r="J41" s="16">
        <f t="shared" ca="1" si="0"/>
        <v>-3</v>
      </c>
      <c r="K41" s="16"/>
      <c r="L41" t="str">
        <f t="shared" si="0"/>
        <v>)</v>
      </c>
      <c r="M41" t="str">
        <f t="shared" si="0"/>
        <v/>
      </c>
      <c r="N41" t="str">
        <f t="shared" si="0"/>
        <v/>
      </c>
      <c r="O41" t="str">
        <f t="shared" si="0"/>
        <v/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7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D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7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D43" t="str">
        <f t="shared" si="2"/>
        <v>Ｂ</v>
      </c>
      <c r="F43" t="str">
        <f t="shared" si="2"/>
        <v>(</v>
      </c>
      <c r="G43" s="16">
        <f t="shared" ca="1" si="2"/>
        <v>-3</v>
      </c>
      <c r="H43" s="16"/>
      <c r="I43" t="str">
        <f t="shared" si="2"/>
        <v>,</v>
      </c>
      <c r="J43" s="16">
        <f t="shared" ca="1" si="2"/>
        <v>-2</v>
      </c>
      <c r="K43" s="16"/>
      <c r="L43" t="str">
        <f t="shared" si="2"/>
        <v>)</v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7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D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7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D45" t="str">
        <f t="shared" si="4"/>
        <v>Ｃ</v>
      </c>
      <c r="F45" t="str">
        <f t="shared" si="4"/>
        <v>(</v>
      </c>
      <c r="G45" s="16">
        <f t="shared" ca="1" si="4"/>
        <v>-4</v>
      </c>
      <c r="H45" s="16"/>
      <c r="I45" t="str">
        <f t="shared" si="4"/>
        <v>,</v>
      </c>
      <c r="J45" s="16">
        <f t="shared" ca="1" si="4"/>
        <v>-2</v>
      </c>
      <c r="K45" s="16"/>
      <c r="L45" t="str">
        <f t="shared" si="4"/>
        <v>)</v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7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D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7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D47" t="str">
        <f t="shared" si="6"/>
        <v>Ｄ</v>
      </c>
      <c r="F47" t="str">
        <f t="shared" si="6"/>
        <v>(</v>
      </c>
      <c r="G47" s="16">
        <f t="shared" ca="1" si="6"/>
        <v>-2</v>
      </c>
      <c r="H47" s="16"/>
      <c r="I47" t="str">
        <f t="shared" si="6"/>
        <v>,</v>
      </c>
      <c r="J47" s="16">
        <f t="shared" ca="1" si="6"/>
        <v>-1</v>
      </c>
      <c r="K47" s="16"/>
      <c r="L47" t="str">
        <f t="shared" si="6"/>
        <v>)</v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7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D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D49" t="str">
        <f t="shared" si="8"/>
        <v/>
      </c>
      <c r="E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D50" t="str">
        <f t="shared" si="9"/>
        <v/>
      </c>
      <c r="E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51" t="str">
        <f>IF(A14="","",A14)</f>
        <v>２．</v>
      </c>
      <c r="D51" t="str">
        <f>IF(D14="","",D14)</f>
        <v>次の(1)～(4)のグラフをかきなさい。</v>
      </c>
    </row>
    <row r="52" spans="1:46" ht="20.149999999999999" customHeight="1" x14ac:dyDescent="0.2">
      <c r="A52" t="str">
        <f t="shared" ref="A52:AT52" si="10">IF(A15="","",A15)</f>
        <v/>
      </c>
      <c r="B52" t="str">
        <f t="shared" si="10"/>
        <v/>
      </c>
      <c r="C52" t="str">
        <f t="shared" si="10"/>
        <v>(1)</v>
      </c>
      <c r="F52" t="str">
        <f t="shared" si="10"/>
        <v>ｙ</v>
      </c>
      <c r="H52" t="str">
        <f t="shared" si="10"/>
        <v>＝</v>
      </c>
      <c r="J52" t="str">
        <f t="shared" ca="1" si="10"/>
        <v/>
      </c>
      <c r="K52" s="16" t="str">
        <f t="shared" si="10"/>
        <v>ｘ</v>
      </c>
      <c r="L52" s="16"/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6" ht="20.149999999999999" customHeight="1" x14ac:dyDescent="0.2">
      <c r="A53" t="str">
        <f t="shared" ref="A53:AT53" si="11">IF(A16="","",A16)</f>
        <v/>
      </c>
      <c r="B53" t="str">
        <f t="shared" si="11"/>
        <v/>
      </c>
      <c r="C53" t="str">
        <f t="shared" si="11"/>
        <v/>
      </c>
      <c r="F53" t="str">
        <f t="shared" si="11"/>
        <v/>
      </c>
      <c r="H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6" ht="20.149999999999999" customHeight="1" x14ac:dyDescent="0.2">
      <c r="A54" t="str">
        <f t="shared" ref="A54:AT54" si="12">IF(A17="","",A17)</f>
        <v/>
      </c>
      <c r="B54" t="str">
        <f t="shared" si="12"/>
        <v/>
      </c>
      <c r="C54" t="str">
        <f t="shared" si="12"/>
        <v>(2)</v>
      </c>
      <c r="F54" t="str">
        <f t="shared" si="12"/>
        <v>ｙ</v>
      </c>
      <c r="H54" t="str">
        <f t="shared" si="12"/>
        <v>＝</v>
      </c>
      <c r="J54" s="16">
        <f t="shared" ca="1" si="12"/>
        <v>-3</v>
      </c>
      <c r="K54" s="16"/>
      <c r="L54" t="str">
        <f t="shared" si="12"/>
        <v>ｘ</v>
      </c>
      <c r="N54" t="str">
        <f t="shared" si="12"/>
        <v/>
      </c>
      <c r="O54" t="str">
        <f t="shared" si="12"/>
        <v/>
      </c>
      <c r="P54" t="str">
        <f t="shared" si="12"/>
        <v/>
      </c>
      <c r="Q54" t="str">
        <f t="shared" si="12"/>
        <v/>
      </c>
      <c r="R54" t="str">
        <f t="shared" si="12"/>
        <v/>
      </c>
      <c r="S54" t="str">
        <f t="shared" si="12"/>
        <v/>
      </c>
      <c r="T54" t="str">
        <f t="shared" si="12"/>
        <v/>
      </c>
      <c r="U54" t="str">
        <f t="shared" si="12"/>
        <v/>
      </c>
      <c r="V54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R54" t="str">
        <f t="shared" si="12"/>
        <v/>
      </c>
      <c r="AS54" t="str">
        <f t="shared" si="12"/>
        <v/>
      </c>
      <c r="AT54" t="str">
        <f t="shared" si="12"/>
        <v/>
      </c>
    </row>
    <row r="55" spans="1:46" ht="20.149999999999999" customHeight="1" x14ac:dyDescent="0.2">
      <c r="A55" t="str">
        <f t="shared" ref="A55:AT55" si="13">IF(A18="","",A18)</f>
        <v/>
      </c>
      <c r="B55" t="str">
        <f t="shared" si="13"/>
        <v/>
      </c>
      <c r="C55" t="str">
        <f t="shared" si="13"/>
        <v/>
      </c>
      <c r="F55" t="str">
        <f t="shared" si="13"/>
        <v/>
      </c>
      <c r="H55" t="str">
        <f t="shared" si="13"/>
        <v/>
      </c>
      <c r="J55" t="str">
        <f t="shared" si="13"/>
        <v/>
      </c>
      <c r="K55" t="str">
        <f t="shared" si="13"/>
        <v/>
      </c>
      <c r="L55" t="str">
        <f t="shared" si="13"/>
        <v/>
      </c>
      <c r="M55" t="str">
        <f t="shared" si="13"/>
        <v/>
      </c>
      <c r="N55" t="str">
        <f t="shared" si="13"/>
        <v/>
      </c>
      <c r="O55" t="str">
        <f t="shared" si="13"/>
        <v/>
      </c>
      <c r="P55" t="str">
        <f t="shared" si="13"/>
        <v/>
      </c>
      <c r="Q55" t="str">
        <f t="shared" si="13"/>
        <v/>
      </c>
      <c r="R55" t="str">
        <f t="shared" si="13"/>
        <v/>
      </c>
      <c r="S55" t="str">
        <f t="shared" si="13"/>
        <v/>
      </c>
      <c r="T55" t="str">
        <f t="shared" si="13"/>
        <v/>
      </c>
      <c r="U55" t="str">
        <f t="shared" si="13"/>
        <v/>
      </c>
      <c r="V55" t="str">
        <f t="shared" si="13"/>
        <v/>
      </c>
      <c r="W55" t="str">
        <f t="shared" si="13"/>
        <v/>
      </c>
      <c r="X55" t="str">
        <f t="shared" si="13"/>
        <v/>
      </c>
      <c r="Y55" t="str">
        <f t="shared" si="13"/>
        <v/>
      </c>
      <c r="Z55" t="str">
        <f t="shared" si="13"/>
        <v/>
      </c>
      <c r="AA55" t="str">
        <f t="shared" si="13"/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  <c r="AL55" t="str">
        <f t="shared" si="13"/>
        <v/>
      </c>
      <c r="AM55" t="str">
        <f t="shared" si="13"/>
        <v/>
      </c>
      <c r="AN55" t="str">
        <f t="shared" si="13"/>
        <v/>
      </c>
      <c r="AO55" t="str">
        <f t="shared" si="13"/>
        <v/>
      </c>
      <c r="AP55" t="str">
        <f t="shared" si="13"/>
        <v/>
      </c>
      <c r="AQ55" t="str">
        <f t="shared" si="13"/>
        <v/>
      </c>
      <c r="AR55" t="str">
        <f t="shared" si="13"/>
        <v/>
      </c>
      <c r="AS55" t="str">
        <f t="shared" si="13"/>
        <v/>
      </c>
      <c r="AT55" t="str">
        <f t="shared" si="13"/>
        <v/>
      </c>
    </row>
    <row r="56" spans="1:46" ht="20.149999999999999" customHeight="1" x14ac:dyDescent="0.2">
      <c r="A56" t="str">
        <f t="shared" ref="A56:AT56" si="14">IF(A19="","",A19)</f>
        <v/>
      </c>
      <c r="B56" t="str">
        <f t="shared" si="14"/>
        <v/>
      </c>
      <c r="C56" t="str">
        <f t="shared" si="14"/>
        <v>(3)</v>
      </c>
      <c r="F56" s="16" t="str">
        <f t="shared" si="14"/>
        <v>ｙ</v>
      </c>
      <c r="G56" s="16"/>
      <c r="H56" s="16" t="str">
        <f t="shared" si="14"/>
        <v>＝</v>
      </c>
      <c r="I56" s="16"/>
      <c r="J56" s="21">
        <f t="shared" ca="1" si="14"/>
        <v>1</v>
      </c>
      <c r="K56" s="21"/>
      <c r="L56" s="16" t="str">
        <f t="shared" si="14"/>
        <v>ｘ</v>
      </c>
      <c r="M56" s="16"/>
      <c r="N56" t="str">
        <f t="shared" si="14"/>
        <v/>
      </c>
      <c r="O56" t="str">
        <f t="shared" si="14"/>
        <v/>
      </c>
      <c r="P56" t="str">
        <f t="shared" si="14"/>
        <v/>
      </c>
      <c r="Q56" t="str">
        <f t="shared" si="14"/>
        <v/>
      </c>
      <c r="R56" t="str">
        <f t="shared" si="14"/>
        <v/>
      </c>
      <c r="S56" t="str">
        <f t="shared" si="14"/>
        <v/>
      </c>
      <c r="T56" t="str">
        <f t="shared" si="14"/>
        <v/>
      </c>
      <c r="U56" t="str">
        <f t="shared" si="14"/>
        <v/>
      </c>
      <c r="V56" t="str">
        <f t="shared" si="14"/>
        <v/>
      </c>
      <c r="W56" t="str">
        <f t="shared" si="14"/>
        <v/>
      </c>
      <c r="X56" t="str">
        <f t="shared" si="14"/>
        <v/>
      </c>
      <c r="Y56" t="str">
        <f t="shared" si="14"/>
        <v/>
      </c>
      <c r="Z56" t="str">
        <f t="shared" si="14"/>
        <v/>
      </c>
      <c r="AA56" t="str">
        <f t="shared" si="14"/>
        <v/>
      </c>
      <c r="AB56" t="str">
        <f t="shared" si="14"/>
        <v/>
      </c>
      <c r="AC56" t="str">
        <f t="shared" si="14"/>
        <v/>
      </c>
      <c r="AD56" t="str">
        <f t="shared" si="14"/>
        <v/>
      </c>
      <c r="AE56" t="str">
        <f t="shared" si="14"/>
        <v/>
      </c>
      <c r="AF56" t="str">
        <f t="shared" si="14"/>
        <v/>
      </c>
      <c r="AG56" t="str">
        <f t="shared" si="14"/>
        <v/>
      </c>
      <c r="AH56" t="str">
        <f t="shared" si="14"/>
        <v/>
      </c>
      <c r="AI56" t="str">
        <f t="shared" si="14"/>
        <v/>
      </c>
      <c r="AJ56" t="str">
        <f t="shared" si="14"/>
        <v/>
      </c>
      <c r="AK56" t="str">
        <f t="shared" si="14"/>
        <v/>
      </c>
      <c r="AL56" t="str">
        <f t="shared" si="14"/>
        <v/>
      </c>
      <c r="AM56" t="str">
        <f t="shared" si="14"/>
        <v/>
      </c>
      <c r="AN56" t="str">
        <f t="shared" si="14"/>
        <v/>
      </c>
      <c r="AO56" t="str">
        <f t="shared" si="14"/>
        <v/>
      </c>
      <c r="AP56" t="str">
        <f t="shared" si="14"/>
        <v/>
      </c>
      <c r="AQ56" t="str">
        <f t="shared" si="14"/>
        <v/>
      </c>
      <c r="AR56" t="str">
        <f t="shared" si="14"/>
        <v/>
      </c>
      <c r="AS56" t="str">
        <f t="shared" si="14"/>
        <v/>
      </c>
      <c r="AT56" t="str">
        <f t="shared" si="14"/>
        <v/>
      </c>
    </row>
    <row r="57" spans="1:46" ht="20.149999999999999" customHeight="1" x14ac:dyDescent="0.2">
      <c r="A57" t="str">
        <f t="shared" ref="A57:AT57" si="15">IF(A20="","",A20)</f>
        <v/>
      </c>
      <c r="B57" t="str">
        <f t="shared" si="15"/>
        <v/>
      </c>
      <c r="C57" t="str">
        <f t="shared" si="15"/>
        <v/>
      </c>
      <c r="F57" s="16"/>
      <c r="G57" s="16"/>
      <c r="H57" s="16"/>
      <c r="I57" s="16"/>
      <c r="J57" s="16">
        <f t="shared" ca="1" si="15"/>
        <v>2</v>
      </c>
      <c r="K57" s="16"/>
      <c r="L57" s="16"/>
      <c r="M57" s="16"/>
      <c r="N57" t="str">
        <f t="shared" si="15"/>
        <v/>
      </c>
      <c r="O57" t="str">
        <f t="shared" si="15"/>
        <v/>
      </c>
      <c r="P57" t="str">
        <f t="shared" si="15"/>
        <v/>
      </c>
      <c r="Q57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15"/>
        <v/>
      </c>
      <c r="U57" t="str">
        <f t="shared" si="15"/>
        <v/>
      </c>
      <c r="V57" t="str">
        <f t="shared" si="15"/>
        <v/>
      </c>
      <c r="W57" t="str">
        <f t="shared" si="15"/>
        <v/>
      </c>
      <c r="X57" t="str">
        <f t="shared" si="15"/>
        <v/>
      </c>
      <c r="Y57" t="str">
        <f t="shared" si="15"/>
        <v/>
      </c>
      <c r="Z57" t="str">
        <f t="shared" si="15"/>
        <v/>
      </c>
      <c r="AA57" t="str">
        <f t="shared" si="15"/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</row>
    <row r="58" spans="1:46" ht="20.149999999999999" customHeight="1" x14ac:dyDescent="0.2">
      <c r="A58" t="str">
        <f t="shared" ref="A58:AT58" si="16">IF(A21="","",A21)</f>
        <v/>
      </c>
      <c r="B58" t="str">
        <f t="shared" si="16"/>
        <v/>
      </c>
      <c r="C58" t="str">
        <f t="shared" si="16"/>
        <v/>
      </c>
      <c r="F58" t="str">
        <f t="shared" si="16"/>
        <v/>
      </c>
      <c r="H58" t="str">
        <f t="shared" si="16"/>
        <v/>
      </c>
      <c r="J58" t="str">
        <f t="shared" si="16"/>
        <v/>
      </c>
      <c r="K58" t="str">
        <f t="shared" si="16"/>
        <v/>
      </c>
      <c r="L58" t="str">
        <f t="shared" si="16"/>
        <v/>
      </c>
      <c r="M58" t="str">
        <f t="shared" si="16"/>
        <v/>
      </c>
      <c r="N58" t="str">
        <f t="shared" si="16"/>
        <v/>
      </c>
      <c r="O58" t="str">
        <f t="shared" si="16"/>
        <v/>
      </c>
      <c r="P58" t="str">
        <f t="shared" si="16"/>
        <v/>
      </c>
      <c r="Q58" t="str">
        <f t="shared" si="16"/>
        <v/>
      </c>
      <c r="R58" t="str">
        <f t="shared" si="16"/>
        <v/>
      </c>
      <c r="S58" t="str">
        <f t="shared" si="16"/>
        <v/>
      </c>
      <c r="T58" t="str">
        <f t="shared" si="16"/>
        <v/>
      </c>
      <c r="U58" t="str">
        <f t="shared" si="16"/>
        <v/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</row>
    <row r="59" spans="1:46" ht="20.149999999999999" customHeight="1" x14ac:dyDescent="0.2">
      <c r="A59" t="str">
        <f t="shared" ref="A59:AT59" si="17">IF(A22="","",A22)</f>
        <v/>
      </c>
      <c r="B59" t="str">
        <f t="shared" si="17"/>
        <v/>
      </c>
      <c r="C59" t="str">
        <f t="shared" si="17"/>
        <v>(4)</v>
      </c>
      <c r="F59" s="16" t="str">
        <f t="shared" si="17"/>
        <v>ｙ</v>
      </c>
      <c r="G59" s="16"/>
      <c r="H59" s="16" t="str">
        <f t="shared" si="17"/>
        <v>＝</v>
      </c>
      <c r="I59" s="16"/>
      <c r="J59" s="16" t="str">
        <f t="shared" si="17"/>
        <v>－</v>
      </c>
      <c r="K59" s="16"/>
      <c r="L59" s="21">
        <f t="shared" ca="1" si="17"/>
        <v>4</v>
      </c>
      <c r="M59" s="21"/>
      <c r="N59" s="16" t="str">
        <f t="shared" si="17"/>
        <v>ｘ</v>
      </c>
      <c r="O59" s="16"/>
      <c r="P59" t="str">
        <f t="shared" si="17"/>
        <v/>
      </c>
      <c r="Q59" t="str">
        <f t="shared" si="17"/>
        <v/>
      </c>
      <c r="R59" t="str">
        <f t="shared" si="17"/>
        <v/>
      </c>
      <c r="S59" t="str">
        <f t="shared" si="17"/>
        <v/>
      </c>
      <c r="T59" t="str">
        <f t="shared" si="17"/>
        <v/>
      </c>
      <c r="U59" t="str">
        <f t="shared" si="17"/>
        <v/>
      </c>
      <c r="V59" t="str">
        <f t="shared" si="17"/>
        <v/>
      </c>
      <c r="W59" t="str">
        <f t="shared" si="17"/>
        <v/>
      </c>
      <c r="X59" t="str">
        <f t="shared" si="17"/>
        <v/>
      </c>
      <c r="Y59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  <c r="AR59" t="str">
        <f t="shared" si="17"/>
        <v/>
      </c>
      <c r="AS59" t="str">
        <f t="shared" si="17"/>
        <v/>
      </c>
      <c r="AT59" t="str">
        <f t="shared" si="17"/>
        <v/>
      </c>
    </row>
    <row r="60" spans="1:46" ht="20.149999999999999" customHeight="1" x14ac:dyDescent="0.2">
      <c r="A60" t="str">
        <f t="shared" ref="A60:AT60" si="18">IF(A23="","",A23)</f>
        <v/>
      </c>
      <c r="B60" t="str">
        <f t="shared" si="18"/>
        <v/>
      </c>
      <c r="C60" t="str">
        <f t="shared" si="18"/>
        <v/>
      </c>
      <c r="F60" s="16"/>
      <c r="G60" s="16"/>
      <c r="H60" s="16"/>
      <c r="I60" s="16"/>
      <c r="J60" s="16"/>
      <c r="K60" s="16"/>
      <c r="L60" s="16">
        <f t="shared" ca="1" si="18"/>
        <v>5</v>
      </c>
      <c r="M60" s="16"/>
      <c r="N60" s="16"/>
      <c r="O60" s="16"/>
      <c r="P60" t="str">
        <f t="shared" si="18"/>
        <v/>
      </c>
      <c r="Q60" t="str">
        <f t="shared" si="18"/>
        <v/>
      </c>
      <c r="R60" t="str">
        <f t="shared" si="18"/>
        <v/>
      </c>
      <c r="S60" t="str">
        <f t="shared" si="18"/>
        <v/>
      </c>
      <c r="T60" t="str">
        <f t="shared" si="18"/>
        <v/>
      </c>
      <c r="U60" t="str">
        <f t="shared" si="18"/>
        <v/>
      </c>
      <c r="V60" t="str">
        <f t="shared" si="18"/>
        <v/>
      </c>
      <c r="W60" t="str">
        <f t="shared" si="18"/>
        <v/>
      </c>
      <c r="X60" t="str">
        <f t="shared" si="18"/>
        <v/>
      </c>
      <c r="Y60" t="str">
        <f t="shared" si="18"/>
        <v/>
      </c>
      <c r="Z60" t="str">
        <f t="shared" si="18"/>
        <v/>
      </c>
      <c r="AA60" t="str">
        <f t="shared" si="18"/>
        <v/>
      </c>
      <c r="AB60" t="str">
        <f t="shared" si="18"/>
        <v/>
      </c>
      <c r="AC60" t="str">
        <f t="shared" si="18"/>
        <v/>
      </c>
      <c r="AD60" t="str">
        <f t="shared" si="18"/>
        <v/>
      </c>
      <c r="AE60" t="str">
        <f t="shared" si="18"/>
        <v/>
      </c>
      <c r="AF60" t="str">
        <f t="shared" si="18"/>
        <v/>
      </c>
      <c r="AG60" t="str">
        <f t="shared" si="18"/>
        <v/>
      </c>
      <c r="AH60" t="str">
        <f t="shared" si="18"/>
        <v/>
      </c>
      <c r="AI60" t="str">
        <f t="shared" si="18"/>
        <v/>
      </c>
      <c r="AJ60" t="str">
        <f t="shared" si="18"/>
        <v/>
      </c>
      <c r="AK60" t="str">
        <f t="shared" si="18"/>
        <v/>
      </c>
      <c r="AL60" t="str">
        <f t="shared" si="18"/>
        <v/>
      </c>
      <c r="AM60" t="str">
        <f t="shared" si="18"/>
        <v/>
      </c>
      <c r="AN60" t="str">
        <f t="shared" si="18"/>
        <v/>
      </c>
      <c r="AO60" t="str">
        <f t="shared" si="18"/>
        <v/>
      </c>
      <c r="AP60" t="str">
        <f t="shared" si="18"/>
        <v/>
      </c>
      <c r="AQ60" t="str">
        <f t="shared" si="18"/>
        <v/>
      </c>
      <c r="AR60" t="str">
        <f t="shared" si="18"/>
        <v/>
      </c>
      <c r="AS60" t="str">
        <f t="shared" si="18"/>
        <v/>
      </c>
      <c r="AT60" t="str">
        <f t="shared" si="18"/>
        <v/>
      </c>
    </row>
    <row r="61" spans="1:46" ht="20.149999999999999" customHeight="1" x14ac:dyDescent="0.2">
      <c r="A61" t="str">
        <f t="shared" ref="A61:AT61" si="19">IF(A24="","",A24)</f>
        <v/>
      </c>
      <c r="B61" t="str">
        <f t="shared" si="19"/>
        <v/>
      </c>
      <c r="C61" t="str">
        <f t="shared" si="19"/>
        <v/>
      </c>
      <c r="F61" t="str">
        <f t="shared" si="19"/>
        <v/>
      </c>
      <c r="G61" t="str">
        <f t="shared" si="19"/>
        <v/>
      </c>
      <c r="H61" t="str">
        <f t="shared" si="19"/>
        <v/>
      </c>
      <c r="I61" t="str">
        <f t="shared" si="19"/>
        <v/>
      </c>
      <c r="J61" t="str">
        <f t="shared" si="19"/>
        <v/>
      </c>
      <c r="K61" t="str">
        <f t="shared" si="19"/>
        <v/>
      </c>
      <c r="L61" t="str">
        <f t="shared" si="19"/>
        <v/>
      </c>
      <c r="M61" t="str">
        <f t="shared" si="19"/>
        <v/>
      </c>
      <c r="N61" t="str">
        <f t="shared" si="19"/>
        <v/>
      </c>
      <c r="O61" t="str">
        <f t="shared" si="19"/>
        <v/>
      </c>
      <c r="P61" t="str">
        <f t="shared" si="19"/>
        <v/>
      </c>
      <c r="Q61" t="str">
        <f t="shared" si="19"/>
        <v/>
      </c>
      <c r="R61" t="str">
        <f t="shared" si="19"/>
        <v/>
      </c>
      <c r="S61" t="str">
        <f t="shared" si="19"/>
        <v/>
      </c>
      <c r="T61" t="str">
        <f t="shared" si="19"/>
        <v/>
      </c>
      <c r="U61" t="str">
        <f t="shared" si="19"/>
        <v/>
      </c>
      <c r="V61" t="str">
        <f t="shared" si="19"/>
        <v/>
      </c>
      <c r="W61" t="str">
        <f t="shared" si="19"/>
        <v/>
      </c>
      <c r="X61" t="str">
        <f t="shared" si="19"/>
        <v/>
      </c>
      <c r="Y61" t="str">
        <f t="shared" si="19"/>
        <v/>
      </c>
      <c r="Z61" t="str">
        <f t="shared" si="19"/>
        <v/>
      </c>
      <c r="AA61" t="str">
        <f t="shared" si="19"/>
        <v/>
      </c>
      <c r="AB61" t="str">
        <f t="shared" si="19"/>
        <v/>
      </c>
      <c r="AC61" t="str">
        <f t="shared" si="19"/>
        <v/>
      </c>
      <c r="AD61" t="str">
        <f t="shared" si="19"/>
        <v/>
      </c>
      <c r="AE61" t="str">
        <f t="shared" si="19"/>
        <v/>
      </c>
      <c r="AF61" t="str">
        <f t="shared" si="19"/>
        <v/>
      </c>
      <c r="AG61" t="str">
        <f t="shared" si="19"/>
        <v/>
      </c>
      <c r="AH61" t="str">
        <f t="shared" si="19"/>
        <v/>
      </c>
      <c r="AI61" t="str">
        <f t="shared" si="19"/>
        <v/>
      </c>
      <c r="AJ61" t="str">
        <f t="shared" si="19"/>
        <v/>
      </c>
      <c r="AK61" t="str">
        <f t="shared" si="19"/>
        <v/>
      </c>
      <c r="AL61" t="str">
        <f t="shared" si="19"/>
        <v/>
      </c>
      <c r="AM61" t="str">
        <f t="shared" si="19"/>
        <v/>
      </c>
      <c r="AN61" t="str">
        <f t="shared" si="19"/>
        <v/>
      </c>
      <c r="AO61" t="str">
        <f t="shared" si="19"/>
        <v/>
      </c>
      <c r="AP61" t="str">
        <f t="shared" si="19"/>
        <v/>
      </c>
      <c r="AQ61" t="str">
        <f t="shared" si="19"/>
        <v/>
      </c>
      <c r="AR61" t="str">
        <f t="shared" si="19"/>
        <v/>
      </c>
      <c r="AS61" t="str">
        <f t="shared" si="19"/>
        <v/>
      </c>
      <c r="AT61" t="str">
        <f t="shared" si="19"/>
        <v/>
      </c>
    </row>
    <row r="62" spans="1:46" ht="20.149999999999999" customHeight="1" x14ac:dyDescent="0.2">
      <c r="A62" t="str">
        <f t="shared" ref="A62:A72" si="20">IF(A25="","",A25)</f>
        <v/>
      </c>
      <c r="D62" t="str">
        <f>IF(D25="","",D25)</f>
        <v/>
      </c>
      <c r="J62" s="16" t="str">
        <f>IF(J25="","",J25)</f>
        <v/>
      </c>
      <c r="K62" s="16"/>
      <c r="L62" t="str">
        <f>IF(L25="","",L25)</f>
        <v/>
      </c>
      <c r="Z62" t="str">
        <f>IF(Z25="","",Z25)</f>
        <v/>
      </c>
      <c r="AA62" t="str">
        <f>IF(AA25="","",AA25)</f>
        <v/>
      </c>
    </row>
    <row r="63" spans="1:46" ht="20.149999999999999" customHeight="1" x14ac:dyDescent="0.2">
      <c r="A63" t="str">
        <f t="shared" si="20"/>
        <v>３．</v>
      </c>
      <c r="D63" t="str">
        <f>IF(D26="","",D26)</f>
        <v>次の(1)～(4)のグラフは，右の直線のどれですか。</v>
      </c>
    </row>
    <row r="64" spans="1:46" ht="20.149999999999999" customHeight="1" x14ac:dyDescent="0.2">
      <c r="A64" t="str">
        <f t="shared" si="20"/>
        <v/>
      </c>
      <c r="B64" t="str">
        <f t="shared" ref="B64:X64" si="21">IF(B27="","",B27)</f>
        <v/>
      </c>
      <c r="C64" s="1" t="str">
        <f t="shared" si="21"/>
        <v>(1)</v>
      </c>
      <c r="F64" s="16" t="str">
        <f t="shared" si="21"/>
        <v>ｙ</v>
      </c>
      <c r="G64" s="16" t="str">
        <f t="shared" si="21"/>
        <v/>
      </c>
      <c r="H64" s="16" t="str">
        <f t="shared" si="21"/>
        <v>＝</v>
      </c>
      <c r="I64" s="16" t="str">
        <f t="shared" si="21"/>
        <v/>
      </c>
      <c r="J64" t="str">
        <f t="shared" ca="1" si="21"/>
        <v/>
      </c>
      <c r="K64" s="16" t="str">
        <f t="shared" si="21"/>
        <v>ｘ</v>
      </c>
      <c r="L64" s="16" t="str">
        <f t="shared" si="21"/>
        <v/>
      </c>
      <c r="M64" t="str">
        <f t="shared" si="21"/>
        <v/>
      </c>
      <c r="N64" t="str">
        <f t="shared" si="21"/>
        <v/>
      </c>
      <c r="O64" t="str">
        <f t="shared" si="21"/>
        <v/>
      </c>
      <c r="P64" t="str">
        <f t="shared" si="21"/>
        <v/>
      </c>
      <c r="Q64" t="str">
        <f t="shared" si="21"/>
        <v/>
      </c>
      <c r="R64" t="str">
        <f t="shared" si="21"/>
        <v/>
      </c>
      <c r="S64" t="str">
        <f t="shared" si="21"/>
        <v/>
      </c>
      <c r="T64" t="str">
        <f t="shared" si="21"/>
        <v/>
      </c>
      <c r="U64" t="str">
        <f t="shared" si="21"/>
        <v/>
      </c>
      <c r="V64" t="str">
        <f t="shared" si="21"/>
        <v/>
      </c>
      <c r="W64" t="str">
        <f t="shared" si="21"/>
        <v/>
      </c>
      <c r="X64" t="str">
        <f t="shared" si="21"/>
        <v/>
      </c>
    </row>
    <row r="65" spans="1:46" ht="20.149999999999999" customHeight="1" x14ac:dyDescent="0.2">
      <c r="A65" t="str">
        <f t="shared" si="20"/>
        <v/>
      </c>
      <c r="B65" t="str">
        <f t="shared" ref="B65:C72" si="22">IF(B28="","",B28)</f>
        <v/>
      </c>
      <c r="C65" t="str">
        <f t="shared" si="22"/>
        <v/>
      </c>
      <c r="F65" t="str">
        <f t="shared" ref="F65:P65" si="23">IF(F28="","",F28)</f>
        <v/>
      </c>
      <c r="G65" t="str">
        <f t="shared" si="23"/>
        <v/>
      </c>
      <c r="H65" t="str">
        <f t="shared" si="23"/>
        <v/>
      </c>
      <c r="I65" t="str">
        <f t="shared" si="23"/>
        <v/>
      </c>
      <c r="J65" t="str">
        <f t="shared" si="23"/>
        <v/>
      </c>
      <c r="K65" t="str">
        <f t="shared" si="23"/>
        <v/>
      </c>
      <c r="L65" t="str">
        <f t="shared" si="23"/>
        <v/>
      </c>
      <c r="M65" t="str">
        <f t="shared" si="23"/>
        <v/>
      </c>
      <c r="N65" t="str">
        <f t="shared" si="23"/>
        <v/>
      </c>
      <c r="O65" t="str">
        <f t="shared" si="23"/>
        <v/>
      </c>
      <c r="P65" t="str">
        <f t="shared" si="23"/>
        <v/>
      </c>
      <c r="Q65" t="str">
        <f t="shared" ref="Q65:X65" si="24">IF(Q28="","",Q28)</f>
        <v/>
      </c>
      <c r="R65" t="str">
        <f t="shared" si="24"/>
        <v/>
      </c>
      <c r="S65" t="str">
        <f t="shared" si="24"/>
        <v/>
      </c>
      <c r="T65" t="str">
        <f t="shared" si="24"/>
        <v/>
      </c>
      <c r="U65" t="str">
        <f t="shared" si="24"/>
        <v/>
      </c>
      <c r="V65" t="str">
        <f t="shared" si="24"/>
        <v/>
      </c>
      <c r="W65" t="str">
        <f t="shared" si="24"/>
        <v/>
      </c>
      <c r="X65" t="str">
        <f t="shared" si="24"/>
        <v/>
      </c>
    </row>
    <row r="66" spans="1:46" ht="20.149999999999999" customHeight="1" x14ac:dyDescent="0.2">
      <c r="A66" t="str">
        <f t="shared" si="20"/>
        <v/>
      </c>
      <c r="B66" t="str">
        <f t="shared" si="22"/>
        <v/>
      </c>
      <c r="C66" s="1" t="str">
        <f t="shared" si="22"/>
        <v>(2)</v>
      </c>
      <c r="F66" s="16" t="str">
        <f t="shared" ref="F66:P66" si="25">IF(F29="","",F29)</f>
        <v>ｙ</v>
      </c>
      <c r="G66" s="16" t="str">
        <f t="shared" si="25"/>
        <v/>
      </c>
      <c r="H66" s="16" t="str">
        <f t="shared" si="25"/>
        <v>＝</v>
      </c>
      <c r="I66" s="16" t="str">
        <f t="shared" si="25"/>
        <v/>
      </c>
      <c r="J66" s="16">
        <f t="shared" ca="1" si="25"/>
        <v>-2</v>
      </c>
      <c r="K66" s="16" t="str">
        <f t="shared" si="25"/>
        <v/>
      </c>
      <c r="L66" s="16" t="str">
        <f t="shared" si="25"/>
        <v>ｘ</v>
      </c>
      <c r="M66" s="16" t="str">
        <f t="shared" si="25"/>
        <v/>
      </c>
      <c r="N66" t="str">
        <f t="shared" si="25"/>
        <v/>
      </c>
      <c r="O66" t="str">
        <f t="shared" si="25"/>
        <v/>
      </c>
      <c r="P66" t="str">
        <f t="shared" si="25"/>
        <v/>
      </c>
      <c r="Q66" t="str">
        <f t="shared" ref="Q66:X66" si="26">IF(Q29="","",Q29)</f>
        <v/>
      </c>
      <c r="R66" t="str">
        <f t="shared" si="26"/>
        <v/>
      </c>
      <c r="S66" t="str">
        <f t="shared" si="26"/>
        <v/>
      </c>
      <c r="T66" t="str">
        <f t="shared" si="26"/>
        <v/>
      </c>
      <c r="U66" t="str">
        <f t="shared" si="26"/>
        <v/>
      </c>
      <c r="V66" t="str">
        <f t="shared" si="26"/>
        <v/>
      </c>
      <c r="W66" t="str">
        <f t="shared" si="26"/>
        <v/>
      </c>
      <c r="X66" t="str">
        <f t="shared" si="26"/>
        <v/>
      </c>
      <c r="Y66" t="str">
        <f t="shared" ref="Y66:AT66" si="27">IF(Y29="","",Y29)</f>
        <v/>
      </c>
      <c r="Z66" t="str">
        <f t="shared" si="27"/>
        <v/>
      </c>
      <c r="AA66" t="str">
        <f t="shared" si="27"/>
        <v/>
      </c>
      <c r="AB66" t="str">
        <f t="shared" si="27"/>
        <v/>
      </c>
      <c r="AC66" t="str">
        <f t="shared" si="27"/>
        <v/>
      </c>
      <c r="AD66" t="str">
        <f t="shared" si="27"/>
        <v/>
      </c>
      <c r="AE66" t="str">
        <f t="shared" si="27"/>
        <v/>
      </c>
      <c r="AF66" t="str">
        <f t="shared" si="27"/>
        <v/>
      </c>
      <c r="AG66" t="str">
        <f t="shared" si="27"/>
        <v/>
      </c>
      <c r="AH66" t="str">
        <f t="shared" si="27"/>
        <v/>
      </c>
      <c r="AI66" t="str">
        <f t="shared" si="27"/>
        <v/>
      </c>
      <c r="AJ66" t="str">
        <f t="shared" si="27"/>
        <v/>
      </c>
      <c r="AK66" t="str">
        <f t="shared" si="27"/>
        <v/>
      </c>
      <c r="AL66" t="str">
        <f t="shared" si="27"/>
        <v/>
      </c>
      <c r="AM66" t="str">
        <f t="shared" si="27"/>
        <v/>
      </c>
      <c r="AN66" t="str">
        <f t="shared" si="27"/>
        <v/>
      </c>
      <c r="AO66" t="str">
        <f t="shared" si="27"/>
        <v/>
      </c>
      <c r="AP66" t="str">
        <f t="shared" si="27"/>
        <v/>
      </c>
      <c r="AQ66" t="str">
        <f t="shared" si="27"/>
        <v/>
      </c>
      <c r="AR66" t="str">
        <f t="shared" si="27"/>
        <v/>
      </c>
      <c r="AS66" t="str">
        <f t="shared" si="27"/>
        <v/>
      </c>
      <c r="AT66" t="str">
        <f t="shared" si="27"/>
        <v/>
      </c>
    </row>
    <row r="67" spans="1:46" ht="20.149999999999999" customHeight="1" x14ac:dyDescent="0.2">
      <c r="A67" t="str">
        <f t="shared" si="20"/>
        <v/>
      </c>
      <c r="B67" t="str">
        <f t="shared" si="22"/>
        <v/>
      </c>
      <c r="C67" t="str">
        <f t="shared" si="22"/>
        <v/>
      </c>
      <c r="F67" t="str">
        <f t="shared" ref="F67:P67" si="28">IF(F30="","",F30)</f>
        <v/>
      </c>
      <c r="G67" t="str">
        <f t="shared" si="28"/>
        <v/>
      </c>
      <c r="H67" t="str">
        <f t="shared" si="28"/>
        <v/>
      </c>
      <c r="I67" t="str">
        <f t="shared" si="28"/>
        <v/>
      </c>
      <c r="J67" t="str">
        <f t="shared" si="28"/>
        <v/>
      </c>
      <c r="K67" t="str">
        <f t="shared" si="28"/>
        <v/>
      </c>
      <c r="L67" t="str">
        <f t="shared" si="28"/>
        <v/>
      </c>
      <c r="M67" t="str">
        <f t="shared" si="28"/>
        <v/>
      </c>
      <c r="N67" t="str">
        <f t="shared" si="28"/>
        <v/>
      </c>
      <c r="O67" t="str">
        <f t="shared" si="28"/>
        <v/>
      </c>
      <c r="P67" t="str">
        <f t="shared" si="28"/>
        <v/>
      </c>
      <c r="Q67" t="str">
        <f t="shared" ref="Q67:X67" si="29">IF(Q30="","",Q30)</f>
        <v/>
      </c>
      <c r="R67" t="str">
        <f t="shared" si="29"/>
        <v/>
      </c>
      <c r="S67" t="str">
        <f t="shared" si="29"/>
        <v/>
      </c>
      <c r="T67" t="str">
        <f t="shared" si="29"/>
        <v/>
      </c>
      <c r="U67" t="str">
        <f t="shared" si="29"/>
        <v/>
      </c>
      <c r="V67" t="str">
        <f t="shared" si="29"/>
        <v/>
      </c>
      <c r="W67" t="str">
        <f t="shared" si="29"/>
        <v/>
      </c>
      <c r="X67" t="str">
        <f t="shared" si="29"/>
        <v/>
      </c>
      <c r="Z67" t="str">
        <f t="shared" ref="Z67:AT67" si="30">IF(Z30="","",Z30)</f>
        <v/>
      </c>
      <c r="AA67" t="str">
        <f t="shared" si="30"/>
        <v/>
      </c>
      <c r="AB67" t="str">
        <f t="shared" si="30"/>
        <v/>
      </c>
      <c r="AC67" t="str">
        <f t="shared" si="30"/>
        <v/>
      </c>
      <c r="AD67" t="str">
        <f t="shared" si="30"/>
        <v/>
      </c>
      <c r="AE67" t="str">
        <f t="shared" si="30"/>
        <v/>
      </c>
      <c r="AF67" t="str">
        <f t="shared" si="30"/>
        <v/>
      </c>
      <c r="AG67" t="str">
        <f t="shared" si="30"/>
        <v/>
      </c>
      <c r="AH67" t="str">
        <f t="shared" si="30"/>
        <v/>
      </c>
      <c r="AI67" t="str">
        <f t="shared" si="30"/>
        <v/>
      </c>
      <c r="AJ67" t="str">
        <f t="shared" si="30"/>
        <v/>
      </c>
      <c r="AK67" t="str">
        <f t="shared" si="30"/>
        <v/>
      </c>
      <c r="AL67" t="str">
        <f t="shared" si="30"/>
        <v/>
      </c>
      <c r="AM67" t="str">
        <f t="shared" si="30"/>
        <v/>
      </c>
      <c r="AN67" t="str">
        <f t="shared" si="30"/>
        <v/>
      </c>
      <c r="AO67" t="str">
        <f t="shared" si="30"/>
        <v/>
      </c>
      <c r="AP67" t="str">
        <f t="shared" si="30"/>
        <v/>
      </c>
      <c r="AQ67" t="str">
        <f t="shared" si="30"/>
        <v/>
      </c>
      <c r="AR67" t="str">
        <f t="shared" si="30"/>
        <v/>
      </c>
      <c r="AS67" t="str">
        <f t="shared" si="30"/>
        <v/>
      </c>
      <c r="AT67" t="str">
        <f t="shared" si="30"/>
        <v/>
      </c>
    </row>
    <row r="68" spans="1:46" ht="20.149999999999999" customHeight="1" x14ac:dyDescent="0.2">
      <c r="A68" t="str">
        <f t="shared" si="20"/>
        <v/>
      </c>
      <c r="B68" t="str">
        <f t="shared" si="22"/>
        <v/>
      </c>
      <c r="C68" s="1" t="str">
        <f t="shared" si="22"/>
        <v>(3)</v>
      </c>
      <c r="F68" s="16" t="str">
        <f t="shared" ref="F68:P68" si="31">IF(F31="","",F31)</f>
        <v>ｙ</v>
      </c>
      <c r="G68" s="16" t="str">
        <f t="shared" si="31"/>
        <v/>
      </c>
      <c r="H68" s="16" t="str">
        <f t="shared" si="31"/>
        <v>＝</v>
      </c>
      <c r="I68" s="16" t="str">
        <f t="shared" si="31"/>
        <v/>
      </c>
      <c r="J68" s="21">
        <f t="shared" ca="1" si="31"/>
        <v>1</v>
      </c>
      <c r="K68" s="21" t="str">
        <f t="shared" si="31"/>
        <v/>
      </c>
      <c r="L68" s="16" t="str">
        <f t="shared" si="31"/>
        <v>ｘ</v>
      </c>
      <c r="M68" s="16" t="str">
        <f t="shared" si="31"/>
        <v/>
      </c>
      <c r="N68" t="str">
        <f t="shared" si="31"/>
        <v/>
      </c>
      <c r="O68" t="str">
        <f t="shared" si="31"/>
        <v/>
      </c>
      <c r="P68" t="str">
        <f t="shared" si="31"/>
        <v/>
      </c>
      <c r="Q68" t="str">
        <f t="shared" ref="Q68:X68" si="32">IF(Q31="","",Q31)</f>
        <v/>
      </c>
      <c r="R68" t="str">
        <f t="shared" si="32"/>
        <v/>
      </c>
      <c r="S68" t="str">
        <f t="shared" si="32"/>
        <v/>
      </c>
      <c r="T68" t="str">
        <f t="shared" si="32"/>
        <v/>
      </c>
      <c r="U68" t="str">
        <f t="shared" si="32"/>
        <v/>
      </c>
      <c r="V68" t="str">
        <f t="shared" si="32"/>
        <v/>
      </c>
      <c r="W68" t="str">
        <f t="shared" si="32"/>
        <v/>
      </c>
      <c r="X68" t="str">
        <f t="shared" si="32"/>
        <v/>
      </c>
      <c r="Y68" t="str">
        <f t="shared" ref="Y68:Y73" si="33">IF(Y31="","",Y31)</f>
        <v/>
      </c>
      <c r="Z68" t="str">
        <f t="shared" ref="Z68:AT68" si="34">IF(Z31="","",Z31)</f>
        <v/>
      </c>
      <c r="AA68" t="str">
        <f t="shared" si="34"/>
        <v/>
      </c>
      <c r="AB68" t="str">
        <f t="shared" si="34"/>
        <v/>
      </c>
      <c r="AC68" t="str">
        <f t="shared" si="34"/>
        <v/>
      </c>
      <c r="AD68" t="str">
        <f t="shared" si="34"/>
        <v/>
      </c>
      <c r="AE68" t="str">
        <f t="shared" si="34"/>
        <v/>
      </c>
      <c r="AF68" t="str">
        <f t="shared" si="34"/>
        <v/>
      </c>
      <c r="AG68" t="str">
        <f t="shared" si="34"/>
        <v/>
      </c>
      <c r="AH68" t="str">
        <f t="shared" si="34"/>
        <v/>
      </c>
      <c r="AI68" t="str">
        <f t="shared" si="34"/>
        <v/>
      </c>
      <c r="AJ68" t="str">
        <f t="shared" si="34"/>
        <v/>
      </c>
      <c r="AK68" t="str">
        <f t="shared" si="34"/>
        <v/>
      </c>
      <c r="AL68" t="str">
        <f t="shared" si="34"/>
        <v/>
      </c>
      <c r="AM68" t="str">
        <f t="shared" si="34"/>
        <v/>
      </c>
      <c r="AN68" t="str">
        <f t="shared" si="34"/>
        <v/>
      </c>
      <c r="AO68" t="str">
        <f t="shared" si="34"/>
        <v/>
      </c>
      <c r="AP68" t="str">
        <f t="shared" si="34"/>
        <v/>
      </c>
      <c r="AQ68" t="str">
        <f t="shared" si="34"/>
        <v/>
      </c>
      <c r="AR68" t="str">
        <f t="shared" si="34"/>
        <v/>
      </c>
      <c r="AS68" t="str">
        <f t="shared" si="34"/>
        <v/>
      </c>
      <c r="AT68" t="str">
        <f t="shared" si="34"/>
        <v/>
      </c>
    </row>
    <row r="69" spans="1:46" ht="20.149999999999999" customHeight="1" x14ac:dyDescent="0.2">
      <c r="A69" t="str">
        <f t="shared" si="20"/>
        <v/>
      </c>
      <c r="B69" t="str">
        <f t="shared" si="22"/>
        <v/>
      </c>
      <c r="C69" t="str">
        <f t="shared" si="22"/>
        <v/>
      </c>
      <c r="F69" s="16" t="str">
        <f t="shared" ref="F69:P69" si="35">IF(F32="","",F32)</f>
        <v/>
      </c>
      <c r="G69" s="16" t="str">
        <f t="shared" si="35"/>
        <v/>
      </c>
      <c r="H69" s="16" t="str">
        <f t="shared" si="35"/>
        <v/>
      </c>
      <c r="I69" s="16" t="str">
        <f t="shared" si="35"/>
        <v/>
      </c>
      <c r="J69" s="16">
        <f t="shared" ca="1" si="35"/>
        <v>3</v>
      </c>
      <c r="K69" s="16" t="str">
        <f t="shared" si="35"/>
        <v/>
      </c>
      <c r="L69" s="16" t="str">
        <f t="shared" si="35"/>
        <v/>
      </c>
      <c r="M69" s="16" t="str">
        <f t="shared" si="35"/>
        <v/>
      </c>
      <c r="N69" t="str">
        <f t="shared" si="35"/>
        <v/>
      </c>
      <c r="O69" t="str">
        <f t="shared" si="35"/>
        <v/>
      </c>
      <c r="P69" t="str">
        <f t="shared" si="35"/>
        <v/>
      </c>
      <c r="Q69" t="str">
        <f t="shared" ref="Q69:X69" si="36">IF(Q32="","",Q32)</f>
        <v/>
      </c>
      <c r="R69" t="str">
        <f t="shared" si="36"/>
        <v/>
      </c>
      <c r="S69" t="str">
        <f t="shared" si="36"/>
        <v/>
      </c>
      <c r="T69" t="str">
        <f t="shared" si="36"/>
        <v/>
      </c>
      <c r="U69" t="str">
        <f t="shared" si="36"/>
        <v/>
      </c>
      <c r="V69" t="str">
        <f t="shared" si="36"/>
        <v/>
      </c>
      <c r="W69" t="str">
        <f t="shared" si="36"/>
        <v/>
      </c>
      <c r="X69" t="str">
        <f t="shared" si="36"/>
        <v/>
      </c>
      <c r="Y69" t="str">
        <f t="shared" si="33"/>
        <v/>
      </c>
      <c r="Z69" t="str">
        <f t="shared" ref="Z69:AT69" si="37">IF(Z32="","",Z32)</f>
        <v/>
      </c>
      <c r="AA69" t="str">
        <f t="shared" si="37"/>
        <v/>
      </c>
      <c r="AB69" t="str">
        <f t="shared" si="37"/>
        <v/>
      </c>
      <c r="AC69" t="str">
        <f t="shared" si="37"/>
        <v/>
      </c>
      <c r="AD69" t="str">
        <f t="shared" si="37"/>
        <v/>
      </c>
      <c r="AE69" t="str">
        <f t="shared" si="37"/>
        <v/>
      </c>
      <c r="AF69" t="str">
        <f t="shared" si="37"/>
        <v/>
      </c>
      <c r="AG69" t="str">
        <f t="shared" si="37"/>
        <v/>
      </c>
      <c r="AH69" t="str">
        <f t="shared" si="37"/>
        <v/>
      </c>
      <c r="AI69" t="str">
        <f t="shared" si="37"/>
        <v/>
      </c>
      <c r="AJ69" t="str">
        <f t="shared" si="37"/>
        <v/>
      </c>
      <c r="AK69" t="str">
        <f t="shared" si="37"/>
        <v/>
      </c>
      <c r="AL69" t="str">
        <f t="shared" si="37"/>
        <v/>
      </c>
      <c r="AM69" t="str">
        <f t="shared" si="37"/>
        <v/>
      </c>
      <c r="AN69" t="str">
        <f t="shared" si="37"/>
        <v/>
      </c>
      <c r="AO69" t="str">
        <f t="shared" si="37"/>
        <v/>
      </c>
      <c r="AP69" t="str">
        <f t="shared" si="37"/>
        <v/>
      </c>
      <c r="AQ69" t="str">
        <f t="shared" si="37"/>
        <v/>
      </c>
      <c r="AR69" t="str">
        <f t="shared" si="37"/>
        <v/>
      </c>
      <c r="AS69" t="str">
        <f t="shared" si="37"/>
        <v/>
      </c>
      <c r="AT69" t="str">
        <f t="shared" si="37"/>
        <v/>
      </c>
    </row>
    <row r="70" spans="1:46" ht="20.149999999999999" customHeight="1" x14ac:dyDescent="0.2">
      <c r="A70" t="str">
        <f t="shared" si="20"/>
        <v/>
      </c>
      <c r="B70" t="str">
        <f t="shared" si="22"/>
        <v/>
      </c>
      <c r="C70" t="str">
        <f t="shared" si="22"/>
        <v/>
      </c>
      <c r="F70" t="str">
        <f t="shared" ref="F70:P70" si="38">IF(F33="","",F33)</f>
        <v/>
      </c>
      <c r="G70" t="str">
        <f t="shared" si="38"/>
        <v/>
      </c>
      <c r="H70" t="str">
        <f t="shared" si="38"/>
        <v/>
      </c>
      <c r="I70" t="str">
        <f t="shared" si="38"/>
        <v/>
      </c>
      <c r="J70" t="str">
        <f t="shared" si="38"/>
        <v/>
      </c>
      <c r="K70" t="str">
        <f t="shared" si="38"/>
        <v/>
      </c>
      <c r="L70" t="str">
        <f t="shared" si="38"/>
        <v/>
      </c>
      <c r="M70" t="str">
        <f t="shared" si="38"/>
        <v/>
      </c>
      <c r="N70" t="str">
        <f t="shared" si="38"/>
        <v/>
      </c>
      <c r="O70" t="str">
        <f t="shared" si="38"/>
        <v/>
      </c>
      <c r="P70" t="str">
        <f t="shared" si="38"/>
        <v/>
      </c>
      <c r="Q70" t="str">
        <f t="shared" ref="Q70:X70" si="39">IF(Q33="","",Q33)</f>
        <v/>
      </c>
      <c r="R70" t="str">
        <f t="shared" si="39"/>
        <v/>
      </c>
      <c r="S70" t="str">
        <f t="shared" si="39"/>
        <v/>
      </c>
      <c r="T70" t="str">
        <f t="shared" si="39"/>
        <v/>
      </c>
      <c r="U70" t="str">
        <f t="shared" si="39"/>
        <v/>
      </c>
      <c r="V70" t="str">
        <f t="shared" si="39"/>
        <v/>
      </c>
      <c r="W70" t="str">
        <f t="shared" si="39"/>
        <v/>
      </c>
      <c r="X70" t="str">
        <f t="shared" si="39"/>
        <v/>
      </c>
      <c r="Y70" t="str">
        <f t="shared" si="33"/>
        <v/>
      </c>
      <c r="Z70" t="str">
        <f t="shared" ref="Z70:AT70" si="40">IF(Z33="","",Z33)</f>
        <v/>
      </c>
      <c r="AA70" t="str">
        <f t="shared" si="40"/>
        <v/>
      </c>
      <c r="AB70" t="str">
        <f t="shared" si="40"/>
        <v/>
      </c>
      <c r="AC70" t="str">
        <f t="shared" si="40"/>
        <v/>
      </c>
      <c r="AD70" t="str">
        <f t="shared" si="40"/>
        <v/>
      </c>
      <c r="AE70" t="str">
        <f t="shared" si="40"/>
        <v/>
      </c>
      <c r="AF70" t="str">
        <f t="shared" si="40"/>
        <v/>
      </c>
      <c r="AG70" t="str">
        <f t="shared" si="40"/>
        <v/>
      </c>
      <c r="AH70" t="str">
        <f t="shared" si="40"/>
        <v/>
      </c>
      <c r="AI70" t="str">
        <f t="shared" si="40"/>
        <v/>
      </c>
      <c r="AJ70" t="str">
        <f t="shared" si="40"/>
        <v/>
      </c>
      <c r="AK70" t="str">
        <f t="shared" si="40"/>
        <v/>
      </c>
      <c r="AL70" t="str">
        <f t="shared" si="40"/>
        <v/>
      </c>
      <c r="AM70" t="str">
        <f t="shared" si="40"/>
        <v/>
      </c>
      <c r="AN70" t="str">
        <f t="shared" si="40"/>
        <v/>
      </c>
      <c r="AO70" t="str">
        <f t="shared" si="40"/>
        <v/>
      </c>
      <c r="AP70" t="str">
        <f t="shared" si="40"/>
        <v/>
      </c>
      <c r="AQ70" t="str">
        <f t="shared" si="40"/>
        <v/>
      </c>
      <c r="AR70" t="str">
        <f t="shared" si="40"/>
        <v/>
      </c>
      <c r="AS70" t="str">
        <f t="shared" si="40"/>
        <v/>
      </c>
      <c r="AT70" t="str">
        <f t="shared" si="40"/>
        <v/>
      </c>
    </row>
    <row r="71" spans="1:46" ht="20.149999999999999" customHeight="1" x14ac:dyDescent="0.2">
      <c r="A71" t="str">
        <f t="shared" si="20"/>
        <v/>
      </c>
      <c r="B71" t="str">
        <f t="shared" si="22"/>
        <v/>
      </c>
      <c r="C71" s="1" t="str">
        <f t="shared" si="22"/>
        <v>(4)</v>
      </c>
      <c r="F71" s="16" t="str">
        <f t="shared" ref="F71:P71" si="41">IF(F34="","",F34)</f>
        <v>ｙ</v>
      </c>
      <c r="G71" s="16" t="str">
        <f t="shared" si="41"/>
        <v/>
      </c>
      <c r="H71" s="16" t="str">
        <f t="shared" si="41"/>
        <v>＝</v>
      </c>
      <c r="I71" s="16" t="str">
        <f t="shared" si="41"/>
        <v/>
      </c>
      <c r="J71" s="16" t="str">
        <f t="shared" si="41"/>
        <v>－</v>
      </c>
      <c r="K71" s="16" t="str">
        <f t="shared" si="41"/>
        <v/>
      </c>
      <c r="L71" s="21">
        <f t="shared" ca="1" si="41"/>
        <v>1</v>
      </c>
      <c r="M71" s="21" t="str">
        <f t="shared" si="41"/>
        <v/>
      </c>
      <c r="N71" s="16" t="str">
        <f t="shared" si="41"/>
        <v>ｘ</v>
      </c>
      <c r="O71" s="16" t="str">
        <f t="shared" si="41"/>
        <v/>
      </c>
      <c r="P71" t="str">
        <f t="shared" si="41"/>
        <v/>
      </c>
      <c r="Q71" t="str">
        <f t="shared" ref="Q71:X71" si="42">IF(Q34="","",Q34)</f>
        <v/>
      </c>
      <c r="R71" t="str">
        <f t="shared" si="42"/>
        <v/>
      </c>
      <c r="S71" t="str">
        <f t="shared" si="42"/>
        <v/>
      </c>
      <c r="T71" t="str">
        <f t="shared" si="42"/>
        <v/>
      </c>
      <c r="U71" t="str">
        <f t="shared" si="42"/>
        <v/>
      </c>
      <c r="V71" t="str">
        <f t="shared" si="42"/>
        <v/>
      </c>
      <c r="W71" t="str">
        <f t="shared" si="42"/>
        <v/>
      </c>
      <c r="X71" t="str">
        <f t="shared" si="42"/>
        <v/>
      </c>
      <c r="Y71" t="str">
        <f t="shared" si="33"/>
        <v/>
      </c>
      <c r="Z71" t="str">
        <f t="shared" ref="Z71:AT71" si="43">IF(Z34="","",Z34)</f>
        <v/>
      </c>
      <c r="AA71" t="str">
        <f t="shared" si="43"/>
        <v/>
      </c>
      <c r="AB71" t="str">
        <f t="shared" si="43"/>
        <v/>
      </c>
      <c r="AC71" t="str">
        <f t="shared" si="43"/>
        <v/>
      </c>
      <c r="AD71" t="str">
        <f t="shared" si="43"/>
        <v/>
      </c>
      <c r="AE71" t="str">
        <f t="shared" si="43"/>
        <v/>
      </c>
      <c r="AF71" t="str">
        <f t="shared" si="43"/>
        <v/>
      </c>
      <c r="AG71" t="str">
        <f t="shared" si="43"/>
        <v/>
      </c>
      <c r="AH71" t="str">
        <f t="shared" si="43"/>
        <v/>
      </c>
      <c r="AI71" t="str">
        <f t="shared" si="43"/>
        <v/>
      </c>
      <c r="AJ71" t="str">
        <f t="shared" si="43"/>
        <v/>
      </c>
      <c r="AK71" t="str">
        <f t="shared" si="43"/>
        <v/>
      </c>
      <c r="AL71" t="str">
        <f t="shared" si="43"/>
        <v/>
      </c>
      <c r="AM71" t="str">
        <f t="shared" si="43"/>
        <v/>
      </c>
      <c r="AN71" t="str">
        <f t="shared" si="43"/>
        <v/>
      </c>
      <c r="AO71" t="str">
        <f t="shared" si="43"/>
        <v/>
      </c>
      <c r="AP71" t="str">
        <f t="shared" si="43"/>
        <v/>
      </c>
      <c r="AQ71" t="str">
        <f t="shared" si="43"/>
        <v/>
      </c>
      <c r="AR71" t="str">
        <f t="shared" si="43"/>
        <v/>
      </c>
      <c r="AS71" t="str">
        <f t="shared" si="43"/>
        <v/>
      </c>
      <c r="AT71" t="str">
        <f t="shared" si="43"/>
        <v/>
      </c>
    </row>
    <row r="72" spans="1:46" ht="20.149999999999999" customHeight="1" x14ac:dyDescent="0.2">
      <c r="A72" t="str">
        <f t="shared" si="20"/>
        <v/>
      </c>
      <c r="B72" t="str">
        <f t="shared" si="22"/>
        <v/>
      </c>
      <c r="C72" t="str">
        <f t="shared" si="22"/>
        <v/>
      </c>
      <c r="F72" s="16" t="str">
        <f t="shared" ref="F72:P72" si="44">IF(F35="","",F35)</f>
        <v/>
      </c>
      <c r="G72" s="16" t="str">
        <f t="shared" si="44"/>
        <v/>
      </c>
      <c r="H72" s="16" t="str">
        <f t="shared" si="44"/>
        <v/>
      </c>
      <c r="I72" s="16" t="str">
        <f t="shared" si="44"/>
        <v/>
      </c>
      <c r="J72" s="16" t="str">
        <f t="shared" si="44"/>
        <v/>
      </c>
      <c r="K72" s="16" t="str">
        <f t="shared" si="44"/>
        <v/>
      </c>
      <c r="L72" s="16">
        <f t="shared" ca="1" si="44"/>
        <v>4</v>
      </c>
      <c r="M72" s="16" t="str">
        <f t="shared" si="44"/>
        <v/>
      </c>
      <c r="N72" s="16" t="str">
        <f t="shared" si="44"/>
        <v/>
      </c>
      <c r="O72" s="16" t="str">
        <f t="shared" si="44"/>
        <v/>
      </c>
      <c r="P72" t="str">
        <f t="shared" si="44"/>
        <v/>
      </c>
      <c r="Q72" t="str">
        <f t="shared" ref="Q72:X72" si="45">IF(Q35="","",Q35)</f>
        <v/>
      </c>
      <c r="R72" t="str">
        <f t="shared" si="45"/>
        <v/>
      </c>
      <c r="S72" t="str">
        <f t="shared" si="45"/>
        <v/>
      </c>
      <c r="T72" t="str">
        <f t="shared" si="45"/>
        <v/>
      </c>
      <c r="U72" t="str">
        <f t="shared" si="45"/>
        <v/>
      </c>
      <c r="V72" t="str">
        <f t="shared" si="45"/>
        <v/>
      </c>
      <c r="W72" t="str">
        <f t="shared" si="45"/>
        <v/>
      </c>
      <c r="X72" t="str">
        <f t="shared" si="45"/>
        <v/>
      </c>
      <c r="Y72" t="str">
        <f t="shared" si="33"/>
        <v/>
      </c>
      <c r="Z72" t="str">
        <f t="shared" ref="Z72:AT72" si="46">IF(Z35="","",Z35)</f>
        <v/>
      </c>
      <c r="AA72" t="str">
        <f t="shared" si="46"/>
        <v/>
      </c>
      <c r="AB72" t="str">
        <f t="shared" si="46"/>
        <v/>
      </c>
      <c r="AC72" t="str">
        <f t="shared" si="46"/>
        <v/>
      </c>
      <c r="AD72" t="str">
        <f t="shared" si="46"/>
        <v/>
      </c>
      <c r="AE72" t="str">
        <f t="shared" si="46"/>
        <v/>
      </c>
      <c r="AF72" t="str">
        <f t="shared" si="46"/>
        <v/>
      </c>
      <c r="AG72" t="str">
        <f t="shared" si="46"/>
        <v/>
      </c>
      <c r="AH72" t="str">
        <f t="shared" si="46"/>
        <v/>
      </c>
      <c r="AI72" t="str">
        <f t="shared" si="46"/>
        <v/>
      </c>
      <c r="AJ72" t="str">
        <f t="shared" si="46"/>
        <v/>
      </c>
      <c r="AK72" t="str">
        <f t="shared" si="46"/>
        <v/>
      </c>
      <c r="AL72" t="str">
        <f t="shared" si="46"/>
        <v/>
      </c>
      <c r="AM72" t="str">
        <f t="shared" si="46"/>
        <v/>
      </c>
      <c r="AN72" t="str">
        <f t="shared" si="46"/>
        <v/>
      </c>
      <c r="AO72" t="str">
        <f t="shared" si="46"/>
        <v/>
      </c>
      <c r="AP72" t="str">
        <f t="shared" si="46"/>
        <v/>
      </c>
      <c r="AQ72" t="str">
        <f t="shared" si="46"/>
        <v/>
      </c>
      <c r="AR72" t="str">
        <f t="shared" si="46"/>
        <v/>
      </c>
      <c r="AS72" t="str">
        <f t="shared" si="46"/>
        <v/>
      </c>
      <c r="AT72" t="str">
        <f t="shared" si="46"/>
        <v/>
      </c>
    </row>
    <row r="73" spans="1:46" ht="20.149999999999999" customHeight="1" x14ac:dyDescent="0.2">
      <c r="A73" t="str">
        <f t="shared" ref="A73:P73" si="47">IF(A36="","",A36)</f>
        <v/>
      </c>
      <c r="B73" t="str">
        <f t="shared" si="47"/>
        <v/>
      </c>
      <c r="C73" t="str">
        <f t="shared" si="47"/>
        <v/>
      </c>
      <c r="D73" t="str">
        <f t="shared" si="47"/>
        <v/>
      </c>
      <c r="E73" t="str">
        <f t="shared" si="47"/>
        <v/>
      </c>
      <c r="F73" t="str">
        <f t="shared" si="47"/>
        <v/>
      </c>
      <c r="G73" t="str">
        <f t="shared" si="47"/>
        <v/>
      </c>
      <c r="H73" t="str">
        <f t="shared" si="47"/>
        <v/>
      </c>
      <c r="I73" t="str">
        <f t="shared" si="47"/>
        <v/>
      </c>
      <c r="J73" t="str">
        <f t="shared" si="47"/>
        <v/>
      </c>
      <c r="K73" t="str">
        <f t="shared" si="47"/>
        <v/>
      </c>
      <c r="L73" t="str">
        <f t="shared" si="47"/>
        <v/>
      </c>
      <c r="M73" t="str">
        <f t="shared" si="47"/>
        <v/>
      </c>
      <c r="N73" t="str">
        <f t="shared" si="47"/>
        <v/>
      </c>
      <c r="O73" t="str">
        <f t="shared" si="47"/>
        <v/>
      </c>
      <c r="P73" t="str">
        <f t="shared" si="47"/>
        <v/>
      </c>
      <c r="Q73" t="str">
        <f t="shared" ref="Q73:X73" si="48">IF(Q36="","",Q36)</f>
        <v/>
      </c>
      <c r="R73" t="str">
        <f t="shared" si="48"/>
        <v/>
      </c>
      <c r="S73" t="str">
        <f t="shared" si="48"/>
        <v/>
      </c>
      <c r="T73" t="str">
        <f t="shared" si="48"/>
        <v/>
      </c>
      <c r="U73" t="str">
        <f t="shared" si="48"/>
        <v/>
      </c>
      <c r="V73" t="str">
        <f t="shared" si="48"/>
        <v/>
      </c>
      <c r="W73" t="str">
        <f t="shared" si="48"/>
        <v/>
      </c>
      <c r="X73" t="str">
        <f t="shared" si="48"/>
        <v/>
      </c>
      <c r="Y73" t="str">
        <f t="shared" si="33"/>
        <v/>
      </c>
      <c r="Z73" t="str">
        <f t="shared" ref="Z73:AT73" si="49">IF(Z36="","",Z36)</f>
        <v/>
      </c>
      <c r="AA73" t="str">
        <f t="shared" si="49"/>
        <v/>
      </c>
      <c r="AB73" t="str">
        <f t="shared" si="49"/>
        <v/>
      </c>
      <c r="AC73" t="str">
        <f t="shared" si="49"/>
        <v/>
      </c>
      <c r="AD73" t="str">
        <f t="shared" si="49"/>
        <v/>
      </c>
      <c r="AE73" t="str">
        <f t="shared" si="49"/>
        <v/>
      </c>
      <c r="AF73" t="str">
        <f t="shared" si="49"/>
        <v/>
      </c>
      <c r="AG73" t="str">
        <f t="shared" si="49"/>
        <v/>
      </c>
      <c r="AH73" t="str">
        <f t="shared" si="49"/>
        <v/>
      </c>
      <c r="AI73" t="str">
        <f t="shared" si="49"/>
        <v/>
      </c>
      <c r="AJ73" t="str">
        <f t="shared" si="49"/>
        <v/>
      </c>
      <c r="AK73" t="str">
        <f t="shared" si="49"/>
        <v/>
      </c>
      <c r="AL73" t="str">
        <f t="shared" si="49"/>
        <v/>
      </c>
      <c r="AM73" t="str">
        <f t="shared" si="49"/>
        <v/>
      </c>
      <c r="AN73" t="str">
        <f t="shared" si="49"/>
        <v/>
      </c>
      <c r="AO73" t="str">
        <f t="shared" si="49"/>
        <v/>
      </c>
      <c r="AP73" t="str">
        <f t="shared" si="49"/>
        <v/>
      </c>
      <c r="AQ73" t="str">
        <f t="shared" si="49"/>
        <v/>
      </c>
      <c r="AR73" t="str">
        <f t="shared" si="49"/>
        <v/>
      </c>
      <c r="AS73" t="str">
        <f t="shared" si="49"/>
        <v/>
      </c>
      <c r="AT73" t="str">
        <f t="shared" si="49"/>
        <v/>
      </c>
    </row>
    <row r="74" spans="1:46" ht="20.149999999999999" customHeight="1" x14ac:dyDescent="0.2">
      <c r="A74" t="str">
        <f t="shared" ref="A74:X74" si="50">IF(A37="","",A37)</f>
        <v/>
      </c>
      <c r="B74" t="str">
        <f t="shared" si="50"/>
        <v/>
      </c>
      <c r="C74" t="str">
        <f t="shared" si="50"/>
        <v/>
      </c>
      <c r="D74" t="str">
        <f t="shared" si="50"/>
        <v/>
      </c>
      <c r="E74" t="str">
        <f t="shared" si="50"/>
        <v/>
      </c>
      <c r="F74" t="str">
        <f t="shared" si="50"/>
        <v/>
      </c>
      <c r="G74" t="str">
        <f t="shared" si="50"/>
        <v/>
      </c>
      <c r="H74" t="str">
        <f t="shared" si="50"/>
        <v/>
      </c>
      <c r="I74" t="str">
        <f t="shared" si="50"/>
        <v/>
      </c>
      <c r="J74" t="str">
        <f t="shared" si="50"/>
        <v/>
      </c>
      <c r="K74" t="str">
        <f t="shared" si="50"/>
        <v/>
      </c>
      <c r="L74" t="str">
        <f t="shared" si="50"/>
        <v/>
      </c>
      <c r="M74" t="str">
        <f t="shared" si="50"/>
        <v/>
      </c>
      <c r="N74" t="str">
        <f t="shared" si="50"/>
        <v/>
      </c>
      <c r="O74" t="str">
        <f t="shared" si="50"/>
        <v/>
      </c>
      <c r="P74" t="str">
        <f t="shared" si="50"/>
        <v/>
      </c>
      <c r="Q74" t="str">
        <f t="shared" si="50"/>
        <v/>
      </c>
      <c r="R74" t="str">
        <f t="shared" si="50"/>
        <v/>
      </c>
      <c r="S74" t="str">
        <f t="shared" si="50"/>
        <v/>
      </c>
      <c r="T74" t="str">
        <f t="shared" si="50"/>
        <v/>
      </c>
      <c r="U74" t="str">
        <f t="shared" si="50"/>
        <v/>
      </c>
      <c r="V74" t="str">
        <f t="shared" si="50"/>
        <v/>
      </c>
      <c r="W74" t="str">
        <f t="shared" si="50"/>
        <v/>
      </c>
      <c r="X74" t="str">
        <f t="shared" si="50"/>
        <v/>
      </c>
    </row>
    <row r="75" spans="1:46" ht="20.149999999999999" customHeight="1" x14ac:dyDescent="0.2">
      <c r="B75" s="12" t="s">
        <v>100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86">
    <mergeCell ref="N71:O72"/>
    <mergeCell ref="L72:M72"/>
    <mergeCell ref="F71:G72"/>
    <mergeCell ref="H71:I72"/>
    <mergeCell ref="J71:K72"/>
    <mergeCell ref="L71:M71"/>
    <mergeCell ref="F68:G69"/>
    <mergeCell ref="H68:I69"/>
    <mergeCell ref="J68:K68"/>
    <mergeCell ref="L68:M69"/>
    <mergeCell ref="J69:K69"/>
    <mergeCell ref="J32:K32"/>
    <mergeCell ref="N34:O35"/>
    <mergeCell ref="L35:M35"/>
    <mergeCell ref="F64:G64"/>
    <mergeCell ref="H64:I64"/>
    <mergeCell ref="K64:L64"/>
    <mergeCell ref="F34:G35"/>
    <mergeCell ref="H34:I35"/>
    <mergeCell ref="J34:K35"/>
    <mergeCell ref="L34:M34"/>
    <mergeCell ref="N59:O60"/>
    <mergeCell ref="J62:K62"/>
    <mergeCell ref="F66:G66"/>
    <mergeCell ref="H66:I66"/>
    <mergeCell ref="J66:K66"/>
    <mergeCell ref="L56:M57"/>
    <mergeCell ref="F59:G60"/>
    <mergeCell ref="H59:I60"/>
    <mergeCell ref="J59:K60"/>
    <mergeCell ref="L59:M59"/>
    <mergeCell ref="L60:M60"/>
    <mergeCell ref="L66:M66"/>
    <mergeCell ref="F56:G57"/>
    <mergeCell ref="H56:I57"/>
    <mergeCell ref="J56:K56"/>
    <mergeCell ref="J57:K57"/>
    <mergeCell ref="J47:K47"/>
    <mergeCell ref="G47:H47"/>
    <mergeCell ref="K52:L52"/>
    <mergeCell ref="J54:K54"/>
    <mergeCell ref="J43:K43"/>
    <mergeCell ref="G43:H43"/>
    <mergeCell ref="G45:H45"/>
    <mergeCell ref="J45:K45"/>
    <mergeCell ref="N22:O23"/>
    <mergeCell ref="L23:M23"/>
    <mergeCell ref="G41:H41"/>
    <mergeCell ref="J41:K41"/>
    <mergeCell ref="F27:G27"/>
    <mergeCell ref="H27:I27"/>
    <mergeCell ref="J29:K29"/>
    <mergeCell ref="L29:M29"/>
    <mergeCell ref="F31:G32"/>
    <mergeCell ref="H31:I32"/>
    <mergeCell ref="J31:K31"/>
    <mergeCell ref="L31:M32"/>
    <mergeCell ref="H17:I17"/>
    <mergeCell ref="J17:K17"/>
    <mergeCell ref="L17:M17"/>
    <mergeCell ref="K27:L27"/>
    <mergeCell ref="F29:G29"/>
    <mergeCell ref="H29:I29"/>
    <mergeCell ref="L19:M20"/>
    <mergeCell ref="F22:G23"/>
    <mergeCell ref="H22:I23"/>
    <mergeCell ref="J22:K23"/>
    <mergeCell ref="L22:M22"/>
    <mergeCell ref="F19:G20"/>
    <mergeCell ref="H19:I20"/>
    <mergeCell ref="AO1:AP1"/>
    <mergeCell ref="AO38:AP38"/>
    <mergeCell ref="G4:H4"/>
    <mergeCell ref="J4:K4"/>
    <mergeCell ref="G6:H6"/>
    <mergeCell ref="J6:K6"/>
    <mergeCell ref="G8:H8"/>
    <mergeCell ref="J8:K8"/>
    <mergeCell ref="G10:H10"/>
    <mergeCell ref="J10:K10"/>
    <mergeCell ref="J19:K19"/>
    <mergeCell ref="J20:K20"/>
    <mergeCell ref="F15:G15"/>
    <mergeCell ref="H15:I15"/>
    <mergeCell ref="K15:L15"/>
    <mergeCell ref="F17:G1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&amp;L変化と対応&amp;R数学ドリル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00"/>
  <sheetViews>
    <sheetView zoomScaleNormal="100"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81</v>
      </c>
      <c r="AM1" s="2" t="s">
        <v>80</v>
      </c>
      <c r="AN1" s="2"/>
      <c r="AO1" s="17"/>
      <c r="AP1" s="17"/>
    </row>
    <row r="2" spans="1:42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3</v>
      </c>
      <c r="D3" t="s">
        <v>82</v>
      </c>
    </row>
    <row r="4" spans="1:42" ht="20.149999999999999" customHeight="1" x14ac:dyDescent="0.2">
      <c r="C4" s="1" t="s">
        <v>73</v>
      </c>
      <c r="F4" s="16">
        <f ca="1">INT(RAND()*5+5)*2</f>
        <v>18</v>
      </c>
      <c r="G4" s="16"/>
      <c r="H4" t="s">
        <v>83</v>
      </c>
    </row>
    <row r="5" spans="1:42" ht="20.149999999999999" customHeight="1" x14ac:dyDescent="0.2"/>
    <row r="6" spans="1:42" ht="20.149999999999999" customHeight="1" x14ac:dyDescent="0.2"/>
    <row r="7" spans="1:42" ht="20.149999999999999" customHeight="1" x14ac:dyDescent="0.2"/>
    <row r="8" spans="1:42" ht="20.149999999999999" customHeight="1" x14ac:dyDescent="0.2">
      <c r="C8" s="1" t="s">
        <v>74</v>
      </c>
      <c r="F8" t="s">
        <v>84</v>
      </c>
      <c r="I8" s="16">
        <f ca="1">INT(RAND()*5+5)*2</f>
        <v>14</v>
      </c>
      <c r="J8" s="16"/>
      <c r="K8" t="s">
        <v>85</v>
      </c>
    </row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>
      <c r="A12" s="1" t="s">
        <v>86</v>
      </c>
      <c r="D12" t="s">
        <v>87</v>
      </c>
      <c r="U12">
        <f ca="1">INT(RAND()*9+1)</f>
        <v>1</v>
      </c>
      <c r="V12" t="s">
        <v>88</v>
      </c>
      <c r="Z12" t="s">
        <v>31</v>
      </c>
      <c r="AC12">
        <f ca="1">INT(RAND()*9+1)</f>
        <v>5</v>
      </c>
      <c r="AD12" t="s">
        <v>89</v>
      </c>
    </row>
    <row r="13" spans="1:42" ht="20.149999999999999" customHeight="1" x14ac:dyDescent="0.2">
      <c r="D13" t="s">
        <v>15</v>
      </c>
    </row>
    <row r="14" spans="1:42" ht="20.149999999999999" customHeight="1" x14ac:dyDescent="0.2"/>
    <row r="15" spans="1:42" ht="20.149999999999999" customHeight="1" x14ac:dyDescent="0.2"/>
    <row r="16" spans="1:42" ht="20.149999999999999" customHeight="1" x14ac:dyDescent="0.2"/>
    <row r="17" spans="1:35" ht="20.149999999999999" customHeight="1" x14ac:dyDescent="0.2"/>
    <row r="18" spans="1:35" ht="20.149999999999999" customHeight="1" x14ac:dyDescent="0.2">
      <c r="A18" s="1" t="s">
        <v>28</v>
      </c>
      <c r="D18" t="s">
        <v>87</v>
      </c>
      <c r="U18" s="16">
        <f ca="1">INT(RAND()*9+1)*(-1)^INT(RAND()*2)</f>
        <v>-7</v>
      </c>
      <c r="V18" s="16"/>
      <c r="W18" t="s">
        <v>88</v>
      </c>
      <c r="AA18" t="s">
        <v>31</v>
      </c>
      <c r="AD18" s="16">
        <f ca="1">IF(U18&lt;0,INT(RAND()*9+1),-INT(RAND()*9+1))</f>
        <v>7</v>
      </c>
      <c r="AE18" s="16"/>
      <c r="AF18" t="s">
        <v>89</v>
      </c>
    </row>
    <row r="19" spans="1:35" ht="20.149999999999999" customHeight="1" x14ac:dyDescent="0.2">
      <c r="D19" t="s">
        <v>15</v>
      </c>
    </row>
    <row r="20" spans="1:35" ht="20.149999999999999" customHeight="1" x14ac:dyDescent="0.2"/>
    <row r="21" spans="1:35" ht="20.149999999999999" customHeight="1" x14ac:dyDescent="0.2"/>
    <row r="22" spans="1:35" ht="20.149999999999999" customHeight="1" x14ac:dyDescent="0.2"/>
    <row r="23" spans="1:35" ht="20.149999999999999" customHeight="1" x14ac:dyDescent="0.2"/>
    <row r="24" spans="1:35" ht="20.149999999999999" customHeight="1" x14ac:dyDescent="0.2">
      <c r="A24" s="1" t="s">
        <v>29</v>
      </c>
      <c r="D24" t="s">
        <v>90</v>
      </c>
    </row>
    <row r="25" spans="1:35" ht="20.149999999999999" customHeight="1" x14ac:dyDescent="0.2">
      <c r="C25" s="1" t="s">
        <v>73</v>
      </c>
      <c r="F25" s="16" t="s">
        <v>40</v>
      </c>
      <c r="G25" s="16"/>
      <c r="H25" s="16" t="s">
        <v>38</v>
      </c>
      <c r="I25" s="16"/>
      <c r="J25" s="21">
        <f ca="1">INT(RAND()*5+2)*2</f>
        <v>6</v>
      </c>
      <c r="K25" s="21"/>
      <c r="Y25" s="1" t="s">
        <v>91</v>
      </c>
      <c r="AB25" s="16" t="s">
        <v>40</v>
      </c>
      <c r="AC25" s="16"/>
      <c r="AD25" s="16" t="s">
        <v>38</v>
      </c>
      <c r="AE25" s="16"/>
      <c r="AF25" s="16" t="s">
        <v>77</v>
      </c>
      <c r="AG25" s="16"/>
      <c r="AH25" s="21">
        <f ca="1">INT(RAND()*5+2)*2</f>
        <v>6</v>
      </c>
      <c r="AI25" s="21"/>
    </row>
    <row r="26" spans="1:35" ht="20.149999999999999" customHeight="1" x14ac:dyDescent="0.2">
      <c r="F26" s="16"/>
      <c r="G26" s="16"/>
      <c r="H26" s="16"/>
      <c r="I26" s="16"/>
      <c r="J26" s="16" t="s">
        <v>32</v>
      </c>
      <c r="K26" s="16"/>
      <c r="AB26" s="16"/>
      <c r="AC26" s="16"/>
      <c r="AD26" s="16"/>
      <c r="AE26" s="16"/>
      <c r="AF26" s="16"/>
      <c r="AG26" s="16"/>
      <c r="AH26" s="16" t="s">
        <v>32</v>
      </c>
      <c r="AI26" s="16"/>
    </row>
    <row r="27" spans="1:35" ht="20.149999999999999" customHeight="1" x14ac:dyDescent="0.2"/>
    <row r="28" spans="1:35" ht="20.149999999999999" customHeight="1" x14ac:dyDescent="0.2"/>
    <row r="29" spans="1:35" ht="20.149999999999999" customHeight="1" x14ac:dyDescent="0.2"/>
    <row r="30" spans="1:35" ht="20.149999999999999" customHeight="1" x14ac:dyDescent="0.2"/>
    <row r="31" spans="1:35" ht="20.149999999999999" customHeight="1" x14ac:dyDescent="0.2"/>
    <row r="32" spans="1:35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19" customHeight="1" x14ac:dyDescent="0.2"/>
    <row r="37" spans="1:46" ht="19" customHeight="1" x14ac:dyDescent="0.2"/>
    <row r="38" spans="1:46" ht="23.5" x14ac:dyDescent="0.2">
      <c r="D38" s="3" t="str">
        <f>IF(D1="","",D1)</f>
        <v>反比例</v>
      </c>
      <c r="AM38" s="2" t="str">
        <f>IF(AM1="","",AM1)</f>
        <v>№</v>
      </c>
      <c r="AN38" s="2"/>
      <c r="AO38" s="17" t="str">
        <f>IF(AO1="","",AO1)</f>
        <v/>
      </c>
      <c r="AP38" s="17" t="str">
        <f>IF(AP1="","",AP1)</f>
        <v/>
      </c>
    </row>
    <row r="39" spans="1:46" ht="23.5" x14ac:dyDescent="0.2">
      <c r="E39" s="5" t="s">
        <v>95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t="str">
        <f>IF(A3="","",A3)</f>
        <v>１．</v>
      </c>
      <c r="D40" t="str">
        <f>IF(D3="","",D3)</f>
        <v>次のそれぞれについて，ｙはｘに反比例することを示しなさい。</v>
      </c>
    </row>
    <row r="41" spans="1:46" ht="20.149999999999999" customHeight="1" x14ac:dyDescent="0.2">
      <c r="A41" t="str">
        <f>IF(A4="","",A4)</f>
        <v/>
      </c>
      <c r="B41" t="str">
        <f t="shared" ref="B41:C43" si="0">IF(B4="","",B4)</f>
        <v/>
      </c>
      <c r="C41" t="str">
        <f t="shared" si="0"/>
        <v>(1)</v>
      </c>
      <c r="F41" s="16">
        <f ca="1">IF(F4="","",F4)</f>
        <v>18</v>
      </c>
      <c r="G41" s="16"/>
      <c r="H41" t="str">
        <f>IF(H4="","",H4)</f>
        <v>㎞の道のりを，毎時ｘ㎞の速さで進むとｙ時間かかる。</v>
      </c>
    </row>
    <row r="42" spans="1:46" ht="20.149999999999999" customHeight="1" x14ac:dyDescent="0.2">
      <c r="A42" t="str">
        <f>IF(A5="","",A5)</f>
        <v/>
      </c>
      <c r="B42" t="str">
        <f t="shared" si="0"/>
        <v/>
      </c>
      <c r="C42" t="str">
        <f t="shared" si="0"/>
        <v/>
      </c>
      <c r="D42" t="str">
        <f>IF(D5="","",D5)</f>
        <v/>
      </c>
      <c r="E42" t="str">
        <f>IF(E5="","",E5)</f>
        <v/>
      </c>
      <c r="F42" s="18" t="s">
        <v>78</v>
      </c>
      <c r="G42" s="18"/>
      <c r="H42" s="18" t="s">
        <v>39</v>
      </c>
      <c r="I42" s="18"/>
      <c r="J42" s="22">
        <f ca="1">F41</f>
        <v>18</v>
      </c>
      <c r="K42" s="22"/>
      <c r="L42" s="8" t="str">
        <f>IF(L5="","",L5)</f>
        <v/>
      </c>
      <c r="M42" s="18" t="s">
        <v>92</v>
      </c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</row>
    <row r="43" spans="1:46" ht="20.149999999999999" customHeight="1" x14ac:dyDescent="0.2">
      <c r="A43" t="str">
        <f>IF(A6="","",A6)</f>
        <v/>
      </c>
      <c r="B43" t="str">
        <f t="shared" si="0"/>
        <v/>
      </c>
      <c r="C43" t="str">
        <f t="shared" si="0"/>
        <v/>
      </c>
      <c r="D43" t="str">
        <f>IF(D6="","",D6)</f>
        <v/>
      </c>
      <c r="E43" t="str">
        <f>IF(E6="","",E6)</f>
        <v/>
      </c>
      <c r="F43" s="18"/>
      <c r="G43" s="18"/>
      <c r="H43" s="18"/>
      <c r="I43" s="18"/>
      <c r="J43" s="18" t="s">
        <v>93</v>
      </c>
      <c r="K43" s="18"/>
      <c r="L43" s="8" t="str">
        <f>IF(L6="","",L6)</f>
        <v/>
      </c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</row>
    <row r="44" spans="1:46" ht="20.149999999999999" customHeight="1" x14ac:dyDescent="0.2">
      <c r="A44" t="str">
        <f t="shared" ref="A44:AT44" si="1">IF(A7="","",A7)</f>
        <v/>
      </c>
      <c r="B44" t="str">
        <f t="shared" si="1"/>
        <v/>
      </c>
      <c r="C44" t="str">
        <f t="shared" si="1"/>
        <v/>
      </c>
      <c r="D44" t="str">
        <f t="shared" si="1"/>
        <v/>
      </c>
      <c r="E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46" ht="20.149999999999999" customHeight="1" x14ac:dyDescent="0.2">
      <c r="A45" t="str">
        <f t="shared" ref="A45:C47" si="2">IF(A8="","",A8)</f>
        <v/>
      </c>
      <c r="B45" t="str">
        <f t="shared" si="2"/>
        <v/>
      </c>
      <c r="C45" t="str">
        <f t="shared" si="2"/>
        <v>(2)</v>
      </c>
      <c r="F45" t="str">
        <f>IF(F8="","",F8)</f>
        <v>面積</v>
      </c>
      <c r="I45" s="16">
        <f ca="1">IF(I8="","",I8)</f>
        <v>14</v>
      </c>
      <c r="J45" s="16"/>
      <c r="K45" t="str">
        <f>IF(K8="","",K8)</f>
        <v>㎠の三角形の底辺ｘ㎝と高さｙ㎝</v>
      </c>
    </row>
    <row r="46" spans="1:46" ht="20.149999999999999" customHeight="1" x14ac:dyDescent="0.2">
      <c r="A46" t="str">
        <f t="shared" si="2"/>
        <v/>
      </c>
      <c r="B46" t="str">
        <f t="shared" si="2"/>
        <v/>
      </c>
      <c r="C46" t="str">
        <f t="shared" si="2"/>
        <v/>
      </c>
      <c r="D46" t="str">
        <f>IF(D9="","",D9)</f>
        <v/>
      </c>
      <c r="E46" t="str">
        <f>IF(E9="","",E9)</f>
        <v/>
      </c>
      <c r="F46" s="18" t="s">
        <v>78</v>
      </c>
      <c r="G46" s="18"/>
      <c r="H46" s="18" t="s">
        <v>39</v>
      </c>
      <c r="I46" s="18"/>
      <c r="J46" s="22">
        <f ca="1">I45*2</f>
        <v>28</v>
      </c>
      <c r="K46" s="22"/>
      <c r="L46" s="8" t="str">
        <f>IF(L9="","",L9)</f>
        <v/>
      </c>
      <c r="M46" s="18" t="s">
        <v>92</v>
      </c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</row>
    <row r="47" spans="1:46" ht="20.149999999999999" customHeight="1" x14ac:dyDescent="0.2">
      <c r="A47" t="str">
        <f t="shared" si="2"/>
        <v/>
      </c>
      <c r="B47" t="str">
        <f t="shared" si="2"/>
        <v/>
      </c>
      <c r="C47" t="str">
        <f t="shared" si="2"/>
        <v/>
      </c>
      <c r="D47" t="str">
        <f>IF(D10="","",D10)</f>
        <v/>
      </c>
      <c r="E47" t="str">
        <f>IF(E10="","",E10)</f>
        <v/>
      </c>
      <c r="F47" s="18"/>
      <c r="G47" s="18"/>
      <c r="H47" s="18"/>
      <c r="I47" s="18"/>
      <c r="J47" s="18" t="s">
        <v>93</v>
      </c>
      <c r="K47" s="18"/>
      <c r="L47" s="8" t="str">
        <f>IF(L10="","",L10)</f>
        <v/>
      </c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</row>
    <row r="48" spans="1:46" ht="20.149999999999999" customHeight="1" x14ac:dyDescent="0.2">
      <c r="A48" t="str">
        <f t="shared" ref="A48:AT48" si="3">IF(A11="","",A11)</f>
        <v/>
      </c>
      <c r="B48" t="str">
        <f t="shared" si="3"/>
        <v/>
      </c>
      <c r="C48" t="str">
        <f t="shared" si="3"/>
        <v/>
      </c>
      <c r="D48" t="str">
        <f t="shared" si="3"/>
        <v/>
      </c>
      <c r="E48" t="str">
        <f t="shared" si="3"/>
        <v/>
      </c>
      <c r="F48" t="str">
        <f t="shared" si="3"/>
        <v/>
      </c>
      <c r="G48" t="str">
        <f t="shared" si="3"/>
        <v/>
      </c>
      <c r="H48" t="str">
        <f t="shared" si="3"/>
        <v/>
      </c>
      <c r="I48" t="str">
        <f t="shared" si="3"/>
        <v/>
      </c>
      <c r="J48" t="str">
        <f t="shared" si="3"/>
        <v/>
      </c>
      <c r="K48" t="str">
        <f t="shared" si="3"/>
        <v/>
      </c>
      <c r="L48" t="str">
        <f t="shared" si="3"/>
        <v/>
      </c>
      <c r="M48" t="str">
        <f t="shared" si="3"/>
        <v/>
      </c>
      <c r="N48" t="str">
        <f t="shared" si="3"/>
        <v/>
      </c>
      <c r="O48" t="str">
        <f t="shared" si="3"/>
        <v/>
      </c>
      <c r="P48" t="str">
        <f t="shared" si="3"/>
        <v/>
      </c>
      <c r="Q48" t="str">
        <f t="shared" si="3"/>
        <v/>
      </c>
      <c r="R48" t="str">
        <f t="shared" si="3"/>
        <v/>
      </c>
      <c r="S48" t="str">
        <f t="shared" si="3"/>
        <v/>
      </c>
      <c r="T48" t="str">
        <f t="shared" si="3"/>
        <v/>
      </c>
      <c r="U48" t="str">
        <f t="shared" si="3"/>
        <v/>
      </c>
      <c r="V48" t="str">
        <f t="shared" si="3"/>
        <v/>
      </c>
      <c r="W48" t="str">
        <f t="shared" si="3"/>
        <v/>
      </c>
      <c r="X48" t="str">
        <f t="shared" si="3"/>
        <v/>
      </c>
      <c r="Y48" t="str">
        <f t="shared" si="3"/>
        <v/>
      </c>
      <c r="Z48" t="str">
        <f t="shared" si="3"/>
        <v/>
      </c>
      <c r="AA48" t="str">
        <f t="shared" si="3"/>
        <v/>
      </c>
      <c r="AB48" t="str">
        <f t="shared" si="3"/>
        <v/>
      </c>
      <c r="AC48" t="str">
        <f t="shared" si="3"/>
        <v/>
      </c>
      <c r="AD48" t="str">
        <f t="shared" si="3"/>
        <v/>
      </c>
      <c r="AE48" t="str">
        <f t="shared" si="3"/>
        <v/>
      </c>
      <c r="AF4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</row>
    <row r="49" spans="1:46" ht="20.149999999999999" customHeight="1" x14ac:dyDescent="0.2">
      <c r="A49" t="str">
        <f t="shared" ref="A49:A56" si="4">IF(A12="","",A12)</f>
        <v>２．</v>
      </c>
      <c r="D49" t="str">
        <f t="shared" ref="D49:D56" si="5">IF(D12="","",D12)</f>
        <v>ｙがｘに反比例していて，ｘ＝</v>
      </c>
      <c r="U49">
        <f ca="1">IF(U12="","",U12)</f>
        <v>1</v>
      </c>
      <c r="V49" t="str">
        <f>IF(V12="","",V12)</f>
        <v>のとき</v>
      </c>
      <c r="Z49" t="str">
        <f>IF(Z12="","",Z12)</f>
        <v>ｙ＝</v>
      </c>
      <c r="AC49">
        <f ca="1">IF(AC12="","",AC12)</f>
        <v>5</v>
      </c>
      <c r="AD49" t="str">
        <f>IF(AD12="","",AD12)</f>
        <v>です。</v>
      </c>
    </row>
    <row r="50" spans="1:46" ht="20.149999999999999" customHeight="1" x14ac:dyDescent="0.2">
      <c r="A50" t="str">
        <f t="shared" si="4"/>
        <v/>
      </c>
      <c r="B50" t="str">
        <f t="shared" ref="B50:C54" si="6">IF(B13="","",B13)</f>
        <v/>
      </c>
      <c r="C50" t="str">
        <f t="shared" si="6"/>
        <v/>
      </c>
      <c r="D50" t="str">
        <f t="shared" si="5"/>
        <v>ｘ，ｙの関係を式に表しなさい。</v>
      </c>
    </row>
    <row r="51" spans="1:46" ht="20.149999999999999" customHeight="1" x14ac:dyDescent="0.2">
      <c r="A51" t="str">
        <f t="shared" si="4"/>
        <v/>
      </c>
      <c r="B51" t="str">
        <f t="shared" si="6"/>
        <v/>
      </c>
      <c r="C51" t="str">
        <f t="shared" si="6"/>
        <v/>
      </c>
      <c r="D51" t="str">
        <f t="shared" si="5"/>
        <v/>
      </c>
      <c r="E51" t="str">
        <f>IF(E14="","",E14)</f>
        <v/>
      </c>
      <c r="F51" s="18" t="s">
        <v>78</v>
      </c>
      <c r="G51" s="18"/>
      <c r="H51" s="18" t="s">
        <v>39</v>
      </c>
      <c r="I51" s="18"/>
      <c r="J51" s="22">
        <f ca="1">U49*AC49</f>
        <v>5</v>
      </c>
      <c r="K51" s="22"/>
    </row>
    <row r="52" spans="1:46" ht="20.149999999999999" customHeight="1" x14ac:dyDescent="0.2">
      <c r="A52" t="str">
        <f t="shared" si="4"/>
        <v/>
      </c>
      <c r="B52" t="str">
        <f t="shared" si="6"/>
        <v/>
      </c>
      <c r="C52" t="str">
        <f t="shared" si="6"/>
        <v/>
      </c>
      <c r="D52" t="str">
        <f t="shared" si="5"/>
        <v/>
      </c>
      <c r="E52" t="str">
        <f>IF(E15="","",E15)</f>
        <v/>
      </c>
      <c r="F52" s="18"/>
      <c r="G52" s="18"/>
      <c r="H52" s="18"/>
      <c r="I52" s="18"/>
      <c r="J52" s="18" t="s">
        <v>93</v>
      </c>
      <c r="K52" s="18"/>
    </row>
    <row r="53" spans="1:46" ht="20.149999999999999" customHeight="1" x14ac:dyDescent="0.2">
      <c r="A53" t="str">
        <f t="shared" si="4"/>
        <v/>
      </c>
      <c r="B53" t="str">
        <f t="shared" si="6"/>
        <v/>
      </c>
      <c r="C53" t="str">
        <f t="shared" si="6"/>
        <v/>
      </c>
      <c r="D53" t="str">
        <f t="shared" si="5"/>
        <v/>
      </c>
      <c r="E53" t="str">
        <f>IF(E16="","",E16)</f>
        <v/>
      </c>
      <c r="F53" t="str">
        <f>IF(F16="","",F16)</f>
        <v/>
      </c>
    </row>
    <row r="54" spans="1:46" ht="20.149999999999999" customHeight="1" x14ac:dyDescent="0.2">
      <c r="A54" t="str">
        <f t="shared" si="4"/>
        <v/>
      </c>
      <c r="B54" t="str">
        <f t="shared" si="6"/>
        <v/>
      </c>
      <c r="C54" t="str">
        <f t="shared" si="6"/>
        <v/>
      </c>
      <c r="D54" t="str">
        <f t="shared" si="5"/>
        <v/>
      </c>
      <c r="E54" t="str">
        <f>IF(E17="","",E17)</f>
        <v/>
      </c>
      <c r="F54" t="str">
        <f>IF(F17="","",F17)</f>
        <v/>
      </c>
    </row>
    <row r="55" spans="1:46" ht="20.149999999999999" customHeight="1" x14ac:dyDescent="0.2">
      <c r="A55" t="str">
        <f t="shared" si="4"/>
        <v>３．</v>
      </c>
      <c r="D55" t="str">
        <f t="shared" si="5"/>
        <v>ｙがｘに反比例していて，ｘ＝</v>
      </c>
      <c r="U55" s="16">
        <f ca="1">IF(U18="","",U18)</f>
        <v>-7</v>
      </c>
      <c r="V55" s="16"/>
      <c r="W55" t="str">
        <f>IF(W18="","",W18)</f>
        <v>のとき</v>
      </c>
      <c r="AA55" t="str">
        <f>IF(AA18="","",AA18)</f>
        <v>ｙ＝</v>
      </c>
      <c r="AD55" s="16">
        <f ca="1">IF(AD18="","",AD18)</f>
        <v>7</v>
      </c>
      <c r="AE55" s="16"/>
      <c r="AF55" t="str">
        <f>IF(AF18="","",AF18)</f>
        <v>です。</v>
      </c>
    </row>
    <row r="56" spans="1:46" ht="20.149999999999999" customHeight="1" x14ac:dyDescent="0.2">
      <c r="A56" t="str">
        <f t="shared" si="4"/>
        <v/>
      </c>
      <c r="B56" t="str">
        <f>IF(B19="","",B19)</f>
        <v/>
      </c>
      <c r="C56" t="str">
        <f>IF(C19="","",C19)</f>
        <v/>
      </c>
      <c r="D56" t="str">
        <f t="shared" si="5"/>
        <v>ｘ，ｙの関係を式に表しなさい。</v>
      </c>
    </row>
    <row r="57" spans="1:46" ht="20.149999999999999" customHeight="1" x14ac:dyDescent="0.2">
      <c r="A57" t="str">
        <f t="shared" ref="A57:AT57" si="7">IF(A20="","",A20)</f>
        <v/>
      </c>
      <c r="B57" t="str">
        <f t="shared" si="7"/>
        <v/>
      </c>
      <c r="C57" t="str">
        <f t="shared" si="7"/>
        <v/>
      </c>
      <c r="D57" t="str">
        <f t="shared" si="7"/>
        <v/>
      </c>
      <c r="E57" t="str">
        <f t="shared" si="7"/>
        <v/>
      </c>
      <c r="F57" s="18" t="s">
        <v>78</v>
      </c>
      <c r="G57" s="18"/>
      <c r="H57" s="18" t="s">
        <v>39</v>
      </c>
      <c r="I57" s="18"/>
      <c r="J57" s="18" t="s">
        <v>94</v>
      </c>
      <c r="K57" s="18"/>
      <c r="L57" s="22">
        <f ca="1">ABS(U55*AD55)</f>
        <v>49</v>
      </c>
      <c r="M57" s="22"/>
      <c r="N57" t="str">
        <f t="shared" si="7"/>
        <v/>
      </c>
      <c r="O57" t="str">
        <f t="shared" si="7"/>
        <v/>
      </c>
      <c r="P57" t="str">
        <f t="shared" si="7"/>
        <v/>
      </c>
      <c r="Q57" t="str">
        <f t="shared" si="7"/>
        <v/>
      </c>
      <c r="R57" t="str">
        <f t="shared" si="7"/>
        <v/>
      </c>
      <c r="S57" t="str">
        <f t="shared" si="7"/>
        <v/>
      </c>
      <c r="T57" t="str">
        <f t="shared" si="7"/>
        <v/>
      </c>
      <c r="U57" t="str">
        <f t="shared" si="7"/>
        <v/>
      </c>
      <c r="V57" t="str">
        <f t="shared" si="7"/>
        <v/>
      </c>
      <c r="W57" t="str">
        <f t="shared" si="7"/>
        <v/>
      </c>
      <c r="X57" t="str">
        <f t="shared" si="7"/>
        <v/>
      </c>
      <c r="Y57" t="str">
        <f t="shared" si="7"/>
        <v/>
      </c>
      <c r="Z57" t="str">
        <f t="shared" si="7"/>
        <v/>
      </c>
      <c r="AA57" t="str">
        <f t="shared" si="7"/>
        <v/>
      </c>
      <c r="AB57" t="str">
        <f t="shared" si="7"/>
        <v/>
      </c>
      <c r="AC57" t="str">
        <f t="shared" si="7"/>
        <v/>
      </c>
      <c r="AD57" t="str">
        <f t="shared" si="7"/>
        <v/>
      </c>
      <c r="AE57" t="str">
        <f t="shared" si="7"/>
        <v/>
      </c>
      <c r="AF57" t="str">
        <f t="shared" si="7"/>
        <v/>
      </c>
      <c r="AG57" t="str">
        <f t="shared" si="7"/>
        <v/>
      </c>
      <c r="AH57" t="str">
        <f t="shared" si="7"/>
        <v/>
      </c>
      <c r="AI57" t="str">
        <f t="shared" si="7"/>
        <v/>
      </c>
      <c r="AJ57" t="str">
        <f t="shared" si="7"/>
        <v/>
      </c>
      <c r="AK57" t="str">
        <f t="shared" si="7"/>
        <v/>
      </c>
      <c r="AL57" t="str">
        <f t="shared" si="7"/>
        <v/>
      </c>
      <c r="AM57" t="str">
        <f t="shared" si="7"/>
        <v/>
      </c>
      <c r="AN57" t="str">
        <f t="shared" si="7"/>
        <v/>
      </c>
      <c r="AO57" t="str">
        <f t="shared" si="7"/>
        <v/>
      </c>
      <c r="AP57" t="str">
        <f t="shared" si="7"/>
        <v/>
      </c>
      <c r="AQ57" t="str">
        <f t="shared" si="7"/>
        <v/>
      </c>
      <c r="AR57" t="str">
        <f t="shared" si="7"/>
        <v/>
      </c>
      <c r="AS57" t="str">
        <f t="shared" si="7"/>
        <v/>
      </c>
      <c r="AT57" t="str">
        <f t="shared" si="7"/>
        <v/>
      </c>
    </row>
    <row r="58" spans="1:46" ht="20.149999999999999" customHeight="1" x14ac:dyDescent="0.2">
      <c r="A58" t="str">
        <f t="shared" ref="A58:AT58" si="8">IF(A21="","",A21)</f>
        <v/>
      </c>
      <c r="B58" t="str">
        <f t="shared" si="8"/>
        <v/>
      </c>
      <c r="C58" t="str">
        <f t="shared" si="8"/>
        <v/>
      </c>
      <c r="D58" t="str">
        <f t="shared" si="8"/>
        <v/>
      </c>
      <c r="E58" t="str">
        <f t="shared" si="8"/>
        <v/>
      </c>
      <c r="F58" s="18"/>
      <c r="G58" s="18"/>
      <c r="H58" s="18"/>
      <c r="I58" s="18"/>
      <c r="J58" s="18"/>
      <c r="K58" s="18"/>
      <c r="L58" s="18" t="s">
        <v>79</v>
      </c>
      <c r="M58" s="18"/>
      <c r="N58" t="str">
        <f t="shared" si="8"/>
        <v/>
      </c>
      <c r="O58" t="str">
        <f t="shared" si="8"/>
        <v/>
      </c>
      <c r="P58" t="str">
        <f t="shared" si="8"/>
        <v/>
      </c>
      <c r="Q58" t="str">
        <f t="shared" si="8"/>
        <v/>
      </c>
      <c r="R58" t="str">
        <f t="shared" si="8"/>
        <v/>
      </c>
      <c r="S58" t="str">
        <f t="shared" si="8"/>
        <v/>
      </c>
      <c r="T58" t="str">
        <f t="shared" si="8"/>
        <v/>
      </c>
      <c r="U58" t="str">
        <f t="shared" si="8"/>
        <v/>
      </c>
      <c r="V58" t="str">
        <f t="shared" si="8"/>
        <v/>
      </c>
      <c r="W58" t="str">
        <f t="shared" si="8"/>
        <v/>
      </c>
      <c r="X58" t="str">
        <f t="shared" si="8"/>
        <v/>
      </c>
      <c r="Y58" t="str">
        <f t="shared" si="8"/>
        <v/>
      </c>
      <c r="Z58" t="str">
        <f t="shared" si="8"/>
        <v/>
      </c>
      <c r="AA58" t="str">
        <f t="shared" si="8"/>
        <v/>
      </c>
      <c r="AB58" t="str">
        <f t="shared" si="8"/>
        <v/>
      </c>
      <c r="AC58" t="str">
        <f t="shared" si="8"/>
        <v/>
      </c>
      <c r="AD58" t="str">
        <f t="shared" si="8"/>
        <v/>
      </c>
      <c r="AE58" t="str">
        <f t="shared" si="8"/>
        <v/>
      </c>
      <c r="AF58" t="str">
        <f t="shared" si="8"/>
        <v/>
      </c>
      <c r="AG58" t="str">
        <f t="shared" si="8"/>
        <v/>
      </c>
      <c r="AH58" t="str">
        <f t="shared" si="8"/>
        <v/>
      </c>
      <c r="AI58" t="str">
        <f t="shared" si="8"/>
        <v/>
      </c>
      <c r="AJ58" t="str">
        <f t="shared" si="8"/>
        <v/>
      </c>
      <c r="AK58" t="str">
        <f t="shared" si="8"/>
        <v/>
      </c>
      <c r="AL58" t="str">
        <f t="shared" si="8"/>
        <v/>
      </c>
      <c r="AM58" t="str">
        <f t="shared" si="8"/>
        <v/>
      </c>
      <c r="AN58" t="str">
        <f t="shared" si="8"/>
        <v/>
      </c>
      <c r="AO58" t="str">
        <f t="shared" si="8"/>
        <v/>
      </c>
      <c r="AP58" t="str">
        <f t="shared" si="8"/>
        <v/>
      </c>
      <c r="AQ58" t="str">
        <f t="shared" si="8"/>
        <v/>
      </c>
      <c r="AR58" t="str">
        <f t="shared" si="8"/>
        <v/>
      </c>
      <c r="AS58" t="str">
        <f t="shared" si="8"/>
        <v/>
      </c>
      <c r="AT58" t="str">
        <f t="shared" si="8"/>
        <v/>
      </c>
    </row>
    <row r="59" spans="1:46" ht="20.149999999999999" customHeight="1" x14ac:dyDescent="0.2">
      <c r="A59" t="str">
        <f t="shared" ref="A59:AT59" si="9">IF(A22="","",A22)</f>
        <v/>
      </c>
      <c r="B59" t="str">
        <f t="shared" si="9"/>
        <v/>
      </c>
      <c r="C59" t="str">
        <f t="shared" si="9"/>
        <v/>
      </c>
      <c r="D59" t="str">
        <f t="shared" si="9"/>
        <v/>
      </c>
      <c r="E59" t="str">
        <f t="shared" si="9"/>
        <v/>
      </c>
      <c r="F59" t="str">
        <f t="shared" si="9"/>
        <v/>
      </c>
      <c r="G59" t="str">
        <f t="shared" si="9"/>
        <v/>
      </c>
      <c r="H59" t="str">
        <f t="shared" si="9"/>
        <v/>
      </c>
      <c r="I59" t="str">
        <f t="shared" si="9"/>
        <v/>
      </c>
      <c r="J59" t="str">
        <f t="shared" si="9"/>
        <v/>
      </c>
      <c r="K59" t="str">
        <f t="shared" si="9"/>
        <v/>
      </c>
      <c r="L59" t="str">
        <f t="shared" si="9"/>
        <v/>
      </c>
      <c r="M59" t="str">
        <f t="shared" si="9"/>
        <v/>
      </c>
      <c r="N59" t="str">
        <f t="shared" si="9"/>
        <v/>
      </c>
      <c r="O59" t="str">
        <f t="shared" si="9"/>
        <v/>
      </c>
      <c r="P59" t="str">
        <f t="shared" si="9"/>
        <v/>
      </c>
      <c r="Q59" t="str">
        <f t="shared" si="9"/>
        <v/>
      </c>
      <c r="R59" t="str">
        <f t="shared" si="9"/>
        <v/>
      </c>
      <c r="S59" t="str">
        <f t="shared" si="9"/>
        <v/>
      </c>
      <c r="T59" t="str">
        <f t="shared" si="9"/>
        <v/>
      </c>
      <c r="U59" t="str">
        <f t="shared" si="9"/>
        <v/>
      </c>
      <c r="V59" t="str">
        <f t="shared" si="9"/>
        <v/>
      </c>
      <c r="W59" t="str">
        <f t="shared" si="9"/>
        <v/>
      </c>
      <c r="X59" t="str">
        <f t="shared" si="9"/>
        <v/>
      </c>
      <c r="Y59" t="str">
        <f t="shared" si="9"/>
        <v/>
      </c>
      <c r="Z59" t="str">
        <f t="shared" si="9"/>
        <v/>
      </c>
      <c r="AA59" t="str">
        <f t="shared" si="9"/>
        <v/>
      </c>
      <c r="AB59" t="str">
        <f t="shared" si="9"/>
        <v/>
      </c>
      <c r="AC59" t="str">
        <f t="shared" si="9"/>
        <v/>
      </c>
      <c r="AD59" t="str">
        <f t="shared" si="9"/>
        <v/>
      </c>
      <c r="AE59" t="str">
        <f t="shared" si="9"/>
        <v/>
      </c>
      <c r="AF59" t="str">
        <f t="shared" si="9"/>
        <v/>
      </c>
      <c r="AG59" t="str">
        <f t="shared" si="9"/>
        <v/>
      </c>
      <c r="AH59" t="str">
        <f t="shared" si="9"/>
        <v/>
      </c>
      <c r="AI59" t="str">
        <f t="shared" si="9"/>
        <v/>
      </c>
      <c r="AJ59" t="str">
        <f t="shared" si="9"/>
        <v/>
      </c>
      <c r="AK59" t="str">
        <f t="shared" si="9"/>
        <v/>
      </c>
      <c r="AL59" t="str">
        <f t="shared" si="9"/>
        <v/>
      </c>
      <c r="AM59" t="str">
        <f t="shared" si="9"/>
        <v/>
      </c>
      <c r="AN59" t="str">
        <f t="shared" si="9"/>
        <v/>
      </c>
      <c r="AO59" t="str">
        <f t="shared" si="9"/>
        <v/>
      </c>
      <c r="AP59" t="str">
        <f t="shared" si="9"/>
        <v/>
      </c>
      <c r="AQ59" t="str">
        <f t="shared" si="9"/>
        <v/>
      </c>
      <c r="AR59" t="str">
        <f t="shared" si="9"/>
        <v/>
      </c>
      <c r="AS59" t="str">
        <f t="shared" si="9"/>
        <v/>
      </c>
      <c r="AT59" t="str">
        <f t="shared" si="9"/>
        <v/>
      </c>
    </row>
    <row r="60" spans="1:46" ht="20.149999999999999" customHeight="1" x14ac:dyDescent="0.2">
      <c r="A60" t="str">
        <f t="shared" ref="A60:AT60" si="10">IF(A23="","",A23)</f>
        <v/>
      </c>
      <c r="B60" t="str">
        <f t="shared" si="10"/>
        <v/>
      </c>
      <c r="C60" t="str">
        <f t="shared" si="10"/>
        <v/>
      </c>
      <c r="D60" t="str">
        <f t="shared" si="10"/>
        <v/>
      </c>
      <c r="E60" t="str">
        <f t="shared" si="10"/>
        <v/>
      </c>
      <c r="F60" t="str">
        <f t="shared" si="10"/>
        <v/>
      </c>
      <c r="G60" t="str">
        <f t="shared" si="10"/>
        <v/>
      </c>
      <c r="H60" t="str">
        <f t="shared" si="10"/>
        <v/>
      </c>
      <c r="I60" t="str">
        <f t="shared" si="10"/>
        <v/>
      </c>
      <c r="J60" t="str">
        <f t="shared" si="10"/>
        <v/>
      </c>
      <c r="K60" t="str">
        <f t="shared" si="10"/>
        <v/>
      </c>
      <c r="L60" t="str">
        <f t="shared" si="10"/>
        <v/>
      </c>
      <c r="M60" t="str">
        <f t="shared" si="10"/>
        <v/>
      </c>
      <c r="N60" t="str">
        <f t="shared" si="10"/>
        <v/>
      </c>
      <c r="O60" t="str">
        <f t="shared" si="10"/>
        <v/>
      </c>
      <c r="P60" t="str">
        <f t="shared" si="10"/>
        <v/>
      </c>
      <c r="Q60" t="str">
        <f t="shared" si="10"/>
        <v/>
      </c>
      <c r="R60" t="str">
        <f t="shared" si="10"/>
        <v/>
      </c>
      <c r="S60" t="str">
        <f t="shared" si="10"/>
        <v/>
      </c>
      <c r="T60" t="str">
        <f t="shared" si="10"/>
        <v/>
      </c>
      <c r="U60" t="str">
        <f t="shared" si="10"/>
        <v/>
      </c>
      <c r="V60" t="str">
        <f t="shared" si="10"/>
        <v/>
      </c>
      <c r="W60" t="str">
        <f t="shared" si="10"/>
        <v/>
      </c>
      <c r="X60" t="str">
        <f t="shared" si="10"/>
        <v/>
      </c>
      <c r="Y60" t="str">
        <f t="shared" si="10"/>
        <v/>
      </c>
      <c r="Z60" t="str">
        <f t="shared" si="10"/>
        <v/>
      </c>
      <c r="AA60" t="str">
        <f t="shared" si="10"/>
        <v/>
      </c>
      <c r="AB60" t="str">
        <f t="shared" si="10"/>
        <v/>
      </c>
      <c r="AC60" t="str">
        <f t="shared" si="10"/>
        <v/>
      </c>
      <c r="AD60" t="str">
        <f t="shared" si="10"/>
        <v/>
      </c>
      <c r="AE60" t="str">
        <f t="shared" si="10"/>
        <v/>
      </c>
      <c r="AF60" t="str">
        <f t="shared" si="10"/>
        <v/>
      </c>
      <c r="AG60" t="str">
        <f t="shared" si="10"/>
        <v/>
      </c>
      <c r="AH60" t="str">
        <f t="shared" si="10"/>
        <v/>
      </c>
      <c r="AI60" t="str">
        <f t="shared" si="10"/>
        <v/>
      </c>
      <c r="AJ60" t="str">
        <f t="shared" si="10"/>
        <v/>
      </c>
      <c r="AK60" t="str">
        <f t="shared" si="10"/>
        <v/>
      </c>
      <c r="AL60" t="str">
        <f t="shared" si="10"/>
        <v/>
      </c>
      <c r="AM60" t="str">
        <f t="shared" si="10"/>
        <v/>
      </c>
      <c r="AN60" t="str">
        <f t="shared" si="10"/>
        <v/>
      </c>
      <c r="AO60" t="str">
        <f t="shared" si="10"/>
        <v/>
      </c>
      <c r="AP60" t="str">
        <f t="shared" si="10"/>
        <v/>
      </c>
      <c r="AQ60" t="str">
        <f t="shared" si="10"/>
        <v/>
      </c>
      <c r="AR60" t="str">
        <f t="shared" si="10"/>
        <v/>
      </c>
      <c r="AS60" t="str">
        <f t="shared" si="10"/>
        <v/>
      </c>
      <c r="AT60" t="str">
        <f t="shared" si="10"/>
        <v/>
      </c>
    </row>
    <row r="61" spans="1:46" ht="20.149999999999999" customHeight="1" x14ac:dyDescent="0.2">
      <c r="A61" t="str">
        <f>IF(A24="","",A24)</f>
        <v>４．</v>
      </c>
      <c r="D61" t="str">
        <f>IF(D24="","",D24)</f>
        <v>次の反比例のグラフをかきなさい。</v>
      </c>
    </row>
    <row r="62" spans="1:46" ht="20.149999999999999" customHeight="1" x14ac:dyDescent="0.2">
      <c r="A62" t="str">
        <f t="shared" ref="A62:AT62" si="11">IF(A25="","",A25)</f>
        <v/>
      </c>
      <c r="B62" t="str">
        <f t="shared" si="11"/>
        <v/>
      </c>
      <c r="C62" t="str">
        <f t="shared" si="11"/>
        <v>(1)</v>
      </c>
      <c r="F62" s="16" t="str">
        <f t="shared" si="11"/>
        <v>ｙ</v>
      </c>
      <c r="G62" s="16"/>
      <c r="H62" s="16" t="str">
        <f t="shared" si="11"/>
        <v>＝</v>
      </c>
      <c r="I62" s="16"/>
      <c r="J62" s="21">
        <f t="shared" ca="1" si="11"/>
        <v>6</v>
      </c>
      <c r="K62" s="21"/>
      <c r="L62" t="str">
        <f t="shared" si="11"/>
        <v/>
      </c>
      <c r="M62" t="str">
        <f t="shared" si="11"/>
        <v/>
      </c>
      <c r="N62" t="str">
        <f t="shared" si="11"/>
        <v/>
      </c>
      <c r="O62" t="str">
        <f t="shared" si="11"/>
        <v/>
      </c>
      <c r="P62" t="str">
        <f t="shared" si="11"/>
        <v/>
      </c>
      <c r="Q62" t="str">
        <f t="shared" si="11"/>
        <v/>
      </c>
      <c r="R62" t="str">
        <f t="shared" si="11"/>
        <v/>
      </c>
      <c r="S62" t="str">
        <f t="shared" si="11"/>
        <v/>
      </c>
      <c r="T62" t="str">
        <f t="shared" si="11"/>
        <v/>
      </c>
      <c r="U62" t="str">
        <f t="shared" si="11"/>
        <v/>
      </c>
      <c r="V62" t="str">
        <f t="shared" si="11"/>
        <v/>
      </c>
      <c r="W62" t="str">
        <f t="shared" si="11"/>
        <v/>
      </c>
      <c r="X62" t="str">
        <f t="shared" si="11"/>
        <v/>
      </c>
      <c r="Y62" t="str">
        <f t="shared" si="11"/>
        <v>(2)</v>
      </c>
      <c r="AB62" s="16" t="str">
        <f t="shared" si="11"/>
        <v>ｙ</v>
      </c>
      <c r="AC62" s="16"/>
      <c r="AD62" s="16" t="str">
        <f t="shared" si="11"/>
        <v>＝</v>
      </c>
      <c r="AE62" s="16"/>
      <c r="AF62" s="16" t="str">
        <f t="shared" si="11"/>
        <v>－</v>
      </c>
      <c r="AG62" s="16"/>
      <c r="AH62" s="21">
        <f t="shared" ca="1" si="11"/>
        <v>6</v>
      </c>
      <c r="AI62" s="21"/>
      <c r="AJ62" t="str">
        <f t="shared" si="11"/>
        <v/>
      </c>
      <c r="AK62" t="str">
        <f t="shared" si="11"/>
        <v/>
      </c>
      <c r="AL62" t="str">
        <f t="shared" si="11"/>
        <v/>
      </c>
      <c r="AM62" t="str">
        <f t="shared" si="11"/>
        <v/>
      </c>
      <c r="AN62" t="str">
        <f t="shared" si="11"/>
        <v/>
      </c>
      <c r="AO62" t="str">
        <f t="shared" si="11"/>
        <v/>
      </c>
      <c r="AP62" t="str">
        <f t="shared" si="11"/>
        <v/>
      </c>
      <c r="AQ62" t="str">
        <f t="shared" si="11"/>
        <v/>
      </c>
      <c r="AR62" t="str">
        <f t="shared" si="11"/>
        <v/>
      </c>
      <c r="AS62" t="str">
        <f t="shared" si="11"/>
        <v/>
      </c>
      <c r="AT62" t="str">
        <f t="shared" si="11"/>
        <v/>
      </c>
    </row>
    <row r="63" spans="1:46" ht="20.149999999999999" customHeight="1" x14ac:dyDescent="0.2">
      <c r="A63" t="str">
        <f t="shared" ref="A63:AT63" si="12">IF(A26="","",A26)</f>
        <v/>
      </c>
      <c r="B63" t="str">
        <f t="shared" si="12"/>
        <v/>
      </c>
      <c r="C63" t="str">
        <f t="shared" si="12"/>
        <v/>
      </c>
      <c r="D63" t="str">
        <f t="shared" si="12"/>
        <v/>
      </c>
      <c r="E63" t="str">
        <f t="shared" si="12"/>
        <v/>
      </c>
      <c r="F63" s="16"/>
      <c r="G63" s="16"/>
      <c r="H63" s="16"/>
      <c r="I63" s="16"/>
      <c r="J63" s="16" t="str">
        <f t="shared" si="12"/>
        <v>ｘ</v>
      </c>
      <c r="K63" s="16"/>
      <c r="L63" t="str">
        <f t="shared" si="12"/>
        <v/>
      </c>
      <c r="M63" t="str">
        <f t="shared" si="12"/>
        <v/>
      </c>
      <c r="N63" t="str">
        <f t="shared" si="12"/>
        <v/>
      </c>
      <c r="O63" t="str">
        <f t="shared" si="12"/>
        <v/>
      </c>
      <c r="P63" t="str">
        <f t="shared" si="12"/>
        <v/>
      </c>
      <c r="Q63" t="str">
        <f t="shared" si="12"/>
        <v/>
      </c>
      <c r="R63" t="str">
        <f t="shared" si="12"/>
        <v/>
      </c>
      <c r="S63" t="str">
        <f t="shared" si="12"/>
        <v/>
      </c>
      <c r="T63" t="str">
        <f t="shared" si="12"/>
        <v/>
      </c>
      <c r="U63" t="str">
        <f t="shared" si="12"/>
        <v/>
      </c>
      <c r="V63" t="str">
        <f t="shared" si="12"/>
        <v/>
      </c>
      <c r="W63" t="str">
        <f t="shared" si="12"/>
        <v/>
      </c>
      <c r="X63" t="str">
        <f t="shared" si="12"/>
        <v/>
      </c>
      <c r="Y63" t="str">
        <f t="shared" si="12"/>
        <v/>
      </c>
      <c r="Z63" t="str">
        <f t="shared" si="12"/>
        <v/>
      </c>
      <c r="AA63" t="str">
        <f t="shared" si="12"/>
        <v/>
      </c>
      <c r="AB63" s="16"/>
      <c r="AC63" s="16"/>
      <c r="AD63" s="16"/>
      <c r="AE63" s="16"/>
      <c r="AF63" s="16"/>
      <c r="AG63" s="16"/>
      <c r="AH63" s="16" t="str">
        <f t="shared" si="12"/>
        <v>ｘ</v>
      </c>
      <c r="AI63" s="16"/>
      <c r="AJ63" t="str">
        <f t="shared" si="12"/>
        <v/>
      </c>
      <c r="AK63" t="str">
        <f t="shared" si="12"/>
        <v/>
      </c>
      <c r="AL63" t="str">
        <f t="shared" si="12"/>
        <v/>
      </c>
      <c r="AM63" t="str">
        <f t="shared" si="12"/>
        <v/>
      </c>
      <c r="AN63" t="str">
        <f t="shared" si="12"/>
        <v/>
      </c>
      <c r="AO63" t="str">
        <f t="shared" si="12"/>
        <v/>
      </c>
      <c r="AP63" t="str">
        <f t="shared" si="12"/>
        <v/>
      </c>
      <c r="AQ63" t="str">
        <f t="shared" si="12"/>
        <v/>
      </c>
      <c r="AR63" t="str">
        <f t="shared" si="12"/>
        <v/>
      </c>
      <c r="AS63" t="str">
        <f t="shared" si="12"/>
        <v/>
      </c>
      <c r="AT63" t="str">
        <f t="shared" si="12"/>
        <v/>
      </c>
    </row>
    <row r="64" spans="1:46" ht="20.149999999999999" customHeight="1" x14ac:dyDescent="0.2">
      <c r="A64" t="str">
        <f t="shared" ref="A64:AT64" si="13">IF(A27="","",A27)</f>
        <v/>
      </c>
      <c r="B64" t="str">
        <f t="shared" si="13"/>
        <v/>
      </c>
      <c r="C64" t="str">
        <f t="shared" si="13"/>
        <v/>
      </c>
      <c r="D64" t="str">
        <f t="shared" si="13"/>
        <v/>
      </c>
      <c r="E64" t="str">
        <f t="shared" si="13"/>
        <v/>
      </c>
      <c r="F64" t="str">
        <f t="shared" si="13"/>
        <v/>
      </c>
      <c r="G64" t="str">
        <f t="shared" si="13"/>
        <v/>
      </c>
      <c r="H64" t="str">
        <f t="shared" si="13"/>
        <v/>
      </c>
      <c r="I64" t="str">
        <f t="shared" si="13"/>
        <v/>
      </c>
      <c r="J64" t="str">
        <f t="shared" si="13"/>
        <v/>
      </c>
      <c r="K64" t="str">
        <f t="shared" si="13"/>
        <v/>
      </c>
      <c r="L64" t="str">
        <f t="shared" si="13"/>
        <v/>
      </c>
      <c r="M64" t="str">
        <f t="shared" si="13"/>
        <v/>
      </c>
      <c r="N64" t="str">
        <f t="shared" si="13"/>
        <v/>
      </c>
      <c r="O64" t="str">
        <f t="shared" si="13"/>
        <v/>
      </c>
      <c r="P64" t="str">
        <f t="shared" si="13"/>
        <v/>
      </c>
      <c r="Q64" t="str">
        <f t="shared" si="13"/>
        <v/>
      </c>
      <c r="R64" t="str">
        <f t="shared" si="13"/>
        <v/>
      </c>
      <c r="S64" t="str">
        <f t="shared" si="13"/>
        <v/>
      </c>
      <c r="T64" t="str">
        <f t="shared" si="13"/>
        <v/>
      </c>
      <c r="U64" t="str">
        <f t="shared" si="13"/>
        <v/>
      </c>
      <c r="V64" t="str">
        <f t="shared" si="13"/>
        <v/>
      </c>
      <c r="W64" t="str">
        <f t="shared" si="13"/>
        <v/>
      </c>
      <c r="X64" t="str">
        <f t="shared" si="13"/>
        <v/>
      </c>
      <c r="Y64" t="str">
        <f t="shared" si="13"/>
        <v/>
      </c>
      <c r="Z64" t="str">
        <f t="shared" si="13"/>
        <v/>
      </c>
      <c r="AA64" t="str">
        <f t="shared" si="13"/>
        <v/>
      </c>
      <c r="AB64" t="str">
        <f t="shared" si="13"/>
        <v/>
      </c>
      <c r="AC64" t="str">
        <f t="shared" si="13"/>
        <v/>
      </c>
      <c r="AD64" t="str">
        <f t="shared" si="13"/>
        <v/>
      </c>
      <c r="AE64" t="str">
        <f t="shared" si="13"/>
        <v/>
      </c>
      <c r="AF64" t="str">
        <f t="shared" si="13"/>
        <v/>
      </c>
      <c r="AG64" t="str">
        <f t="shared" si="13"/>
        <v/>
      </c>
      <c r="AH64" t="str">
        <f t="shared" si="13"/>
        <v/>
      </c>
      <c r="AI64" t="str">
        <f t="shared" si="13"/>
        <v/>
      </c>
      <c r="AJ64" t="str">
        <f t="shared" si="13"/>
        <v/>
      </c>
      <c r="AK64" t="str">
        <f t="shared" si="13"/>
        <v/>
      </c>
      <c r="AL64" t="str">
        <f t="shared" si="13"/>
        <v/>
      </c>
      <c r="AM64" t="str">
        <f t="shared" si="13"/>
        <v/>
      </c>
      <c r="AN64" t="str">
        <f t="shared" si="13"/>
        <v/>
      </c>
      <c r="AO64" t="str">
        <f t="shared" si="13"/>
        <v/>
      </c>
      <c r="AP64" t="str">
        <f t="shared" si="13"/>
        <v/>
      </c>
      <c r="AQ64" t="str">
        <f t="shared" si="13"/>
        <v/>
      </c>
      <c r="AR64" t="str">
        <f t="shared" si="13"/>
        <v/>
      </c>
      <c r="AS64" t="str">
        <f t="shared" si="13"/>
        <v/>
      </c>
      <c r="AT64" t="str">
        <f t="shared" si="13"/>
        <v/>
      </c>
    </row>
    <row r="65" spans="1:46" ht="20.149999999999999" customHeight="1" x14ac:dyDescent="0.2">
      <c r="A65" t="str">
        <f t="shared" ref="A65:AT65" si="14">IF(A28="","",A28)</f>
        <v/>
      </c>
      <c r="B65" t="str">
        <f t="shared" si="14"/>
        <v/>
      </c>
      <c r="C65" t="str">
        <f t="shared" si="14"/>
        <v/>
      </c>
      <c r="D65" t="str">
        <f t="shared" si="14"/>
        <v/>
      </c>
      <c r="E65" t="str">
        <f t="shared" si="14"/>
        <v/>
      </c>
      <c r="F65" t="str">
        <f t="shared" si="14"/>
        <v/>
      </c>
      <c r="G65" t="str">
        <f t="shared" si="14"/>
        <v/>
      </c>
      <c r="H65" t="str">
        <f t="shared" si="14"/>
        <v/>
      </c>
      <c r="I65" t="str">
        <f t="shared" si="14"/>
        <v/>
      </c>
      <c r="J65" t="str">
        <f t="shared" si="14"/>
        <v/>
      </c>
      <c r="K65" t="str">
        <f t="shared" si="14"/>
        <v/>
      </c>
      <c r="L65" t="str">
        <f t="shared" si="14"/>
        <v/>
      </c>
      <c r="M65" t="str">
        <f t="shared" si="14"/>
        <v/>
      </c>
      <c r="N65" t="str">
        <f t="shared" si="14"/>
        <v/>
      </c>
      <c r="O65" t="str">
        <f t="shared" si="14"/>
        <v/>
      </c>
      <c r="P65" t="str">
        <f t="shared" si="14"/>
        <v/>
      </c>
      <c r="Q65" t="str">
        <f t="shared" si="14"/>
        <v/>
      </c>
      <c r="R65" t="str">
        <f t="shared" si="14"/>
        <v/>
      </c>
      <c r="S65" t="str">
        <f t="shared" si="14"/>
        <v/>
      </c>
      <c r="T65" t="str">
        <f t="shared" si="14"/>
        <v/>
      </c>
      <c r="U65" t="str">
        <f t="shared" si="14"/>
        <v/>
      </c>
      <c r="V65" t="str">
        <f t="shared" si="14"/>
        <v/>
      </c>
      <c r="W65" t="str">
        <f t="shared" si="14"/>
        <v/>
      </c>
      <c r="X65" t="str">
        <f t="shared" si="14"/>
        <v/>
      </c>
      <c r="Y65" t="str">
        <f t="shared" si="14"/>
        <v/>
      </c>
      <c r="Z65" t="str">
        <f t="shared" si="14"/>
        <v/>
      </c>
      <c r="AA65" t="str">
        <f t="shared" si="14"/>
        <v/>
      </c>
      <c r="AB65" t="str">
        <f t="shared" si="14"/>
        <v/>
      </c>
      <c r="AC65" t="str">
        <f t="shared" si="14"/>
        <v/>
      </c>
      <c r="AD65" t="str">
        <f t="shared" si="14"/>
        <v/>
      </c>
      <c r="AE65" t="str">
        <f t="shared" si="14"/>
        <v/>
      </c>
      <c r="AF65" t="str">
        <f t="shared" si="14"/>
        <v/>
      </c>
      <c r="AG65" t="str">
        <f t="shared" si="14"/>
        <v/>
      </c>
      <c r="AH65" t="str">
        <f t="shared" si="14"/>
        <v/>
      </c>
      <c r="AI65" t="str">
        <f t="shared" si="14"/>
        <v/>
      </c>
      <c r="AJ65" t="str">
        <f t="shared" si="14"/>
        <v/>
      </c>
      <c r="AK65" t="str">
        <f t="shared" si="14"/>
        <v/>
      </c>
      <c r="AL65" t="str">
        <f t="shared" si="14"/>
        <v/>
      </c>
      <c r="AM65" t="str">
        <f t="shared" si="14"/>
        <v/>
      </c>
      <c r="AN65" t="str">
        <f t="shared" si="14"/>
        <v/>
      </c>
      <c r="AO65" t="str">
        <f t="shared" si="14"/>
        <v/>
      </c>
      <c r="AP65" t="str">
        <f t="shared" si="14"/>
        <v/>
      </c>
      <c r="AQ65" t="str">
        <f t="shared" si="14"/>
        <v/>
      </c>
      <c r="AR65" t="str">
        <f t="shared" si="14"/>
        <v/>
      </c>
      <c r="AS65" t="str">
        <f t="shared" si="14"/>
        <v/>
      </c>
      <c r="AT65" t="str">
        <f t="shared" si="14"/>
        <v/>
      </c>
    </row>
    <row r="66" spans="1:46" ht="20.149999999999999" customHeight="1" x14ac:dyDescent="0.2">
      <c r="A66" t="str">
        <f t="shared" ref="A66:AT66" si="15">IF(A29="","",A29)</f>
        <v/>
      </c>
      <c r="B66" t="str">
        <f t="shared" si="15"/>
        <v/>
      </c>
      <c r="C66" t="str">
        <f t="shared" si="15"/>
        <v/>
      </c>
      <c r="D66" t="str">
        <f t="shared" si="15"/>
        <v/>
      </c>
      <c r="E66" t="str">
        <f t="shared" si="15"/>
        <v/>
      </c>
      <c r="F66" t="str">
        <f t="shared" si="15"/>
        <v/>
      </c>
      <c r="G66" t="str">
        <f t="shared" si="15"/>
        <v/>
      </c>
      <c r="H66" t="str">
        <f t="shared" si="15"/>
        <v/>
      </c>
      <c r="I66" t="str">
        <f t="shared" si="15"/>
        <v/>
      </c>
      <c r="J66" t="str">
        <f t="shared" si="15"/>
        <v/>
      </c>
      <c r="K66" t="str">
        <f t="shared" si="15"/>
        <v/>
      </c>
      <c r="L66" t="str">
        <f t="shared" si="15"/>
        <v/>
      </c>
      <c r="M66" t="str">
        <f t="shared" si="15"/>
        <v/>
      </c>
      <c r="N66" t="str">
        <f t="shared" si="15"/>
        <v/>
      </c>
      <c r="O66" t="str">
        <f t="shared" si="15"/>
        <v/>
      </c>
      <c r="P66" t="str">
        <f t="shared" si="15"/>
        <v/>
      </c>
      <c r="Q66" t="str">
        <f t="shared" si="15"/>
        <v/>
      </c>
      <c r="R66" t="str">
        <f t="shared" si="15"/>
        <v/>
      </c>
      <c r="S66" t="str">
        <f t="shared" si="15"/>
        <v/>
      </c>
      <c r="T66" t="str">
        <f t="shared" si="15"/>
        <v/>
      </c>
      <c r="U66" t="str">
        <f t="shared" si="15"/>
        <v/>
      </c>
      <c r="V66" t="str">
        <f t="shared" si="15"/>
        <v/>
      </c>
      <c r="W66" t="str">
        <f t="shared" si="15"/>
        <v/>
      </c>
      <c r="X66" t="str">
        <f t="shared" si="15"/>
        <v/>
      </c>
      <c r="Y66" t="str">
        <f t="shared" si="15"/>
        <v/>
      </c>
      <c r="Z66" t="str">
        <f t="shared" si="15"/>
        <v/>
      </c>
      <c r="AA66" t="str">
        <f t="shared" si="15"/>
        <v/>
      </c>
      <c r="AB66" t="str">
        <f t="shared" si="15"/>
        <v/>
      </c>
      <c r="AC66" t="str">
        <f t="shared" si="15"/>
        <v/>
      </c>
      <c r="AD66" t="str">
        <f t="shared" si="15"/>
        <v/>
      </c>
      <c r="AE66" t="str">
        <f t="shared" si="15"/>
        <v/>
      </c>
      <c r="AF66" t="str">
        <f t="shared" si="15"/>
        <v/>
      </c>
      <c r="AG66" t="str">
        <f t="shared" si="15"/>
        <v/>
      </c>
      <c r="AH66" t="str">
        <f t="shared" si="15"/>
        <v/>
      </c>
      <c r="AI66" t="str">
        <f t="shared" si="15"/>
        <v/>
      </c>
      <c r="AJ66" t="str">
        <f t="shared" si="15"/>
        <v/>
      </c>
      <c r="AK66" t="str">
        <f t="shared" si="15"/>
        <v/>
      </c>
      <c r="AL66" t="str">
        <f t="shared" si="15"/>
        <v/>
      </c>
      <c r="AM66" t="str">
        <f t="shared" si="15"/>
        <v/>
      </c>
      <c r="AN66" t="str">
        <f t="shared" si="15"/>
        <v/>
      </c>
      <c r="AO66" t="str">
        <f t="shared" si="15"/>
        <v/>
      </c>
      <c r="AP66" t="str">
        <f t="shared" si="15"/>
        <v/>
      </c>
      <c r="AQ66" t="str">
        <f t="shared" si="15"/>
        <v/>
      </c>
      <c r="AR66" t="str">
        <f t="shared" si="15"/>
        <v/>
      </c>
      <c r="AS66" t="str">
        <f t="shared" si="15"/>
        <v/>
      </c>
      <c r="AT66" t="str">
        <f t="shared" si="15"/>
        <v/>
      </c>
    </row>
    <row r="67" spans="1:46" ht="20.149999999999999" customHeight="1" x14ac:dyDescent="0.2">
      <c r="A67" t="str">
        <f t="shared" ref="A67:AT67" si="16">IF(A30="","",A30)</f>
        <v/>
      </c>
      <c r="B67" t="str">
        <f t="shared" si="16"/>
        <v/>
      </c>
      <c r="C67" t="str">
        <f t="shared" si="16"/>
        <v/>
      </c>
      <c r="D67" t="str">
        <f t="shared" si="16"/>
        <v/>
      </c>
      <c r="E67" t="str">
        <f t="shared" si="16"/>
        <v/>
      </c>
      <c r="F67" t="str">
        <f t="shared" si="16"/>
        <v/>
      </c>
      <c r="G67" t="str">
        <f t="shared" si="16"/>
        <v/>
      </c>
      <c r="H67" t="str">
        <f t="shared" si="16"/>
        <v/>
      </c>
      <c r="I67" t="str">
        <f t="shared" si="16"/>
        <v/>
      </c>
      <c r="J67" t="str">
        <f t="shared" si="16"/>
        <v/>
      </c>
      <c r="K67" t="str">
        <f t="shared" si="16"/>
        <v/>
      </c>
      <c r="L67" t="str">
        <f t="shared" si="16"/>
        <v/>
      </c>
      <c r="M67" t="str">
        <f t="shared" si="16"/>
        <v/>
      </c>
      <c r="N67" t="str">
        <f t="shared" si="16"/>
        <v/>
      </c>
      <c r="O67" t="str">
        <f t="shared" si="16"/>
        <v/>
      </c>
      <c r="P67" t="str">
        <f t="shared" si="16"/>
        <v/>
      </c>
      <c r="Q67" t="str">
        <f t="shared" si="16"/>
        <v/>
      </c>
      <c r="R67" t="str">
        <f t="shared" si="16"/>
        <v/>
      </c>
      <c r="S67" t="str">
        <f t="shared" si="16"/>
        <v/>
      </c>
      <c r="T67" t="str">
        <f t="shared" si="16"/>
        <v/>
      </c>
      <c r="U67" t="str">
        <f t="shared" si="16"/>
        <v/>
      </c>
      <c r="V67" t="str">
        <f t="shared" si="16"/>
        <v/>
      </c>
      <c r="W67" t="str">
        <f t="shared" si="16"/>
        <v/>
      </c>
      <c r="X67" t="str">
        <f t="shared" si="16"/>
        <v/>
      </c>
      <c r="Y67" t="str">
        <f t="shared" si="16"/>
        <v/>
      </c>
      <c r="Z67" t="str">
        <f t="shared" si="16"/>
        <v/>
      </c>
      <c r="AA67" t="str">
        <f t="shared" si="16"/>
        <v/>
      </c>
      <c r="AB67" t="str">
        <f t="shared" si="16"/>
        <v/>
      </c>
      <c r="AC67" t="str">
        <f t="shared" si="16"/>
        <v/>
      </c>
      <c r="AD67" t="str">
        <f t="shared" si="16"/>
        <v/>
      </c>
      <c r="AE67" t="str">
        <f t="shared" si="16"/>
        <v/>
      </c>
      <c r="AF67" t="str">
        <f t="shared" si="16"/>
        <v/>
      </c>
      <c r="AG67" t="str">
        <f t="shared" si="16"/>
        <v/>
      </c>
      <c r="AH67" t="str">
        <f t="shared" si="16"/>
        <v/>
      </c>
      <c r="AI67" t="str">
        <f t="shared" si="16"/>
        <v/>
      </c>
      <c r="AJ67" t="str">
        <f t="shared" si="16"/>
        <v/>
      </c>
      <c r="AK67" t="str">
        <f t="shared" si="16"/>
        <v/>
      </c>
      <c r="AL67" t="str">
        <f t="shared" si="16"/>
        <v/>
      </c>
      <c r="AM67" t="str">
        <f t="shared" si="16"/>
        <v/>
      </c>
      <c r="AN67" t="str">
        <f t="shared" si="16"/>
        <v/>
      </c>
      <c r="AO67" t="str">
        <f t="shared" si="16"/>
        <v/>
      </c>
      <c r="AP67" t="str">
        <f t="shared" si="16"/>
        <v/>
      </c>
      <c r="AQ67" t="str">
        <f t="shared" si="16"/>
        <v/>
      </c>
      <c r="AR67" t="str">
        <f t="shared" si="16"/>
        <v/>
      </c>
      <c r="AS67" t="str">
        <f t="shared" si="16"/>
        <v/>
      </c>
      <c r="AT67" t="str">
        <f t="shared" si="16"/>
        <v/>
      </c>
    </row>
    <row r="68" spans="1:46" ht="20.149999999999999" customHeight="1" x14ac:dyDescent="0.2">
      <c r="A68" t="str">
        <f t="shared" ref="A68:AT68" si="17">IF(A31="","",A31)</f>
        <v/>
      </c>
      <c r="B68" t="str">
        <f t="shared" si="17"/>
        <v/>
      </c>
      <c r="C68" t="str">
        <f t="shared" si="17"/>
        <v/>
      </c>
      <c r="D68" t="str">
        <f t="shared" si="17"/>
        <v/>
      </c>
      <c r="E68" t="str">
        <f t="shared" si="17"/>
        <v/>
      </c>
      <c r="F68" t="str">
        <f t="shared" si="17"/>
        <v/>
      </c>
      <c r="G68" t="str">
        <f t="shared" si="17"/>
        <v/>
      </c>
      <c r="H68" t="str">
        <f t="shared" si="17"/>
        <v/>
      </c>
      <c r="I68" t="str">
        <f t="shared" si="17"/>
        <v/>
      </c>
      <c r="J68" t="str">
        <f t="shared" si="17"/>
        <v/>
      </c>
      <c r="K68" t="str">
        <f t="shared" si="17"/>
        <v/>
      </c>
      <c r="L68" t="str">
        <f t="shared" si="17"/>
        <v/>
      </c>
      <c r="M68" t="str">
        <f t="shared" si="17"/>
        <v/>
      </c>
      <c r="N68" t="str">
        <f t="shared" si="17"/>
        <v/>
      </c>
      <c r="O68" t="str">
        <f t="shared" si="17"/>
        <v/>
      </c>
      <c r="P68" t="str">
        <f t="shared" si="17"/>
        <v/>
      </c>
      <c r="Q68" t="str">
        <f t="shared" si="17"/>
        <v/>
      </c>
      <c r="R68" t="str">
        <f t="shared" si="17"/>
        <v/>
      </c>
      <c r="S68" t="str">
        <f t="shared" si="17"/>
        <v/>
      </c>
      <c r="T68" t="str">
        <f t="shared" si="17"/>
        <v/>
      </c>
      <c r="U68" t="str">
        <f t="shared" si="17"/>
        <v/>
      </c>
      <c r="V68" t="str">
        <f t="shared" si="17"/>
        <v/>
      </c>
      <c r="W68" t="str">
        <f t="shared" si="17"/>
        <v/>
      </c>
      <c r="X68" t="str">
        <f t="shared" si="17"/>
        <v/>
      </c>
      <c r="Y68" t="str">
        <f t="shared" si="17"/>
        <v/>
      </c>
      <c r="Z68" t="str">
        <f t="shared" si="17"/>
        <v/>
      </c>
      <c r="AA68" t="str">
        <f t="shared" si="17"/>
        <v/>
      </c>
      <c r="AB68" t="str">
        <f t="shared" si="17"/>
        <v/>
      </c>
      <c r="AC68" t="str">
        <f t="shared" si="17"/>
        <v/>
      </c>
      <c r="AD68" t="str">
        <f t="shared" si="17"/>
        <v/>
      </c>
      <c r="AE68" t="str">
        <f t="shared" si="17"/>
        <v/>
      </c>
      <c r="AF68" t="str">
        <f t="shared" si="17"/>
        <v/>
      </c>
      <c r="AG68" t="str">
        <f t="shared" si="17"/>
        <v/>
      </c>
      <c r="AH68" t="str">
        <f t="shared" si="17"/>
        <v/>
      </c>
      <c r="AI68" t="str">
        <f t="shared" si="17"/>
        <v/>
      </c>
      <c r="AJ68" t="str">
        <f t="shared" si="17"/>
        <v/>
      </c>
      <c r="AK68" t="str">
        <f t="shared" si="17"/>
        <v/>
      </c>
      <c r="AL68" t="str">
        <f t="shared" si="17"/>
        <v/>
      </c>
      <c r="AM68" t="str">
        <f t="shared" si="17"/>
        <v/>
      </c>
      <c r="AN68" t="str">
        <f t="shared" si="17"/>
        <v/>
      </c>
      <c r="AO68" t="str">
        <f t="shared" si="17"/>
        <v/>
      </c>
      <c r="AP68" t="str">
        <f t="shared" si="17"/>
        <v/>
      </c>
      <c r="AQ68" t="str">
        <f t="shared" si="17"/>
        <v/>
      </c>
      <c r="AR68" t="str">
        <f t="shared" si="17"/>
        <v/>
      </c>
      <c r="AS68" t="str">
        <f t="shared" si="17"/>
        <v/>
      </c>
      <c r="AT68" t="str">
        <f t="shared" si="17"/>
        <v/>
      </c>
    </row>
    <row r="69" spans="1:46" ht="20.149999999999999" customHeight="1" x14ac:dyDescent="0.2">
      <c r="A69" t="str">
        <f t="shared" ref="A69:AT69" si="18">IF(A32="","",A32)</f>
        <v/>
      </c>
      <c r="B69" t="str">
        <f t="shared" si="18"/>
        <v/>
      </c>
      <c r="C69" t="str">
        <f t="shared" si="18"/>
        <v/>
      </c>
      <c r="D69" t="str">
        <f t="shared" si="18"/>
        <v/>
      </c>
      <c r="E69" t="str">
        <f t="shared" si="18"/>
        <v/>
      </c>
      <c r="F69" t="str">
        <f t="shared" si="18"/>
        <v/>
      </c>
      <c r="G69" t="str">
        <f t="shared" si="18"/>
        <v/>
      </c>
      <c r="H69" t="str">
        <f t="shared" si="18"/>
        <v/>
      </c>
      <c r="I69" t="str">
        <f t="shared" si="18"/>
        <v/>
      </c>
      <c r="J69" t="str">
        <f t="shared" si="18"/>
        <v/>
      </c>
      <c r="K69" t="str">
        <f t="shared" si="18"/>
        <v/>
      </c>
      <c r="L69" t="str">
        <f t="shared" si="18"/>
        <v/>
      </c>
      <c r="M69" t="str">
        <f t="shared" si="18"/>
        <v/>
      </c>
      <c r="N69" t="str">
        <f t="shared" si="18"/>
        <v/>
      </c>
      <c r="O69" t="str">
        <f t="shared" si="18"/>
        <v/>
      </c>
      <c r="P69" t="str">
        <f t="shared" si="18"/>
        <v/>
      </c>
      <c r="Q69" t="str">
        <f t="shared" si="18"/>
        <v/>
      </c>
      <c r="R69" t="str">
        <f t="shared" si="18"/>
        <v/>
      </c>
      <c r="S69" t="str">
        <f t="shared" si="18"/>
        <v/>
      </c>
      <c r="T69" t="str">
        <f t="shared" si="18"/>
        <v/>
      </c>
      <c r="U69" t="str">
        <f t="shared" si="18"/>
        <v/>
      </c>
      <c r="V69" t="str">
        <f t="shared" si="18"/>
        <v/>
      </c>
      <c r="W69" t="str">
        <f t="shared" si="18"/>
        <v/>
      </c>
      <c r="X69" t="str">
        <f t="shared" si="18"/>
        <v/>
      </c>
      <c r="Y69" t="str">
        <f t="shared" si="18"/>
        <v/>
      </c>
      <c r="Z69" t="str">
        <f t="shared" si="18"/>
        <v/>
      </c>
      <c r="AA69" t="str">
        <f t="shared" si="18"/>
        <v/>
      </c>
      <c r="AB69" t="str">
        <f t="shared" si="18"/>
        <v/>
      </c>
      <c r="AC69" t="str">
        <f t="shared" si="18"/>
        <v/>
      </c>
      <c r="AD69" t="str">
        <f t="shared" si="18"/>
        <v/>
      </c>
      <c r="AE69" t="str">
        <f t="shared" si="18"/>
        <v/>
      </c>
      <c r="AF69" t="str">
        <f t="shared" si="18"/>
        <v/>
      </c>
      <c r="AG69" t="str">
        <f t="shared" si="18"/>
        <v/>
      </c>
      <c r="AH69" t="str">
        <f t="shared" si="18"/>
        <v/>
      </c>
      <c r="AI69" t="str">
        <f t="shared" si="18"/>
        <v/>
      </c>
      <c r="AJ69" t="str">
        <f t="shared" si="18"/>
        <v/>
      </c>
      <c r="AK69" t="str">
        <f t="shared" si="18"/>
        <v/>
      </c>
      <c r="AL69" t="str">
        <f t="shared" si="18"/>
        <v/>
      </c>
      <c r="AM69" t="str">
        <f t="shared" si="18"/>
        <v/>
      </c>
      <c r="AN69" t="str">
        <f t="shared" si="18"/>
        <v/>
      </c>
      <c r="AO69" t="str">
        <f t="shared" si="18"/>
        <v/>
      </c>
      <c r="AP69" t="str">
        <f t="shared" si="18"/>
        <v/>
      </c>
      <c r="AQ69" t="str">
        <f t="shared" si="18"/>
        <v/>
      </c>
      <c r="AR69" t="str">
        <f t="shared" si="18"/>
        <v/>
      </c>
      <c r="AS69" t="str">
        <f t="shared" si="18"/>
        <v/>
      </c>
      <c r="AT69" t="str">
        <f t="shared" si="18"/>
        <v/>
      </c>
    </row>
    <row r="70" spans="1:46" ht="20.149999999999999" customHeight="1" x14ac:dyDescent="0.2">
      <c r="A70" t="str">
        <f t="shared" ref="A70:AT70" si="19">IF(A33="","",A33)</f>
        <v/>
      </c>
      <c r="B70" t="str">
        <f t="shared" si="19"/>
        <v/>
      </c>
      <c r="C70" t="str">
        <f t="shared" si="19"/>
        <v/>
      </c>
      <c r="D70" t="str">
        <f t="shared" si="19"/>
        <v/>
      </c>
      <c r="E70" t="str">
        <f t="shared" si="19"/>
        <v/>
      </c>
      <c r="F70" t="str">
        <f t="shared" si="19"/>
        <v/>
      </c>
      <c r="G70" t="str">
        <f t="shared" si="19"/>
        <v/>
      </c>
      <c r="H70" t="str">
        <f t="shared" si="19"/>
        <v/>
      </c>
      <c r="I70" t="str">
        <f t="shared" si="19"/>
        <v/>
      </c>
      <c r="J70" t="str">
        <f t="shared" si="19"/>
        <v/>
      </c>
      <c r="K70" t="str">
        <f t="shared" si="19"/>
        <v/>
      </c>
      <c r="L70" t="str">
        <f t="shared" si="19"/>
        <v/>
      </c>
      <c r="M70" t="str">
        <f t="shared" si="19"/>
        <v/>
      </c>
      <c r="N70" t="str">
        <f t="shared" si="19"/>
        <v/>
      </c>
      <c r="O70" t="str">
        <f t="shared" si="19"/>
        <v/>
      </c>
      <c r="P70" t="str">
        <f t="shared" si="19"/>
        <v/>
      </c>
      <c r="Q70" t="str">
        <f t="shared" si="19"/>
        <v/>
      </c>
      <c r="R70" t="str">
        <f t="shared" si="19"/>
        <v/>
      </c>
      <c r="S70" t="str">
        <f t="shared" si="19"/>
        <v/>
      </c>
      <c r="T70" t="str">
        <f t="shared" si="19"/>
        <v/>
      </c>
      <c r="U70" t="str">
        <f t="shared" si="19"/>
        <v/>
      </c>
      <c r="V70" t="str">
        <f t="shared" si="19"/>
        <v/>
      </c>
      <c r="W70" t="str">
        <f t="shared" si="19"/>
        <v/>
      </c>
      <c r="X70" t="str">
        <f t="shared" si="19"/>
        <v/>
      </c>
      <c r="Y70" t="str">
        <f t="shared" si="19"/>
        <v/>
      </c>
      <c r="Z70" t="str">
        <f t="shared" si="19"/>
        <v/>
      </c>
      <c r="AA70" t="str">
        <f t="shared" si="19"/>
        <v/>
      </c>
      <c r="AB70" t="str">
        <f t="shared" si="19"/>
        <v/>
      </c>
      <c r="AC70" t="str">
        <f t="shared" si="19"/>
        <v/>
      </c>
      <c r="AD70" t="str">
        <f t="shared" si="19"/>
        <v/>
      </c>
      <c r="AE70" t="str">
        <f t="shared" si="19"/>
        <v/>
      </c>
      <c r="AF70" t="str">
        <f t="shared" si="19"/>
        <v/>
      </c>
      <c r="AG70" t="str">
        <f t="shared" si="19"/>
        <v/>
      </c>
      <c r="AH70" t="str">
        <f t="shared" si="19"/>
        <v/>
      </c>
      <c r="AI70" t="str">
        <f t="shared" si="19"/>
        <v/>
      </c>
      <c r="AJ70" t="str">
        <f t="shared" si="19"/>
        <v/>
      </c>
      <c r="AK70" t="str">
        <f t="shared" si="19"/>
        <v/>
      </c>
      <c r="AL70" t="str">
        <f t="shared" si="19"/>
        <v/>
      </c>
      <c r="AM70" t="str">
        <f t="shared" si="19"/>
        <v/>
      </c>
      <c r="AN70" t="str">
        <f t="shared" si="19"/>
        <v/>
      </c>
      <c r="AO70" t="str">
        <f t="shared" si="19"/>
        <v/>
      </c>
      <c r="AP70" t="str">
        <f t="shared" si="19"/>
        <v/>
      </c>
      <c r="AQ70" t="str">
        <f t="shared" si="19"/>
        <v/>
      </c>
      <c r="AR70" t="str">
        <f t="shared" si="19"/>
        <v/>
      </c>
      <c r="AS70" t="str">
        <f t="shared" si="19"/>
        <v/>
      </c>
      <c r="AT70" t="str">
        <f t="shared" si="19"/>
        <v/>
      </c>
    </row>
    <row r="71" spans="1:46" ht="20.149999999999999" customHeight="1" x14ac:dyDescent="0.2">
      <c r="A71" t="str">
        <f t="shared" ref="A71:AT71" si="20">IF(A34="","",A34)</f>
        <v/>
      </c>
      <c r="B71" t="str">
        <f t="shared" si="20"/>
        <v/>
      </c>
      <c r="C71" t="str">
        <f t="shared" si="20"/>
        <v/>
      </c>
      <c r="D71" t="str">
        <f t="shared" si="20"/>
        <v/>
      </c>
      <c r="E71" t="str">
        <f t="shared" si="20"/>
        <v/>
      </c>
      <c r="F71" t="str">
        <f t="shared" si="20"/>
        <v/>
      </c>
      <c r="G71" t="str">
        <f t="shared" si="20"/>
        <v/>
      </c>
      <c r="H71" t="str">
        <f t="shared" si="20"/>
        <v/>
      </c>
      <c r="I71" t="str">
        <f t="shared" si="20"/>
        <v/>
      </c>
      <c r="J71" t="str">
        <f t="shared" si="20"/>
        <v/>
      </c>
      <c r="K71" t="str">
        <f t="shared" si="20"/>
        <v/>
      </c>
      <c r="L71" t="str">
        <f t="shared" si="20"/>
        <v/>
      </c>
      <c r="M71" t="str">
        <f t="shared" si="20"/>
        <v/>
      </c>
      <c r="N71" t="str">
        <f t="shared" si="20"/>
        <v/>
      </c>
      <c r="O71" t="str">
        <f t="shared" si="20"/>
        <v/>
      </c>
      <c r="P71" t="str">
        <f t="shared" si="20"/>
        <v/>
      </c>
      <c r="Q71" t="str">
        <f t="shared" si="20"/>
        <v/>
      </c>
      <c r="R71" t="str">
        <f t="shared" si="20"/>
        <v/>
      </c>
      <c r="S71" t="str">
        <f t="shared" si="20"/>
        <v/>
      </c>
      <c r="T71" t="str">
        <f t="shared" si="20"/>
        <v/>
      </c>
      <c r="U71" t="str">
        <f t="shared" si="20"/>
        <v/>
      </c>
      <c r="V71" t="str">
        <f t="shared" si="20"/>
        <v/>
      </c>
      <c r="W71" t="str">
        <f t="shared" si="20"/>
        <v/>
      </c>
      <c r="X71" t="str">
        <f t="shared" si="20"/>
        <v/>
      </c>
      <c r="Y71" t="str">
        <f t="shared" si="20"/>
        <v/>
      </c>
      <c r="Z71" t="str">
        <f t="shared" si="20"/>
        <v/>
      </c>
      <c r="AA71" t="str">
        <f t="shared" si="20"/>
        <v/>
      </c>
      <c r="AB71" t="str">
        <f t="shared" si="20"/>
        <v/>
      </c>
      <c r="AC71" t="str">
        <f t="shared" si="20"/>
        <v/>
      </c>
      <c r="AD71" t="str">
        <f t="shared" si="20"/>
        <v/>
      </c>
      <c r="AE71" t="str">
        <f t="shared" si="20"/>
        <v/>
      </c>
      <c r="AF71" t="str">
        <f t="shared" si="20"/>
        <v/>
      </c>
      <c r="AG71" t="str">
        <f t="shared" si="20"/>
        <v/>
      </c>
      <c r="AH71" t="str">
        <f t="shared" si="20"/>
        <v/>
      </c>
      <c r="AI71" t="str">
        <f t="shared" si="20"/>
        <v/>
      </c>
      <c r="AJ71" t="str">
        <f t="shared" si="20"/>
        <v/>
      </c>
      <c r="AK71" t="str">
        <f t="shared" si="20"/>
        <v/>
      </c>
      <c r="AL71" t="str">
        <f t="shared" si="20"/>
        <v/>
      </c>
      <c r="AM71" t="str">
        <f t="shared" si="20"/>
        <v/>
      </c>
      <c r="AN71" t="str">
        <f t="shared" si="20"/>
        <v/>
      </c>
      <c r="AO71" t="str">
        <f t="shared" si="20"/>
        <v/>
      </c>
      <c r="AP71" t="str">
        <f t="shared" si="20"/>
        <v/>
      </c>
      <c r="AQ71" t="str">
        <f t="shared" si="20"/>
        <v/>
      </c>
      <c r="AR71" t="str">
        <f t="shared" si="20"/>
        <v/>
      </c>
      <c r="AS71" t="str">
        <f t="shared" si="20"/>
        <v/>
      </c>
      <c r="AT71" t="str">
        <f t="shared" si="20"/>
        <v/>
      </c>
    </row>
    <row r="72" spans="1:46" ht="20.149999999999999" customHeight="1" x14ac:dyDescent="0.2">
      <c r="A72" t="str">
        <f t="shared" ref="A72:AT72" si="21">IF(A35="","",A35)</f>
        <v/>
      </c>
      <c r="B72" t="str">
        <f t="shared" si="21"/>
        <v/>
      </c>
      <c r="C72" t="str">
        <f t="shared" si="21"/>
        <v/>
      </c>
      <c r="D72" t="str">
        <f t="shared" si="21"/>
        <v/>
      </c>
      <c r="E72" t="str">
        <f t="shared" si="21"/>
        <v/>
      </c>
      <c r="F72" t="str">
        <f t="shared" si="21"/>
        <v/>
      </c>
      <c r="G72" t="str">
        <f t="shared" si="21"/>
        <v/>
      </c>
      <c r="H72" t="str">
        <f t="shared" si="21"/>
        <v/>
      </c>
      <c r="I72" t="str">
        <f t="shared" si="21"/>
        <v/>
      </c>
      <c r="J72" t="str">
        <f t="shared" si="21"/>
        <v/>
      </c>
      <c r="K72" t="str">
        <f t="shared" si="21"/>
        <v/>
      </c>
      <c r="L72" t="str">
        <f t="shared" si="21"/>
        <v/>
      </c>
      <c r="M72" t="str">
        <f t="shared" si="21"/>
        <v/>
      </c>
      <c r="N72" t="str">
        <f t="shared" si="21"/>
        <v/>
      </c>
      <c r="O72" t="str">
        <f t="shared" si="21"/>
        <v/>
      </c>
      <c r="P72" t="str">
        <f t="shared" si="21"/>
        <v/>
      </c>
      <c r="Q72" t="str">
        <f t="shared" si="21"/>
        <v/>
      </c>
      <c r="R72" t="str">
        <f t="shared" si="21"/>
        <v/>
      </c>
      <c r="S72" t="str">
        <f t="shared" si="21"/>
        <v/>
      </c>
      <c r="T72" t="str">
        <f t="shared" si="21"/>
        <v/>
      </c>
      <c r="U72" t="str">
        <f t="shared" si="21"/>
        <v/>
      </c>
      <c r="V72" t="str">
        <f t="shared" si="21"/>
        <v/>
      </c>
      <c r="W72" t="str">
        <f t="shared" si="21"/>
        <v/>
      </c>
      <c r="X72" t="str">
        <f t="shared" si="21"/>
        <v/>
      </c>
      <c r="Y72" t="str">
        <f t="shared" si="21"/>
        <v/>
      </c>
      <c r="Z72" t="str">
        <f t="shared" si="21"/>
        <v/>
      </c>
      <c r="AA72" t="str">
        <f t="shared" si="21"/>
        <v/>
      </c>
      <c r="AB72" t="str">
        <f t="shared" si="21"/>
        <v/>
      </c>
      <c r="AC72" t="str">
        <f t="shared" si="21"/>
        <v/>
      </c>
      <c r="AD72" t="str">
        <f t="shared" si="21"/>
        <v/>
      </c>
      <c r="AE72" t="str">
        <f t="shared" si="21"/>
        <v/>
      </c>
      <c r="AF72" t="str">
        <f t="shared" si="21"/>
        <v/>
      </c>
      <c r="AG72" t="str">
        <f t="shared" si="21"/>
        <v/>
      </c>
      <c r="AH72" t="str">
        <f t="shared" si="21"/>
        <v/>
      </c>
      <c r="AI72" t="str">
        <f t="shared" si="21"/>
        <v/>
      </c>
      <c r="AJ72" t="str">
        <f t="shared" si="21"/>
        <v/>
      </c>
      <c r="AK72" t="str">
        <f t="shared" si="21"/>
        <v/>
      </c>
      <c r="AL72" t="str">
        <f t="shared" si="21"/>
        <v/>
      </c>
      <c r="AM72" t="str">
        <f t="shared" si="21"/>
        <v/>
      </c>
      <c r="AN72" t="str">
        <f t="shared" si="21"/>
        <v/>
      </c>
      <c r="AO72" t="str">
        <f t="shared" si="21"/>
        <v/>
      </c>
      <c r="AP72" t="str">
        <f t="shared" si="21"/>
        <v/>
      </c>
      <c r="AQ72" t="str">
        <f t="shared" si="21"/>
        <v/>
      </c>
      <c r="AR72" t="str">
        <f t="shared" si="21"/>
        <v/>
      </c>
      <c r="AS72" t="str">
        <f t="shared" si="21"/>
        <v/>
      </c>
      <c r="AT72" t="str">
        <f t="shared" si="21"/>
        <v/>
      </c>
    </row>
    <row r="73" spans="1:46" ht="20.149999999999999" customHeight="1" x14ac:dyDescent="0.2">
      <c r="A73" t="str">
        <f t="shared" ref="A73:AT73" si="22">IF(A36="","",A36)</f>
        <v/>
      </c>
      <c r="B73" t="str">
        <f t="shared" si="22"/>
        <v/>
      </c>
      <c r="C73" t="str">
        <f t="shared" si="22"/>
        <v/>
      </c>
      <c r="D73" t="str">
        <f t="shared" si="22"/>
        <v/>
      </c>
      <c r="E73" t="str">
        <f t="shared" si="22"/>
        <v/>
      </c>
      <c r="F73" t="str">
        <f t="shared" si="22"/>
        <v/>
      </c>
      <c r="G73" t="str">
        <f t="shared" si="22"/>
        <v/>
      </c>
      <c r="H73" t="str">
        <f t="shared" si="22"/>
        <v/>
      </c>
      <c r="I73" t="str">
        <f t="shared" si="22"/>
        <v/>
      </c>
      <c r="J73" t="str">
        <f t="shared" si="22"/>
        <v/>
      </c>
      <c r="K73" t="str">
        <f t="shared" si="22"/>
        <v/>
      </c>
      <c r="L73" t="str">
        <f t="shared" si="22"/>
        <v/>
      </c>
      <c r="M73" t="str">
        <f t="shared" si="22"/>
        <v/>
      </c>
      <c r="N73" t="str">
        <f t="shared" si="22"/>
        <v/>
      </c>
      <c r="O73" t="str">
        <f t="shared" si="22"/>
        <v/>
      </c>
      <c r="P73" t="str">
        <f t="shared" si="22"/>
        <v/>
      </c>
      <c r="Q73" t="str">
        <f t="shared" si="22"/>
        <v/>
      </c>
      <c r="R73" t="str">
        <f t="shared" si="22"/>
        <v/>
      </c>
      <c r="S73" t="str">
        <f t="shared" si="22"/>
        <v/>
      </c>
      <c r="T73" t="str">
        <f t="shared" si="22"/>
        <v/>
      </c>
      <c r="U73" t="str">
        <f t="shared" si="22"/>
        <v/>
      </c>
      <c r="V73" t="str">
        <f t="shared" si="22"/>
        <v/>
      </c>
      <c r="W73" t="str">
        <f t="shared" si="22"/>
        <v/>
      </c>
      <c r="X73" t="str">
        <f t="shared" si="22"/>
        <v/>
      </c>
      <c r="Y73" t="str">
        <f t="shared" si="22"/>
        <v/>
      </c>
      <c r="Z73" t="str">
        <f t="shared" si="22"/>
        <v/>
      </c>
      <c r="AA73" t="str">
        <f t="shared" si="22"/>
        <v/>
      </c>
      <c r="AB73" t="str">
        <f t="shared" si="22"/>
        <v/>
      </c>
      <c r="AC73" t="str">
        <f t="shared" si="22"/>
        <v/>
      </c>
      <c r="AD73" t="str">
        <f t="shared" si="22"/>
        <v/>
      </c>
      <c r="AE73" t="str">
        <f t="shared" si="22"/>
        <v/>
      </c>
      <c r="AF73" t="str">
        <f t="shared" si="22"/>
        <v/>
      </c>
      <c r="AG73" t="str">
        <f t="shared" si="22"/>
        <v/>
      </c>
      <c r="AH73" t="str">
        <f t="shared" si="22"/>
        <v/>
      </c>
      <c r="AI73" t="str">
        <f t="shared" si="22"/>
        <v/>
      </c>
      <c r="AJ73" t="str">
        <f t="shared" si="22"/>
        <v/>
      </c>
      <c r="AK73" t="str">
        <f t="shared" si="22"/>
        <v/>
      </c>
      <c r="AL73" t="str">
        <f t="shared" si="22"/>
        <v/>
      </c>
      <c r="AM73" t="str">
        <f t="shared" si="22"/>
        <v/>
      </c>
      <c r="AN73" t="str">
        <f t="shared" si="22"/>
        <v/>
      </c>
      <c r="AO73" t="str">
        <f t="shared" si="22"/>
        <v/>
      </c>
      <c r="AP73" t="str">
        <f t="shared" si="22"/>
        <v/>
      </c>
      <c r="AQ73" t="str">
        <f t="shared" si="22"/>
        <v/>
      </c>
      <c r="AR73" t="str">
        <f t="shared" si="22"/>
        <v/>
      </c>
      <c r="AS73" t="str">
        <f t="shared" si="22"/>
        <v/>
      </c>
      <c r="AT73" t="str">
        <f t="shared" si="22"/>
        <v/>
      </c>
    </row>
    <row r="74" spans="1:46" ht="20.149999999999999" customHeight="1" x14ac:dyDescent="0.2"/>
    <row r="75" spans="1:46" ht="20.149999999999999" customHeight="1" x14ac:dyDescent="0.2">
      <c r="B75" s="12" t="s">
        <v>99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47">
    <mergeCell ref="F41:G41"/>
    <mergeCell ref="F46:G47"/>
    <mergeCell ref="H46:I47"/>
    <mergeCell ref="J46:K46"/>
    <mergeCell ref="J47:K47"/>
    <mergeCell ref="I45:J45"/>
    <mergeCell ref="H42:I43"/>
    <mergeCell ref="J42:K42"/>
    <mergeCell ref="J43:K43"/>
    <mergeCell ref="F42:G43"/>
    <mergeCell ref="F62:G63"/>
    <mergeCell ref="H62:I63"/>
    <mergeCell ref="J62:K62"/>
    <mergeCell ref="J63:K63"/>
    <mergeCell ref="M46:AD47"/>
    <mergeCell ref="L57:M57"/>
    <mergeCell ref="L58:M58"/>
    <mergeCell ref="J57:K58"/>
    <mergeCell ref="AD55:AE55"/>
    <mergeCell ref="U55:V55"/>
    <mergeCell ref="F51:G52"/>
    <mergeCell ref="H51:I52"/>
    <mergeCell ref="J51:K51"/>
    <mergeCell ref="J52:K52"/>
    <mergeCell ref="F57:G58"/>
    <mergeCell ref="H57:I58"/>
    <mergeCell ref="AO1:AP1"/>
    <mergeCell ref="AB62:AC63"/>
    <mergeCell ref="AD62:AE63"/>
    <mergeCell ref="AF62:AG63"/>
    <mergeCell ref="AH62:AI62"/>
    <mergeCell ref="AH63:AI63"/>
    <mergeCell ref="M42:AD43"/>
    <mergeCell ref="AO38:AP38"/>
    <mergeCell ref="F4:G4"/>
    <mergeCell ref="I8:J8"/>
    <mergeCell ref="U18:V18"/>
    <mergeCell ref="AD18:AE18"/>
    <mergeCell ref="F25:G26"/>
    <mergeCell ref="H25:I26"/>
    <mergeCell ref="J25:K25"/>
    <mergeCell ref="J26:K26"/>
    <mergeCell ref="AB25:AC26"/>
    <mergeCell ref="AD25:AE26"/>
    <mergeCell ref="AF25:AG26"/>
    <mergeCell ref="AH25:AI25"/>
    <mergeCell ref="AH26:AI26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&amp;L変化と対応&amp;R数学ドリル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T100"/>
  <sheetViews>
    <sheetView zoomScaleNormal="100"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101</v>
      </c>
      <c r="AM1" s="2" t="s">
        <v>2</v>
      </c>
      <c r="AN1" s="2"/>
      <c r="AO1" s="17"/>
      <c r="AP1" s="17"/>
    </row>
    <row r="2" spans="1:42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3</v>
      </c>
      <c r="D3" t="s">
        <v>102</v>
      </c>
      <c r="T3" s="26">
        <f ca="1">INT(RAND()*5+1)*500</f>
        <v>500</v>
      </c>
      <c r="U3" s="26"/>
      <c r="V3" s="26"/>
      <c r="W3" s="26"/>
      <c r="X3" t="s">
        <v>103</v>
      </c>
    </row>
    <row r="4" spans="1:42" ht="20.149999999999999" customHeight="1" x14ac:dyDescent="0.2">
      <c r="C4" s="1"/>
      <c r="D4" t="s">
        <v>104</v>
      </c>
    </row>
    <row r="5" spans="1:42" ht="20.149999999999999" customHeight="1" x14ac:dyDescent="0.2">
      <c r="B5" s="1" t="s">
        <v>105</v>
      </c>
      <c r="E5" t="s">
        <v>106</v>
      </c>
    </row>
    <row r="6" spans="1:42" ht="20.149999999999999" customHeight="1" x14ac:dyDescent="0.2"/>
    <row r="7" spans="1:42" ht="20.149999999999999" customHeight="1" x14ac:dyDescent="0.2"/>
    <row r="8" spans="1:42" ht="20.149999999999999" customHeight="1" x14ac:dyDescent="0.2">
      <c r="B8" s="1"/>
      <c r="C8" s="1"/>
      <c r="O8" s="16"/>
      <c r="P8" s="16"/>
      <c r="Q8" s="16"/>
    </row>
    <row r="9" spans="1:42" ht="20.149999999999999" customHeight="1" x14ac:dyDescent="0.2">
      <c r="B9" s="1" t="s">
        <v>107</v>
      </c>
      <c r="C9" s="1"/>
      <c r="E9" t="s">
        <v>108</v>
      </c>
      <c r="O9" s="16">
        <f ca="1">INT(RAND()*6+1)*25</f>
        <v>25</v>
      </c>
      <c r="P9" s="16"/>
      <c r="Q9" s="16"/>
      <c r="R9" t="s">
        <v>109</v>
      </c>
    </row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>
      <c r="A12" s="1"/>
    </row>
    <row r="13" spans="1:42" ht="20.149999999999999" customHeight="1" x14ac:dyDescent="0.2">
      <c r="A13" s="1" t="s">
        <v>119</v>
      </c>
      <c r="D13" t="s">
        <v>120</v>
      </c>
    </row>
    <row r="14" spans="1:42" ht="20.149999999999999" customHeight="1" x14ac:dyDescent="0.2">
      <c r="D14" t="s">
        <v>121</v>
      </c>
      <c r="Q14" s="16">
        <f ca="1">INT(RAND()*4+1)*50</f>
        <v>100</v>
      </c>
      <c r="R14" s="16"/>
      <c r="S14" s="16"/>
      <c r="T14" t="s">
        <v>122</v>
      </c>
    </row>
    <row r="15" spans="1:42" ht="20.149999999999999" customHeight="1" x14ac:dyDescent="0.2">
      <c r="D15" t="s">
        <v>123</v>
      </c>
    </row>
    <row r="16" spans="1:42" ht="20.149999999999999" customHeight="1" x14ac:dyDescent="0.2">
      <c r="B16" s="1" t="s">
        <v>105</v>
      </c>
      <c r="E16" t="s">
        <v>124</v>
      </c>
    </row>
    <row r="17" spans="1:40" ht="20.149999999999999" customHeight="1" x14ac:dyDescent="0.2"/>
    <row r="18" spans="1:40" ht="20.149999999999999" customHeight="1" x14ac:dyDescent="0.2">
      <c r="A18" s="1"/>
    </row>
    <row r="19" spans="1:40" ht="20.149999999999999" customHeight="1" x14ac:dyDescent="0.2"/>
    <row r="20" spans="1:40" ht="20.149999999999999" customHeight="1" x14ac:dyDescent="0.2">
      <c r="B20" s="1" t="s">
        <v>107</v>
      </c>
      <c r="E20" t="s">
        <v>125</v>
      </c>
      <c r="O20" s="16">
        <f ca="1">INT(Q14/50)*INT(RAND()*5+5)*0.1</f>
        <v>1.2000000000000002</v>
      </c>
      <c r="P20" s="16"/>
      <c r="Q20" s="16"/>
      <c r="R20" t="s">
        <v>126</v>
      </c>
    </row>
    <row r="21" spans="1:40" ht="20.149999999999999" customHeight="1" x14ac:dyDescent="0.2"/>
    <row r="22" spans="1:40" ht="20.149999999999999" customHeight="1" x14ac:dyDescent="0.2"/>
    <row r="23" spans="1:40" ht="20.149999999999999" customHeight="1" x14ac:dyDescent="0.2"/>
    <row r="24" spans="1:40" ht="20.149999999999999" customHeight="1" x14ac:dyDescent="0.2">
      <c r="A24" s="1" t="s">
        <v>131</v>
      </c>
      <c r="D24" t="s">
        <v>132</v>
      </c>
      <c r="AH24" s="15" t="s">
        <v>140</v>
      </c>
    </row>
    <row r="25" spans="1:40" ht="20.149999999999999" customHeight="1" x14ac:dyDescent="0.2">
      <c r="C25" s="1"/>
      <c r="D25" t="s">
        <v>133</v>
      </c>
      <c r="N25" s="16">
        <f ca="1">INT(RAND()*11+9)*2</f>
        <v>18</v>
      </c>
      <c r="O25" s="16"/>
      <c r="P25" t="s">
        <v>134</v>
      </c>
      <c r="X25" s="16">
        <f ca="1">INT(RAND()*5+5)</f>
        <v>6</v>
      </c>
      <c r="Y25" s="16"/>
      <c r="Z25" t="s">
        <v>135</v>
      </c>
    </row>
    <row r="26" spans="1:40" ht="20.149999999999999" customHeight="1" x14ac:dyDescent="0.2">
      <c r="D26" t="s">
        <v>136</v>
      </c>
    </row>
    <row r="27" spans="1:40" ht="20.149999999999999" customHeight="1" x14ac:dyDescent="0.2">
      <c r="D27" t="s">
        <v>137</v>
      </c>
    </row>
    <row r="28" spans="1:40" ht="20.149999999999999" customHeight="1" x14ac:dyDescent="0.2">
      <c r="A28" s="1"/>
      <c r="B28" s="1" t="s">
        <v>105</v>
      </c>
      <c r="E28" t="s">
        <v>106</v>
      </c>
    </row>
    <row r="29" spans="1:40" ht="20.149999999999999" customHeight="1" x14ac:dyDescent="0.2"/>
    <row r="30" spans="1:40" ht="20.149999999999999" customHeight="1" x14ac:dyDescent="0.2"/>
    <row r="31" spans="1:40" ht="20.149999999999999" customHeight="1" x14ac:dyDescent="0.2">
      <c r="AM31" s="15" t="s">
        <v>141</v>
      </c>
      <c r="AN31" s="15"/>
    </row>
    <row r="32" spans="1:40" ht="20.149999999999999" customHeight="1" x14ac:dyDescent="0.2"/>
    <row r="33" spans="1:46" ht="20.149999999999999" customHeight="1" x14ac:dyDescent="0.2">
      <c r="B33" s="1" t="s">
        <v>107</v>
      </c>
      <c r="E33" t="s">
        <v>138</v>
      </c>
      <c r="O33" s="16">
        <f ca="1">INT(RAND()*11+9)*2</f>
        <v>38</v>
      </c>
      <c r="P33" s="16"/>
      <c r="Q33" t="s">
        <v>139</v>
      </c>
    </row>
    <row r="34" spans="1:46" ht="20.149999999999999" customHeight="1" x14ac:dyDescent="0.2"/>
    <row r="35" spans="1:46" ht="20.149999999999999" customHeight="1" x14ac:dyDescent="0.2"/>
    <row r="36" spans="1:46" ht="19" customHeight="1" x14ac:dyDescent="0.2"/>
    <row r="37" spans="1:46" ht="19" customHeight="1" x14ac:dyDescent="0.2"/>
    <row r="38" spans="1:46" ht="23.5" x14ac:dyDescent="0.2">
      <c r="D38" s="3" t="str">
        <f>IF(D1="","",D1)</f>
        <v>比例，反比例の利用</v>
      </c>
      <c r="AM38" s="2" t="str">
        <f>IF(AM1="","",AM1)</f>
        <v>№</v>
      </c>
      <c r="AN38" s="2"/>
      <c r="AO38" s="17" t="str">
        <f>IF(AO1="","",AO1)</f>
        <v/>
      </c>
      <c r="AP38" s="17" t="str">
        <f>IF(AP1="","",AP1)</f>
        <v/>
      </c>
    </row>
    <row r="39" spans="1:46" ht="23.5" x14ac:dyDescent="0.2">
      <c r="E39" s="5" t="s">
        <v>95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t="str">
        <f t="shared" ref="A40:D41" si="0">IF(A3="","",A3)</f>
        <v>１．</v>
      </c>
      <c r="B40" t="str">
        <f t="shared" si="0"/>
        <v/>
      </c>
      <c r="C40" t="str">
        <f t="shared" si="0"/>
        <v/>
      </c>
      <c r="D40" t="str">
        <f t="shared" si="0"/>
        <v>同じ紙500枚の重さをはかると</v>
      </c>
      <c r="T40" s="26">
        <f ca="1">IF(T3="","",T3)</f>
        <v>500</v>
      </c>
      <c r="U40" s="26"/>
      <c r="V40" s="26"/>
      <c r="W40" s="26"/>
      <c r="X40" t="str">
        <f>IF(X3="","",X3)</f>
        <v>ｇでした。</v>
      </c>
    </row>
    <row r="41" spans="1:46" ht="20.149999999999999" customHeight="1" x14ac:dyDescent="0.2">
      <c r="A41" t="str">
        <f t="shared" si="0"/>
        <v/>
      </c>
      <c r="B41" t="str">
        <f t="shared" si="0"/>
        <v/>
      </c>
      <c r="C41" t="str">
        <f t="shared" si="0"/>
        <v/>
      </c>
      <c r="D41" t="str">
        <f t="shared" si="0"/>
        <v>この紙の枚数をｘ枚，重さをｙｇとして，次の問いに答えなさい。</v>
      </c>
    </row>
    <row r="42" spans="1:46" ht="20.149999999999999" customHeight="1" x14ac:dyDescent="0.2">
      <c r="A42" t="str">
        <f t="shared" ref="A42:B47" si="1">IF(A5="","",A5)</f>
        <v/>
      </c>
      <c r="B42" t="str">
        <f t="shared" si="1"/>
        <v>(1)</v>
      </c>
      <c r="E42" t="str">
        <f>IF(E5="","",E5)</f>
        <v>ｘとｙの関係を式に表しなさい。</v>
      </c>
      <c r="AR42" s="8"/>
      <c r="AS42" s="8"/>
      <c r="AT42" s="8"/>
    </row>
    <row r="43" spans="1:46" ht="20.149999999999999" customHeight="1" x14ac:dyDescent="0.2">
      <c r="A43" t="str">
        <f t="shared" si="1"/>
        <v/>
      </c>
      <c r="B43" t="str">
        <f t="shared" si="1"/>
        <v/>
      </c>
      <c r="C43" t="str">
        <f>IF(C6="","",C6)</f>
        <v/>
      </c>
      <c r="D43" t="str">
        <f>IF(D6="","",D6)</f>
        <v/>
      </c>
      <c r="E43" s="13" t="s">
        <v>127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8"/>
      <c r="AS43" s="8"/>
      <c r="AT43" s="8"/>
    </row>
    <row r="44" spans="1:46" ht="20.149999999999999" customHeight="1" x14ac:dyDescent="0.2">
      <c r="A44" t="str">
        <f t="shared" si="1"/>
        <v/>
      </c>
      <c r="B44" t="str">
        <f t="shared" si="1"/>
        <v/>
      </c>
      <c r="C44" t="str">
        <f>IF(C7="","",C7)</f>
        <v/>
      </c>
      <c r="D44" t="str">
        <f>IF(D7="","",D7)</f>
        <v/>
      </c>
      <c r="E44" s="13" t="s">
        <v>110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23">
        <v>500</v>
      </c>
      <c r="Q44" s="23"/>
      <c r="R44" s="23"/>
      <c r="S44" s="13" t="s">
        <v>111</v>
      </c>
      <c r="T44" s="13"/>
      <c r="U44" s="13"/>
      <c r="V44" s="13"/>
      <c r="W44" s="23">
        <f ca="1">T40</f>
        <v>500</v>
      </c>
      <c r="X44" s="23"/>
      <c r="Y44" s="23"/>
      <c r="Z44" s="23"/>
      <c r="AA44" s="13" t="s">
        <v>112</v>
      </c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23">
        <f ca="1">W44/P44</f>
        <v>1</v>
      </c>
      <c r="AM44" s="23"/>
      <c r="AN44" s="13"/>
      <c r="AO44" s="13"/>
      <c r="AP44" s="13"/>
      <c r="AQ44" s="13"/>
      <c r="AR44" t="str">
        <f>IF(AR7="","",AR7)</f>
        <v/>
      </c>
      <c r="AS44" t="str">
        <f>IF(AS7="","",AS7)</f>
        <v/>
      </c>
      <c r="AT44" t="str">
        <f>IF(AT7="","",AT7)</f>
        <v/>
      </c>
    </row>
    <row r="45" spans="1:46" ht="20.149999999999999" customHeight="1" x14ac:dyDescent="0.2">
      <c r="A45" t="str">
        <f t="shared" si="1"/>
        <v/>
      </c>
      <c r="B45" t="str">
        <f t="shared" si="1"/>
        <v/>
      </c>
      <c r="E45" s="14" t="s">
        <v>113</v>
      </c>
      <c r="F45" s="14"/>
      <c r="G45" s="14"/>
      <c r="H45" s="24" t="str">
        <f ca="1">IF(AL44=1,"",AL44)</f>
        <v/>
      </c>
      <c r="I45" s="24"/>
      <c r="J45" s="14" t="s">
        <v>114</v>
      </c>
      <c r="K45" s="14"/>
      <c r="L45" s="13"/>
      <c r="M45" s="13"/>
      <c r="N45" s="13"/>
      <c r="O45" s="13" t="str">
        <f>IF(O8="","",O8)</f>
        <v/>
      </c>
      <c r="P45" s="13"/>
      <c r="Q45" s="13"/>
      <c r="R45" s="13" t="str">
        <f>IF(R8="","",R8)</f>
        <v/>
      </c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</row>
    <row r="46" spans="1:46" ht="20.149999999999999" customHeight="1" x14ac:dyDescent="0.2">
      <c r="A46" t="str">
        <f t="shared" si="1"/>
        <v/>
      </c>
      <c r="B46" t="str">
        <f t="shared" si="1"/>
        <v>(2)</v>
      </c>
      <c r="E46" t="str">
        <f>IF(E9="","",E9)</f>
        <v>この紙の枚数が，</v>
      </c>
      <c r="O46" s="16">
        <f ca="1">IF(O9="","",O9)</f>
        <v>25</v>
      </c>
      <c r="P46" s="16"/>
      <c r="Q46" s="16"/>
      <c r="R46" t="str">
        <f>IF(R9="","",R9)</f>
        <v>枚のとき，重さは何ｇになりますか。</v>
      </c>
      <c r="AR46" s="8"/>
      <c r="AS46" s="8"/>
      <c r="AT46" s="8"/>
    </row>
    <row r="47" spans="1:46" ht="20.149999999999999" customHeight="1" x14ac:dyDescent="0.2">
      <c r="A47" t="str">
        <f t="shared" si="1"/>
        <v/>
      </c>
      <c r="B47" t="str">
        <f t="shared" si="1"/>
        <v/>
      </c>
      <c r="C47" t="str">
        <f>IF(C10="","",C10)</f>
        <v/>
      </c>
      <c r="D47" t="str">
        <f>IF(D10="","",D10)</f>
        <v/>
      </c>
      <c r="E47" s="13" t="s">
        <v>113</v>
      </c>
      <c r="F47" s="13"/>
      <c r="G47" s="13"/>
      <c r="H47" s="23" t="str">
        <f ca="1">IF(H45="","",H45)</f>
        <v/>
      </c>
      <c r="I47" s="23"/>
      <c r="J47" s="13" t="s">
        <v>114</v>
      </c>
      <c r="K47" s="13"/>
      <c r="L47" s="13" t="s">
        <v>115</v>
      </c>
      <c r="M47" s="13"/>
      <c r="N47" s="13"/>
      <c r="O47" s="13"/>
      <c r="P47" s="13"/>
      <c r="Q47" s="23">
        <f ca="1">O46</f>
        <v>25</v>
      </c>
      <c r="R47" s="23"/>
      <c r="S47" s="23"/>
      <c r="T47" s="13" t="s">
        <v>116</v>
      </c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8"/>
      <c r="AS47" s="8"/>
      <c r="AT47" s="8"/>
    </row>
    <row r="48" spans="1:46" ht="20.149999999999999" customHeight="1" x14ac:dyDescent="0.2">
      <c r="A48" t="str">
        <f t="shared" ref="A48:AQ48" si="2">IF(A11="","",A11)</f>
        <v/>
      </c>
      <c r="B48" t="str">
        <f t="shared" si="2"/>
        <v/>
      </c>
      <c r="C48" t="str">
        <f t="shared" si="2"/>
        <v/>
      </c>
      <c r="D48" t="str">
        <f t="shared" si="2"/>
        <v/>
      </c>
      <c r="E48" s="13" t="s">
        <v>113</v>
      </c>
      <c r="F48" s="13"/>
      <c r="G48" s="13"/>
      <c r="H48" s="23" t="str">
        <f ca="1">IF(H45="","",H45)</f>
        <v/>
      </c>
      <c r="I48" s="23"/>
      <c r="J48" s="13" t="s">
        <v>117</v>
      </c>
      <c r="K48" s="13"/>
      <c r="L48" s="23">
        <f ca="1">Q47</f>
        <v>25</v>
      </c>
      <c r="M48" s="23"/>
      <c r="N48" s="23"/>
      <c r="O48" s="13" t="str">
        <f t="shared" si="2"/>
        <v/>
      </c>
      <c r="P48" s="13" t="str">
        <f t="shared" si="2"/>
        <v/>
      </c>
      <c r="Q48" s="13" t="str">
        <f t="shared" si="2"/>
        <v/>
      </c>
      <c r="R48" s="13" t="str">
        <f t="shared" si="2"/>
        <v/>
      </c>
      <c r="S48" s="13" t="str">
        <f t="shared" si="2"/>
        <v/>
      </c>
      <c r="T48" s="13" t="str">
        <f t="shared" si="2"/>
        <v/>
      </c>
      <c r="U48" s="13" t="str">
        <f t="shared" si="2"/>
        <v/>
      </c>
      <c r="V48" s="13" t="str">
        <f t="shared" si="2"/>
        <v/>
      </c>
      <c r="W48" s="13" t="str">
        <f t="shared" si="2"/>
        <v/>
      </c>
      <c r="X48" s="13" t="str">
        <f t="shared" si="2"/>
        <v/>
      </c>
      <c r="Y48" s="13" t="str">
        <f t="shared" si="2"/>
        <v/>
      </c>
      <c r="Z48" s="13" t="str">
        <f t="shared" si="2"/>
        <v/>
      </c>
      <c r="AA48" s="13" t="str">
        <f t="shared" si="2"/>
        <v/>
      </c>
      <c r="AB48" s="13" t="str">
        <f t="shared" si="2"/>
        <v/>
      </c>
      <c r="AC48" s="13" t="str">
        <f t="shared" si="2"/>
        <v/>
      </c>
      <c r="AD48" s="13" t="str">
        <f t="shared" si="2"/>
        <v/>
      </c>
      <c r="AE48" s="13" t="str">
        <f t="shared" si="2"/>
        <v/>
      </c>
      <c r="AF48" s="13" t="str">
        <f t="shared" si="2"/>
        <v/>
      </c>
      <c r="AG48" s="13" t="str">
        <f t="shared" si="2"/>
        <v/>
      </c>
      <c r="AH48" s="13" t="str">
        <f t="shared" si="2"/>
        <v/>
      </c>
      <c r="AI48" s="13" t="str">
        <f t="shared" si="2"/>
        <v/>
      </c>
      <c r="AJ48" s="13" t="str">
        <f t="shared" si="2"/>
        <v/>
      </c>
      <c r="AK48" s="13" t="str">
        <f t="shared" si="2"/>
        <v/>
      </c>
      <c r="AL48" s="13" t="str">
        <f t="shared" si="2"/>
        <v/>
      </c>
      <c r="AM48" s="13" t="str">
        <f t="shared" si="2"/>
        <v/>
      </c>
      <c r="AN48" s="13" t="str">
        <f t="shared" si="2"/>
        <v/>
      </c>
      <c r="AO48" s="13" t="str">
        <f t="shared" si="2"/>
        <v/>
      </c>
      <c r="AP48" s="13" t="str">
        <f t="shared" si="2"/>
        <v/>
      </c>
      <c r="AQ48" s="13" t="str">
        <f t="shared" si="2"/>
        <v/>
      </c>
      <c r="AR48" t="str">
        <f>IF(AR11="","",AR11)</f>
        <v/>
      </c>
      <c r="AS48" t="str">
        <f>IF(AS11="","",AS11)</f>
        <v/>
      </c>
      <c r="AT48" t="str">
        <f>IF(AT11="","",AT11)</f>
        <v/>
      </c>
    </row>
    <row r="49" spans="1:46" ht="20.149999999999999" customHeight="1" x14ac:dyDescent="0.2">
      <c r="A49" t="str">
        <f t="shared" ref="A49:AQ49" si="3">IF(A12="","",A12)</f>
        <v/>
      </c>
      <c r="B49" t="str">
        <f t="shared" si="3"/>
        <v/>
      </c>
      <c r="C49" t="str">
        <f t="shared" si="3"/>
        <v/>
      </c>
      <c r="D49" t="str">
        <f t="shared" si="3"/>
        <v/>
      </c>
      <c r="E49" s="13" t="s">
        <v>113</v>
      </c>
      <c r="F49" s="13"/>
      <c r="G49" s="13"/>
      <c r="H49" s="23">
        <f ca="1">AL44*L48</f>
        <v>25</v>
      </c>
      <c r="I49" s="23"/>
      <c r="J49" s="23"/>
      <c r="K49" s="23"/>
      <c r="L49" t="str">
        <f t="shared" si="3"/>
        <v/>
      </c>
      <c r="M49" t="str">
        <f t="shared" si="3"/>
        <v/>
      </c>
      <c r="N49" t="str">
        <f t="shared" si="3"/>
        <v/>
      </c>
      <c r="O49" t="str">
        <f t="shared" si="3"/>
        <v/>
      </c>
      <c r="P49" t="str">
        <f t="shared" si="3"/>
        <v/>
      </c>
      <c r="Q49" t="str">
        <f t="shared" si="3"/>
        <v/>
      </c>
      <c r="R49" t="str">
        <f t="shared" si="3"/>
        <v/>
      </c>
      <c r="S49" t="str">
        <f t="shared" si="3"/>
        <v/>
      </c>
      <c r="T49" t="str">
        <f t="shared" si="3"/>
        <v/>
      </c>
      <c r="U49" t="str">
        <f t="shared" si="3"/>
        <v/>
      </c>
      <c r="V49" t="str">
        <f t="shared" si="3"/>
        <v/>
      </c>
      <c r="W49" s="24">
        <f ca="1">H49</f>
        <v>25</v>
      </c>
      <c r="X49" s="24"/>
      <c r="Y49" s="24"/>
      <c r="Z49" s="14" t="s">
        <v>118</v>
      </c>
      <c r="AA49" s="14"/>
      <c r="AB49" t="str">
        <f t="shared" si="3"/>
        <v/>
      </c>
      <c r="AC49" t="str">
        <f t="shared" si="3"/>
        <v/>
      </c>
      <c r="AD49" t="str">
        <f t="shared" si="3"/>
        <v/>
      </c>
      <c r="AE49" t="str">
        <f t="shared" si="3"/>
        <v/>
      </c>
      <c r="AF49" t="str">
        <f t="shared" si="3"/>
        <v/>
      </c>
      <c r="AG49" t="str">
        <f t="shared" si="3"/>
        <v/>
      </c>
      <c r="AH49" t="str">
        <f t="shared" si="3"/>
        <v/>
      </c>
      <c r="AI49" t="str">
        <f t="shared" si="3"/>
        <v/>
      </c>
      <c r="AJ49" t="str">
        <f t="shared" si="3"/>
        <v/>
      </c>
      <c r="AK49" t="str">
        <f t="shared" si="3"/>
        <v/>
      </c>
      <c r="AL49" t="str">
        <f t="shared" si="3"/>
        <v/>
      </c>
      <c r="AM49" t="str">
        <f t="shared" si="3"/>
        <v/>
      </c>
      <c r="AN49" t="str">
        <f t="shared" si="3"/>
        <v/>
      </c>
      <c r="AO49" t="str">
        <f t="shared" si="3"/>
        <v/>
      </c>
      <c r="AP49" t="str">
        <f t="shared" si="3"/>
        <v/>
      </c>
      <c r="AQ49" t="str">
        <f t="shared" si="3"/>
        <v/>
      </c>
    </row>
    <row r="50" spans="1:46" ht="20.149999999999999" customHeight="1" x14ac:dyDescent="0.2">
      <c r="A50" s="1" t="str">
        <f t="shared" ref="A50:A60" si="4">IF(A13="","",A13)</f>
        <v>２．</v>
      </c>
      <c r="D50" t="str">
        <f>IF(D13="","",D13)</f>
        <v>同じ種類のクリップがたくさんあります。</v>
      </c>
    </row>
    <row r="51" spans="1:46" ht="20.149999999999999" customHeight="1" x14ac:dyDescent="0.2">
      <c r="A51" t="str">
        <f t="shared" si="4"/>
        <v/>
      </c>
      <c r="B51" t="str">
        <f>IF(B14="","",B14)</f>
        <v/>
      </c>
      <c r="C51" t="str">
        <f>IF(C14="","",C14)</f>
        <v/>
      </c>
      <c r="D51" t="str">
        <f>IF(D14="","",D14)</f>
        <v>50個の重さをはかると，</v>
      </c>
      <c r="Q51" s="16">
        <f ca="1">IF(Q14="","",Q14)</f>
        <v>100</v>
      </c>
      <c r="R51" s="16" t="str">
        <f>IF(R14="","",R14)</f>
        <v/>
      </c>
      <c r="S51" s="16" t="str">
        <f>IF(S14="","",S14)</f>
        <v/>
      </c>
      <c r="T51" t="str">
        <f>IF(T14="","",T14)</f>
        <v>ｇでした。このクリップｘ個の重さを</v>
      </c>
    </row>
    <row r="52" spans="1:46" ht="20.149999999999999" customHeight="1" x14ac:dyDescent="0.2">
      <c r="A52" t="str">
        <f t="shared" si="4"/>
        <v/>
      </c>
      <c r="B52" t="str">
        <f>IF(B15="","",B15)</f>
        <v/>
      </c>
      <c r="C52" t="str">
        <f>IF(C15="","",C15)</f>
        <v/>
      </c>
      <c r="D52" t="str">
        <f>IF(D15="","",D15)</f>
        <v>ｙｇとして，次の問いに答えなさい。</v>
      </c>
    </row>
    <row r="53" spans="1:46" ht="20.149999999999999" customHeight="1" x14ac:dyDescent="0.2">
      <c r="A53" t="str">
        <f t="shared" si="4"/>
        <v/>
      </c>
      <c r="B53" s="1" t="str">
        <f t="shared" ref="B53:B60" si="5">IF(B16="","",B16)</f>
        <v>(1)</v>
      </c>
      <c r="E53" t="str">
        <f>IF(E16="","",E16)</f>
        <v>ｘとｙの関係を式に表しなさい。</v>
      </c>
    </row>
    <row r="54" spans="1:46" ht="20.149999999999999" customHeight="1" x14ac:dyDescent="0.2">
      <c r="A54" t="str">
        <f t="shared" si="4"/>
        <v/>
      </c>
      <c r="B54" t="str">
        <f t="shared" si="5"/>
        <v/>
      </c>
      <c r="C54" t="str">
        <f t="shared" ref="C54:D56" si="6">IF(C17="","",C17)</f>
        <v/>
      </c>
      <c r="D54" t="str">
        <f t="shared" si="6"/>
        <v/>
      </c>
      <c r="E54" s="13" t="s">
        <v>127</v>
      </c>
    </row>
    <row r="55" spans="1:46" ht="20.149999999999999" customHeight="1" x14ac:dyDescent="0.2">
      <c r="A55" s="1" t="str">
        <f t="shared" si="4"/>
        <v/>
      </c>
      <c r="B55" t="str">
        <f t="shared" si="5"/>
        <v/>
      </c>
      <c r="C55" t="str">
        <f t="shared" si="6"/>
        <v/>
      </c>
      <c r="D55" t="str">
        <f t="shared" si="6"/>
        <v/>
      </c>
      <c r="E55" s="13" t="s">
        <v>110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23">
        <v>50</v>
      </c>
      <c r="Q55" s="23"/>
      <c r="R55" s="23"/>
      <c r="S55" s="13" t="s">
        <v>111</v>
      </c>
      <c r="T55" s="13"/>
      <c r="U55" s="13"/>
      <c r="V55" s="13"/>
      <c r="W55" s="23">
        <f ca="1">Q51</f>
        <v>100</v>
      </c>
      <c r="X55" s="23"/>
      <c r="Y55" s="23"/>
      <c r="Z55" s="23"/>
      <c r="AA55" s="13" t="s">
        <v>112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23">
        <f ca="1">W55/P55</f>
        <v>2</v>
      </c>
      <c r="AM55" s="23"/>
      <c r="AN55" s="13"/>
      <c r="AO55" s="13"/>
      <c r="AP55" s="13"/>
      <c r="AQ55" s="13"/>
    </row>
    <row r="56" spans="1:46" ht="20.149999999999999" customHeight="1" x14ac:dyDescent="0.2">
      <c r="A56" t="str">
        <f t="shared" si="4"/>
        <v/>
      </c>
      <c r="B56" t="str">
        <f t="shared" si="5"/>
        <v/>
      </c>
      <c r="C56" t="str">
        <f t="shared" si="6"/>
        <v/>
      </c>
      <c r="D56" t="str">
        <f t="shared" si="6"/>
        <v/>
      </c>
      <c r="E56" s="14" t="s">
        <v>113</v>
      </c>
      <c r="F56" s="14"/>
      <c r="G56" s="14"/>
      <c r="H56" s="24">
        <f ca="1">IF(AL55=1,"",AL55)</f>
        <v>2</v>
      </c>
      <c r="I56" s="24"/>
      <c r="J56" s="14" t="s">
        <v>114</v>
      </c>
      <c r="K56" s="14"/>
      <c r="L56" s="13"/>
      <c r="M56" s="13"/>
      <c r="N56" s="13"/>
      <c r="O56" s="13" t="str">
        <f>IF(O19="","",O19)</f>
        <v/>
      </c>
      <c r="P56" s="13"/>
      <c r="Q56" s="13"/>
      <c r="R56" s="13" t="str">
        <f>IF(R19="","",R19)</f>
        <v/>
      </c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</row>
    <row r="57" spans="1:46" ht="20.149999999999999" customHeight="1" x14ac:dyDescent="0.2">
      <c r="A57" t="str">
        <f t="shared" si="4"/>
        <v/>
      </c>
      <c r="B57" s="1" t="str">
        <f t="shared" si="5"/>
        <v>(2)</v>
      </c>
      <c r="E57" t="str">
        <f>IF(E20="","",E20)</f>
        <v>クリップの重さが</v>
      </c>
      <c r="O57" s="16">
        <f ca="1">IF(O20="","",O20)</f>
        <v>1.2000000000000002</v>
      </c>
      <c r="P57" s="16" t="str">
        <f>IF(P20="","",P20)</f>
        <v/>
      </c>
      <c r="Q57" s="16" t="str">
        <f>IF(Q20="","",Q20)</f>
        <v/>
      </c>
      <c r="R57" t="str">
        <f>IF(R20="","",R20)</f>
        <v>㎏のとき，クリップは何個ありますか。</v>
      </c>
      <c r="AR57" t="str">
        <f t="shared" ref="AR57:AT60" si="7">IF(AR20="","",AR20)</f>
        <v/>
      </c>
      <c r="AS57" t="str">
        <f t="shared" si="7"/>
        <v/>
      </c>
      <c r="AT57" t="str">
        <f t="shared" si="7"/>
        <v/>
      </c>
    </row>
    <row r="58" spans="1:46" ht="20.149999999999999" customHeight="1" x14ac:dyDescent="0.2">
      <c r="A58" t="str">
        <f t="shared" si="4"/>
        <v/>
      </c>
      <c r="B58" t="str">
        <f t="shared" si="5"/>
        <v/>
      </c>
      <c r="C58" t="str">
        <f t="shared" ref="C58:D60" si="8">IF(C21="","",C21)</f>
        <v/>
      </c>
      <c r="D58" t="str">
        <f t="shared" si="8"/>
        <v/>
      </c>
      <c r="E58" s="13" t="s">
        <v>113</v>
      </c>
      <c r="F58" s="13"/>
      <c r="G58" s="13"/>
      <c r="H58" s="23">
        <f ca="1">IF(H56="","",H56)</f>
        <v>2</v>
      </c>
      <c r="I58" s="23"/>
      <c r="J58" s="13" t="s">
        <v>114</v>
      </c>
      <c r="K58" s="13"/>
      <c r="L58" s="13" t="s">
        <v>128</v>
      </c>
      <c r="M58" s="13"/>
      <c r="N58" s="13"/>
      <c r="O58" s="13"/>
      <c r="P58" s="13"/>
      <c r="Q58" s="23">
        <f ca="1">O57*1000</f>
        <v>1200.0000000000002</v>
      </c>
      <c r="R58" s="23"/>
      <c r="S58" s="23"/>
      <c r="T58" s="23"/>
      <c r="U58" s="13" t="s">
        <v>116</v>
      </c>
      <c r="V58" s="13"/>
      <c r="W58" s="13"/>
      <c r="X58" s="13"/>
      <c r="Y58" s="13"/>
      <c r="Z58" s="13"/>
      <c r="AA58" s="13"/>
      <c r="AB58" t="str">
        <f t="shared" ref="AB58:AQ58" si="9">IF(AB21="","",AB21)</f>
        <v/>
      </c>
      <c r="AC58" t="str">
        <f t="shared" si="9"/>
        <v/>
      </c>
      <c r="AD58" t="str">
        <f t="shared" si="9"/>
        <v/>
      </c>
      <c r="AE58" t="str">
        <f t="shared" si="9"/>
        <v/>
      </c>
      <c r="AF58" t="str">
        <f t="shared" si="9"/>
        <v/>
      </c>
      <c r="AG58" t="str">
        <f t="shared" si="9"/>
        <v/>
      </c>
      <c r="AH58" t="str">
        <f t="shared" si="9"/>
        <v/>
      </c>
      <c r="AI58" t="str">
        <f t="shared" si="9"/>
        <v/>
      </c>
      <c r="AJ58" t="str">
        <f t="shared" si="9"/>
        <v/>
      </c>
      <c r="AK58" t="str">
        <f t="shared" si="9"/>
        <v/>
      </c>
      <c r="AL58" t="str">
        <f t="shared" si="9"/>
        <v/>
      </c>
      <c r="AM58" t="str">
        <f t="shared" si="9"/>
        <v/>
      </c>
      <c r="AN58" t="str">
        <f t="shared" si="9"/>
        <v/>
      </c>
      <c r="AO58" t="str">
        <f t="shared" si="9"/>
        <v/>
      </c>
      <c r="AP58" t="str">
        <f t="shared" si="9"/>
        <v/>
      </c>
      <c r="AQ58" t="str">
        <f t="shared" si="9"/>
        <v/>
      </c>
      <c r="AR58" t="str">
        <f t="shared" si="7"/>
        <v/>
      </c>
      <c r="AS58" t="str">
        <f t="shared" si="7"/>
        <v/>
      </c>
      <c r="AT58" t="str">
        <f t="shared" si="7"/>
        <v/>
      </c>
    </row>
    <row r="59" spans="1:46" ht="20.149999999999999" customHeight="1" x14ac:dyDescent="0.2">
      <c r="A59" t="str">
        <f t="shared" si="4"/>
        <v/>
      </c>
      <c r="B59" t="str">
        <f t="shared" si="5"/>
        <v/>
      </c>
      <c r="C59" t="str">
        <f t="shared" si="8"/>
        <v/>
      </c>
      <c r="D59" t="str">
        <f t="shared" si="8"/>
        <v/>
      </c>
      <c r="E59" s="23">
        <f ca="1">Q58</f>
        <v>1200.0000000000002</v>
      </c>
      <c r="F59" s="23"/>
      <c r="G59" s="23"/>
      <c r="H59" s="23"/>
      <c r="I59" s="23" t="s">
        <v>129</v>
      </c>
      <c r="J59" s="23"/>
      <c r="K59" s="23">
        <f ca="1">IF(H56="","",H56)</f>
        <v>2</v>
      </c>
      <c r="L59" s="23"/>
      <c r="M59" s="23" t="s">
        <v>114</v>
      </c>
      <c r="N59" s="23"/>
      <c r="O59" s="13" t="str">
        <f t="shared" ref="O59:AA59" si="10">IF(O22="","",O22)</f>
        <v/>
      </c>
      <c r="P59" s="13" t="str">
        <f t="shared" si="10"/>
        <v/>
      </c>
      <c r="Q59" s="13" t="str">
        <f t="shared" si="10"/>
        <v/>
      </c>
      <c r="R59" s="13" t="str">
        <f t="shared" si="10"/>
        <v/>
      </c>
      <c r="S59" s="13" t="str">
        <f t="shared" si="10"/>
        <v/>
      </c>
      <c r="T59" s="13" t="str">
        <f t="shared" si="10"/>
        <v/>
      </c>
      <c r="U59" s="13" t="str">
        <f t="shared" si="10"/>
        <v/>
      </c>
      <c r="V59" s="13" t="str">
        <f t="shared" si="10"/>
        <v/>
      </c>
      <c r="W59" s="13" t="str">
        <f t="shared" si="10"/>
        <v/>
      </c>
      <c r="X59" s="13" t="str">
        <f t="shared" si="10"/>
        <v/>
      </c>
      <c r="Y59" s="13" t="str">
        <f t="shared" si="10"/>
        <v/>
      </c>
      <c r="Z59" s="13" t="str">
        <f t="shared" si="10"/>
        <v/>
      </c>
      <c r="AA59" s="13" t="str">
        <f t="shared" si="10"/>
        <v/>
      </c>
      <c r="AB59" t="str">
        <f t="shared" ref="AB59:AQ59" si="11">IF(AB22="","",AB22)</f>
        <v/>
      </c>
      <c r="AC59" t="str">
        <f t="shared" si="11"/>
        <v/>
      </c>
      <c r="AD59" t="str">
        <f t="shared" si="11"/>
        <v/>
      </c>
      <c r="AE59" t="str">
        <f t="shared" si="11"/>
        <v/>
      </c>
      <c r="AF59" t="str">
        <f t="shared" si="11"/>
        <v/>
      </c>
      <c r="AG59" t="str">
        <f t="shared" si="11"/>
        <v/>
      </c>
      <c r="AH59" t="str">
        <f t="shared" si="11"/>
        <v/>
      </c>
      <c r="AI59" t="str">
        <f t="shared" si="11"/>
        <v/>
      </c>
      <c r="AJ59" t="str">
        <f t="shared" si="11"/>
        <v/>
      </c>
      <c r="AK59" t="str">
        <f t="shared" si="11"/>
        <v/>
      </c>
      <c r="AL59" t="str">
        <f t="shared" si="11"/>
        <v/>
      </c>
      <c r="AM59" t="str">
        <f t="shared" si="11"/>
        <v/>
      </c>
      <c r="AN59" t="str">
        <f t="shared" si="11"/>
        <v/>
      </c>
      <c r="AO59" t="str">
        <f t="shared" si="11"/>
        <v/>
      </c>
      <c r="AP59" t="str">
        <f t="shared" si="11"/>
        <v/>
      </c>
      <c r="AQ59" t="str">
        <f t="shared" si="11"/>
        <v/>
      </c>
      <c r="AR59" t="str">
        <f t="shared" si="7"/>
        <v/>
      </c>
      <c r="AS59" t="str">
        <f t="shared" si="7"/>
        <v/>
      </c>
      <c r="AT59" t="str">
        <f t="shared" si="7"/>
        <v/>
      </c>
    </row>
    <row r="60" spans="1:46" ht="20.149999999999999" customHeight="1" x14ac:dyDescent="0.2">
      <c r="A60" t="str">
        <f t="shared" si="4"/>
        <v/>
      </c>
      <c r="B60" t="str">
        <f t="shared" si="5"/>
        <v/>
      </c>
      <c r="C60" t="str">
        <f t="shared" si="8"/>
        <v/>
      </c>
      <c r="D60" t="str">
        <f t="shared" si="8"/>
        <v/>
      </c>
      <c r="E60" s="13"/>
      <c r="F60" s="13"/>
      <c r="G60" s="23" t="s">
        <v>114</v>
      </c>
      <c r="H60" s="23"/>
      <c r="I60" s="23" t="s">
        <v>129</v>
      </c>
      <c r="J60" s="23"/>
      <c r="K60" s="23">
        <f ca="1">E59/AL55</f>
        <v>600.00000000000011</v>
      </c>
      <c r="L60" s="23"/>
      <c r="M60" s="23"/>
      <c r="N60" s="23"/>
      <c r="O60" t="str">
        <f t="shared" ref="O60:U60" si="12">IF(O23="","",O23)</f>
        <v/>
      </c>
      <c r="P60" t="str">
        <f t="shared" si="12"/>
        <v/>
      </c>
      <c r="Q60" t="str">
        <f t="shared" si="12"/>
        <v/>
      </c>
      <c r="R60" t="str">
        <f t="shared" si="12"/>
        <v/>
      </c>
      <c r="S60" t="str">
        <f t="shared" si="12"/>
        <v/>
      </c>
      <c r="T60" t="str">
        <f t="shared" si="12"/>
        <v/>
      </c>
      <c r="U60" t="str">
        <f t="shared" si="12"/>
        <v/>
      </c>
      <c r="V60" s="25">
        <f ca="1">K60</f>
        <v>600.00000000000011</v>
      </c>
      <c r="W60" s="25"/>
      <c r="X60" s="25"/>
      <c r="Y60" s="25"/>
      <c r="Z60" s="14" t="s">
        <v>130</v>
      </c>
      <c r="AA60" s="14"/>
      <c r="AB60" t="str">
        <f t="shared" ref="AB60:AQ60" si="13">IF(AB23="","",AB23)</f>
        <v/>
      </c>
      <c r="AC60" t="str">
        <f t="shared" si="13"/>
        <v/>
      </c>
      <c r="AD60" t="str">
        <f t="shared" si="13"/>
        <v/>
      </c>
      <c r="AE60" t="str">
        <f t="shared" si="13"/>
        <v/>
      </c>
      <c r="AF60" t="str">
        <f t="shared" si="13"/>
        <v/>
      </c>
      <c r="AG60" t="str">
        <f t="shared" si="13"/>
        <v/>
      </c>
      <c r="AH60" t="str">
        <f t="shared" si="13"/>
        <v/>
      </c>
      <c r="AI60" t="str">
        <f t="shared" si="13"/>
        <v/>
      </c>
      <c r="AJ60" t="str">
        <f t="shared" si="13"/>
        <v/>
      </c>
      <c r="AK60" t="str">
        <f t="shared" si="13"/>
        <v/>
      </c>
      <c r="AL60" t="str">
        <f t="shared" si="13"/>
        <v/>
      </c>
      <c r="AM60" t="str">
        <f t="shared" si="13"/>
        <v/>
      </c>
      <c r="AN60" t="str">
        <f t="shared" si="13"/>
        <v/>
      </c>
      <c r="AO60" t="str">
        <f t="shared" si="13"/>
        <v/>
      </c>
      <c r="AP60" t="str">
        <f t="shared" si="13"/>
        <v/>
      </c>
      <c r="AQ60" t="str">
        <f t="shared" si="13"/>
        <v/>
      </c>
      <c r="AR60" t="str">
        <f t="shared" si="7"/>
        <v/>
      </c>
      <c r="AS60" t="str">
        <f t="shared" si="7"/>
        <v/>
      </c>
      <c r="AT60" t="str">
        <f t="shared" si="7"/>
        <v/>
      </c>
    </row>
    <row r="61" spans="1:46" ht="20.149999999999999" customHeight="1" x14ac:dyDescent="0.2">
      <c r="A61" s="1" t="str">
        <f t="shared" ref="A61:A66" si="14">IF(A24="","",A24)</f>
        <v>３．</v>
      </c>
      <c r="D61" t="str">
        <f>IF(D24="","",D24)</f>
        <v>右の図のように歯車Ａ，Ｂがかみ合っています。</v>
      </c>
      <c r="AH61" s="15" t="str">
        <f>IF(AH24="","",AH24)</f>
        <v>歯車Ａ</v>
      </c>
    </row>
    <row r="62" spans="1:46" ht="20.149999999999999" customHeight="1" x14ac:dyDescent="0.2">
      <c r="A62" t="str">
        <f t="shared" si="14"/>
        <v/>
      </c>
      <c r="B62" t="str">
        <f t="shared" ref="B62:C64" si="15">IF(B25="","",B25)</f>
        <v/>
      </c>
      <c r="C62" s="1" t="str">
        <f t="shared" si="15"/>
        <v/>
      </c>
      <c r="D62" t="str">
        <f>IF(D25="","",D25)</f>
        <v>歯車Ａの歯の数は</v>
      </c>
      <c r="N62" s="16">
        <f ca="1">IF(N25="","",N25)</f>
        <v>18</v>
      </c>
      <c r="O62" s="16" t="str">
        <f>IF(O25="","",O25)</f>
        <v/>
      </c>
      <c r="P62" t="str">
        <f>IF(P25="","",P25)</f>
        <v>で，１秒間に</v>
      </c>
      <c r="X62" s="16">
        <f ca="1">IF(X25="","",X25)</f>
        <v>6</v>
      </c>
      <c r="Y62" s="16" t="str">
        <f>IF(Y25="","",Y25)</f>
        <v/>
      </c>
      <c r="Z62" t="str">
        <f>IF(Z25="","",Z25)</f>
        <v>回転します。</v>
      </c>
      <c r="AR62" t="str">
        <f t="shared" ref="AR62:AT73" si="16">IF(AR25="","",AR25)</f>
        <v/>
      </c>
      <c r="AS62" t="str">
        <f t="shared" si="16"/>
        <v/>
      </c>
      <c r="AT62" t="str">
        <f t="shared" si="16"/>
        <v/>
      </c>
    </row>
    <row r="63" spans="1:46" ht="20.149999999999999" customHeight="1" x14ac:dyDescent="0.2">
      <c r="A63" t="str">
        <f t="shared" si="14"/>
        <v/>
      </c>
      <c r="B63" t="str">
        <f t="shared" si="15"/>
        <v/>
      </c>
      <c r="C63" t="str">
        <f t="shared" si="15"/>
        <v/>
      </c>
      <c r="D63" t="str">
        <f>IF(D26="","",D26)</f>
        <v>歯車Ｂの歯の数がｘで，１秒間にｙ回転するとして，</v>
      </c>
      <c r="AR63" t="str">
        <f t="shared" si="16"/>
        <v/>
      </c>
      <c r="AS63" t="str">
        <f t="shared" si="16"/>
        <v/>
      </c>
      <c r="AT63" t="str">
        <f t="shared" si="16"/>
        <v/>
      </c>
    </row>
    <row r="64" spans="1:46" ht="20.149999999999999" customHeight="1" x14ac:dyDescent="0.2">
      <c r="A64" t="str">
        <f t="shared" si="14"/>
        <v/>
      </c>
      <c r="B64" t="str">
        <f t="shared" si="15"/>
        <v/>
      </c>
      <c r="C64" t="str">
        <f t="shared" si="15"/>
        <v/>
      </c>
      <c r="D64" t="str">
        <f>IF(D27="","",D27)</f>
        <v>次の問いに答えなさい。</v>
      </c>
      <c r="AR64" t="str">
        <f t="shared" si="16"/>
        <v/>
      </c>
      <c r="AS64" t="str">
        <f t="shared" si="16"/>
        <v/>
      </c>
      <c r="AT64" t="str">
        <f t="shared" si="16"/>
        <v/>
      </c>
    </row>
    <row r="65" spans="1:46" ht="20.149999999999999" customHeight="1" x14ac:dyDescent="0.2">
      <c r="A65" s="1" t="str">
        <f t="shared" si="14"/>
        <v/>
      </c>
      <c r="B65" s="1" t="str">
        <f>IF(B28="","",B28)</f>
        <v>(1)</v>
      </c>
      <c r="E65" t="str">
        <f>IF(E28="","",E28)</f>
        <v>ｘとｙの関係を式に表しなさい。</v>
      </c>
      <c r="AR65" t="str">
        <f t="shared" si="16"/>
        <v/>
      </c>
      <c r="AS65" t="str">
        <f t="shared" si="16"/>
        <v/>
      </c>
      <c r="AT65" t="str">
        <f t="shared" si="16"/>
        <v/>
      </c>
    </row>
    <row r="66" spans="1:46" ht="20.149999999999999" customHeight="1" x14ac:dyDescent="0.2">
      <c r="A66" t="str">
        <f t="shared" si="14"/>
        <v/>
      </c>
      <c r="B66" t="str">
        <f>IF(B29="","",B29)</f>
        <v/>
      </c>
      <c r="C66" t="str">
        <f>IF(C29="","",C29)</f>
        <v/>
      </c>
      <c r="D66" t="str">
        <f>IF(D29="","",D29)</f>
        <v/>
      </c>
      <c r="E66" s="13" t="s">
        <v>142</v>
      </c>
      <c r="F66" s="13"/>
      <c r="G66" s="13"/>
      <c r="H66" s="13"/>
      <c r="I66" s="28">
        <f ca="1">N62</f>
        <v>18</v>
      </c>
      <c r="J66" s="28"/>
      <c r="K66" s="28" t="s">
        <v>117</v>
      </c>
      <c r="L66" s="28"/>
      <c r="M66" s="28">
        <f ca="1">X62</f>
        <v>6</v>
      </c>
      <c r="N66" s="28"/>
      <c r="AE66" t="str">
        <f t="shared" ref="AE66:AQ66" si="17">IF(AE29="","",AE29)</f>
        <v/>
      </c>
      <c r="AF66" t="str">
        <f t="shared" si="17"/>
        <v/>
      </c>
      <c r="AG66" t="str">
        <f t="shared" si="17"/>
        <v/>
      </c>
      <c r="AH66" t="str">
        <f t="shared" si="17"/>
        <v/>
      </c>
      <c r="AI66" t="str">
        <f t="shared" si="17"/>
        <v/>
      </c>
      <c r="AJ66" t="str">
        <f t="shared" si="17"/>
        <v/>
      </c>
      <c r="AK66" t="str">
        <f t="shared" si="17"/>
        <v/>
      </c>
      <c r="AL66" t="str">
        <f t="shared" si="17"/>
        <v/>
      </c>
      <c r="AM66" t="str">
        <f t="shared" si="17"/>
        <v/>
      </c>
      <c r="AN66" t="str">
        <f t="shared" si="17"/>
        <v/>
      </c>
      <c r="AO66" t="str">
        <f t="shared" si="17"/>
        <v/>
      </c>
      <c r="AP66" t="str">
        <f t="shared" si="17"/>
        <v/>
      </c>
      <c r="AQ66" t="str">
        <f t="shared" si="17"/>
        <v/>
      </c>
      <c r="AR66" t="str">
        <f t="shared" si="16"/>
        <v/>
      </c>
      <c r="AS66" t="str">
        <f t="shared" si="16"/>
        <v/>
      </c>
      <c r="AT66" t="str">
        <f t="shared" si="16"/>
        <v/>
      </c>
    </row>
    <row r="67" spans="1:46" ht="20.149999999999999" customHeight="1" x14ac:dyDescent="0.2">
      <c r="A67" t="str">
        <f t="shared" ref="A67:AQ67" si="18">IF(A30="","",A30)</f>
        <v/>
      </c>
      <c r="B67" t="str">
        <f t="shared" si="18"/>
        <v/>
      </c>
      <c r="C67" t="str">
        <f t="shared" si="18"/>
        <v/>
      </c>
      <c r="D67" t="str">
        <f t="shared" si="18"/>
        <v/>
      </c>
      <c r="E67" s="27" t="s">
        <v>113</v>
      </c>
      <c r="F67" s="27"/>
      <c r="G67" s="27"/>
      <c r="H67" s="27"/>
      <c r="I67" s="24">
        <f ca="1">I66*M66</f>
        <v>108</v>
      </c>
      <c r="J67" s="24"/>
      <c r="K67" s="24"/>
      <c r="L67" s="13" t="str">
        <f t="shared" si="18"/>
        <v/>
      </c>
      <c r="M67" s="13" t="str">
        <f t="shared" si="18"/>
        <v/>
      </c>
      <c r="N67" s="13" t="str">
        <f t="shared" si="18"/>
        <v/>
      </c>
      <c r="O67" t="str">
        <f t="shared" si="18"/>
        <v/>
      </c>
      <c r="P67" t="str">
        <f t="shared" si="18"/>
        <v/>
      </c>
      <c r="Q67" t="str">
        <f t="shared" si="18"/>
        <v/>
      </c>
      <c r="R67" t="str">
        <f t="shared" si="18"/>
        <v/>
      </c>
      <c r="S67" t="str">
        <f t="shared" si="18"/>
        <v/>
      </c>
      <c r="T67" t="str">
        <f t="shared" si="18"/>
        <v/>
      </c>
      <c r="U67" t="str">
        <f t="shared" si="18"/>
        <v/>
      </c>
      <c r="V67" t="str">
        <f t="shared" si="18"/>
        <v/>
      </c>
      <c r="W67" t="str">
        <f t="shared" si="18"/>
        <v/>
      </c>
      <c r="X67" t="str">
        <f t="shared" si="18"/>
        <v/>
      </c>
      <c r="Y67" t="str">
        <f t="shared" si="18"/>
        <v/>
      </c>
      <c r="Z67" t="str">
        <f t="shared" si="18"/>
        <v/>
      </c>
      <c r="AA67" t="str">
        <f t="shared" si="18"/>
        <v/>
      </c>
      <c r="AB67" t="str">
        <f t="shared" si="18"/>
        <v/>
      </c>
      <c r="AC67" t="str">
        <f t="shared" si="18"/>
        <v/>
      </c>
      <c r="AD67" t="str">
        <f t="shared" si="18"/>
        <v/>
      </c>
      <c r="AE67" t="str">
        <f t="shared" si="18"/>
        <v/>
      </c>
      <c r="AF67" t="str">
        <f t="shared" si="18"/>
        <v/>
      </c>
      <c r="AG67" t="str">
        <f t="shared" si="18"/>
        <v/>
      </c>
      <c r="AH67" t="str">
        <f t="shared" si="18"/>
        <v/>
      </c>
      <c r="AI67" t="str">
        <f t="shared" si="18"/>
        <v/>
      </c>
      <c r="AJ67" t="str">
        <f t="shared" si="18"/>
        <v/>
      </c>
      <c r="AK67" t="str">
        <f t="shared" si="18"/>
        <v/>
      </c>
      <c r="AL67" t="str">
        <f t="shared" si="18"/>
        <v/>
      </c>
      <c r="AM67" t="str">
        <f t="shared" si="18"/>
        <v/>
      </c>
      <c r="AN67" t="str">
        <f t="shared" si="18"/>
        <v/>
      </c>
      <c r="AO67" t="str">
        <f t="shared" si="18"/>
        <v/>
      </c>
      <c r="AP67" t="str">
        <f t="shared" si="18"/>
        <v/>
      </c>
      <c r="AQ67" t="str">
        <f t="shared" si="18"/>
        <v/>
      </c>
      <c r="AR67" t="str">
        <f t="shared" si="16"/>
        <v/>
      </c>
      <c r="AS67" t="str">
        <f t="shared" si="16"/>
        <v/>
      </c>
      <c r="AT67" t="str">
        <f t="shared" si="16"/>
        <v/>
      </c>
    </row>
    <row r="68" spans="1:46" ht="20.149999999999999" customHeight="1" x14ac:dyDescent="0.2">
      <c r="A68" t="str">
        <f t="shared" ref="A68:AM68" si="19">IF(A31="","",A31)</f>
        <v/>
      </c>
      <c r="B68" t="str">
        <f t="shared" si="19"/>
        <v/>
      </c>
      <c r="C68" t="str">
        <f t="shared" si="19"/>
        <v/>
      </c>
      <c r="D68" t="str">
        <f t="shared" si="19"/>
        <v/>
      </c>
      <c r="E68" s="27"/>
      <c r="F68" s="27"/>
      <c r="G68" s="27"/>
      <c r="H68" s="27"/>
      <c r="I68" s="23" t="s">
        <v>114</v>
      </c>
      <c r="J68" s="23"/>
      <c r="K68" s="23"/>
      <c r="L68" s="13" t="str">
        <f t="shared" si="19"/>
        <v/>
      </c>
      <c r="M68" s="13" t="str">
        <f t="shared" si="19"/>
        <v/>
      </c>
      <c r="N68" s="13" t="str">
        <f t="shared" si="19"/>
        <v/>
      </c>
      <c r="O68" t="str">
        <f t="shared" si="19"/>
        <v/>
      </c>
      <c r="P68" t="str">
        <f t="shared" si="19"/>
        <v/>
      </c>
      <c r="Q68" t="str">
        <f t="shared" si="19"/>
        <v/>
      </c>
      <c r="R68" t="str">
        <f t="shared" si="19"/>
        <v/>
      </c>
      <c r="S68" t="str">
        <f t="shared" si="19"/>
        <v/>
      </c>
      <c r="T68" t="str">
        <f t="shared" si="19"/>
        <v/>
      </c>
      <c r="U68" t="str">
        <f t="shared" si="19"/>
        <v/>
      </c>
      <c r="V68" t="str">
        <f t="shared" si="19"/>
        <v/>
      </c>
      <c r="W68" t="str">
        <f t="shared" si="19"/>
        <v/>
      </c>
      <c r="X68" t="str">
        <f t="shared" si="19"/>
        <v/>
      </c>
      <c r="Y68" t="str">
        <f t="shared" si="19"/>
        <v/>
      </c>
      <c r="Z68" t="str">
        <f t="shared" si="19"/>
        <v/>
      </c>
      <c r="AA68" t="str">
        <f t="shared" si="19"/>
        <v/>
      </c>
      <c r="AB68" t="str">
        <f t="shared" si="19"/>
        <v/>
      </c>
      <c r="AC68" t="str">
        <f t="shared" si="19"/>
        <v/>
      </c>
      <c r="AD68" t="str">
        <f t="shared" si="19"/>
        <v/>
      </c>
      <c r="AE68" t="str">
        <f t="shared" si="19"/>
        <v/>
      </c>
      <c r="AF68" t="str">
        <f t="shared" si="19"/>
        <v/>
      </c>
      <c r="AG68" t="str">
        <f t="shared" si="19"/>
        <v/>
      </c>
      <c r="AH68" t="str">
        <f t="shared" si="19"/>
        <v/>
      </c>
      <c r="AI68" t="str">
        <f t="shared" si="19"/>
        <v/>
      </c>
      <c r="AJ68" t="str">
        <f t="shared" si="19"/>
        <v/>
      </c>
      <c r="AK68" t="str">
        <f t="shared" si="19"/>
        <v/>
      </c>
      <c r="AL68" t="str">
        <f t="shared" si="19"/>
        <v/>
      </c>
      <c r="AM68" s="15" t="str">
        <f t="shared" si="19"/>
        <v>歯車Ｂ</v>
      </c>
      <c r="AN68" s="15"/>
      <c r="AR68" t="str">
        <f t="shared" si="16"/>
        <v/>
      </c>
      <c r="AS68" t="str">
        <f t="shared" si="16"/>
        <v/>
      </c>
      <c r="AT68" t="str">
        <f t="shared" si="16"/>
        <v/>
      </c>
    </row>
    <row r="69" spans="1:46" ht="20.149999999999999" customHeight="1" x14ac:dyDescent="0.2">
      <c r="A69" t="str">
        <f t="shared" ref="A69:AQ69" si="20">IF(A32="","",A32)</f>
        <v/>
      </c>
      <c r="B69" t="str">
        <f t="shared" si="20"/>
        <v/>
      </c>
      <c r="C69" t="str">
        <f t="shared" si="20"/>
        <v/>
      </c>
      <c r="D69" t="str">
        <f t="shared" si="20"/>
        <v/>
      </c>
      <c r="E69" t="str">
        <f t="shared" si="20"/>
        <v/>
      </c>
      <c r="F69" t="str">
        <f t="shared" si="20"/>
        <v/>
      </c>
      <c r="G69" t="str">
        <f t="shared" si="20"/>
        <v/>
      </c>
      <c r="H69" t="str">
        <f t="shared" si="20"/>
        <v/>
      </c>
      <c r="I69" t="str">
        <f t="shared" si="20"/>
        <v/>
      </c>
      <c r="J69" t="str">
        <f t="shared" si="20"/>
        <v/>
      </c>
      <c r="K69" t="str">
        <f t="shared" si="20"/>
        <v/>
      </c>
      <c r="L69" t="str">
        <f t="shared" si="20"/>
        <v/>
      </c>
      <c r="M69" t="str">
        <f t="shared" si="20"/>
        <v/>
      </c>
      <c r="N69" t="str">
        <f t="shared" si="20"/>
        <v/>
      </c>
      <c r="O69" t="str">
        <f t="shared" si="20"/>
        <v/>
      </c>
      <c r="P69" t="str">
        <f t="shared" si="20"/>
        <v/>
      </c>
      <c r="Q69" t="str">
        <f t="shared" si="20"/>
        <v/>
      </c>
      <c r="R69" t="str">
        <f t="shared" si="20"/>
        <v/>
      </c>
      <c r="S69" t="str">
        <f t="shared" si="20"/>
        <v/>
      </c>
      <c r="T69" t="str">
        <f t="shared" si="20"/>
        <v/>
      </c>
      <c r="U69" t="str">
        <f t="shared" si="20"/>
        <v/>
      </c>
      <c r="V69" t="str">
        <f t="shared" si="20"/>
        <v/>
      </c>
      <c r="W69" t="str">
        <f t="shared" si="20"/>
        <v/>
      </c>
      <c r="X69" t="str">
        <f t="shared" si="20"/>
        <v/>
      </c>
      <c r="Y69" t="str">
        <f t="shared" si="20"/>
        <v/>
      </c>
      <c r="Z69" t="str">
        <f t="shared" si="20"/>
        <v/>
      </c>
      <c r="AA69" t="str">
        <f t="shared" si="20"/>
        <v/>
      </c>
      <c r="AB69" t="str">
        <f t="shared" si="20"/>
        <v/>
      </c>
      <c r="AC69" t="str">
        <f t="shared" si="20"/>
        <v/>
      </c>
      <c r="AD69" t="str">
        <f t="shared" si="20"/>
        <v/>
      </c>
      <c r="AE69" t="str">
        <f t="shared" si="20"/>
        <v/>
      </c>
      <c r="AF69" t="str">
        <f t="shared" si="20"/>
        <v/>
      </c>
      <c r="AG69" t="str">
        <f t="shared" si="20"/>
        <v/>
      </c>
      <c r="AH69" t="str">
        <f t="shared" si="20"/>
        <v/>
      </c>
      <c r="AI69" t="str">
        <f t="shared" si="20"/>
        <v/>
      </c>
      <c r="AJ69" t="str">
        <f t="shared" si="20"/>
        <v/>
      </c>
      <c r="AK69" t="str">
        <f t="shared" si="20"/>
        <v/>
      </c>
      <c r="AL69" t="str">
        <f t="shared" si="20"/>
        <v/>
      </c>
      <c r="AM69" t="str">
        <f t="shared" si="20"/>
        <v/>
      </c>
      <c r="AN69" t="str">
        <f t="shared" si="20"/>
        <v/>
      </c>
      <c r="AO69" t="str">
        <f t="shared" si="20"/>
        <v/>
      </c>
      <c r="AP69" t="str">
        <f t="shared" si="20"/>
        <v/>
      </c>
      <c r="AQ69" t="str">
        <f t="shared" si="20"/>
        <v/>
      </c>
      <c r="AR69" t="str">
        <f t="shared" si="16"/>
        <v/>
      </c>
      <c r="AS69" t="str">
        <f t="shared" si="16"/>
        <v/>
      </c>
      <c r="AT69" t="str">
        <f t="shared" si="16"/>
        <v/>
      </c>
    </row>
    <row r="70" spans="1:46" ht="20.149999999999999" customHeight="1" x14ac:dyDescent="0.2">
      <c r="A70" t="str">
        <f>IF(A33="","",A33)</f>
        <v/>
      </c>
      <c r="B70" s="1" t="str">
        <f>IF(B33="","",B33)</f>
        <v>(2)</v>
      </c>
      <c r="E70" t="str">
        <f>IF(E33="","",E33)</f>
        <v>歯車Ｂの歯の数が</v>
      </c>
      <c r="O70" s="16">
        <f ca="1">IF(O33="","",O33)</f>
        <v>38</v>
      </c>
      <c r="P70" s="16" t="str">
        <f>IF(P33="","",P33)</f>
        <v/>
      </c>
      <c r="Q70" t="str">
        <f>IF(Q33="","",Q33)</f>
        <v>のとき，１秒間に何回転するか求めなさい。</v>
      </c>
      <c r="AR70" t="str">
        <f t="shared" si="16"/>
        <v/>
      </c>
      <c r="AS70" t="str">
        <f t="shared" si="16"/>
        <v/>
      </c>
      <c r="AT70" t="str">
        <f t="shared" si="16"/>
        <v/>
      </c>
    </row>
    <row r="71" spans="1:46" ht="20.149999999999999" customHeight="1" x14ac:dyDescent="0.2">
      <c r="A71" t="str">
        <f t="shared" ref="A71:L71" si="21">IF(A34="","",A34)</f>
        <v/>
      </c>
      <c r="B71" t="str">
        <f t="shared" si="21"/>
        <v/>
      </c>
      <c r="C71" t="str">
        <f t="shared" si="21"/>
        <v/>
      </c>
      <c r="D71" t="str">
        <f t="shared" si="21"/>
        <v/>
      </c>
      <c r="E71" s="27" t="s">
        <v>113</v>
      </c>
      <c r="F71" s="27"/>
      <c r="G71" s="27"/>
      <c r="H71" s="27"/>
      <c r="I71" s="24">
        <f ca="1">I67</f>
        <v>108</v>
      </c>
      <c r="J71" s="24"/>
      <c r="K71" s="24"/>
      <c r="L71" s="13" t="str">
        <f t="shared" si="21"/>
        <v/>
      </c>
      <c r="M71" s="23" t="s">
        <v>115</v>
      </c>
      <c r="N71" s="23"/>
      <c r="O71" s="23"/>
      <c r="P71" s="23"/>
      <c r="Q71" s="23"/>
      <c r="R71" s="23">
        <f ca="1">O70</f>
        <v>38</v>
      </c>
      <c r="S71" s="23"/>
      <c r="T71" s="23" t="s">
        <v>143</v>
      </c>
      <c r="U71" s="23"/>
      <c r="V71" s="23"/>
      <c r="W71" s="23"/>
      <c r="X71" s="23"/>
      <c r="Y71" s="23"/>
      <c r="Z71" s="23"/>
      <c r="AA71" s="23"/>
      <c r="AB71" s="27" t="s">
        <v>113</v>
      </c>
      <c r="AC71" s="27"/>
      <c r="AD71" s="27"/>
      <c r="AE71" s="27"/>
      <c r="AF71" s="24">
        <f ca="1">I71</f>
        <v>108</v>
      </c>
      <c r="AG71" s="24"/>
      <c r="AH71" s="24"/>
      <c r="AR71" t="str">
        <f t="shared" si="16"/>
        <v/>
      </c>
      <c r="AS71" t="str">
        <f t="shared" si="16"/>
        <v/>
      </c>
      <c r="AT71" t="str">
        <f t="shared" si="16"/>
        <v/>
      </c>
    </row>
    <row r="72" spans="1:46" ht="20.149999999999999" customHeight="1" x14ac:dyDescent="0.2">
      <c r="A72" t="str">
        <f t="shared" ref="A72:L72" si="22">IF(A35="","",A35)</f>
        <v/>
      </c>
      <c r="B72" t="str">
        <f t="shared" si="22"/>
        <v/>
      </c>
      <c r="C72" t="str">
        <f t="shared" si="22"/>
        <v/>
      </c>
      <c r="D72" t="str">
        <f t="shared" si="22"/>
        <v/>
      </c>
      <c r="E72" s="27"/>
      <c r="F72" s="27"/>
      <c r="G72" s="27"/>
      <c r="H72" s="27"/>
      <c r="I72" s="23" t="s">
        <v>114</v>
      </c>
      <c r="J72" s="23"/>
      <c r="K72" s="23"/>
      <c r="L72" s="13" t="str">
        <f t="shared" si="22"/>
        <v/>
      </c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7"/>
      <c r="AC72" s="27"/>
      <c r="AD72" s="27"/>
      <c r="AE72" s="27"/>
      <c r="AF72" s="23">
        <f ca="1">O70</f>
        <v>38</v>
      </c>
      <c r="AG72" s="23"/>
      <c r="AH72" s="23"/>
      <c r="AR72" t="str">
        <f t="shared" si="16"/>
        <v/>
      </c>
      <c r="AS72" t="str">
        <f t="shared" si="16"/>
        <v/>
      </c>
      <c r="AT72" t="str">
        <f t="shared" si="16"/>
        <v/>
      </c>
    </row>
    <row r="73" spans="1:46" ht="20.149999999999999" customHeight="1" x14ac:dyDescent="0.2">
      <c r="A73" t="str">
        <f t="shared" ref="A73:AJ73" si="23">IF(A36="","",A36)</f>
        <v/>
      </c>
      <c r="B73" t="str">
        <f t="shared" si="23"/>
        <v/>
      </c>
      <c r="C73" t="str">
        <f t="shared" si="23"/>
        <v/>
      </c>
      <c r="D73" t="str">
        <f t="shared" si="23"/>
        <v/>
      </c>
      <c r="E73" t="str">
        <f t="shared" si="23"/>
        <v/>
      </c>
      <c r="F73" t="str">
        <f t="shared" si="23"/>
        <v/>
      </c>
      <c r="G73" t="str">
        <f t="shared" si="23"/>
        <v/>
      </c>
      <c r="H73" t="str">
        <f t="shared" si="23"/>
        <v/>
      </c>
      <c r="I73" t="str">
        <f t="shared" si="23"/>
        <v/>
      </c>
      <c r="J73" t="str">
        <f t="shared" si="23"/>
        <v/>
      </c>
      <c r="K73" t="str">
        <f t="shared" si="23"/>
        <v/>
      </c>
      <c r="L73" t="str">
        <f t="shared" si="23"/>
        <v/>
      </c>
      <c r="M73" t="str">
        <f t="shared" si="23"/>
        <v/>
      </c>
      <c r="N73" t="str">
        <f t="shared" si="23"/>
        <v/>
      </c>
      <c r="O73" t="str">
        <f t="shared" si="23"/>
        <v/>
      </c>
      <c r="P73" t="str">
        <f t="shared" si="23"/>
        <v/>
      </c>
      <c r="Q73" t="str">
        <f t="shared" si="23"/>
        <v/>
      </c>
      <c r="R73" t="str">
        <f t="shared" si="23"/>
        <v/>
      </c>
      <c r="S73" t="str">
        <f t="shared" si="23"/>
        <v/>
      </c>
      <c r="T73" t="str">
        <f t="shared" si="23"/>
        <v/>
      </c>
      <c r="U73" t="str">
        <f t="shared" si="23"/>
        <v/>
      </c>
      <c r="V73" t="str">
        <f t="shared" si="23"/>
        <v/>
      </c>
      <c r="W73" t="str">
        <f t="shared" si="23"/>
        <v/>
      </c>
      <c r="X73" t="str">
        <f t="shared" si="23"/>
        <v/>
      </c>
      <c r="Y73" t="str">
        <f t="shared" si="23"/>
        <v/>
      </c>
      <c r="Z73" t="str">
        <f t="shared" si="23"/>
        <v/>
      </c>
      <c r="AA73" t="str">
        <f t="shared" si="23"/>
        <v/>
      </c>
      <c r="AB73" s="27" t="s">
        <v>113</v>
      </c>
      <c r="AC73" s="27"/>
      <c r="AD73" s="27"/>
      <c r="AE73" s="27"/>
      <c r="AF73" s="23">
        <f ca="1">AF71/AF72</f>
        <v>2.8421052631578947</v>
      </c>
      <c r="AG73" s="23"/>
      <c r="AH73" t="str">
        <f t="shared" si="23"/>
        <v/>
      </c>
      <c r="AI73" t="str">
        <f t="shared" si="23"/>
        <v/>
      </c>
      <c r="AJ73" t="str">
        <f t="shared" si="23"/>
        <v/>
      </c>
      <c r="AK73" s="24">
        <f ca="1">AF73</f>
        <v>2.8421052631578947</v>
      </c>
      <c r="AL73" s="24"/>
      <c r="AM73" s="14" t="s">
        <v>144</v>
      </c>
      <c r="AN73" s="14"/>
      <c r="AO73" s="14"/>
      <c r="AR73" t="str">
        <f t="shared" si="16"/>
        <v/>
      </c>
      <c r="AS73" t="str">
        <f t="shared" si="16"/>
        <v/>
      </c>
      <c r="AT73" t="str">
        <f t="shared" si="16"/>
        <v/>
      </c>
    </row>
    <row r="74" spans="1:46" ht="20.149999999999999" customHeight="1" x14ac:dyDescent="0.2"/>
    <row r="75" spans="1:46" ht="20.149999999999999" customHeight="1" x14ac:dyDescent="0.2">
      <c r="B75" s="12"/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59">
    <mergeCell ref="AB73:AE73"/>
    <mergeCell ref="AF73:AG73"/>
    <mergeCell ref="AK73:AL73"/>
    <mergeCell ref="AO1:AP1"/>
    <mergeCell ref="M71:Q72"/>
    <mergeCell ref="R71:S72"/>
    <mergeCell ref="T71:AA72"/>
    <mergeCell ref="AB71:AE72"/>
    <mergeCell ref="AF71:AH71"/>
    <mergeCell ref="AF72:AH72"/>
    <mergeCell ref="AO38:AP38"/>
    <mergeCell ref="O70:P70"/>
    <mergeCell ref="I66:J66"/>
    <mergeCell ref="K66:L66"/>
    <mergeCell ref="M66:N66"/>
    <mergeCell ref="E71:H72"/>
    <mergeCell ref="I71:K71"/>
    <mergeCell ref="I72:K72"/>
    <mergeCell ref="P44:R44"/>
    <mergeCell ref="W44:Z44"/>
    <mergeCell ref="E67:H68"/>
    <mergeCell ref="I68:K68"/>
    <mergeCell ref="I67:K67"/>
    <mergeCell ref="X62:Y62"/>
    <mergeCell ref="Q58:T58"/>
    <mergeCell ref="E59:H59"/>
    <mergeCell ref="I59:J59"/>
    <mergeCell ref="K59:L59"/>
    <mergeCell ref="M59:N59"/>
    <mergeCell ref="G60:H60"/>
    <mergeCell ref="T3:W3"/>
    <mergeCell ref="O8:Q8"/>
    <mergeCell ref="T40:W40"/>
    <mergeCell ref="O9:Q9"/>
    <mergeCell ref="H58:I58"/>
    <mergeCell ref="O33:P33"/>
    <mergeCell ref="N62:O62"/>
    <mergeCell ref="H48:I48"/>
    <mergeCell ref="AL44:AM44"/>
    <mergeCell ref="H45:I45"/>
    <mergeCell ref="O46:Q46"/>
    <mergeCell ref="H47:I47"/>
    <mergeCell ref="Q47:S47"/>
    <mergeCell ref="O57:Q57"/>
    <mergeCell ref="P55:R55"/>
    <mergeCell ref="W55:Z55"/>
    <mergeCell ref="I60:J60"/>
    <mergeCell ref="K60:N60"/>
    <mergeCell ref="V60:Y60"/>
    <mergeCell ref="Q14:S14"/>
    <mergeCell ref="O20:Q20"/>
    <mergeCell ref="Q51:S51"/>
    <mergeCell ref="N25:O25"/>
    <mergeCell ref="X25:Y25"/>
    <mergeCell ref="AL55:AM55"/>
    <mergeCell ref="H56:I56"/>
    <mergeCell ref="L48:N48"/>
    <mergeCell ref="H49:K49"/>
    <mergeCell ref="W49:Y49"/>
  </mergeCells>
  <phoneticPr fontId="8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&amp;L変化と対応&amp;R数学ドリル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変化と対応①</vt:lpstr>
      <vt:lpstr>変化と対応②</vt:lpstr>
      <vt:lpstr>変化と対応③</vt:lpstr>
      <vt:lpstr>変化と対応④</vt:lpstr>
      <vt:lpstr>変化と対応①!Print_Area</vt:lpstr>
      <vt:lpstr>変化と対応②!Print_Area</vt:lpstr>
      <vt:lpstr>変化と対応③!Print_Area</vt:lpstr>
      <vt:lpstr>変化と対応④!Print_Area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2021-05-02T10:19:46Z</cp:lastPrinted>
  <dcterms:created xsi:type="dcterms:W3CDTF">2001-12-02T07:51:06Z</dcterms:created>
  <dcterms:modified xsi:type="dcterms:W3CDTF">2025-05-06T01:05:14Z</dcterms:modified>
</cp:coreProperties>
</file>