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1nen_drill\"/>
    </mc:Choice>
  </mc:AlternateContent>
  <xr:revisionPtr revIDLastSave="0" documentId="13_ncr:1_{2398C9D6-9EB5-424C-9BFE-72DD2B9399B0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文字の式①" sheetId="19" r:id="rId1"/>
    <sheet name="文字の式②" sheetId="20" r:id="rId2"/>
    <sheet name="文字の式③" sheetId="21" r:id="rId3"/>
    <sheet name="文字の式④" sheetId="22" r:id="rId4"/>
    <sheet name="文字の式⑤" sheetId="23" r:id="rId5"/>
    <sheet name="文字の式⑥" sheetId="24" r:id="rId6"/>
    <sheet name="文字の式⑦" sheetId="25" r:id="rId7"/>
    <sheet name="文字の式⑧" sheetId="26" r:id="rId8"/>
    <sheet name="文字の式⑨" sheetId="27" r:id="rId9"/>
    <sheet name="文字の式⑩" sheetId="28" r:id="rId10"/>
  </sheets>
  <definedNames>
    <definedName name="_xlnm.Print_Area" localSheetId="0">文字の式①!$A$1:$AQ$59</definedName>
    <definedName name="_xlnm.Print_Area" localSheetId="1">文字の式②!$A$1:$AT$75</definedName>
    <definedName name="_xlnm.Print_Area" localSheetId="2">文字の式③!$A$1:$AQ$76</definedName>
    <definedName name="_xlnm.Print_Area" localSheetId="3">文字の式④!$A$1:$AQ$76</definedName>
    <definedName name="_xlnm.Print_Area" localSheetId="4">文字の式⑤!$A$1:$AQ$75</definedName>
    <definedName name="_xlnm.Print_Area" localSheetId="5">文字の式⑥!$A$1:$AQ$75</definedName>
    <definedName name="_xlnm.Print_Area" localSheetId="6">文字の式⑦!$A$1:$AQ$68</definedName>
    <definedName name="_xlnm.Print_Area" localSheetId="7">文字の式⑧!$A$1:$AQ$73</definedName>
    <definedName name="_xlnm.Print_Area" localSheetId="8">文字の式⑨!$A$1:$AQ$59</definedName>
    <definedName name="_xlnm.Print_Area" localSheetId="9">文字の式⑩!$A$1:$AQ$59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4" i="28" l="1"/>
  <c r="O54" i="28" s="1"/>
  <c r="W55" i="28" s="1"/>
  <c r="Q24" i="28"/>
  <c r="Q54" i="28" s="1"/>
  <c r="Q55" i="28" s="1"/>
  <c r="P21" i="28"/>
  <c r="P51" i="28" s="1"/>
  <c r="G21" i="28"/>
  <c r="G24" i="28" s="1"/>
  <c r="G54" i="28" s="1"/>
  <c r="G51" i="28"/>
  <c r="E17" i="28"/>
  <c r="E47" i="28" s="1"/>
  <c r="L48" i="28" s="1"/>
  <c r="T13" i="28"/>
  <c r="T43" i="28" s="1"/>
  <c r="K44" i="28" s="1"/>
  <c r="E13" i="28"/>
  <c r="E43" i="28" s="1"/>
  <c r="F44" i="28" s="1"/>
  <c r="N10" i="28"/>
  <c r="N40" i="28"/>
  <c r="I41" i="28"/>
  <c r="M10" i="28"/>
  <c r="M40" i="28" s="1"/>
  <c r="K41" i="28" s="1"/>
  <c r="AG7" i="28"/>
  <c r="AG37" i="28"/>
  <c r="K38" i="28" s="1"/>
  <c r="O7" i="28"/>
  <c r="AB7" i="28" s="1"/>
  <c r="AB37" i="28" s="1"/>
  <c r="M38" i="28" s="1"/>
  <c r="M4" i="28"/>
  <c r="M34" i="28" s="1"/>
  <c r="J35" i="28" s="1"/>
  <c r="V4" i="28"/>
  <c r="V34" i="28" s="1"/>
  <c r="K35" i="28" s="1"/>
  <c r="A34" i="28"/>
  <c r="B34" i="28"/>
  <c r="E34" i="28"/>
  <c r="N34" i="28"/>
  <c r="S34" i="28"/>
  <c r="Z34" i="28"/>
  <c r="A35" i="28"/>
  <c r="B35" i="28"/>
  <c r="E35" i="28"/>
  <c r="N35" i="28"/>
  <c r="O35" i="28"/>
  <c r="P35" i="28"/>
  <c r="Q35" i="28"/>
  <c r="R35" i="28"/>
  <c r="S35" i="28"/>
  <c r="T35" i="28"/>
  <c r="U35" i="28"/>
  <c r="V35" i="28"/>
  <c r="W35" i="28"/>
  <c r="X35" i="28"/>
  <c r="Y35" i="28"/>
  <c r="Z35" i="28"/>
  <c r="AA35" i="28"/>
  <c r="AB35" i="28"/>
  <c r="AC35" i="28"/>
  <c r="AD35" i="28"/>
  <c r="AE35" i="28"/>
  <c r="AF35" i="28"/>
  <c r="AG35" i="28"/>
  <c r="AH35" i="28"/>
  <c r="AI35" i="28"/>
  <c r="AJ35" i="28"/>
  <c r="AK35" i="28"/>
  <c r="AL35" i="28"/>
  <c r="AM35" i="28"/>
  <c r="AN35" i="28"/>
  <c r="AO35" i="28"/>
  <c r="AP35" i="28"/>
  <c r="AQ35" i="28"/>
  <c r="A36" i="28"/>
  <c r="B36" i="28"/>
  <c r="E36" i="28"/>
  <c r="F36" i="28"/>
  <c r="G36" i="28"/>
  <c r="H36" i="28"/>
  <c r="I36" i="28"/>
  <c r="J36" i="28"/>
  <c r="K36" i="28"/>
  <c r="L36" i="28"/>
  <c r="M36" i="28"/>
  <c r="N36" i="28"/>
  <c r="O36" i="28"/>
  <c r="P36" i="28"/>
  <c r="Q36" i="28"/>
  <c r="R36" i="28"/>
  <c r="S36" i="28"/>
  <c r="T36" i="28"/>
  <c r="U36" i="28"/>
  <c r="V36" i="28"/>
  <c r="W36" i="28"/>
  <c r="X36" i="28"/>
  <c r="Y36" i="28"/>
  <c r="Z36" i="28"/>
  <c r="AA36" i="28"/>
  <c r="AB36" i="28"/>
  <c r="AC36" i="28"/>
  <c r="AD36" i="28"/>
  <c r="AE36" i="28"/>
  <c r="AF36" i="28"/>
  <c r="AG36" i="28"/>
  <c r="AH36" i="28"/>
  <c r="AI36" i="28"/>
  <c r="AJ36" i="28"/>
  <c r="AK36" i="28"/>
  <c r="AL36" i="28"/>
  <c r="AM36" i="28"/>
  <c r="AN36" i="28"/>
  <c r="AO36" i="28"/>
  <c r="AP36" i="28"/>
  <c r="AQ36" i="28"/>
  <c r="A37" i="28"/>
  <c r="B37" i="28"/>
  <c r="E37" i="28"/>
  <c r="P37" i="28"/>
  <c r="AC37" i="28"/>
  <c r="AJ37" i="28"/>
  <c r="A38" i="28"/>
  <c r="B38" i="28"/>
  <c r="E38" i="28"/>
  <c r="N38" i="28"/>
  <c r="O38" i="28"/>
  <c r="P38" i="28"/>
  <c r="Q38" i="28"/>
  <c r="R38" i="28"/>
  <c r="S38" i="28"/>
  <c r="T38" i="28"/>
  <c r="U38" i="28"/>
  <c r="V38" i="28"/>
  <c r="W38" i="28"/>
  <c r="X38" i="28"/>
  <c r="Y38" i="28"/>
  <c r="Z38" i="28"/>
  <c r="AA38" i="28"/>
  <c r="AB38" i="28"/>
  <c r="AC38" i="28"/>
  <c r="AD38" i="28"/>
  <c r="AE38" i="28"/>
  <c r="AF38" i="28"/>
  <c r="AG38" i="28"/>
  <c r="AH38" i="28"/>
  <c r="AI38" i="28"/>
  <c r="AJ38" i="28"/>
  <c r="AK38" i="28"/>
  <c r="AL38" i="28"/>
  <c r="AM38" i="28"/>
  <c r="AN38" i="28"/>
  <c r="AO38" i="28"/>
  <c r="AP38" i="28"/>
  <c r="AQ38" i="28"/>
  <c r="A39" i="28"/>
  <c r="B39" i="28"/>
  <c r="E39" i="28"/>
  <c r="F39" i="28"/>
  <c r="G39" i="28"/>
  <c r="H39" i="28"/>
  <c r="I39" i="28"/>
  <c r="J39" i="28"/>
  <c r="K39" i="28"/>
  <c r="L39" i="28"/>
  <c r="M39" i="28"/>
  <c r="N39" i="28"/>
  <c r="O39" i="28"/>
  <c r="P39" i="28"/>
  <c r="Q39" i="28"/>
  <c r="R39" i="28"/>
  <c r="S39" i="28"/>
  <c r="T39" i="28"/>
  <c r="U39" i="28"/>
  <c r="V39" i="28"/>
  <c r="W39" i="28"/>
  <c r="X39" i="28"/>
  <c r="Y39" i="28"/>
  <c r="Z39" i="28"/>
  <c r="AA39" i="28"/>
  <c r="AB39" i="28"/>
  <c r="AC39" i="28"/>
  <c r="AD39" i="28"/>
  <c r="AE39" i="28"/>
  <c r="AF39" i="28"/>
  <c r="AG39" i="28"/>
  <c r="AH39" i="28"/>
  <c r="AI39" i="28"/>
  <c r="AJ39" i="28"/>
  <c r="AK39" i="28"/>
  <c r="AL39" i="28"/>
  <c r="AM39" i="28"/>
  <c r="AN39" i="28"/>
  <c r="AO39" i="28"/>
  <c r="AP39" i="28"/>
  <c r="AQ39" i="28"/>
  <c r="A40" i="28"/>
  <c r="B40" i="28"/>
  <c r="E40" i="28"/>
  <c r="Q40" i="28"/>
  <c r="A41" i="28"/>
  <c r="B41" i="28"/>
  <c r="E41" i="28"/>
  <c r="L41" i="28"/>
  <c r="M41" i="28"/>
  <c r="N41" i="28"/>
  <c r="O41" i="28"/>
  <c r="P41" i="28"/>
  <c r="Q41" i="28"/>
  <c r="R41" i="28"/>
  <c r="S41" i="28"/>
  <c r="T41" i="28"/>
  <c r="U41" i="28"/>
  <c r="V41" i="28"/>
  <c r="W41" i="28"/>
  <c r="X41" i="28"/>
  <c r="Y41" i="28"/>
  <c r="Z41" i="28"/>
  <c r="AA41" i="28"/>
  <c r="AB41" i="28"/>
  <c r="AC41" i="28"/>
  <c r="AD41" i="28"/>
  <c r="AE41" i="28"/>
  <c r="AF41" i="28"/>
  <c r="AG41" i="28"/>
  <c r="AH41" i="28"/>
  <c r="AI41" i="28"/>
  <c r="AJ41" i="28"/>
  <c r="AK41" i="28"/>
  <c r="AL41" i="28"/>
  <c r="AM41" i="28"/>
  <c r="AN41" i="28"/>
  <c r="AO41" i="28"/>
  <c r="AP41" i="28"/>
  <c r="AQ41" i="28"/>
  <c r="A42" i="28"/>
  <c r="B42" i="28"/>
  <c r="E42" i="28"/>
  <c r="F42" i="28"/>
  <c r="G42" i="28"/>
  <c r="H42" i="28"/>
  <c r="I42" i="28"/>
  <c r="J42" i="28"/>
  <c r="K42" i="28"/>
  <c r="L42" i="28"/>
  <c r="M42" i="28"/>
  <c r="N42" i="28"/>
  <c r="O42" i="28"/>
  <c r="P42" i="28"/>
  <c r="Q42" i="28"/>
  <c r="R42" i="28"/>
  <c r="S42" i="28"/>
  <c r="T42" i="28"/>
  <c r="U42" i="28"/>
  <c r="V42" i="28"/>
  <c r="W42" i="28"/>
  <c r="X42" i="28"/>
  <c r="Y42" i="28"/>
  <c r="Z42" i="28"/>
  <c r="AA42" i="28"/>
  <c r="AB42" i="28"/>
  <c r="AC42" i="28"/>
  <c r="AD42" i="28"/>
  <c r="AE42" i="28"/>
  <c r="AF42" i="28"/>
  <c r="AG42" i="28"/>
  <c r="AH42" i="28"/>
  <c r="AI42" i="28"/>
  <c r="AJ42" i="28"/>
  <c r="AK42" i="28"/>
  <c r="AL42" i="28"/>
  <c r="AM42" i="28"/>
  <c r="AN42" i="28"/>
  <c r="AO42" i="28"/>
  <c r="AP42" i="28"/>
  <c r="AQ42" i="28"/>
  <c r="A43" i="28"/>
  <c r="B43" i="28"/>
  <c r="F43" i="28"/>
  <c r="U43" i="28"/>
  <c r="V43" i="28"/>
  <c r="W43" i="28"/>
  <c r="X43" i="28"/>
  <c r="A44" i="28"/>
  <c r="B44" i="28"/>
  <c r="E44" i="28"/>
  <c r="O44" i="28"/>
  <c r="P44" i="28"/>
  <c r="Q44" i="28"/>
  <c r="R44" i="28"/>
  <c r="S44" i="28"/>
  <c r="T44" i="28"/>
  <c r="U44" i="28"/>
  <c r="V44" i="28"/>
  <c r="W44" i="28"/>
  <c r="X44" i="28"/>
  <c r="Y44" i="28"/>
  <c r="Z44" i="28"/>
  <c r="AA44" i="28"/>
  <c r="AB44" i="28"/>
  <c r="AC44" i="28"/>
  <c r="AD44" i="28"/>
  <c r="AE44" i="28"/>
  <c r="AF44" i="28"/>
  <c r="AG44" i="28"/>
  <c r="AH44" i="28"/>
  <c r="AI44" i="28"/>
  <c r="AJ44" i="28"/>
  <c r="AK44" i="28"/>
  <c r="AL44" i="28"/>
  <c r="AM44" i="28"/>
  <c r="AN44" i="28"/>
  <c r="AO44" i="28"/>
  <c r="AP44" i="28"/>
  <c r="AQ44" i="28"/>
  <c r="A45" i="28"/>
  <c r="B45" i="28"/>
  <c r="E45" i="28"/>
  <c r="F45" i="28"/>
  <c r="G45" i="28"/>
  <c r="H45" i="28"/>
  <c r="I45" i="28"/>
  <c r="J45" i="28"/>
  <c r="K45" i="28"/>
  <c r="L45" i="28"/>
  <c r="M45" i="28"/>
  <c r="N45" i="28"/>
  <c r="O45" i="28"/>
  <c r="P45" i="28"/>
  <c r="Q45" i="28"/>
  <c r="R45" i="28"/>
  <c r="S45" i="28"/>
  <c r="T45" i="28"/>
  <c r="U45" i="28"/>
  <c r="V45" i="28"/>
  <c r="W45" i="28"/>
  <c r="X45" i="28"/>
  <c r="Y45" i="28"/>
  <c r="Z45" i="28"/>
  <c r="AA45" i="28"/>
  <c r="AB45" i="28"/>
  <c r="AC45" i="28"/>
  <c r="AD45" i="28"/>
  <c r="AE45" i="28"/>
  <c r="AF45" i="28"/>
  <c r="AG45" i="28"/>
  <c r="AH45" i="28"/>
  <c r="AI45" i="28"/>
  <c r="AJ45" i="28"/>
  <c r="AK45" i="28"/>
  <c r="AL45" i="28"/>
  <c r="AM45" i="28"/>
  <c r="AN45" i="28"/>
  <c r="AO45" i="28"/>
  <c r="AP45" i="28"/>
  <c r="AQ45" i="28"/>
  <c r="A46" i="28"/>
  <c r="B46" i="28"/>
  <c r="E46" i="28"/>
  <c r="A47" i="28"/>
  <c r="B47" i="28"/>
  <c r="F47" i="28"/>
  <c r="G47" i="28"/>
  <c r="H47" i="28"/>
  <c r="I47" i="28"/>
  <c r="A48" i="28"/>
  <c r="B48" i="28"/>
  <c r="E48" i="28"/>
  <c r="A49" i="28"/>
  <c r="B49" i="28"/>
  <c r="E49" i="28"/>
  <c r="F49" i="28"/>
  <c r="G49" i="28"/>
  <c r="H49" i="28"/>
  <c r="I49" i="28"/>
  <c r="J49" i="28"/>
  <c r="K49" i="28"/>
  <c r="L49" i="28"/>
  <c r="M49" i="28"/>
  <c r="N49" i="28"/>
  <c r="O49" i="28"/>
  <c r="P49" i="28"/>
  <c r="Q49" i="28"/>
  <c r="R49" i="28"/>
  <c r="S49" i="28"/>
  <c r="T49" i="28"/>
  <c r="U49" i="28"/>
  <c r="V49" i="28"/>
  <c r="W49" i="28"/>
  <c r="X49" i="28"/>
  <c r="Y49" i="28"/>
  <c r="Z49" i="28"/>
  <c r="AA49" i="28"/>
  <c r="AB49" i="28"/>
  <c r="AC49" i="28"/>
  <c r="AD49" i="28"/>
  <c r="AE49" i="28"/>
  <c r="AF49" i="28"/>
  <c r="AG49" i="28"/>
  <c r="AH49" i="28"/>
  <c r="AI49" i="28"/>
  <c r="AJ49" i="28"/>
  <c r="AK49" i="28"/>
  <c r="AL49" i="28"/>
  <c r="AM49" i="28"/>
  <c r="AN49" i="28"/>
  <c r="AO49" i="28"/>
  <c r="AP49" i="28"/>
  <c r="AQ49" i="28"/>
  <c r="A50" i="28"/>
  <c r="B50" i="28"/>
  <c r="E50" i="28"/>
  <c r="F50" i="28"/>
  <c r="G50" i="28"/>
  <c r="H50" i="28"/>
  <c r="I50" i="28"/>
  <c r="J50" i="28"/>
  <c r="K50" i="28"/>
  <c r="L50" i="28"/>
  <c r="M50" i="28"/>
  <c r="N50" i="28"/>
  <c r="O50" i="28"/>
  <c r="P50" i="28"/>
  <c r="Q50" i="28"/>
  <c r="R50" i="28"/>
  <c r="S50" i="28"/>
  <c r="T50" i="28"/>
  <c r="U50" i="28"/>
  <c r="V50" i="28"/>
  <c r="W50" i="28"/>
  <c r="X50" i="28"/>
  <c r="Y50" i="28"/>
  <c r="Z50" i="28"/>
  <c r="AA50" i="28"/>
  <c r="AB50" i="28"/>
  <c r="AC50" i="28"/>
  <c r="AD50" i="28"/>
  <c r="AE50" i="28"/>
  <c r="AF50" i="28"/>
  <c r="AG50" i="28"/>
  <c r="AH50" i="28"/>
  <c r="AI50" i="28"/>
  <c r="AJ50" i="28"/>
  <c r="AK50" i="28"/>
  <c r="AL50" i="28"/>
  <c r="AM50" i="28"/>
  <c r="AN50" i="28"/>
  <c r="AO50" i="28"/>
  <c r="AP50" i="28"/>
  <c r="AQ50" i="28"/>
  <c r="A51" i="28"/>
  <c r="C51" i="28"/>
  <c r="D51" i="28"/>
  <c r="H51" i="28"/>
  <c r="I51" i="28"/>
  <c r="J51" i="28"/>
  <c r="K51" i="28"/>
  <c r="Q51" i="28"/>
  <c r="R51" i="28"/>
  <c r="S51" i="28"/>
  <c r="A52" i="28"/>
  <c r="C52" i="28"/>
  <c r="D52" i="28"/>
  <c r="A53" i="28"/>
  <c r="B53" i="28"/>
  <c r="C53" i="28"/>
  <c r="D53" i="28"/>
  <c r="A54" i="28"/>
  <c r="B54" i="28"/>
  <c r="C54" i="28"/>
  <c r="D54" i="28"/>
  <c r="E54" i="28"/>
  <c r="F54" i="28"/>
  <c r="H54" i="28"/>
  <c r="I54" i="28"/>
  <c r="J54" i="28"/>
  <c r="K54" i="28"/>
  <c r="L54" i="28"/>
  <c r="M54" i="28"/>
  <c r="N54" i="28"/>
  <c r="P54" i="28"/>
  <c r="R54" i="28"/>
  <c r="T54" i="28"/>
  <c r="U54" i="28"/>
  <c r="V54" i="28"/>
  <c r="W54" i="28"/>
  <c r="X54" i="28"/>
  <c r="Y54" i="28"/>
  <c r="Z54" i="28"/>
  <c r="AA54" i="28"/>
  <c r="AB54" i="28"/>
  <c r="AC54" i="28"/>
  <c r="AD54" i="28"/>
  <c r="AE54" i="28"/>
  <c r="AF54" i="28"/>
  <c r="AG54" i="28"/>
  <c r="AH54" i="28"/>
  <c r="AI54" i="28"/>
  <c r="AJ54" i="28"/>
  <c r="AK54" i="28"/>
  <c r="AL54" i="28"/>
  <c r="AM54" i="28"/>
  <c r="AN54" i="28"/>
  <c r="AO54" i="28"/>
  <c r="AP54" i="28"/>
  <c r="AQ54" i="28"/>
  <c r="A55" i="28"/>
  <c r="B55" i="28"/>
  <c r="C55" i="28"/>
  <c r="A56" i="28"/>
  <c r="B56" i="28"/>
  <c r="C56" i="28"/>
  <c r="D56" i="28"/>
  <c r="E56" i="28"/>
  <c r="F56" i="28"/>
  <c r="G56" i="28"/>
  <c r="H56" i="28"/>
  <c r="I56" i="28"/>
  <c r="J56" i="28"/>
  <c r="K56" i="28"/>
  <c r="L56" i="28"/>
  <c r="M56" i="28"/>
  <c r="N56" i="28"/>
  <c r="O56" i="28"/>
  <c r="P56" i="28"/>
  <c r="Q56" i="28"/>
  <c r="R56" i="28"/>
  <c r="S56" i="28"/>
  <c r="T56" i="28"/>
  <c r="U56" i="28"/>
  <c r="V56" i="28"/>
  <c r="W56" i="28"/>
  <c r="X56" i="28"/>
  <c r="Y56" i="28"/>
  <c r="Z56" i="28"/>
  <c r="AA56" i="28"/>
  <c r="AB56" i="28"/>
  <c r="AC56" i="28"/>
  <c r="AD56" i="28"/>
  <c r="AE56" i="28"/>
  <c r="AF56" i="28"/>
  <c r="AG56" i="28"/>
  <c r="AH56" i="28"/>
  <c r="AI56" i="28"/>
  <c r="AJ56" i="28"/>
  <c r="AK56" i="28"/>
  <c r="AL56" i="28"/>
  <c r="AM56" i="28"/>
  <c r="AN56" i="28"/>
  <c r="AO56" i="28"/>
  <c r="AP56" i="28"/>
  <c r="AQ56" i="28"/>
  <c r="A57" i="28"/>
  <c r="B57" i="28"/>
  <c r="C57" i="28"/>
  <c r="D57" i="28"/>
  <c r="E57" i="28"/>
  <c r="F57" i="28"/>
  <c r="G57" i="28"/>
  <c r="H57" i="28"/>
  <c r="I57" i="28"/>
  <c r="J57" i="28"/>
  <c r="K57" i="28"/>
  <c r="L57" i="28"/>
  <c r="M57" i="28"/>
  <c r="N57" i="28"/>
  <c r="O57" i="28"/>
  <c r="P57" i="28"/>
  <c r="Q57" i="28"/>
  <c r="R57" i="28"/>
  <c r="S57" i="28"/>
  <c r="T57" i="28"/>
  <c r="U57" i="28"/>
  <c r="V57" i="28"/>
  <c r="W57" i="28"/>
  <c r="X57" i="28"/>
  <c r="Y57" i="28"/>
  <c r="Z57" i="28"/>
  <c r="AA57" i="28"/>
  <c r="AB57" i="28"/>
  <c r="AC57" i="28"/>
  <c r="AD57" i="28"/>
  <c r="AE57" i="28"/>
  <c r="AF57" i="28"/>
  <c r="AG57" i="28"/>
  <c r="AH57" i="28"/>
  <c r="AI57" i="28"/>
  <c r="AJ57" i="28"/>
  <c r="AK57" i="28"/>
  <c r="AL57" i="28"/>
  <c r="AM57" i="28"/>
  <c r="AN57" i="28"/>
  <c r="AO57" i="28"/>
  <c r="AP57" i="28"/>
  <c r="AQ57" i="28"/>
  <c r="A58" i="28"/>
  <c r="B58" i="28"/>
  <c r="C58" i="28"/>
  <c r="D58" i="28"/>
  <c r="E58" i="28"/>
  <c r="F58" i="28"/>
  <c r="G58" i="28"/>
  <c r="H58" i="28"/>
  <c r="I58" i="28"/>
  <c r="J58" i="28"/>
  <c r="K58" i="28"/>
  <c r="L58" i="28"/>
  <c r="M58" i="28"/>
  <c r="N58" i="28"/>
  <c r="O58" i="28"/>
  <c r="P58" i="28"/>
  <c r="Q58" i="28"/>
  <c r="R58" i="28"/>
  <c r="S58" i="28"/>
  <c r="T58" i="28"/>
  <c r="U58" i="28"/>
  <c r="V58" i="28"/>
  <c r="W58" i="28"/>
  <c r="X58" i="28"/>
  <c r="Y58" i="28"/>
  <c r="Z58" i="28"/>
  <c r="AA58" i="28"/>
  <c r="AB58" i="28"/>
  <c r="AC58" i="28"/>
  <c r="AD58" i="28"/>
  <c r="AE58" i="28"/>
  <c r="AF58" i="28"/>
  <c r="AG58" i="28"/>
  <c r="AH58" i="28"/>
  <c r="AI58" i="28"/>
  <c r="AJ58" i="28"/>
  <c r="AK58" i="28"/>
  <c r="AL58" i="28"/>
  <c r="AM58" i="28"/>
  <c r="AN58" i="28"/>
  <c r="AO58" i="28"/>
  <c r="AP58" i="28"/>
  <c r="AQ58" i="28"/>
  <c r="A59" i="28"/>
  <c r="B59" i="28"/>
  <c r="C59" i="28"/>
  <c r="D59" i="28"/>
  <c r="E59" i="28"/>
  <c r="F59" i="28"/>
  <c r="G59" i="28"/>
  <c r="H59" i="28"/>
  <c r="I59" i="28"/>
  <c r="J59" i="28"/>
  <c r="K59" i="28"/>
  <c r="L59" i="28"/>
  <c r="M59" i="28"/>
  <c r="N59" i="28"/>
  <c r="O59" i="28"/>
  <c r="P59" i="28"/>
  <c r="Q59" i="28"/>
  <c r="R59" i="28"/>
  <c r="S59" i="28"/>
  <c r="T59" i="28"/>
  <c r="U59" i="28"/>
  <c r="V59" i="28"/>
  <c r="W59" i="28"/>
  <c r="X59" i="28"/>
  <c r="Y59" i="28"/>
  <c r="Z59" i="28"/>
  <c r="AA59" i="28"/>
  <c r="AB59" i="28"/>
  <c r="AC59" i="28"/>
  <c r="AD59" i="28"/>
  <c r="AE59" i="28"/>
  <c r="AF59" i="28"/>
  <c r="AG59" i="28"/>
  <c r="AH59" i="28"/>
  <c r="AI59" i="28"/>
  <c r="AJ59" i="28"/>
  <c r="AK59" i="28"/>
  <c r="AL59" i="28"/>
  <c r="AM59" i="28"/>
  <c r="AN59" i="28"/>
  <c r="AO59" i="28"/>
  <c r="AP59" i="28"/>
  <c r="AQ59" i="28"/>
  <c r="C33" i="28"/>
  <c r="A33" i="28"/>
  <c r="V32" i="28"/>
  <c r="Q32" i="28"/>
  <c r="AP31" i="28"/>
  <c r="AO31" i="28"/>
  <c r="AM31" i="28"/>
  <c r="D31" i="28"/>
  <c r="AQ74" i="22"/>
  <c r="AP74" i="22"/>
  <c r="AO74" i="22"/>
  <c r="X74" i="22"/>
  <c r="W74" i="22"/>
  <c r="V74" i="22"/>
  <c r="U74" i="22"/>
  <c r="T74" i="22"/>
  <c r="S74" i="22"/>
  <c r="R74" i="22"/>
  <c r="Q74" i="22"/>
  <c r="P74" i="22"/>
  <c r="O74" i="22"/>
  <c r="N74" i="22"/>
  <c r="M74" i="22"/>
  <c r="L74" i="22"/>
  <c r="K74" i="22"/>
  <c r="J74" i="22"/>
  <c r="D74" i="22"/>
  <c r="C74" i="22"/>
  <c r="B74" i="22"/>
  <c r="A74" i="22"/>
  <c r="AQ73" i="22"/>
  <c r="AP73" i="22"/>
  <c r="AO73" i="22"/>
  <c r="AM73" i="22"/>
  <c r="X73" i="22"/>
  <c r="W73" i="22"/>
  <c r="V73" i="22"/>
  <c r="U73" i="22"/>
  <c r="T73" i="22"/>
  <c r="S73" i="22"/>
  <c r="R73" i="22"/>
  <c r="Q73" i="22"/>
  <c r="D73" i="22"/>
  <c r="C73" i="22"/>
  <c r="B73" i="22"/>
  <c r="A73" i="22"/>
  <c r="AQ72" i="22"/>
  <c r="AP72" i="22"/>
  <c r="AO72" i="22"/>
  <c r="AN72" i="22"/>
  <c r="AM72" i="22"/>
  <c r="AL72" i="22"/>
  <c r="AK72" i="22"/>
  <c r="AJ72" i="22"/>
  <c r="AI72" i="22"/>
  <c r="AH72" i="22"/>
  <c r="AG72" i="22"/>
  <c r="AF72" i="22"/>
  <c r="AE72" i="22"/>
  <c r="AD72" i="22"/>
  <c r="AC72" i="22"/>
  <c r="AB72" i="22"/>
  <c r="AA72" i="22"/>
  <c r="Z72" i="22"/>
  <c r="Y74" i="22"/>
  <c r="AS74" i="22" s="1"/>
  <c r="AT74" i="22" s="1"/>
  <c r="AU74" i="22" s="1"/>
  <c r="Y72" i="22"/>
  <c r="W72" i="22"/>
  <c r="F72" i="22"/>
  <c r="D72" i="22"/>
  <c r="C72" i="22"/>
  <c r="B72" i="22"/>
  <c r="A72" i="22"/>
  <c r="AQ71" i="22"/>
  <c r="AP71" i="22"/>
  <c r="AO71" i="22"/>
  <c r="AN71" i="22"/>
  <c r="AM71" i="22"/>
  <c r="AL71" i="22"/>
  <c r="AK71" i="22"/>
  <c r="AJ71" i="22"/>
  <c r="AI71" i="22"/>
  <c r="AH71" i="22"/>
  <c r="AG71" i="22"/>
  <c r="AF71" i="22"/>
  <c r="AE71" i="22"/>
  <c r="AC71" i="22"/>
  <c r="AB71" i="22"/>
  <c r="AA71" i="22"/>
  <c r="W71" i="22"/>
  <c r="V71" i="22"/>
  <c r="U71" i="22"/>
  <c r="T71" i="22"/>
  <c r="S71" i="22"/>
  <c r="R71" i="22"/>
  <c r="Q71" i="22"/>
  <c r="P71" i="22"/>
  <c r="O71" i="22"/>
  <c r="N71" i="22"/>
  <c r="M71" i="22"/>
  <c r="K71" i="22"/>
  <c r="I71" i="22"/>
  <c r="H71" i="22"/>
  <c r="D71" i="22"/>
  <c r="C71" i="22"/>
  <c r="B71" i="22"/>
  <c r="A71" i="22"/>
  <c r="Q70" i="22"/>
  <c r="P70" i="22"/>
  <c r="O70" i="22"/>
  <c r="K70" i="22"/>
  <c r="J70" i="22"/>
  <c r="I70" i="22"/>
  <c r="H70" i="22"/>
  <c r="D70" i="22"/>
  <c r="A70" i="22"/>
  <c r="X36" i="22"/>
  <c r="AD35" i="22"/>
  <c r="AD71" i="22" s="1"/>
  <c r="AG73" i="22" s="1"/>
  <c r="Z35" i="22"/>
  <c r="Z71" i="22"/>
  <c r="Y73" i="22" s="1"/>
  <c r="L35" i="22"/>
  <c r="L71" i="22" s="1"/>
  <c r="P72" i="22" s="1"/>
  <c r="E36" i="22"/>
  <c r="J35" i="22" s="1"/>
  <c r="J71" i="22" s="1"/>
  <c r="N72" i="22" s="1"/>
  <c r="J73" i="22" s="1"/>
  <c r="G35" i="22"/>
  <c r="G71" i="22" s="1"/>
  <c r="G72" i="22" s="1"/>
  <c r="N34" i="22"/>
  <c r="N70" i="22" s="1"/>
  <c r="T72" i="22" s="1"/>
  <c r="S72" i="22" s="1"/>
  <c r="G34" i="22"/>
  <c r="G70" i="22"/>
  <c r="M72" i="22" s="1"/>
  <c r="AS25" i="27"/>
  <c r="F25" i="27" s="1"/>
  <c r="F55" i="27" s="1"/>
  <c r="F56" i="27" s="1"/>
  <c r="R57" i="27" s="1"/>
  <c r="S21" i="27"/>
  <c r="S51" i="27" s="1"/>
  <c r="F52" i="27" s="1"/>
  <c r="W15" i="27"/>
  <c r="W45" i="27" s="1"/>
  <c r="L47" i="27" s="1"/>
  <c r="D4" i="27"/>
  <c r="D34" i="27"/>
  <c r="J39" i="27"/>
  <c r="O42" i="27" s="1"/>
  <c r="AL3" i="27"/>
  <c r="AL33" i="27"/>
  <c r="F39" i="27" s="1"/>
  <c r="K42" i="27" s="1"/>
  <c r="R3" i="27"/>
  <c r="R33" i="27"/>
  <c r="F36" i="27" s="1"/>
  <c r="F42" i="27" s="1"/>
  <c r="A34" i="27"/>
  <c r="B34" i="27"/>
  <c r="C34" i="27"/>
  <c r="H34" i="27"/>
  <c r="AA34" i="27"/>
  <c r="A35" i="27"/>
  <c r="B35" i="27"/>
  <c r="C35" i="27"/>
  <c r="F35" i="27"/>
  <c r="A36" i="27"/>
  <c r="B36" i="27"/>
  <c r="C36" i="27"/>
  <c r="A37" i="27"/>
  <c r="B37" i="27"/>
  <c r="C37" i="27"/>
  <c r="F37" i="27"/>
  <c r="G37" i="27"/>
  <c r="H37" i="27"/>
  <c r="I37" i="27"/>
  <c r="J37" i="27"/>
  <c r="K37" i="27"/>
  <c r="L37" i="27"/>
  <c r="M37" i="27"/>
  <c r="N37" i="27"/>
  <c r="O37" i="27"/>
  <c r="P37" i="27"/>
  <c r="Q37" i="27"/>
  <c r="R37" i="27"/>
  <c r="S37" i="27"/>
  <c r="T37" i="27"/>
  <c r="U37" i="27"/>
  <c r="V37" i="27"/>
  <c r="W37" i="27"/>
  <c r="X37" i="27"/>
  <c r="Y37" i="27"/>
  <c r="Z37" i="27"/>
  <c r="AA37" i="27"/>
  <c r="AB37" i="27"/>
  <c r="AC37" i="27"/>
  <c r="AD37" i="27"/>
  <c r="AE37" i="27"/>
  <c r="AF37" i="27"/>
  <c r="AG37" i="27"/>
  <c r="AH37" i="27"/>
  <c r="AI37" i="27"/>
  <c r="AJ37" i="27"/>
  <c r="AK37" i="27"/>
  <c r="AL37" i="27"/>
  <c r="AM37" i="27"/>
  <c r="AN37" i="27"/>
  <c r="AO37" i="27"/>
  <c r="AP37" i="27"/>
  <c r="AQ37" i="27"/>
  <c r="AR37" i="27"/>
  <c r="AS37" i="27"/>
  <c r="AT37" i="27"/>
  <c r="A38" i="27"/>
  <c r="B38" i="27"/>
  <c r="C38" i="27"/>
  <c r="F38" i="27"/>
  <c r="A39" i="27"/>
  <c r="B39" i="27"/>
  <c r="C39" i="27"/>
  <c r="A40" i="27"/>
  <c r="B40" i="27"/>
  <c r="C40" i="27"/>
  <c r="F40" i="27"/>
  <c r="G40" i="27"/>
  <c r="H40" i="27"/>
  <c r="I40" i="27"/>
  <c r="J40" i="27"/>
  <c r="K40" i="27"/>
  <c r="L40" i="27"/>
  <c r="M40" i="27"/>
  <c r="N40" i="27"/>
  <c r="O40" i="27"/>
  <c r="P40" i="27"/>
  <c r="Q40" i="27"/>
  <c r="R40" i="27"/>
  <c r="S40" i="27"/>
  <c r="T40" i="27"/>
  <c r="U40" i="27"/>
  <c r="V40" i="27"/>
  <c r="W40" i="27"/>
  <c r="X40" i="27"/>
  <c r="Y40" i="27"/>
  <c r="Z40" i="27"/>
  <c r="AA40" i="27"/>
  <c r="AB40" i="27"/>
  <c r="AC40" i="27"/>
  <c r="AD40" i="27"/>
  <c r="AE40" i="27"/>
  <c r="AF40" i="27"/>
  <c r="AG40" i="27"/>
  <c r="AH40" i="27"/>
  <c r="AI40" i="27"/>
  <c r="AJ40" i="27"/>
  <c r="AK40" i="27"/>
  <c r="AL40" i="27"/>
  <c r="AM40" i="27"/>
  <c r="AN40" i="27"/>
  <c r="AO40" i="27"/>
  <c r="AP40" i="27"/>
  <c r="AQ40" i="27"/>
  <c r="AR40" i="27"/>
  <c r="AS40" i="27"/>
  <c r="AT40" i="27"/>
  <c r="A41" i="27"/>
  <c r="B41" i="27"/>
  <c r="C41" i="27"/>
  <c r="F41" i="27"/>
  <c r="A42" i="27"/>
  <c r="B42" i="27"/>
  <c r="C42" i="27"/>
  <c r="S42" i="27"/>
  <c r="T42" i="27"/>
  <c r="U42" i="27"/>
  <c r="V42" i="27"/>
  <c r="W42" i="27"/>
  <c r="X42" i="27"/>
  <c r="Y42" i="27"/>
  <c r="Z42" i="27"/>
  <c r="AA42" i="27"/>
  <c r="AB42" i="27"/>
  <c r="AC42" i="27"/>
  <c r="AD42" i="27"/>
  <c r="AE42" i="27"/>
  <c r="AF42" i="27"/>
  <c r="AG42" i="27"/>
  <c r="AH42" i="27"/>
  <c r="AI42" i="27"/>
  <c r="AJ42" i="27"/>
  <c r="AK42" i="27"/>
  <c r="AL42" i="27"/>
  <c r="AM42" i="27"/>
  <c r="AN42" i="27"/>
  <c r="AO42" i="27"/>
  <c r="AP42" i="27"/>
  <c r="AQ42" i="27"/>
  <c r="AR42" i="27"/>
  <c r="AS42" i="27"/>
  <c r="AT42" i="27"/>
  <c r="A43" i="27"/>
  <c r="B43" i="27"/>
  <c r="C43" i="27"/>
  <c r="F43" i="27"/>
  <c r="G43" i="27"/>
  <c r="H43" i="27"/>
  <c r="I43" i="27"/>
  <c r="J43" i="27"/>
  <c r="K43" i="27"/>
  <c r="L43" i="27"/>
  <c r="M43" i="27"/>
  <c r="N43" i="27"/>
  <c r="O43" i="27"/>
  <c r="P43" i="27"/>
  <c r="Q43" i="27"/>
  <c r="R43" i="27"/>
  <c r="S43" i="27"/>
  <c r="T43" i="27"/>
  <c r="U43" i="27"/>
  <c r="V43" i="27"/>
  <c r="W43" i="27"/>
  <c r="X43" i="27"/>
  <c r="Y43" i="27"/>
  <c r="Z43" i="27"/>
  <c r="AA43" i="27"/>
  <c r="AB43" i="27"/>
  <c r="AC43" i="27"/>
  <c r="AD43" i="27"/>
  <c r="AE43" i="27"/>
  <c r="AF43" i="27"/>
  <c r="AG43" i="27"/>
  <c r="AH43" i="27"/>
  <c r="AI43" i="27"/>
  <c r="AJ43" i="27"/>
  <c r="AK43" i="27"/>
  <c r="AL43" i="27"/>
  <c r="AM43" i="27"/>
  <c r="AN43" i="27"/>
  <c r="AO43" i="27"/>
  <c r="AP43" i="27"/>
  <c r="AQ43" i="27"/>
  <c r="AR43" i="27"/>
  <c r="AS43" i="27"/>
  <c r="AT43" i="27"/>
  <c r="A44" i="27"/>
  <c r="B44" i="27"/>
  <c r="C44" i="27"/>
  <c r="F44" i="27"/>
  <c r="G44" i="27"/>
  <c r="H44" i="27"/>
  <c r="I44" i="27"/>
  <c r="J44" i="27"/>
  <c r="K44" i="27"/>
  <c r="L44" i="27"/>
  <c r="M44" i="27"/>
  <c r="N44" i="27"/>
  <c r="O44" i="27"/>
  <c r="P44" i="27"/>
  <c r="Q44" i="27"/>
  <c r="R44" i="27"/>
  <c r="S44" i="27"/>
  <c r="T44" i="27"/>
  <c r="U44" i="27"/>
  <c r="V44" i="27"/>
  <c r="W44" i="27"/>
  <c r="X44" i="27"/>
  <c r="Y44" i="27"/>
  <c r="Z44" i="27"/>
  <c r="AA44" i="27"/>
  <c r="AB44" i="27"/>
  <c r="AC44" i="27"/>
  <c r="AD44" i="27"/>
  <c r="AE44" i="27"/>
  <c r="AF44" i="27"/>
  <c r="AG44" i="27"/>
  <c r="AH44" i="27"/>
  <c r="AI44" i="27"/>
  <c r="AJ44" i="27"/>
  <c r="AK44" i="27"/>
  <c r="AL44" i="27"/>
  <c r="AM44" i="27"/>
  <c r="AN44" i="27"/>
  <c r="AO44" i="27"/>
  <c r="AP44" i="27"/>
  <c r="AQ44" i="27"/>
  <c r="AR44" i="27"/>
  <c r="AS44" i="27"/>
  <c r="AT44" i="27"/>
  <c r="A45" i="27"/>
  <c r="D45" i="27"/>
  <c r="X45" i="27"/>
  <c r="A46" i="27"/>
  <c r="B46" i="27"/>
  <c r="C46" i="27"/>
  <c r="D46" i="27"/>
  <c r="A47" i="27"/>
  <c r="B47" i="27"/>
  <c r="C47" i="27"/>
  <c r="D47" i="27"/>
  <c r="E47" i="27"/>
  <c r="A48" i="27"/>
  <c r="B48" i="27"/>
  <c r="C48" i="27"/>
  <c r="D48" i="27"/>
  <c r="E48" i="27"/>
  <c r="A49" i="27"/>
  <c r="B49" i="27"/>
  <c r="C49" i="27"/>
  <c r="D49" i="27"/>
  <c r="E49" i="27"/>
  <c r="A50" i="27"/>
  <c r="D50" i="27"/>
  <c r="A51" i="27"/>
  <c r="B51" i="27"/>
  <c r="C51" i="27"/>
  <c r="F51" i="27"/>
  <c r="T51" i="27"/>
  <c r="A52" i="27"/>
  <c r="B52" i="27"/>
  <c r="C52" i="27"/>
  <c r="D52" i="27"/>
  <c r="E52" i="27"/>
  <c r="A53" i="27"/>
  <c r="B53" i="27"/>
  <c r="C53" i="27"/>
  <c r="D53" i="27"/>
  <c r="E53" i="27"/>
  <c r="F53" i="27"/>
  <c r="G53" i="27"/>
  <c r="H53" i="27"/>
  <c r="I53" i="27"/>
  <c r="J53" i="27"/>
  <c r="K53" i="27"/>
  <c r="L53" i="27"/>
  <c r="M53" i="27"/>
  <c r="N53" i="27"/>
  <c r="O53" i="27"/>
  <c r="P53" i="27"/>
  <c r="Q53" i="27"/>
  <c r="R53" i="27"/>
  <c r="S53" i="27"/>
  <c r="T53" i="27"/>
  <c r="U53" i="27"/>
  <c r="V53" i="27"/>
  <c r="W53" i="27"/>
  <c r="X53" i="27"/>
  <c r="Y53" i="27"/>
  <c r="Z53" i="27"/>
  <c r="AA53" i="27"/>
  <c r="AB53" i="27"/>
  <c r="AC53" i="27"/>
  <c r="AD53" i="27"/>
  <c r="AE53" i="27"/>
  <c r="AF53" i="27"/>
  <c r="AG53" i="27"/>
  <c r="AH53" i="27"/>
  <c r="AI53" i="27"/>
  <c r="AJ53" i="27"/>
  <c r="AK53" i="27"/>
  <c r="AL53" i="27"/>
  <c r="AM53" i="27"/>
  <c r="AN53" i="27"/>
  <c r="AO53" i="27"/>
  <c r="AP53" i="27"/>
  <c r="AQ53" i="27"/>
  <c r="AR53" i="27"/>
  <c r="AS53" i="27"/>
  <c r="AT53" i="27"/>
  <c r="A54" i="27"/>
  <c r="B54" i="27"/>
  <c r="C54" i="27"/>
  <c r="D54" i="27"/>
  <c r="E54" i="27"/>
  <c r="F54" i="27"/>
  <c r="G54" i="27"/>
  <c r="H54" i="27"/>
  <c r="I54" i="27"/>
  <c r="J54" i="27"/>
  <c r="K54" i="27"/>
  <c r="L54" i="27"/>
  <c r="M54" i="27"/>
  <c r="N54" i="27"/>
  <c r="O54" i="27"/>
  <c r="P54" i="27"/>
  <c r="Q54" i="27"/>
  <c r="R54" i="27"/>
  <c r="S54" i="27"/>
  <c r="T54" i="27"/>
  <c r="U54" i="27"/>
  <c r="V54" i="27"/>
  <c r="W54" i="27"/>
  <c r="X54" i="27"/>
  <c r="Y54" i="27"/>
  <c r="Z54" i="27"/>
  <c r="AA54" i="27"/>
  <c r="AB54" i="27"/>
  <c r="AC54" i="27"/>
  <c r="AD54" i="27"/>
  <c r="AE54" i="27"/>
  <c r="AF54" i="27"/>
  <c r="AG54" i="27"/>
  <c r="AH54" i="27"/>
  <c r="AI54" i="27"/>
  <c r="AJ54" i="27"/>
  <c r="AK54" i="27"/>
  <c r="AL54" i="27"/>
  <c r="AM54" i="27"/>
  <c r="AN54" i="27"/>
  <c r="AO54" i="27"/>
  <c r="AP54" i="27"/>
  <c r="AQ54" i="27"/>
  <c r="AR54" i="27"/>
  <c r="AS54" i="27"/>
  <c r="AT54" i="27"/>
  <c r="A55" i="27"/>
  <c r="B55" i="27"/>
  <c r="C55" i="27"/>
  <c r="J55" i="27"/>
  <c r="AT25" i="27"/>
  <c r="AF25" i="27" s="1"/>
  <c r="AF55" i="27" s="1"/>
  <c r="P25" i="27"/>
  <c r="P55" i="27" s="1"/>
  <c r="R55" i="27"/>
  <c r="AH55" i="27"/>
  <c r="A56" i="27"/>
  <c r="B56" i="27"/>
  <c r="C56" i="27"/>
  <c r="D56" i="27"/>
  <c r="E56" i="27"/>
  <c r="A57" i="27"/>
  <c r="B57" i="27"/>
  <c r="C57" i="27"/>
  <c r="D57" i="27"/>
  <c r="E57" i="27"/>
  <c r="A58" i="27"/>
  <c r="B58" i="27"/>
  <c r="C58" i="27"/>
  <c r="D58" i="27"/>
  <c r="E58" i="27"/>
  <c r="A59" i="27"/>
  <c r="B59" i="27"/>
  <c r="C59" i="27"/>
  <c r="D59" i="27"/>
  <c r="E59" i="27"/>
  <c r="F59" i="27"/>
  <c r="G59" i="27"/>
  <c r="H59" i="27"/>
  <c r="I59" i="27"/>
  <c r="J59" i="27"/>
  <c r="K59" i="27"/>
  <c r="L59" i="27"/>
  <c r="M59" i="27"/>
  <c r="N59" i="27"/>
  <c r="O59" i="27"/>
  <c r="P59" i="27"/>
  <c r="Q59" i="27"/>
  <c r="R59" i="27"/>
  <c r="S59" i="27"/>
  <c r="T59" i="27"/>
  <c r="U59" i="27"/>
  <c r="V59" i="27"/>
  <c r="W59" i="27"/>
  <c r="X59" i="27"/>
  <c r="Y59" i="27"/>
  <c r="Z59" i="27"/>
  <c r="AA59" i="27"/>
  <c r="AB59" i="27"/>
  <c r="AC59" i="27"/>
  <c r="AD59" i="27"/>
  <c r="AE59" i="27"/>
  <c r="AF59" i="27"/>
  <c r="AG59" i="27"/>
  <c r="AH59" i="27"/>
  <c r="AI59" i="27"/>
  <c r="AJ59" i="27"/>
  <c r="AK59" i="27"/>
  <c r="AL59" i="27"/>
  <c r="AM59" i="27"/>
  <c r="AN59" i="27"/>
  <c r="AO59" i="27"/>
  <c r="AP59" i="27"/>
  <c r="AQ59" i="27"/>
  <c r="AR59" i="27"/>
  <c r="AS59" i="27"/>
  <c r="AT59" i="27"/>
  <c r="D33" i="27"/>
  <c r="S33" i="27"/>
  <c r="AM33" i="27"/>
  <c r="K36" i="21"/>
  <c r="K74" i="21"/>
  <c r="R75" i="21"/>
  <c r="F36" i="21"/>
  <c r="F74" i="21" s="1"/>
  <c r="J75" i="21" s="1"/>
  <c r="F33" i="21"/>
  <c r="F71" i="21" s="1"/>
  <c r="J72" i="21" s="1"/>
  <c r="F30" i="21"/>
  <c r="F68" i="21"/>
  <c r="J69" i="21" s="1"/>
  <c r="R24" i="21"/>
  <c r="R62" i="21" s="1"/>
  <c r="D64" i="21" s="1"/>
  <c r="U64" i="21" s="1"/>
  <c r="A69" i="21"/>
  <c r="B69" i="21"/>
  <c r="C69" i="21"/>
  <c r="A70" i="21"/>
  <c r="B70" i="21"/>
  <c r="C70" i="21"/>
  <c r="A71" i="21"/>
  <c r="B71" i="21"/>
  <c r="C71" i="21"/>
  <c r="G71" i="21"/>
  <c r="I71" i="21"/>
  <c r="A72" i="21"/>
  <c r="B72" i="21"/>
  <c r="C72" i="21"/>
  <c r="A73" i="21"/>
  <c r="B73" i="21"/>
  <c r="C73" i="21"/>
  <c r="A74" i="21"/>
  <c r="B74" i="21"/>
  <c r="C74" i="21"/>
  <c r="G74" i="21"/>
  <c r="I74" i="21"/>
  <c r="L74" i="21"/>
  <c r="N74" i="21"/>
  <c r="A75" i="21"/>
  <c r="B75" i="21"/>
  <c r="C75" i="21"/>
  <c r="B68" i="21"/>
  <c r="C68" i="21"/>
  <c r="G68" i="21"/>
  <c r="I68" i="21"/>
  <c r="A68" i="21"/>
  <c r="A63" i="21"/>
  <c r="B63" i="21"/>
  <c r="C63" i="21"/>
  <c r="D63" i="21"/>
  <c r="D62" i="21"/>
  <c r="S62" i="21"/>
  <c r="A62" i="21"/>
  <c r="A58" i="21"/>
  <c r="AU7" i="20"/>
  <c r="F7" i="20"/>
  <c r="N7" i="20"/>
  <c r="L7" i="20" s="1"/>
  <c r="L45" i="20" s="1"/>
  <c r="F7" i="24"/>
  <c r="F45" i="24"/>
  <c r="F46" i="24" s="1"/>
  <c r="AU46" i="24" s="1"/>
  <c r="Q7" i="24"/>
  <c r="Q45" i="24" s="1"/>
  <c r="N46" i="24" s="1"/>
  <c r="AW46" i="24" s="1"/>
  <c r="F31" i="25"/>
  <c r="F65" i="25"/>
  <c r="V65" i="25" s="1"/>
  <c r="O31" i="25"/>
  <c r="O65" i="25" s="1"/>
  <c r="AV66" i="25" s="1"/>
  <c r="F25" i="25"/>
  <c r="F59" i="25" s="1"/>
  <c r="X59" i="25" s="1"/>
  <c r="F4" i="24"/>
  <c r="F42" i="24" s="1"/>
  <c r="F43" i="24" s="1"/>
  <c r="AU43" i="24" s="1"/>
  <c r="AX43" i="24" s="1"/>
  <c r="F10" i="24"/>
  <c r="F48" i="24"/>
  <c r="F49" i="24" s="1"/>
  <c r="AU49" i="24" s="1"/>
  <c r="AX49" i="24" s="1"/>
  <c r="N10" i="24"/>
  <c r="N48" i="24" s="1"/>
  <c r="K49" i="24" s="1"/>
  <c r="AV49" i="24" s="1"/>
  <c r="F13" i="24"/>
  <c r="F51" i="24"/>
  <c r="F52" i="24"/>
  <c r="AU52" i="24" s="1"/>
  <c r="R13" i="24"/>
  <c r="R51" i="24"/>
  <c r="Q52" i="24" s="1"/>
  <c r="AX52" i="24" s="1"/>
  <c r="F18" i="24"/>
  <c r="F56" i="24"/>
  <c r="G59" i="24" s="1"/>
  <c r="F60" i="24" s="1"/>
  <c r="N18" i="24"/>
  <c r="N56" i="24" s="1"/>
  <c r="Q57" i="24" s="1"/>
  <c r="N58" i="24" s="1"/>
  <c r="F23" i="24"/>
  <c r="F61" i="24" s="1"/>
  <c r="G62" i="24" s="1"/>
  <c r="F63" i="24" s="1"/>
  <c r="AU63" i="24" s="1"/>
  <c r="H28" i="24"/>
  <c r="H66" i="24" s="1"/>
  <c r="F33" i="24"/>
  <c r="F71" i="24" s="1"/>
  <c r="G72" i="24" s="1"/>
  <c r="F73" i="24" s="1"/>
  <c r="P33" i="24"/>
  <c r="P71" i="24"/>
  <c r="S72" i="24" s="1"/>
  <c r="N73" i="24" s="1"/>
  <c r="AD34" i="23"/>
  <c r="AD72" i="23"/>
  <c r="AT73" i="23"/>
  <c r="AL34" i="23"/>
  <c r="AL72" i="23" s="1"/>
  <c r="AN34" i="23"/>
  <c r="AN72" i="23" s="1"/>
  <c r="AV73" i="23" s="1"/>
  <c r="AA34" i="23"/>
  <c r="AA72" i="23" s="1"/>
  <c r="AC34" i="23"/>
  <c r="AC72" i="23"/>
  <c r="AH34" i="23"/>
  <c r="AH72" i="23" s="1"/>
  <c r="AJ34" i="23"/>
  <c r="AJ72" i="23" s="1"/>
  <c r="F34" i="23"/>
  <c r="F72" i="23" s="1"/>
  <c r="H34" i="23"/>
  <c r="H72" i="23" s="1"/>
  <c r="O34" i="23"/>
  <c r="O72" i="23" s="1"/>
  <c r="Q34" i="23"/>
  <c r="Q72" i="23" s="1"/>
  <c r="L34" i="23"/>
  <c r="L72" i="23" s="1"/>
  <c r="N34" i="23"/>
  <c r="N72" i="23"/>
  <c r="AT72" i="23" s="1"/>
  <c r="T34" i="23"/>
  <c r="T72" i="23" s="1"/>
  <c r="V34" i="23"/>
  <c r="V72" i="23" s="1"/>
  <c r="AA31" i="23"/>
  <c r="AA69" i="23" s="1"/>
  <c r="AC31" i="23"/>
  <c r="AC69" i="23"/>
  <c r="AI31" i="23"/>
  <c r="AI69" i="23" s="1"/>
  <c r="AK31" i="23"/>
  <c r="AK69" i="23" s="1"/>
  <c r="AU70" i="23" s="1"/>
  <c r="AF31" i="23"/>
  <c r="AF69" i="23" s="1"/>
  <c r="AH31" i="23"/>
  <c r="AH69" i="23"/>
  <c r="AN31" i="23"/>
  <c r="AN69" i="23" s="1"/>
  <c r="AP31" i="23"/>
  <c r="AP69" i="23" s="1"/>
  <c r="F31" i="23"/>
  <c r="F69" i="23" s="1"/>
  <c r="H31" i="23"/>
  <c r="H69" i="23"/>
  <c r="N31" i="23"/>
  <c r="N69" i="23" s="1"/>
  <c r="P31" i="23"/>
  <c r="P69" i="23"/>
  <c r="AU69" i="23" s="1"/>
  <c r="AW69" i="23" s="1"/>
  <c r="K31" i="23"/>
  <c r="K69" i="23" s="1"/>
  <c r="M31" i="23"/>
  <c r="M69" i="23"/>
  <c r="S31" i="23"/>
  <c r="S69" i="23" s="1"/>
  <c r="U31" i="23"/>
  <c r="U69" i="23" s="1"/>
  <c r="AA67" i="22"/>
  <c r="Z30" i="22"/>
  <c r="Z67" i="22"/>
  <c r="AA66" i="22"/>
  <c r="Z29" i="22"/>
  <c r="Z66" i="22" s="1"/>
  <c r="H59" i="22"/>
  <c r="G21" i="22"/>
  <c r="G59" i="22" s="1"/>
  <c r="AS16" i="22"/>
  <c r="AS15" i="22" s="1"/>
  <c r="Z21" i="22"/>
  <c r="Z59" i="22"/>
  <c r="H20" i="22"/>
  <c r="H58" i="22" s="1"/>
  <c r="AD21" i="22"/>
  <c r="AD59" i="22" s="1"/>
  <c r="AG4" i="20"/>
  <c r="AG42" i="20" s="1"/>
  <c r="AP42" i="20" s="1"/>
  <c r="AJ4" i="21"/>
  <c r="AJ42" i="21"/>
  <c r="AF44" i="21" s="1"/>
  <c r="AU32" i="25"/>
  <c r="K32" i="25" s="1"/>
  <c r="K66" i="25" s="1"/>
  <c r="AV32" i="25"/>
  <c r="AV31" i="25" s="1"/>
  <c r="Q31" i="25" s="1"/>
  <c r="Q65" i="25" s="1"/>
  <c r="H28" i="25"/>
  <c r="H62" i="25" s="1"/>
  <c r="O28" i="25"/>
  <c r="O62" i="25" s="1"/>
  <c r="J28" i="25"/>
  <c r="J62" i="25" s="1"/>
  <c r="N25" i="25"/>
  <c r="N59" i="25"/>
  <c r="I25" i="25"/>
  <c r="I59" i="25" s="1"/>
  <c r="F22" i="25"/>
  <c r="F56" i="25" s="1"/>
  <c r="W56" i="25" s="1"/>
  <c r="M22" i="25"/>
  <c r="M56" i="25" s="1"/>
  <c r="H22" i="25"/>
  <c r="H56" i="25"/>
  <c r="AI16" i="25"/>
  <c r="AC16" i="25"/>
  <c r="AC50" i="25" s="1"/>
  <c r="AU17" i="25"/>
  <c r="AU16" i="25" s="1"/>
  <c r="AL13" i="25"/>
  <c r="O13" i="25"/>
  <c r="F13" i="25" s="1"/>
  <c r="F47" i="25" s="1"/>
  <c r="J48" i="25" s="1"/>
  <c r="O47" i="25"/>
  <c r="AU8" i="25"/>
  <c r="AU7" i="25" s="1"/>
  <c r="AC7" i="25" s="1"/>
  <c r="AC41" i="25" s="1"/>
  <c r="H7" i="25"/>
  <c r="H41" i="25" s="1"/>
  <c r="H43" i="25" s="1"/>
  <c r="P7" i="25"/>
  <c r="P41" i="25" s="1"/>
  <c r="AA4" i="25"/>
  <c r="AA38" i="25"/>
  <c r="AI4" i="25"/>
  <c r="AI38" i="25" s="1"/>
  <c r="AE39" i="25" s="1"/>
  <c r="F4" i="25"/>
  <c r="F38" i="25" s="1"/>
  <c r="K4" i="25"/>
  <c r="K38" i="25" s="1"/>
  <c r="R66" i="25"/>
  <c r="L66" i="25"/>
  <c r="AJ51" i="25"/>
  <c r="AK51" i="25"/>
  <c r="AL51" i="25"/>
  <c r="AM51" i="25"/>
  <c r="AN51" i="25"/>
  <c r="AO51" i="25"/>
  <c r="AP51" i="25"/>
  <c r="AQ51" i="25"/>
  <c r="AR51" i="25"/>
  <c r="AS51" i="25"/>
  <c r="AT51" i="25"/>
  <c r="AE50" i="25"/>
  <c r="AG50" i="25"/>
  <c r="AJ50" i="25"/>
  <c r="AK50" i="25"/>
  <c r="AL50" i="25"/>
  <c r="AM50" i="25"/>
  <c r="AN50" i="25"/>
  <c r="AO50" i="25"/>
  <c r="AP50" i="25"/>
  <c r="AQ50" i="25"/>
  <c r="AR50" i="25"/>
  <c r="AS50" i="25"/>
  <c r="AT50" i="25"/>
  <c r="AA50" i="25"/>
  <c r="A38" i="25"/>
  <c r="B38" i="25"/>
  <c r="C38" i="25"/>
  <c r="G38" i="25"/>
  <c r="I38" i="25"/>
  <c r="R38" i="25"/>
  <c r="S38" i="25"/>
  <c r="T38" i="25"/>
  <c r="U38" i="25"/>
  <c r="V38" i="25"/>
  <c r="W38" i="25"/>
  <c r="X38" i="25"/>
  <c r="AB38" i="25"/>
  <c r="AD38" i="25"/>
  <c r="AF38" i="25"/>
  <c r="AG38" i="25"/>
  <c r="AJ38" i="25"/>
  <c r="AS38" i="25"/>
  <c r="AT38" i="25"/>
  <c r="A39" i="25"/>
  <c r="B39" i="25"/>
  <c r="C39" i="25"/>
  <c r="F39" i="25"/>
  <c r="G39" i="25"/>
  <c r="H39" i="25"/>
  <c r="I39" i="25"/>
  <c r="J39" i="25"/>
  <c r="K39" i="25"/>
  <c r="L39" i="25"/>
  <c r="M39" i="25"/>
  <c r="N39" i="25"/>
  <c r="O39" i="25"/>
  <c r="P39" i="25"/>
  <c r="Q39" i="25"/>
  <c r="R39" i="25"/>
  <c r="S39" i="25"/>
  <c r="T39" i="25"/>
  <c r="U39" i="25"/>
  <c r="V39" i="25"/>
  <c r="W39" i="25"/>
  <c r="X39" i="25"/>
  <c r="AI39" i="25"/>
  <c r="AJ39" i="25"/>
  <c r="AK39" i="25"/>
  <c r="AL39" i="25"/>
  <c r="AM39" i="25"/>
  <c r="AN39" i="25"/>
  <c r="AO39" i="25"/>
  <c r="AP39" i="25"/>
  <c r="AQ39" i="25"/>
  <c r="AR39" i="25"/>
  <c r="AS39" i="25"/>
  <c r="AT39" i="25"/>
  <c r="A40" i="25"/>
  <c r="B40" i="25"/>
  <c r="C40" i="25"/>
  <c r="F40" i="25"/>
  <c r="G40" i="25"/>
  <c r="H40" i="25"/>
  <c r="I40" i="25"/>
  <c r="J40" i="25"/>
  <c r="K40" i="25"/>
  <c r="L40" i="25"/>
  <c r="M40" i="25"/>
  <c r="N40" i="25"/>
  <c r="O40" i="25"/>
  <c r="P40" i="25"/>
  <c r="Q40" i="25"/>
  <c r="R40" i="25"/>
  <c r="S40" i="25"/>
  <c r="T40" i="25"/>
  <c r="U40" i="25"/>
  <c r="V40" i="25"/>
  <c r="W40" i="25"/>
  <c r="X40" i="25"/>
  <c r="AA40" i="25"/>
  <c r="AB40" i="25"/>
  <c r="AC40" i="25"/>
  <c r="AD40" i="25"/>
  <c r="AE40" i="25"/>
  <c r="AF40" i="25"/>
  <c r="AG40" i="25"/>
  <c r="AH40" i="25"/>
  <c r="AI40" i="25"/>
  <c r="AJ40" i="25"/>
  <c r="AK40" i="25"/>
  <c r="AL40" i="25"/>
  <c r="AM40" i="25"/>
  <c r="AN40" i="25"/>
  <c r="AO40" i="25"/>
  <c r="AP40" i="25"/>
  <c r="AQ40" i="25"/>
  <c r="AR40" i="25"/>
  <c r="AS40" i="25"/>
  <c r="AT40" i="25"/>
  <c r="A41" i="25"/>
  <c r="B41" i="25"/>
  <c r="C41" i="25"/>
  <c r="F41" i="25"/>
  <c r="I41" i="25"/>
  <c r="K41" i="25"/>
  <c r="M41" i="25"/>
  <c r="N41" i="25"/>
  <c r="Q41" i="25"/>
  <c r="R41" i="25"/>
  <c r="S41" i="25"/>
  <c r="T41" i="25"/>
  <c r="U41" i="25"/>
  <c r="V41" i="25"/>
  <c r="W41" i="25"/>
  <c r="X41" i="25"/>
  <c r="AA41" i="25"/>
  <c r="AE41" i="25"/>
  <c r="AG41" i="25"/>
  <c r="AK41" i="25"/>
  <c r="AL41" i="25"/>
  <c r="AM41" i="25"/>
  <c r="AN41" i="25"/>
  <c r="AO41" i="25"/>
  <c r="AP41" i="25"/>
  <c r="AQ41" i="25"/>
  <c r="AR41" i="25"/>
  <c r="AS41" i="25"/>
  <c r="AT41" i="25"/>
  <c r="A42" i="25"/>
  <c r="B42" i="25"/>
  <c r="C42" i="25"/>
  <c r="D42" i="25"/>
  <c r="E42" i="25"/>
  <c r="R42" i="25"/>
  <c r="S42" i="25"/>
  <c r="T42" i="25"/>
  <c r="U42" i="25"/>
  <c r="V42" i="25"/>
  <c r="W42" i="25"/>
  <c r="X42" i="25"/>
  <c r="Y42" i="25"/>
  <c r="Z42" i="25"/>
  <c r="AK42" i="25"/>
  <c r="AL42" i="25"/>
  <c r="AM42" i="25"/>
  <c r="AN42" i="25"/>
  <c r="AO42" i="25"/>
  <c r="AP42" i="25"/>
  <c r="AQ42" i="25"/>
  <c r="AR42" i="25"/>
  <c r="AS42" i="25"/>
  <c r="AT42" i="25"/>
  <c r="A43" i="25"/>
  <c r="B43" i="25"/>
  <c r="C43" i="25"/>
  <c r="D43" i="25"/>
  <c r="E43" i="25"/>
  <c r="L43" i="25"/>
  <c r="M43" i="25"/>
  <c r="N43" i="25"/>
  <c r="O43" i="25"/>
  <c r="P43" i="25"/>
  <c r="Q43" i="25"/>
  <c r="R43" i="25"/>
  <c r="S43" i="25"/>
  <c r="T43" i="25"/>
  <c r="U43" i="25"/>
  <c r="V43" i="25"/>
  <c r="W43" i="25"/>
  <c r="X43" i="25"/>
  <c r="Y43" i="25"/>
  <c r="Z43" i="25"/>
  <c r="AI43" i="25"/>
  <c r="AJ43" i="25"/>
  <c r="AK43" i="25"/>
  <c r="AL43" i="25"/>
  <c r="AM43" i="25"/>
  <c r="AN43" i="25"/>
  <c r="AO43" i="25"/>
  <c r="AP43" i="25"/>
  <c r="AQ43" i="25"/>
  <c r="AR43" i="25"/>
  <c r="AS43" i="25"/>
  <c r="AT43" i="25"/>
  <c r="A44" i="25"/>
  <c r="B44" i="25"/>
  <c r="C44" i="25"/>
  <c r="D44" i="25"/>
  <c r="E44" i="25"/>
  <c r="L44" i="25"/>
  <c r="M44" i="25"/>
  <c r="N44" i="25"/>
  <c r="O44" i="25"/>
  <c r="P44" i="25"/>
  <c r="Q44" i="25"/>
  <c r="R44" i="25"/>
  <c r="S44" i="25"/>
  <c r="T44" i="25"/>
  <c r="U44" i="25"/>
  <c r="V44" i="25"/>
  <c r="W44" i="25"/>
  <c r="X44" i="25"/>
  <c r="Y44" i="25"/>
  <c r="Z44" i="25"/>
  <c r="AI44" i="25"/>
  <c r="AJ44" i="25"/>
  <c r="AK44" i="25"/>
  <c r="AL44" i="25"/>
  <c r="AM44" i="25"/>
  <c r="AN44" i="25"/>
  <c r="AO44" i="25"/>
  <c r="AP44" i="25"/>
  <c r="AQ44" i="25"/>
  <c r="AR44" i="25"/>
  <c r="AS44" i="25"/>
  <c r="AT44" i="25"/>
  <c r="A46" i="25"/>
  <c r="D46" i="25"/>
  <c r="A47" i="25"/>
  <c r="B47" i="25"/>
  <c r="C47" i="25"/>
  <c r="H47" i="25"/>
  <c r="J47" i="25"/>
  <c r="L47" i="25"/>
  <c r="M47" i="25"/>
  <c r="P47" i="25"/>
  <c r="Q47" i="25"/>
  <c r="R47" i="25"/>
  <c r="S47" i="25"/>
  <c r="T47" i="25"/>
  <c r="U47" i="25"/>
  <c r="V47" i="25"/>
  <c r="W47" i="25"/>
  <c r="X47" i="25"/>
  <c r="AA47" i="25"/>
  <c r="AE47" i="25"/>
  <c r="AG47" i="25"/>
  <c r="AI47" i="25"/>
  <c r="AJ47" i="25"/>
  <c r="AM47" i="25"/>
  <c r="AN47" i="25"/>
  <c r="AO47" i="25"/>
  <c r="AP47" i="25"/>
  <c r="AQ47" i="25"/>
  <c r="AR47" i="25"/>
  <c r="AS47" i="25"/>
  <c r="AT47" i="25"/>
  <c r="A48" i="25"/>
  <c r="B48" i="25"/>
  <c r="C48" i="25"/>
  <c r="M48" i="25"/>
  <c r="N48" i="25"/>
  <c r="O48" i="25"/>
  <c r="P48" i="25"/>
  <c r="Q48" i="25"/>
  <c r="R48" i="25"/>
  <c r="S48" i="25"/>
  <c r="T48" i="25"/>
  <c r="U48" i="25"/>
  <c r="V48" i="25"/>
  <c r="W48" i="25"/>
  <c r="X48" i="25"/>
  <c r="AF48" i="25"/>
  <c r="AG48" i="25"/>
  <c r="AH48" i="25"/>
  <c r="AI48" i="25"/>
  <c r="AJ48" i="25"/>
  <c r="AK48" i="25"/>
  <c r="AL48" i="25"/>
  <c r="AM48" i="25"/>
  <c r="AN48" i="25"/>
  <c r="AO48" i="25"/>
  <c r="AP48" i="25"/>
  <c r="AQ48" i="25"/>
  <c r="AR48" i="25"/>
  <c r="AS48" i="25"/>
  <c r="AT48" i="25"/>
  <c r="A49" i="25"/>
  <c r="B49" i="25"/>
  <c r="C49" i="25"/>
  <c r="F49" i="25"/>
  <c r="G49" i="25"/>
  <c r="H49" i="25"/>
  <c r="I49" i="25"/>
  <c r="J49" i="25"/>
  <c r="K49" i="25"/>
  <c r="L49" i="25"/>
  <c r="M49" i="25"/>
  <c r="N49" i="25"/>
  <c r="O49" i="25"/>
  <c r="P49" i="25"/>
  <c r="Q49" i="25"/>
  <c r="R49" i="25"/>
  <c r="S49" i="25"/>
  <c r="T49" i="25"/>
  <c r="U49" i="25"/>
  <c r="V49" i="25"/>
  <c r="W49" i="25"/>
  <c r="X49" i="25"/>
  <c r="AA49" i="25"/>
  <c r="AB49" i="25"/>
  <c r="AC49" i="25"/>
  <c r="AD49" i="25"/>
  <c r="AE49" i="25"/>
  <c r="AF49" i="25"/>
  <c r="AG49" i="25"/>
  <c r="AH49" i="25"/>
  <c r="AI49" i="25"/>
  <c r="AJ49" i="25"/>
  <c r="AK49" i="25"/>
  <c r="AL49" i="25"/>
  <c r="AM49" i="25"/>
  <c r="AN49" i="25"/>
  <c r="AO49" i="25"/>
  <c r="AP49" i="25"/>
  <c r="AQ49" i="25"/>
  <c r="AR49" i="25"/>
  <c r="AS49" i="25"/>
  <c r="AT49" i="25"/>
  <c r="A50" i="25"/>
  <c r="B50" i="25"/>
  <c r="C50" i="25"/>
  <c r="H50" i="25"/>
  <c r="J50" i="25"/>
  <c r="L50" i="25"/>
  <c r="M50" i="25"/>
  <c r="Q50" i="25"/>
  <c r="R50" i="25"/>
  <c r="S50" i="25"/>
  <c r="T50" i="25"/>
  <c r="U50" i="25"/>
  <c r="V50" i="25"/>
  <c r="W50" i="25"/>
  <c r="X50" i="25"/>
  <c r="A51" i="25"/>
  <c r="B51" i="25"/>
  <c r="C51" i="25"/>
  <c r="D51" i="25"/>
  <c r="E51" i="25"/>
  <c r="R51" i="25"/>
  <c r="S51" i="25"/>
  <c r="T51" i="25"/>
  <c r="U51" i="25"/>
  <c r="V51" i="25"/>
  <c r="W51" i="25"/>
  <c r="X51" i="25"/>
  <c r="Y51" i="25"/>
  <c r="Z51" i="25"/>
  <c r="A52" i="25"/>
  <c r="B52" i="25"/>
  <c r="C52" i="25"/>
  <c r="D52" i="25"/>
  <c r="E52" i="25"/>
  <c r="N52" i="25"/>
  <c r="O52" i="25"/>
  <c r="P52" i="25"/>
  <c r="Q52" i="25"/>
  <c r="R52" i="25"/>
  <c r="S52" i="25"/>
  <c r="T52" i="25"/>
  <c r="U52" i="25"/>
  <c r="V52" i="25"/>
  <c r="W52" i="25"/>
  <c r="X52" i="25"/>
  <c r="Y52" i="25"/>
  <c r="Z52" i="25"/>
  <c r="AI52" i="25"/>
  <c r="AJ52" i="25"/>
  <c r="AK52" i="25"/>
  <c r="AL52" i="25"/>
  <c r="AM52" i="25"/>
  <c r="AN52" i="25"/>
  <c r="AO52" i="25"/>
  <c r="AP52" i="25"/>
  <c r="AQ52" i="25"/>
  <c r="AR52" i="25"/>
  <c r="AS52" i="25"/>
  <c r="AT52" i="25"/>
  <c r="A53" i="25"/>
  <c r="B53" i="25"/>
  <c r="C53" i="25"/>
  <c r="D53" i="25"/>
  <c r="E53" i="25"/>
  <c r="F53" i="25"/>
  <c r="G53" i="25"/>
  <c r="H53" i="25"/>
  <c r="I53" i="25"/>
  <c r="J53" i="25"/>
  <c r="K53" i="25"/>
  <c r="L53" i="25"/>
  <c r="M53" i="25"/>
  <c r="N53" i="25"/>
  <c r="O53" i="25"/>
  <c r="P53" i="25"/>
  <c r="Q53" i="25"/>
  <c r="R53" i="25"/>
  <c r="S53" i="25"/>
  <c r="T53" i="25"/>
  <c r="U53" i="25"/>
  <c r="V53" i="25"/>
  <c r="W53" i="25"/>
  <c r="X53" i="25"/>
  <c r="Y53" i="25"/>
  <c r="Z53" i="25"/>
  <c r="AA53" i="25"/>
  <c r="AB53" i="25"/>
  <c r="AC53" i="25"/>
  <c r="AD53" i="25"/>
  <c r="AE53" i="25"/>
  <c r="AF53" i="25"/>
  <c r="AG53" i="25"/>
  <c r="AH53" i="25"/>
  <c r="AI53" i="25"/>
  <c r="AJ53" i="25"/>
  <c r="AK53" i="25"/>
  <c r="AL53" i="25"/>
  <c r="AM53" i="25"/>
  <c r="AN53" i="25"/>
  <c r="AO53" i="25"/>
  <c r="AP53" i="25"/>
  <c r="AQ53" i="25"/>
  <c r="AR53" i="25"/>
  <c r="AS53" i="25"/>
  <c r="AT53" i="25"/>
  <c r="A54" i="25"/>
  <c r="B54" i="25"/>
  <c r="C54" i="25"/>
  <c r="D54" i="25"/>
  <c r="E54" i="25"/>
  <c r="F54" i="25"/>
  <c r="G54" i="25"/>
  <c r="H54" i="25"/>
  <c r="I54" i="25"/>
  <c r="J54" i="25"/>
  <c r="K54" i="25"/>
  <c r="L54" i="25"/>
  <c r="M54" i="25"/>
  <c r="N54" i="25"/>
  <c r="O54" i="25"/>
  <c r="P54" i="25"/>
  <c r="Q54" i="25"/>
  <c r="R54" i="25"/>
  <c r="S54" i="25"/>
  <c r="T54" i="25"/>
  <c r="U54" i="25"/>
  <c r="V54" i="25"/>
  <c r="W54" i="25"/>
  <c r="X54" i="25"/>
  <c r="Y54" i="25"/>
  <c r="Z54" i="25"/>
  <c r="AA54" i="25"/>
  <c r="AB54" i="25"/>
  <c r="AC54" i="25"/>
  <c r="AD54" i="25"/>
  <c r="AE54" i="25"/>
  <c r="AF54" i="25"/>
  <c r="AG54" i="25"/>
  <c r="AH54" i="25"/>
  <c r="AI54" i="25"/>
  <c r="AJ54" i="25"/>
  <c r="AK54" i="25"/>
  <c r="AL54" i="25"/>
  <c r="AM54" i="25"/>
  <c r="AN54" i="25"/>
  <c r="AO54" i="25"/>
  <c r="AP54" i="25"/>
  <c r="AQ54" i="25"/>
  <c r="AR54" i="25"/>
  <c r="AS54" i="25"/>
  <c r="AT54" i="25"/>
  <c r="A55" i="25"/>
  <c r="D55" i="25"/>
  <c r="A56" i="25"/>
  <c r="B56" i="25"/>
  <c r="C56" i="25"/>
  <c r="G56" i="25"/>
  <c r="I56" i="25"/>
  <c r="K56" i="25"/>
  <c r="N56" i="25"/>
  <c r="Y56" i="25"/>
  <c r="Z56" i="25"/>
  <c r="AA56" i="25"/>
  <c r="AB56" i="25"/>
  <c r="AC56" i="25"/>
  <c r="AD56" i="25"/>
  <c r="AE56" i="25"/>
  <c r="AF56" i="25"/>
  <c r="AG56" i="25"/>
  <c r="AH56" i="25"/>
  <c r="AI56" i="25"/>
  <c r="AJ56" i="25"/>
  <c r="AK56" i="25"/>
  <c r="AL56" i="25"/>
  <c r="AM56" i="25"/>
  <c r="AN56" i="25"/>
  <c r="AO56" i="25"/>
  <c r="AP56" i="25"/>
  <c r="AQ56" i="25"/>
  <c r="AR56" i="25"/>
  <c r="AS56" i="25"/>
  <c r="AT56" i="25"/>
  <c r="A57" i="25"/>
  <c r="B57" i="25"/>
  <c r="C57" i="25"/>
  <c r="F57" i="25"/>
  <c r="G57" i="25"/>
  <c r="H57" i="25"/>
  <c r="I57" i="25"/>
  <c r="J57" i="25"/>
  <c r="K57" i="25"/>
  <c r="L57" i="25"/>
  <c r="M57" i="25"/>
  <c r="N57" i="25"/>
  <c r="O57" i="25"/>
  <c r="P57" i="25"/>
  <c r="Q57" i="25"/>
  <c r="R57" i="25"/>
  <c r="S57" i="25"/>
  <c r="T57" i="25"/>
  <c r="U57" i="25"/>
  <c r="V57" i="25"/>
  <c r="W57" i="25"/>
  <c r="X57" i="25"/>
  <c r="Y57" i="25"/>
  <c r="Z57" i="25"/>
  <c r="AA57" i="25"/>
  <c r="AB57" i="25"/>
  <c r="AC57" i="25"/>
  <c r="AD57" i="25"/>
  <c r="AE57" i="25"/>
  <c r="AF57" i="25"/>
  <c r="AG57" i="25"/>
  <c r="AH57" i="25"/>
  <c r="AI57" i="25"/>
  <c r="AJ57" i="25"/>
  <c r="AK57" i="25"/>
  <c r="AL57" i="25"/>
  <c r="AM57" i="25"/>
  <c r="AN57" i="25"/>
  <c r="AO57" i="25"/>
  <c r="AP57" i="25"/>
  <c r="AQ57" i="25"/>
  <c r="AR57" i="25"/>
  <c r="AS57" i="25"/>
  <c r="AT57" i="25"/>
  <c r="A58" i="25"/>
  <c r="B58" i="25"/>
  <c r="C58" i="25"/>
  <c r="F58" i="25"/>
  <c r="G58" i="25"/>
  <c r="H58" i="25"/>
  <c r="I58" i="25"/>
  <c r="J58" i="25"/>
  <c r="K58" i="25"/>
  <c r="L58" i="25"/>
  <c r="M58" i="25"/>
  <c r="N58" i="25"/>
  <c r="O58" i="25"/>
  <c r="P58" i="25"/>
  <c r="Q58" i="25"/>
  <c r="R58" i="25"/>
  <c r="S58" i="25"/>
  <c r="T58" i="25"/>
  <c r="U58" i="25"/>
  <c r="V58" i="25"/>
  <c r="W58" i="25"/>
  <c r="X58" i="25"/>
  <c r="Y58" i="25"/>
  <c r="Z58" i="25"/>
  <c r="AA58" i="25"/>
  <c r="AB58" i="25"/>
  <c r="AC58" i="25"/>
  <c r="AD58" i="25"/>
  <c r="AE58" i="25"/>
  <c r="AF58" i="25"/>
  <c r="AG58" i="25"/>
  <c r="AH58" i="25"/>
  <c r="AI58" i="25"/>
  <c r="AJ58" i="25"/>
  <c r="AK58" i="25"/>
  <c r="AL58" i="25"/>
  <c r="AM58" i="25"/>
  <c r="AN58" i="25"/>
  <c r="AO58" i="25"/>
  <c r="AP58" i="25"/>
  <c r="AQ58" i="25"/>
  <c r="AR58" i="25"/>
  <c r="AS58" i="25"/>
  <c r="AT58" i="25"/>
  <c r="A59" i="25"/>
  <c r="B59" i="25"/>
  <c r="C59" i="25"/>
  <c r="H59" i="25"/>
  <c r="J59" i="25"/>
  <c r="L59" i="25"/>
  <c r="O59" i="25"/>
  <c r="Z59" i="25"/>
  <c r="AA59" i="25"/>
  <c r="AB59" i="25"/>
  <c r="AC59" i="25"/>
  <c r="AD59" i="25"/>
  <c r="AE59" i="25"/>
  <c r="AF59" i="25"/>
  <c r="AG59" i="25"/>
  <c r="AH59" i="25"/>
  <c r="AI59" i="25"/>
  <c r="AJ59" i="25"/>
  <c r="AK59" i="25"/>
  <c r="AL59" i="25"/>
  <c r="AM59" i="25"/>
  <c r="AN59" i="25"/>
  <c r="AO59" i="25"/>
  <c r="AP59" i="25"/>
  <c r="AQ59" i="25"/>
  <c r="AR59" i="25"/>
  <c r="AS59" i="25"/>
  <c r="AT59" i="25"/>
  <c r="A60" i="25"/>
  <c r="B60" i="25"/>
  <c r="C60" i="25"/>
  <c r="F60" i="25"/>
  <c r="G60" i="25"/>
  <c r="H60" i="25"/>
  <c r="I60" i="25"/>
  <c r="J60" i="25"/>
  <c r="K60" i="25"/>
  <c r="L60" i="25"/>
  <c r="M60" i="25"/>
  <c r="N60" i="25"/>
  <c r="O60" i="25"/>
  <c r="P60" i="25"/>
  <c r="Q60" i="25"/>
  <c r="R60" i="25"/>
  <c r="S60" i="25"/>
  <c r="T60" i="25"/>
  <c r="U60" i="25"/>
  <c r="V60" i="25"/>
  <c r="W60" i="25"/>
  <c r="X60" i="25"/>
  <c r="Y60" i="25"/>
  <c r="Z60" i="25"/>
  <c r="AA60" i="25"/>
  <c r="AB60" i="25"/>
  <c r="AC60" i="25"/>
  <c r="AD60" i="25"/>
  <c r="AE60" i="25"/>
  <c r="AF60" i="25"/>
  <c r="AG60" i="25"/>
  <c r="AH60" i="25"/>
  <c r="AI60" i="25"/>
  <c r="AJ60" i="25"/>
  <c r="AK60" i="25"/>
  <c r="AL60" i="25"/>
  <c r="AM60" i="25"/>
  <c r="AN60" i="25"/>
  <c r="AO60" i="25"/>
  <c r="AP60" i="25"/>
  <c r="AQ60" i="25"/>
  <c r="AR60" i="25"/>
  <c r="AS60" i="25"/>
  <c r="AT60" i="25"/>
  <c r="A61" i="25"/>
  <c r="B61" i="25"/>
  <c r="C61" i="25"/>
  <c r="F61" i="25"/>
  <c r="G61" i="25"/>
  <c r="H61" i="25"/>
  <c r="I61" i="25"/>
  <c r="J61" i="25"/>
  <c r="K61" i="25"/>
  <c r="L61" i="25"/>
  <c r="M61" i="25"/>
  <c r="N61" i="25"/>
  <c r="O61" i="25"/>
  <c r="P61" i="25"/>
  <c r="Q61" i="25"/>
  <c r="R61" i="25"/>
  <c r="S61" i="25"/>
  <c r="T61" i="25"/>
  <c r="U61" i="25"/>
  <c r="V61" i="25"/>
  <c r="W61" i="25"/>
  <c r="X61" i="25"/>
  <c r="Y61" i="25"/>
  <c r="Z61" i="25"/>
  <c r="AA61" i="25"/>
  <c r="AB61" i="25"/>
  <c r="AC61" i="25"/>
  <c r="AD61" i="25"/>
  <c r="AE61" i="25"/>
  <c r="AF61" i="25"/>
  <c r="AG61" i="25"/>
  <c r="AH61" i="25"/>
  <c r="AI61" i="25"/>
  <c r="AJ61" i="25"/>
  <c r="AK61" i="25"/>
  <c r="AL61" i="25"/>
  <c r="AM61" i="25"/>
  <c r="AN61" i="25"/>
  <c r="AO61" i="25"/>
  <c r="AP61" i="25"/>
  <c r="AQ61" i="25"/>
  <c r="AR61" i="25"/>
  <c r="AS61" i="25"/>
  <c r="AT61" i="25"/>
  <c r="A62" i="25"/>
  <c r="B62" i="25"/>
  <c r="C62" i="25"/>
  <c r="F62" i="25"/>
  <c r="I62" i="25"/>
  <c r="K62" i="25"/>
  <c r="M62" i="25"/>
  <c r="P62" i="25"/>
  <c r="AC62" i="25"/>
  <c r="AD62" i="25"/>
  <c r="AE62" i="25"/>
  <c r="AF62" i="25"/>
  <c r="AG62" i="25"/>
  <c r="AH62" i="25"/>
  <c r="AI62" i="25"/>
  <c r="AJ62" i="25"/>
  <c r="AK62" i="25"/>
  <c r="AL62" i="25"/>
  <c r="AM62" i="25"/>
  <c r="AN62" i="25"/>
  <c r="AO62" i="25"/>
  <c r="AP62" i="25"/>
  <c r="AQ62" i="25"/>
  <c r="AR62" i="25"/>
  <c r="AS62" i="25"/>
  <c r="AT62" i="25"/>
  <c r="A63" i="25"/>
  <c r="B63" i="25"/>
  <c r="C63" i="25"/>
  <c r="F63" i="25"/>
  <c r="G63" i="25"/>
  <c r="H63" i="25"/>
  <c r="I63" i="25"/>
  <c r="J63" i="25"/>
  <c r="K63" i="25"/>
  <c r="L63" i="25"/>
  <c r="M63" i="25"/>
  <c r="N63" i="25"/>
  <c r="O63" i="25"/>
  <c r="P63" i="25"/>
  <c r="Q63" i="25"/>
  <c r="R63" i="25"/>
  <c r="S63" i="25"/>
  <c r="T63" i="25"/>
  <c r="U63" i="25"/>
  <c r="V63" i="25"/>
  <c r="W63" i="25"/>
  <c r="X63" i="25"/>
  <c r="Y63" i="25"/>
  <c r="Z63" i="25"/>
  <c r="AA63" i="25"/>
  <c r="AB63" i="25"/>
  <c r="AC63" i="25"/>
  <c r="AD63" i="25"/>
  <c r="AE63" i="25"/>
  <c r="AF63" i="25"/>
  <c r="AG63" i="25"/>
  <c r="AH63" i="25"/>
  <c r="AI63" i="25"/>
  <c r="AJ63" i="25"/>
  <c r="AK63" i="25"/>
  <c r="AL63" i="25"/>
  <c r="AM63" i="25"/>
  <c r="AN63" i="25"/>
  <c r="AO63" i="25"/>
  <c r="AP63" i="25"/>
  <c r="AQ63" i="25"/>
  <c r="AR63" i="25"/>
  <c r="AS63" i="25"/>
  <c r="AT63" i="25"/>
  <c r="A64" i="25"/>
  <c r="B64" i="25"/>
  <c r="C64" i="25"/>
  <c r="F64" i="25"/>
  <c r="G64" i="25"/>
  <c r="H64" i="25"/>
  <c r="I64" i="25"/>
  <c r="J64" i="25"/>
  <c r="K64" i="25"/>
  <c r="L64" i="25"/>
  <c r="M64" i="25"/>
  <c r="N64" i="25"/>
  <c r="O64" i="25"/>
  <c r="P64" i="25"/>
  <c r="Q64" i="25"/>
  <c r="R64" i="25"/>
  <c r="S64" i="25"/>
  <c r="T64" i="25"/>
  <c r="U64" i="25"/>
  <c r="V64" i="25"/>
  <c r="W64" i="25"/>
  <c r="X64" i="25"/>
  <c r="Y64" i="25"/>
  <c r="Z64" i="25"/>
  <c r="AA64" i="25"/>
  <c r="AB64" i="25"/>
  <c r="AC64" i="25"/>
  <c r="AD64" i="25"/>
  <c r="AE64" i="25"/>
  <c r="AF64" i="25"/>
  <c r="AG64" i="25"/>
  <c r="AH64" i="25"/>
  <c r="AI64" i="25"/>
  <c r="AJ64" i="25"/>
  <c r="AK64" i="25"/>
  <c r="AL64" i="25"/>
  <c r="AM64" i="25"/>
  <c r="AN64" i="25"/>
  <c r="AO64" i="25"/>
  <c r="AP64" i="25"/>
  <c r="AQ64" i="25"/>
  <c r="AR64" i="25"/>
  <c r="AS64" i="25"/>
  <c r="AT64" i="25"/>
  <c r="A65" i="25"/>
  <c r="B65" i="25"/>
  <c r="C65" i="25"/>
  <c r="J65" i="25"/>
  <c r="M65" i="25"/>
  <c r="S65" i="25"/>
  <c r="AF65" i="25"/>
  <c r="AG65" i="25"/>
  <c r="AH65" i="25"/>
  <c r="AI65" i="25"/>
  <c r="AJ65" i="25"/>
  <c r="AK65" i="25"/>
  <c r="AL65" i="25"/>
  <c r="AM65" i="25"/>
  <c r="AN65" i="25"/>
  <c r="AO65" i="25"/>
  <c r="AP65" i="25"/>
  <c r="AQ65" i="25"/>
  <c r="AR65" i="25"/>
  <c r="AS65" i="25"/>
  <c r="AT65" i="25"/>
  <c r="D37" i="25"/>
  <c r="K34" i="26"/>
  <c r="K71" i="26" s="1"/>
  <c r="M34" i="26"/>
  <c r="M71" i="26"/>
  <c r="F34" i="26"/>
  <c r="F71" i="26"/>
  <c r="P34" i="26"/>
  <c r="P71" i="26" s="1"/>
  <c r="AU71" i="26" s="1"/>
  <c r="A71" i="26"/>
  <c r="B71" i="26"/>
  <c r="C71" i="26"/>
  <c r="G71" i="26"/>
  <c r="I71" i="26"/>
  <c r="L71" i="26"/>
  <c r="N71" i="26"/>
  <c r="Q71" i="26"/>
  <c r="S71" i="26"/>
  <c r="AF71" i="26"/>
  <c r="AG71" i="26"/>
  <c r="AH71" i="26"/>
  <c r="AI71" i="26"/>
  <c r="AJ71" i="26"/>
  <c r="AK71" i="26"/>
  <c r="AL71" i="26"/>
  <c r="AM71" i="26"/>
  <c r="AN71" i="26"/>
  <c r="AO71" i="26"/>
  <c r="AP71" i="26"/>
  <c r="AQ71" i="26"/>
  <c r="AR71" i="26"/>
  <c r="AS71" i="26"/>
  <c r="AT71" i="26"/>
  <c r="A72" i="26"/>
  <c r="B72" i="26"/>
  <c r="C72" i="26"/>
  <c r="D72" i="26"/>
  <c r="E72" i="26"/>
  <c r="F72" i="26"/>
  <c r="G72" i="26"/>
  <c r="H72" i="26"/>
  <c r="I72" i="26"/>
  <c r="J72" i="26"/>
  <c r="K72" i="26"/>
  <c r="L72" i="26"/>
  <c r="M72" i="26"/>
  <c r="N72" i="26"/>
  <c r="O72" i="26"/>
  <c r="P72" i="26"/>
  <c r="Q72" i="26"/>
  <c r="R72" i="26"/>
  <c r="S72" i="26"/>
  <c r="T72" i="26"/>
  <c r="U72" i="26"/>
  <c r="V72" i="26"/>
  <c r="W72" i="26"/>
  <c r="X72" i="26"/>
  <c r="Y72" i="26"/>
  <c r="Z72" i="26"/>
  <c r="AA72" i="26"/>
  <c r="AB72" i="26"/>
  <c r="AC72" i="26"/>
  <c r="AD72" i="26"/>
  <c r="AE72" i="26"/>
  <c r="AF72" i="26"/>
  <c r="AG72" i="26"/>
  <c r="AH72" i="26"/>
  <c r="AI72" i="26"/>
  <c r="AJ72" i="26"/>
  <c r="AK72" i="26"/>
  <c r="AL72" i="26"/>
  <c r="AM72" i="26"/>
  <c r="AN72" i="26"/>
  <c r="AO72" i="26"/>
  <c r="AP72" i="26"/>
  <c r="AQ72" i="26"/>
  <c r="AR72" i="26"/>
  <c r="AS72" i="26"/>
  <c r="AT72" i="26"/>
  <c r="A73" i="26"/>
  <c r="B73" i="26"/>
  <c r="C73" i="26"/>
  <c r="D73" i="26"/>
  <c r="E73" i="26"/>
  <c r="F73" i="26"/>
  <c r="G73" i="26"/>
  <c r="H73" i="26"/>
  <c r="I73" i="26"/>
  <c r="J73" i="26"/>
  <c r="K73" i="26"/>
  <c r="L73" i="26"/>
  <c r="M73" i="26"/>
  <c r="N73" i="26"/>
  <c r="O73" i="26"/>
  <c r="P73" i="26"/>
  <c r="Q73" i="26"/>
  <c r="R73" i="26"/>
  <c r="S73" i="26"/>
  <c r="T73" i="26"/>
  <c r="U73" i="26"/>
  <c r="V73" i="26"/>
  <c r="W73" i="26"/>
  <c r="X73" i="26"/>
  <c r="Y73" i="26"/>
  <c r="Z73" i="26"/>
  <c r="AA73" i="26"/>
  <c r="AB73" i="26"/>
  <c r="AC73" i="26"/>
  <c r="AD73" i="26"/>
  <c r="AE73" i="26"/>
  <c r="AF73" i="26"/>
  <c r="AG73" i="26"/>
  <c r="AH73" i="26"/>
  <c r="AI73" i="26"/>
  <c r="AJ73" i="26"/>
  <c r="AK73" i="26"/>
  <c r="AL73" i="26"/>
  <c r="AM73" i="26"/>
  <c r="AN73" i="26"/>
  <c r="AO73" i="26"/>
  <c r="AP73" i="26"/>
  <c r="AQ73" i="26"/>
  <c r="AR73" i="26"/>
  <c r="AS73" i="26"/>
  <c r="AT73" i="26"/>
  <c r="B70" i="26"/>
  <c r="C70" i="26"/>
  <c r="D70" i="26"/>
  <c r="E70" i="26"/>
  <c r="F70" i="26"/>
  <c r="G70" i="26"/>
  <c r="H70" i="26"/>
  <c r="I70" i="26"/>
  <c r="J70" i="26"/>
  <c r="K70" i="26"/>
  <c r="L70" i="26"/>
  <c r="M70" i="26"/>
  <c r="N70" i="26"/>
  <c r="O70" i="26"/>
  <c r="P70" i="26"/>
  <c r="Q70" i="26"/>
  <c r="R70" i="26"/>
  <c r="S70" i="26"/>
  <c r="T70" i="26"/>
  <c r="U70" i="26"/>
  <c r="V70" i="26"/>
  <c r="W70" i="26"/>
  <c r="X70" i="26"/>
  <c r="Y70" i="26"/>
  <c r="Z70" i="26"/>
  <c r="AA70" i="26"/>
  <c r="AB70" i="26"/>
  <c r="AC70" i="26"/>
  <c r="AD70" i="26"/>
  <c r="AE70" i="26"/>
  <c r="AF70" i="26"/>
  <c r="AG70" i="26"/>
  <c r="AH70" i="26"/>
  <c r="AI70" i="26"/>
  <c r="AJ70" i="26"/>
  <c r="AK70" i="26"/>
  <c r="AL70" i="26"/>
  <c r="AM70" i="26"/>
  <c r="AN70" i="26"/>
  <c r="AO70" i="26"/>
  <c r="AP70" i="26"/>
  <c r="AQ70" i="26"/>
  <c r="AR70" i="26"/>
  <c r="AS70" i="26"/>
  <c r="AT70" i="26"/>
  <c r="D31" i="27"/>
  <c r="AM31" i="27"/>
  <c r="AO31" i="27"/>
  <c r="AP31" i="27"/>
  <c r="Q32" i="27"/>
  <c r="V32" i="27"/>
  <c r="A33" i="27"/>
  <c r="F31" i="26"/>
  <c r="F68" i="26"/>
  <c r="L31" i="26"/>
  <c r="L68" i="26"/>
  <c r="P31" i="26"/>
  <c r="P68" i="26" s="1"/>
  <c r="W31" i="26"/>
  <c r="W68" i="26" s="1"/>
  <c r="R31" i="26"/>
  <c r="R68" i="26"/>
  <c r="F25" i="26"/>
  <c r="F62" i="26"/>
  <c r="P25" i="26"/>
  <c r="P62" i="26"/>
  <c r="R25" i="26"/>
  <c r="R62" i="26" s="1"/>
  <c r="F28" i="26"/>
  <c r="F65" i="26" s="1"/>
  <c r="AU65" i="26" s="1"/>
  <c r="AA65" i="26" s="1"/>
  <c r="L28" i="26"/>
  <c r="L65" i="26" s="1"/>
  <c r="AV65" i="26" s="1"/>
  <c r="P28" i="26"/>
  <c r="P65" i="26"/>
  <c r="W28" i="26"/>
  <c r="W65" i="26" s="1"/>
  <c r="R28" i="26"/>
  <c r="R65" i="26"/>
  <c r="L25" i="26"/>
  <c r="L62" i="26"/>
  <c r="W25" i="26"/>
  <c r="W62" i="26"/>
  <c r="F22" i="26"/>
  <c r="F59" i="26" s="1"/>
  <c r="L22" i="26"/>
  <c r="L59" i="26"/>
  <c r="P22" i="26"/>
  <c r="P59" i="26"/>
  <c r="W22" i="26"/>
  <c r="W59" i="26" s="1"/>
  <c r="R22" i="26"/>
  <c r="R59" i="26" s="1"/>
  <c r="N15" i="26"/>
  <c r="N52" i="26"/>
  <c r="I16" i="26"/>
  <c r="I53" i="26" s="1"/>
  <c r="I15" i="26"/>
  <c r="I52" i="26" s="1"/>
  <c r="U6" i="26"/>
  <c r="R4" i="26"/>
  <c r="M4" i="26" s="1"/>
  <c r="M41" i="26" s="1"/>
  <c r="Z41" i="26" s="1"/>
  <c r="K10" i="26"/>
  <c r="K47" i="26" s="1"/>
  <c r="F11" i="26"/>
  <c r="F10" i="26"/>
  <c r="F47" i="26" s="1"/>
  <c r="A41" i="26"/>
  <c r="B41" i="26"/>
  <c r="C41" i="26"/>
  <c r="F41" i="26"/>
  <c r="I41" i="26"/>
  <c r="K41" i="26"/>
  <c r="O41" i="26"/>
  <c r="P41" i="26"/>
  <c r="AA41" i="26"/>
  <c r="AB41" i="26"/>
  <c r="AC41" i="26"/>
  <c r="AD41" i="26"/>
  <c r="AE41" i="26"/>
  <c r="AF41" i="26"/>
  <c r="AG41" i="26"/>
  <c r="AH41" i="26"/>
  <c r="AI41" i="26"/>
  <c r="AJ41" i="26"/>
  <c r="AK41" i="26"/>
  <c r="AL41" i="26"/>
  <c r="AM41" i="26"/>
  <c r="AN41" i="26"/>
  <c r="AO41" i="26"/>
  <c r="AP41" i="26"/>
  <c r="AQ41" i="26"/>
  <c r="AR41" i="26"/>
  <c r="AS41" i="26"/>
  <c r="AT41" i="26"/>
  <c r="A42" i="26"/>
  <c r="B42" i="26"/>
  <c r="C42" i="26"/>
  <c r="D42" i="26"/>
  <c r="E42" i="26"/>
  <c r="F42" i="26"/>
  <c r="G42" i="26"/>
  <c r="H42" i="26"/>
  <c r="I42" i="26"/>
  <c r="J42" i="26"/>
  <c r="K42" i="26"/>
  <c r="L42" i="26"/>
  <c r="M42" i="26"/>
  <c r="N42" i="26"/>
  <c r="O42" i="26"/>
  <c r="P42" i="26"/>
  <c r="Q42" i="26"/>
  <c r="R42" i="26"/>
  <c r="S42" i="26"/>
  <c r="T42" i="26"/>
  <c r="U42" i="26"/>
  <c r="V42" i="26"/>
  <c r="W42" i="26"/>
  <c r="X42" i="26"/>
  <c r="Y42" i="26"/>
  <c r="Z42" i="26"/>
  <c r="AA42" i="26"/>
  <c r="AB42" i="26"/>
  <c r="AC42" i="26"/>
  <c r="AD42" i="26"/>
  <c r="AE42" i="26"/>
  <c r="AF42" i="26"/>
  <c r="AG42" i="26"/>
  <c r="AH42" i="26"/>
  <c r="AI42" i="26"/>
  <c r="AJ42" i="26"/>
  <c r="AK42" i="26"/>
  <c r="AL42" i="26"/>
  <c r="AM42" i="26"/>
  <c r="AN42" i="26"/>
  <c r="AO42" i="26"/>
  <c r="AP42" i="26"/>
  <c r="AQ42" i="26"/>
  <c r="AR42" i="26"/>
  <c r="AS42" i="26"/>
  <c r="AT42" i="26"/>
  <c r="A43" i="26"/>
  <c r="B43" i="26"/>
  <c r="C43" i="26"/>
  <c r="F43" i="26"/>
  <c r="I43" i="26"/>
  <c r="K43" i="26"/>
  <c r="O43" i="26"/>
  <c r="P43" i="26"/>
  <c r="R43" i="26"/>
  <c r="S43" i="26"/>
  <c r="V43" i="26"/>
  <c r="AG43" i="26"/>
  <c r="AH43" i="26"/>
  <c r="AI43" i="26"/>
  <c r="AJ43" i="26"/>
  <c r="AK43" i="26"/>
  <c r="AL43" i="26"/>
  <c r="AM43" i="26"/>
  <c r="AN43" i="26"/>
  <c r="AO43" i="26"/>
  <c r="AP43" i="26"/>
  <c r="AQ43" i="26"/>
  <c r="AR43" i="26"/>
  <c r="AS43" i="26"/>
  <c r="AT43" i="26"/>
  <c r="A44" i="26"/>
  <c r="B44" i="26"/>
  <c r="C44" i="26"/>
  <c r="D44" i="26"/>
  <c r="E44" i="26"/>
  <c r="F44" i="26"/>
  <c r="G44" i="26"/>
  <c r="H44" i="26"/>
  <c r="I44" i="26"/>
  <c r="J44" i="26"/>
  <c r="K44" i="26"/>
  <c r="L44" i="26"/>
  <c r="M44" i="26"/>
  <c r="N44" i="26"/>
  <c r="O44" i="26"/>
  <c r="P44" i="26"/>
  <c r="Q44" i="26"/>
  <c r="R44" i="26"/>
  <c r="S44" i="26"/>
  <c r="T44" i="26"/>
  <c r="U44" i="26"/>
  <c r="V44" i="26"/>
  <c r="W44" i="26"/>
  <c r="X44" i="26"/>
  <c r="Y44" i="26"/>
  <c r="Z44" i="26"/>
  <c r="AA44" i="26"/>
  <c r="AB44" i="26"/>
  <c r="AC44" i="26"/>
  <c r="AD44" i="26"/>
  <c r="AE44" i="26"/>
  <c r="AF44" i="26"/>
  <c r="AG44" i="26"/>
  <c r="AH44" i="26"/>
  <c r="AI44" i="26"/>
  <c r="AJ44" i="26"/>
  <c r="AK44" i="26"/>
  <c r="AL44" i="26"/>
  <c r="AM44" i="26"/>
  <c r="AN44" i="26"/>
  <c r="AO44" i="26"/>
  <c r="AP44" i="26"/>
  <c r="AQ44" i="26"/>
  <c r="AR44" i="26"/>
  <c r="AS44" i="26"/>
  <c r="AT44" i="26"/>
  <c r="A45" i="26"/>
  <c r="B45" i="26"/>
  <c r="C45" i="26"/>
  <c r="D45" i="26"/>
  <c r="E45" i="26"/>
  <c r="F45" i="26"/>
  <c r="G45" i="26"/>
  <c r="H45" i="26"/>
  <c r="I45" i="26"/>
  <c r="J45" i="26"/>
  <c r="K45" i="26"/>
  <c r="L45" i="26"/>
  <c r="M45" i="26"/>
  <c r="N45" i="26"/>
  <c r="O45" i="26"/>
  <c r="P45" i="26"/>
  <c r="Q45" i="26"/>
  <c r="R45" i="26"/>
  <c r="S45" i="26"/>
  <c r="T45" i="26"/>
  <c r="U45" i="26"/>
  <c r="V45" i="26"/>
  <c r="W45" i="26"/>
  <c r="X45" i="26"/>
  <c r="Y45" i="26"/>
  <c r="Z45" i="26"/>
  <c r="AA45" i="26"/>
  <c r="AB45" i="26"/>
  <c r="AC45" i="26"/>
  <c r="AD45" i="26"/>
  <c r="AE45" i="26"/>
  <c r="AF45" i="26"/>
  <c r="AG45" i="26"/>
  <c r="AH45" i="26"/>
  <c r="AI45" i="26"/>
  <c r="AJ45" i="26"/>
  <c r="AK45" i="26"/>
  <c r="AL45" i="26"/>
  <c r="AM45" i="26"/>
  <c r="AN45" i="26"/>
  <c r="AO45" i="26"/>
  <c r="AP45" i="26"/>
  <c r="AQ45" i="26"/>
  <c r="AR45" i="26"/>
  <c r="AS45" i="26"/>
  <c r="AT45" i="26"/>
  <c r="A46" i="26"/>
  <c r="D46" i="26"/>
  <c r="A47" i="26"/>
  <c r="B47" i="26"/>
  <c r="C47" i="26"/>
  <c r="G47" i="26"/>
  <c r="I47" i="26"/>
  <c r="L47" i="26"/>
  <c r="Z47" i="26"/>
  <c r="AA47" i="26"/>
  <c r="AB47" i="26"/>
  <c r="AC47" i="26"/>
  <c r="AD47" i="26"/>
  <c r="AE47" i="26"/>
  <c r="AF47" i="26"/>
  <c r="AG47" i="26"/>
  <c r="AH47" i="26"/>
  <c r="AI47" i="26"/>
  <c r="AJ47" i="26"/>
  <c r="AK47" i="26"/>
  <c r="AL47" i="26"/>
  <c r="AM47" i="26"/>
  <c r="AN47" i="26"/>
  <c r="AO47" i="26"/>
  <c r="AP47" i="26"/>
  <c r="AQ47" i="26"/>
  <c r="AR47" i="26"/>
  <c r="AS47" i="26"/>
  <c r="AT47" i="26"/>
  <c r="A48" i="26"/>
  <c r="B48" i="26"/>
  <c r="C48" i="26"/>
  <c r="Z48" i="26"/>
  <c r="AA48" i="26"/>
  <c r="AB48" i="26"/>
  <c r="AC48" i="26"/>
  <c r="AD48" i="26"/>
  <c r="AE48" i="26"/>
  <c r="AF48" i="26"/>
  <c r="AG48" i="26"/>
  <c r="AH48" i="26"/>
  <c r="AI48" i="26"/>
  <c r="AJ48" i="26"/>
  <c r="AK48" i="26"/>
  <c r="AL48" i="26"/>
  <c r="AM48" i="26"/>
  <c r="AN48" i="26"/>
  <c r="AO48" i="26"/>
  <c r="AP48" i="26"/>
  <c r="AQ48" i="26"/>
  <c r="AR48" i="26"/>
  <c r="AS48" i="26"/>
  <c r="AT48" i="26"/>
  <c r="A49" i="26"/>
  <c r="B49" i="26"/>
  <c r="C49" i="26"/>
  <c r="F49" i="26"/>
  <c r="G49" i="26"/>
  <c r="H49" i="26"/>
  <c r="I49" i="26"/>
  <c r="J49" i="26"/>
  <c r="K49" i="26"/>
  <c r="L49" i="26"/>
  <c r="M49" i="26"/>
  <c r="N49" i="26"/>
  <c r="O49" i="26"/>
  <c r="P49" i="26"/>
  <c r="Q49" i="26"/>
  <c r="R49" i="26"/>
  <c r="S49" i="26"/>
  <c r="T49" i="26"/>
  <c r="U49" i="26"/>
  <c r="V49" i="26"/>
  <c r="W49" i="26"/>
  <c r="X49" i="26"/>
  <c r="Y49" i="26"/>
  <c r="Z49" i="26"/>
  <c r="AA49" i="26"/>
  <c r="AB49" i="26"/>
  <c r="AC49" i="26"/>
  <c r="AD49" i="26"/>
  <c r="AE49" i="26"/>
  <c r="AF49" i="26"/>
  <c r="AG49" i="26"/>
  <c r="AH49" i="26"/>
  <c r="AI49" i="26"/>
  <c r="AJ49" i="26"/>
  <c r="AK49" i="26"/>
  <c r="AL49" i="26"/>
  <c r="AM49" i="26"/>
  <c r="AN49" i="26"/>
  <c r="AO49" i="26"/>
  <c r="AP49" i="26"/>
  <c r="AQ49" i="26"/>
  <c r="AR49" i="26"/>
  <c r="AS49" i="26"/>
  <c r="AT49" i="26"/>
  <c r="A50" i="26"/>
  <c r="B50" i="26"/>
  <c r="C50" i="26"/>
  <c r="F50" i="26"/>
  <c r="G50" i="26"/>
  <c r="H50" i="26"/>
  <c r="I50" i="26"/>
  <c r="J50" i="26"/>
  <c r="K50" i="26"/>
  <c r="L50" i="26"/>
  <c r="M50" i="26"/>
  <c r="N50" i="26"/>
  <c r="O50" i="26"/>
  <c r="P50" i="26"/>
  <c r="Q50" i="26"/>
  <c r="R50" i="26"/>
  <c r="S50" i="26"/>
  <c r="T50" i="26"/>
  <c r="U50" i="26"/>
  <c r="V50" i="26"/>
  <c r="W50" i="26"/>
  <c r="X50" i="26"/>
  <c r="Y50" i="26"/>
  <c r="Z50" i="26"/>
  <c r="AA50" i="26"/>
  <c r="AB50" i="26"/>
  <c r="AC50" i="26"/>
  <c r="AD50" i="26"/>
  <c r="AE50" i="26"/>
  <c r="AF50" i="26"/>
  <c r="AG50" i="26"/>
  <c r="AH50" i="26"/>
  <c r="AI50" i="26"/>
  <c r="AJ50" i="26"/>
  <c r="AK50" i="26"/>
  <c r="AL50" i="26"/>
  <c r="AM50" i="26"/>
  <c r="AN50" i="26"/>
  <c r="AO50" i="26"/>
  <c r="AP50" i="26"/>
  <c r="AQ50" i="26"/>
  <c r="AR50" i="26"/>
  <c r="AS50" i="26"/>
  <c r="AT50" i="26"/>
  <c r="A51" i="26"/>
  <c r="B51" i="26"/>
  <c r="C51" i="26"/>
  <c r="F51" i="26"/>
  <c r="G51" i="26"/>
  <c r="H51" i="26"/>
  <c r="I51" i="26"/>
  <c r="J51" i="26"/>
  <c r="K51" i="26"/>
  <c r="L51" i="26"/>
  <c r="M51" i="26"/>
  <c r="N51" i="26"/>
  <c r="O51" i="26"/>
  <c r="P51" i="26"/>
  <c r="Q51" i="26"/>
  <c r="R51" i="26"/>
  <c r="S51" i="26"/>
  <c r="T51" i="26"/>
  <c r="U51" i="26"/>
  <c r="V51" i="26"/>
  <c r="W51" i="26"/>
  <c r="X51" i="26"/>
  <c r="Y51" i="26"/>
  <c r="Z51" i="26"/>
  <c r="AA51" i="26"/>
  <c r="AB51" i="26"/>
  <c r="AC51" i="26"/>
  <c r="AD51" i="26"/>
  <c r="AE51" i="26"/>
  <c r="AF51" i="26"/>
  <c r="AG51" i="26"/>
  <c r="AH51" i="26"/>
  <c r="AI51" i="26"/>
  <c r="AJ51" i="26"/>
  <c r="AK51" i="26"/>
  <c r="AL51" i="26"/>
  <c r="AM51" i="26"/>
  <c r="AN51" i="26"/>
  <c r="AO51" i="26"/>
  <c r="AP51" i="26"/>
  <c r="AQ51" i="26"/>
  <c r="AR51" i="26"/>
  <c r="AS51" i="26"/>
  <c r="AT51" i="26"/>
  <c r="A52" i="26"/>
  <c r="B52" i="26"/>
  <c r="C52" i="26"/>
  <c r="H52" i="26"/>
  <c r="J52" i="26"/>
  <c r="L52" i="26"/>
  <c r="O52" i="26"/>
  <c r="Z52" i="26"/>
  <c r="AA52" i="26"/>
  <c r="AB52" i="26"/>
  <c r="AC52" i="26"/>
  <c r="AD52" i="26"/>
  <c r="AE52" i="26"/>
  <c r="AF52" i="26"/>
  <c r="AG52" i="26"/>
  <c r="AH52" i="26"/>
  <c r="AI52" i="26"/>
  <c r="AJ52" i="26"/>
  <c r="AK52" i="26"/>
  <c r="AL52" i="26"/>
  <c r="AM52" i="26"/>
  <c r="AN52" i="26"/>
  <c r="AO52" i="26"/>
  <c r="AP52" i="26"/>
  <c r="AQ52" i="26"/>
  <c r="AR52" i="26"/>
  <c r="AS52" i="26"/>
  <c r="AT52" i="26"/>
  <c r="A53" i="26"/>
  <c r="B53" i="26"/>
  <c r="C53" i="26"/>
  <c r="Z53" i="26"/>
  <c r="AA53" i="26"/>
  <c r="AB53" i="26"/>
  <c r="AC53" i="26"/>
  <c r="AD53" i="26"/>
  <c r="AE53" i="26"/>
  <c r="AF53" i="26"/>
  <c r="AG53" i="26"/>
  <c r="AH53" i="26"/>
  <c r="AI53" i="26"/>
  <c r="AJ53" i="26"/>
  <c r="AK53" i="26"/>
  <c r="AL53" i="26"/>
  <c r="AM53" i="26"/>
  <c r="AN53" i="26"/>
  <c r="AO53" i="26"/>
  <c r="AP53" i="26"/>
  <c r="AQ53" i="26"/>
  <c r="AR53" i="26"/>
  <c r="AS53" i="26"/>
  <c r="AT53" i="26"/>
  <c r="A54" i="26"/>
  <c r="B54" i="26"/>
  <c r="C54" i="26"/>
  <c r="F54" i="26"/>
  <c r="G54" i="26"/>
  <c r="H54" i="26"/>
  <c r="I54" i="26"/>
  <c r="J54" i="26"/>
  <c r="K54" i="26"/>
  <c r="L54" i="26"/>
  <c r="M54" i="26"/>
  <c r="N54" i="26"/>
  <c r="O54" i="26"/>
  <c r="P54" i="26"/>
  <c r="Q54" i="26"/>
  <c r="R54" i="26"/>
  <c r="S54" i="26"/>
  <c r="T54" i="26"/>
  <c r="U54" i="26"/>
  <c r="V54" i="26"/>
  <c r="W54" i="26"/>
  <c r="X54" i="26"/>
  <c r="Y54" i="26"/>
  <c r="Z54" i="26"/>
  <c r="AA54" i="26"/>
  <c r="AB54" i="26"/>
  <c r="AC54" i="26"/>
  <c r="AD54" i="26"/>
  <c r="AE54" i="26"/>
  <c r="AF54" i="26"/>
  <c r="AG54" i="26"/>
  <c r="AH54" i="26"/>
  <c r="AI54" i="26"/>
  <c r="AJ54" i="26"/>
  <c r="AK54" i="26"/>
  <c r="AL54" i="26"/>
  <c r="AM54" i="26"/>
  <c r="AN54" i="26"/>
  <c r="AO54" i="26"/>
  <c r="AP54" i="26"/>
  <c r="AQ54" i="26"/>
  <c r="AR54" i="26"/>
  <c r="AS54" i="26"/>
  <c r="AT54" i="26"/>
  <c r="A55" i="26"/>
  <c r="B55" i="26"/>
  <c r="C55" i="26"/>
  <c r="F55" i="26"/>
  <c r="G55" i="26"/>
  <c r="H55" i="26"/>
  <c r="I55" i="26"/>
  <c r="J55" i="26"/>
  <c r="K55" i="26"/>
  <c r="L55" i="26"/>
  <c r="M55" i="26"/>
  <c r="N55" i="26"/>
  <c r="O55" i="26"/>
  <c r="P55" i="26"/>
  <c r="Q55" i="26"/>
  <c r="R55" i="26"/>
  <c r="S55" i="26"/>
  <c r="T55" i="26"/>
  <c r="U55" i="26"/>
  <c r="V55" i="26"/>
  <c r="W55" i="26"/>
  <c r="X55" i="26"/>
  <c r="Y55" i="26"/>
  <c r="Z55" i="26"/>
  <c r="AA55" i="26"/>
  <c r="AB55" i="26"/>
  <c r="AC55" i="26"/>
  <c r="AD55" i="26"/>
  <c r="AE55" i="26"/>
  <c r="AF55" i="26"/>
  <c r="AG55" i="26"/>
  <c r="AH55" i="26"/>
  <c r="AI55" i="26"/>
  <c r="AJ55" i="26"/>
  <c r="AK55" i="26"/>
  <c r="AL55" i="26"/>
  <c r="AM55" i="26"/>
  <c r="AN55" i="26"/>
  <c r="AO55" i="26"/>
  <c r="AP55" i="26"/>
  <c r="AQ55" i="26"/>
  <c r="AR55" i="26"/>
  <c r="AS55" i="26"/>
  <c r="AT55" i="26"/>
  <c r="A56" i="26"/>
  <c r="B56" i="26"/>
  <c r="C56" i="26"/>
  <c r="F56" i="26"/>
  <c r="G56" i="26"/>
  <c r="H56" i="26"/>
  <c r="I56" i="26"/>
  <c r="J56" i="26"/>
  <c r="K56" i="26"/>
  <c r="L56" i="26"/>
  <c r="M56" i="26"/>
  <c r="N56" i="26"/>
  <c r="O56" i="26"/>
  <c r="P56" i="26"/>
  <c r="Q56" i="26"/>
  <c r="R56" i="26"/>
  <c r="S56" i="26"/>
  <c r="T56" i="26"/>
  <c r="U56" i="26"/>
  <c r="V56" i="26"/>
  <c r="W56" i="26"/>
  <c r="X56" i="26"/>
  <c r="Y56" i="26"/>
  <c r="Z56" i="26"/>
  <c r="AA56" i="26"/>
  <c r="AB56" i="26"/>
  <c r="AC56" i="26"/>
  <c r="AD56" i="26"/>
  <c r="AE56" i="26"/>
  <c r="AF56" i="26"/>
  <c r="AG56" i="26"/>
  <c r="AH56" i="26"/>
  <c r="AI56" i="26"/>
  <c r="AJ56" i="26"/>
  <c r="AK56" i="26"/>
  <c r="AL56" i="26"/>
  <c r="AM56" i="26"/>
  <c r="AN56" i="26"/>
  <c r="AO56" i="26"/>
  <c r="AP56" i="26"/>
  <c r="AQ56" i="26"/>
  <c r="AR56" i="26"/>
  <c r="AS56" i="26"/>
  <c r="AT56" i="26"/>
  <c r="A57" i="26"/>
  <c r="B57" i="26"/>
  <c r="C57" i="26"/>
  <c r="F57" i="26"/>
  <c r="G57" i="26"/>
  <c r="H57" i="26"/>
  <c r="I57" i="26"/>
  <c r="J57" i="26"/>
  <c r="K57" i="26"/>
  <c r="L57" i="26"/>
  <c r="M57" i="26"/>
  <c r="N57" i="26"/>
  <c r="O57" i="26"/>
  <c r="P57" i="26"/>
  <c r="Q57" i="26"/>
  <c r="R57" i="26"/>
  <c r="S57" i="26"/>
  <c r="T57" i="26"/>
  <c r="U57" i="26"/>
  <c r="V57" i="26"/>
  <c r="W57" i="26"/>
  <c r="X57" i="26"/>
  <c r="Y57" i="26"/>
  <c r="Z57" i="26"/>
  <c r="AA57" i="26"/>
  <c r="AB57" i="26"/>
  <c r="AC57" i="26"/>
  <c r="AD57" i="26"/>
  <c r="AE57" i="26"/>
  <c r="AF57" i="26"/>
  <c r="AG57" i="26"/>
  <c r="AH57" i="26"/>
  <c r="AI57" i="26"/>
  <c r="AJ57" i="26"/>
  <c r="AK57" i="26"/>
  <c r="AL57" i="26"/>
  <c r="AM57" i="26"/>
  <c r="AN57" i="26"/>
  <c r="AO57" i="26"/>
  <c r="AP57" i="26"/>
  <c r="AQ57" i="26"/>
  <c r="AR57" i="26"/>
  <c r="AS57" i="26"/>
  <c r="AT57" i="26"/>
  <c r="A58" i="26"/>
  <c r="D58" i="26"/>
  <c r="A59" i="26"/>
  <c r="B59" i="26"/>
  <c r="C59" i="26"/>
  <c r="G59" i="26"/>
  <c r="H59" i="26"/>
  <c r="J59" i="26"/>
  <c r="M59" i="26"/>
  <c r="N59" i="26"/>
  <c r="Q59" i="26"/>
  <c r="S59" i="26"/>
  <c r="U59" i="26"/>
  <c r="X59" i="26"/>
  <c r="AK59" i="26"/>
  <c r="AL59" i="26"/>
  <c r="AM59" i="26"/>
  <c r="AN59" i="26"/>
  <c r="AO59" i="26"/>
  <c r="AP59" i="26"/>
  <c r="AQ59" i="26"/>
  <c r="AR59" i="26"/>
  <c r="AS59" i="26"/>
  <c r="AT59" i="26"/>
  <c r="A60" i="26"/>
  <c r="B60" i="26"/>
  <c r="C60" i="26"/>
  <c r="F60" i="26"/>
  <c r="G60" i="26"/>
  <c r="H60" i="26"/>
  <c r="I60" i="26"/>
  <c r="J60" i="26"/>
  <c r="K60" i="26"/>
  <c r="L60" i="26"/>
  <c r="M60" i="26"/>
  <c r="N60" i="26"/>
  <c r="O60" i="26"/>
  <c r="P60" i="26"/>
  <c r="Q60" i="26"/>
  <c r="R60" i="26"/>
  <c r="S60" i="26"/>
  <c r="T60" i="26"/>
  <c r="U60" i="26"/>
  <c r="V60" i="26"/>
  <c r="W60" i="26"/>
  <c r="X60" i="26"/>
  <c r="Y60" i="26"/>
  <c r="Z60" i="26"/>
  <c r="AA60" i="26"/>
  <c r="AB60" i="26"/>
  <c r="AC60" i="26"/>
  <c r="AD60" i="26"/>
  <c r="AE60" i="26"/>
  <c r="AF60" i="26"/>
  <c r="AG60" i="26"/>
  <c r="AH60" i="26"/>
  <c r="AI60" i="26"/>
  <c r="AJ60" i="26"/>
  <c r="AK60" i="26"/>
  <c r="AL60" i="26"/>
  <c r="AM60" i="26"/>
  <c r="AN60" i="26"/>
  <c r="AO60" i="26"/>
  <c r="AP60" i="26"/>
  <c r="AQ60" i="26"/>
  <c r="AR60" i="26"/>
  <c r="AS60" i="26"/>
  <c r="AT60" i="26"/>
  <c r="A61" i="26"/>
  <c r="B61" i="26"/>
  <c r="C61" i="26"/>
  <c r="F61" i="26"/>
  <c r="G61" i="26"/>
  <c r="H61" i="26"/>
  <c r="I61" i="26"/>
  <c r="J61" i="26"/>
  <c r="K61" i="26"/>
  <c r="L61" i="26"/>
  <c r="M61" i="26"/>
  <c r="N61" i="26"/>
  <c r="O61" i="26"/>
  <c r="P61" i="26"/>
  <c r="Q61" i="26"/>
  <c r="R61" i="26"/>
  <c r="S61" i="26"/>
  <c r="T61" i="26"/>
  <c r="U61" i="26"/>
  <c r="V61" i="26"/>
  <c r="W61" i="26"/>
  <c r="X61" i="26"/>
  <c r="Y61" i="26"/>
  <c r="Z61" i="26"/>
  <c r="AA61" i="26"/>
  <c r="AB61" i="26"/>
  <c r="AC61" i="26"/>
  <c r="AD61" i="26"/>
  <c r="AE61" i="26"/>
  <c r="AF61" i="26"/>
  <c r="AG61" i="26"/>
  <c r="AH61" i="26"/>
  <c r="AI61" i="26"/>
  <c r="AJ61" i="26"/>
  <c r="AK61" i="26"/>
  <c r="AL61" i="26"/>
  <c r="AM61" i="26"/>
  <c r="AN61" i="26"/>
  <c r="AO61" i="26"/>
  <c r="AP61" i="26"/>
  <c r="AQ61" i="26"/>
  <c r="AR61" i="26"/>
  <c r="AS61" i="26"/>
  <c r="AT61" i="26"/>
  <c r="A62" i="26"/>
  <c r="B62" i="26"/>
  <c r="C62" i="26"/>
  <c r="G62" i="26"/>
  <c r="H62" i="26"/>
  <c r="J62" i="26"/>
  <c r="M62" i="26"/>
  <c r="N62" i="26"/>
  <c r="Q62" i="26"/>
  <c r="S62" i="26"/>
  <c r="U62" i="26"/>
  <c r="X62" i="26"/>
  <c r="AL62" i="26"/>
  <c r="AM62" i="26"/>
  <c r="AN62" i="26"/>
  <c r="AO62" i="26"/>
  <c r="AP62" i="26"/>
  <c r="AQ62" i="26"/>
  <c r="AR62" i="26"/>
  <c r="AS62" i="26"/>
  <c r="AT62" i="26"/>
  <c r="A63" i="26"/>
  <c r="B63" i="26"/>
  <c r="C63" i="26"/>
  <c r="F63" i="26"/>
  <c r="G63" i="26"/>
  <c r="H63" i="26"/>
  <c r="I63" i="26"/>
  <c r="J63" i="26"/>
  <c r="K63" i="26"/>
  <c r="L63" i="26"/>
  <c r="M63" i="26"/>
  <c r="N63" i="26"/>
  <c r="O63" i="26"/>
  <c r="P63" i="26"/>
  <c r="Q63" i="26"/>
  <c r="R63" i="26"/>
  <c r="S63" i="26"/>
  <c r="T63" i="26"/>
  <c r="U63" i="26"/>
  <c r="V63" i="26"/>
  <c r="W63" i="26"/>
  <c r="X63" i="26"/>
  <c r="Y63" i="26"/>
  <c r="Z63" i="26"/>
  <c r="AA63" i="26"/>
  <c r="AB63" i="26"/>
  <c r="AC63" i="26"/>
  <c r="AD63" i="26"/>
  <c r="AE63" i="26"/>
  <c r="AF63" i="26"/>
  <c r="AG63" i="26"/>
  <c r="AH63" i="26"/>
  <c r="AI63" i="26"/>
  <c r="AJ63" i="26"/>
  <c r="AK63" i="26"/>
  <c r="AL63" i="26"/>
  <c r="AM63" i="26"/>
  <c r="AN63" i="26"/>
  <c r="AO63" i="26"/>
  <c r="AP63" i="26"/>
  <c r="AQ63" i="26"/>
  <c r="AR63" i="26"/>
  <c r="AS63" i="26"/>
  <c r="AT63" i="26"/>
  <c r="A64" i="26"/>
  <c r="B64" i="26"/>
  <c r="C64" i="26"/>
  <c r="F64" i="26"/>
  <c r="G64" i="26"/>
  <c r="H64" i="26"/>
  <c r="I64" i="26"/>
  <c r="J64" i="26"/>
  <c r="K64" i="26"/>
  <c r="L64" i="26"/>
  <c r="M64" i="26"/>
  <c r="N64" i="26"/>
  <c r="O64" i="26"/>
  <c r="P64" i="26"/>
  <c r="Q64" i="26"/>
  <c r="R64" i="26"/>
  <c r="S64" i="26"/>
  <c r="T64" i="26"/>
  <c r="U64" i="26"/>
  <c r="V64" i="26"/>
  <c r="W64" i="26"/>
  <c r="X64" i="26"/>
  <c r="Y64" i="26"/>
  <c r="Z64" i="26"/>
  <c r="AA64" i="26"/>
  <c r="AB64" i="26"/>
  <c r="AC64" i="26"/>
  <c r="AD64" i="26"/>
  <c r="AE64" i="26"/>
  <c r="AF64" i="26"/>
  <c r="AG64" i="26"/>
  <c r="AH64" i="26"/>
  <c r="AI64" i="26"/>
  <c r="AJ64" i="26"/>
  <c r="AK64" i="26"/>
  <c r="AL64" i="26"/>
  <c r="AM64" i="26"/>
  <c r="AN64" i="26"/>
  <c r="AO64" i="26"/>
  <c r="AP64" i="26"/>
  <c r="AQ64" i="26"/>
  <c r="AR64" i="26"/>
  <c r="AS64" i="26"/>
  <c r="AT64" i="26"/>
  <c r="A65" i="26"/>
  <c r="B65" i="26"/>
  <c r="C65" i="26"/>
  <c r="G65" i="26"/>
  <c r="H65" i="26"/>
  <c r="J65" i="26"/>
  <c r="M65" i="26"/>
  <c r="N65" i="26"/>
  <c r="Q65" i="26"/>
  <c r="S65" i="26"/>
  <c r="U65" i="26"/>
  <c r="X65" i="26"/>
  <c r="AJ65" i="26"/>
  <c r="AK65" i="26"/>
  <c r="AL65" i="26"/>
  <c r="AM65" i="26"/>
  <c r="AN65" i="26"/>
  <c r="AO65" i="26"/>
  <c r="AP65" i="26"/>
  <c r="AQ65" i="26"/>
  <c r="AR65" i="26"/>
  <c r="AS65" i="26"/>
  <c r="AT65" i="26"/>
  <c r="A66" i="26"/>
  <c r="B66" i="26"/>
  <c r="C66" i="26"/>
  <c r="F66" i="26"/>
  <c r="G66" i="26"/>
  <c r="H66" i="26"/>
  <c r="I66" i="26"/>
  <c r="J66" i="26"/>
  <c r="K66" i="26"/>
  <c r="L66" i="26"/>
  <c r="M66" i="26"/>
  <c r="N66" i="26"/>
  <c r="O66" i="26"/>
  <c r="P66" i="26"/>
  <c r="Q66" i="26"/>
  <c r="R66" i="26"/>
  <c r="S66" i="26"/>
  <c r="T66" i="26"/>
  <c r="U66" i="26"/>
  <c r="V66" i="26"/>
  <c r="W66" i="26"/>
  <c r="X66" i="26"/>
  <c r="Y66" i="26"/>
  <c r="Z66" i="26"/>
  <c r="AA66" i="26"/>
  <c r="AB66" i="26"/>
  <c r="AC66" i="26"/>
  <c r="AD66" i="26"/>
  <c r="AE66" i="26"/>
  <c r="AF66" i="26"/>
  <c r="AG66" i="26"/>
  <c r="AH66" i="26"/>
  <c r="AI66" i="26"/>
  <c r="AJ66" i="26"/>
  <c r="AK66" i="26"/>
  <c r="AL66" i="26"/>
  <c r="AM66" i="26"/>
  <c r="AN66" i="26"/>
  <c r="AO66" i="26"/>
  <c r="AP66" i="26"/>
  <c r="AQ66" i="26"/>
  <c r="AR66" i="26"/>
  <c r="AS66" i="26"/>
  <c r="AT66" i="26"/>
  <c r="A67" i="26"/>
  <c r="B67" i="26"/>
  <c r="C67" i="26"/>
  <c r="F67" i="26"/>
  <c r="G67" i="26"/>
  <c r="H67" i="26"/>
  <c r="I67" i="26"/>
  <c r="J67" i="26"/>
  <c r="K67" i="26"/>
  <c r="L67" i="26"/>
  <c r="M67" i="26"/>
  <c r="N67" i="26"/>
  <c r="O67" i="26"/>
  <c r="P67" i="26"/>
  <c r="Q67" i="26"/>
  <c r="R67" i="26"/>
  <c r="S67" i="26"/>
  <c r="T67" i="26"/>
  <c r="U67" i="26"/>
  <c r="V67" i="26"/>
  <c r="W67" i="26"/>
  <c r="X67" i="26"/>
  <c r="Y67" i="26"/>
  <c r="Z67" i="26"/>
  <c r="AA67" i="26"/>
  <c r="AB67" i="26"/>
  <c r="AC67" i="26"/>
  <c r="AD67" i="26"/>
  <c r="AE67" i="26"/>
  <c r="AF67" i="26"/>
  <c r="AG67" i="26"/>
  <c r="AH67" i="26"/>
  <c r="AI67" i="26"/>
  <c r="AJ67" i="26"/>
  <c r="AK67" i="26"/>
  <c r="AL67" i="26"/>
  <c r="AM67" i="26"/>
  <c r="AN67" i="26"/>
  <c r="AO67" i="26"/>
  <c r="AP67" i="26"/>
  <c r="AQ67" i="26"/>
  <c r="AR67" i="26"/>
  <c r="AS67" i="26"/>
  <c r="AT67" i="26"/>
  <c r="A68" i="26"/>
  <c r="B68" i="26"/>
  <c r="C68" i="26"/>
  <c r="G68" i="26"/>
  <c r="H68" i="26"/>
  <c r="J68" i="26"/>
  <c r="M68" i="26"/>
  <c r="N68" i="26"/>
  <c r="Q68" i="26"/>
  <c r="S68" i="26"/>
  <c r="U68" i="26"/>
  <c r="X68" i="26"/>
  <c r="AL68" i="26"/>
  <c r="AM68" i="26"/>
  <c r="AN68" i="26"/>
  <c r="AO68" i="26"/>
  <c r="AP68" i="26"/>
  <c r="AQ68" i="26"/>
  <c r="AR68" i="26"/>
  <c r="AS68" i="26"/>
  <c r="AT68" i="26"/>
  <c r="A69" i="26"/>
  <c r="B69" i="26"/>
  <c r="C69" i="26"/>
  <c r="F69" i="26"/>
  <c r="G69" i="26"/>
  <c r="H69" i="26"/>
  <c r="I69" i="26"/>
  <c r="J69" i="26"/>
  <c r="K69" i="26"/>
  <c r="L69" i="26"/>
  <c r="M69" i="26"/>
  <c r="N69" i="26"/>
  <c r="O69" i="26"/>
  <c r="P69" i="26"/>
  <c r="Q69" i="26"/>
  <c r="R69" i="26"/>
  <c r="S69" i="26"/>
  <c r="T69" i="26"/>
  <c r="U69" i="26"/>
  <c r="V69" i="26"/>
  <c r="W69" i="26"/>
  <c r="X69" i="26"/>
  <c r="Y69" i="26"/>
  <c r="Z69" i="26"/>
  <c r="AA69" i="26"/>
  <c r="AB69" i="26"/>
  <c r="AC69" i="26"/>
  <c r="AD69" i="26"/>
  <c r="AE69" i="26"/>
  <c r="AF69" i="26"/>
  <c r="AG69" i="26"/>
  <c r="AH69" i="26"/>
  <c r="AI69" i="26"/>
  <c r="AJ69" i="26"/>
  <c r="AK69" i="26"/>
  <c r="AL69" i="26"/>
  <c r="AM69" i="26"/>
  <c r="AN69" i="26"/>
  <c r="AO69" i="26"/>
  <c r="AP69" i="26"/>
  <c r="AQ69" i="26"/>
  <c r="AR69" i="26"/>
  <c r="AS69" i="26"/>
  <c r="AT69" i="26"/>
  <c r="A70" i="26"/>
  <c r="D40" i="26"/>
  <c r="D38" i="26"/>
  <c r="AM38" i="26"/>
  <c r="AO38" i="26"/>
  <c r="AP38" i="26"/>
  <c r="Q39" i="26"/>
  <c r="V39" i="26"/>
  <c r="A40" i="26"/>
  <c r="D35" i="25"/>
  <c r="AM35" i="25"/>
  <c r="AO35" i="25"/>
  <c r="AP35" i="25"/>
  <c r="Q36" i="25"/>
  <c r="V36" i="25"/>
  <c r="A37" i="25"/>
  <c r="K33" i="24"/>
  <c r="K71" i="24"/>
  <c r="L74" i="24" s="1"/>
  <c r="U33" i="24"/>
  <c r="U71" i="24"/>
  <c r="X72" i="24" s="1"/>
  <c r="S73" i="24" s="1"/>
  <c r="M28" i="24"/>
  <c r="M66" i="24"/>
  <c r="N67" i="24" s="1"/>
  <c r="M68" i="24" s="1"/>
  <c r="T28" i="24"/>
  <c r="T66" i="24"/>
  <c r="W67" i="24" s="1"/>
  <c r="T68" i="24" s="1"/>
  <c r="K23" i="24"/>
  <c r="K61" i="24" s="1"/>
  <c r="L64" i="24" s="1"/>
  <c r="K65" i="24" s="1"/>
  <c r="R23" i="24"/>
  <c r="R61" i="24" s="1"/>
  <c r="U64" i="24" s="1"/>
  <c r="R65" i="24" s="1"/>
  <c r="K18" i="24"/>
  <c r="K56" i="24" s="1"/>
  <c r="S18" i="24"/>
  <c r="S56" i="24" s="1"/>
  <c r="R75" i="24"/>
  <c r="P75" i="24"/>
  <c r="Q71" i="24"/>
  <c r="T74" i="24"/>
  <c r="M75" i="24"/>
  <c r="J75" i="24"/>
  <c r="I71" i="24"/>
  <c r="H75" i="24"/>
  <c r="G71" i="24"/>
  <c r="S71" i="24"/>
  <c r="V74" i="24"/>
  <c r="N71" i="24"/>
  <c r="Q72" i="24" s="1"/>
  <c r="L73" i="24" s="1"/>
  <c r="S70" i="24"/>
  <c r="Q70" i="24"/>
  <c r="P66" i="24"/>
  <c r="S69" i="24" s="1"/>
  <c r="P70" i="24" s="1"/>
  <c r="S67" i="24"/>
  <c r="P68" i="24" s="1"/>
  <c r="L70" i="24"/>
  <c r="K66" i="24"/>
  <c r="L69" i="24" s="1"/>
  <c r="K70" i="24" s="1"/>
  <c r="J70" i="24"/>
  <c r="I66" i="24"/>
  <c r="J69" i="24"/>
  <c r="I70" i="24"/>
  <c r="G70" i="24"/>
  <c r="F66" i="24"/>
  <c r="G67" i="24" s="1"/>
  <c r="F68" i="24" s="1"/>
  <c r="R66" i="24"/>
  <c r="L67" i="24"/>
  <c r="K68" i="24" s="1"/>
  <c r="Q65" i="24"/>
  <c r="O65" i="24"/>
  <c r="N61" i="24"/>
  <c r="Q62" i="24" s="1"/>
  <c r="N63" i="24" s="1"/>
  <c r="J65" i="24"/>
  <c r="I61" i="24"/>
  <c r="J64" i="24"/>
  <c r="I65" i="24"/>
  <c r="H65" i="24"/>
  <c r="G61" i="24"/>
  <c r="P61" i="24"/>
  <c r="S64" i="24" s="1"/>
  <c r="R60" i="24"/>
  <c r="P60" i="24"/>
  <c r="O56" i="24"/>
  <c r="R59" i="24"/>
  <c r="O60" i="24"/>
  <c r="R57" i="24"/>
  <c r="O58" i="24"/>
  <c r="J60" i="24"/>
  <c r="I56" i="24"/>
  <c r="J57" i="24"/>
  <c r="I58" i="24"/>
  <c r="J59" i="24"/>
  <c r="I60" i="24"/>
  <c r="H60" i="24"/>
  <c r="G56" i="24"/>
  <c r="H59" i="24" s="1"/>
  <c r="G60" i="24" s="1"/>
  <c r="H57" i="24"/>
  <c r="G58" i="24" s="1"/>
  <c r="Q56" i="24"/>
  <c r="K13" i="24"/>
  <c r="K51" i="24" s="1"/>
  <c r="K52" i="24" s="1"/>
  <c r="AV52" i="24"/>
  <c r="O13" i="24"/>
  <c r="O51" i="24"/>
  <c r="N52" i="24" s="1"/>
  <c r="AW52" i="24" s="1"/>
  <c r="S10" i="24"/>
  <c r="S48" i="24" s="1"/>
  <c r="P49" i="24" s="1"/>
  <c r="AW49" i="24" s="1"/>
  <c r="Y49" i="24" s="1"/>
  <c r="K7" i="24"/>
  <c r="K45" i="24"/>
  <c r="K46" i="24" s="1"/>
  <c r="AV46" i="24" s="1"/>
  <c r="V7" i="24"/>
  <c r="V45" i="24" s="1"/>
  <c r="S46" i="24" s="1"/>
  <c r="AX46" i="24" s="1"/>
  <c r="AW43" i="24"/>
  <c r="L4" i="24"/>
  <c r="L42" i="24" s="1"/>
  <c r="K43" i="24" s="1"/>
  <c r="AV43" i="24" s="1"/>
  <c r="W43" i="24" s="1"/>
  <c r="W74" i="24"/>
  <c r="U74" i="24"/>
  <c r="R74" i="24"/>
  <c r="K74" i="24"/>
  <c r="I74" i="24"/>
  <c r="R72" i="24"/>
  <c r="U72" i="24"/>
  <c r="W72" i="24"/>
  <c r="V69" i="24"/>
  <c r="T69" i="24"/>
  <c r="M69" i="24"/>
  <c r="K69" i="24"/>
  <c r="H69" i="24"/>
  <c r="T64" i="24"/>
  <c r="R64" i="24"/>
  <c r="K64" i="24"/>
  <c r="I64" i="24"/>
  <c r="U59" i="24"/>
  <c r="S59" i="24"/>
  <c r="K59" i="24"/>
  <c r="I59" i="24"/>
  <c r="S51" i="24"/>
  <c r="R52" i="24" s="1"/>
  <c r="I51" i="24"/>
  <c r="I52" i="24"/>
  <c r="G51" i="24"/>
  <c r="G52" i="24"/>
  <c r="O48" i="24"/>
  <c r="L49" i="24"/>
  <c r="G48" i="24"/>
  <c r="G49" i="24" s="1"/>
  <c r="T45" i="24"/>
  <c r="Q46" i="24"/>
  <c r="R45" i="24"/>
  <c r="O46" i="24"/>
  <c r="O45" i="24"/>
  <c r="L46" i="24"/>
  <c r="I45" i="24"/>
  <c r="I46" i="24" s="1"/>
  <c r="G45" i="24"/>
  <c r="G46" i="24"/>
  <c r="O42" i="24"/>
  <c r="N43" i="24"/>
  <c r="M42" i="24"/>
  <c r="L43" i="24"/>
  <c r="I42" i="24"/>
  <c r="I43" i="24" s="1"/>
  <c r="G42" i="24"/>
  <c r="G43" i="24"/>
  <c r="A42" i="24"/>
  <c r="B42" i="24"/>
  <c r="C42" i="24"/>
  <c r="K42" i="24"/>
  <c r="Q42" i="24"/>
  <c r="R42" i="24"/>
  <c r="S42" i="24"/>
  <c r="T42" i="24"/>
  <c r="U42" i="24"/>
  <c r="V42" i="24"/>
  <c r="W42" i="24"/>
  <c r="X42" i="24"/>
  <c r="Y42" i="24"/>
  <c r="Z42" i="24"/>
  <c r="AA42" i="24"/>
  <c r="AB42" i="24"/>
  <c r="AC42" i="24"/>
  <c r="AD42" i="24"/>
  <c r="AE42" i="24"/>
  <c r="AF42" i="24"/>
  <c r="AG42" i="24"/>
  <c r="AH42" i="24"/>
  <c r="AI42" i="24"/>
  <c r="AJ42" i="24"/>
  <c r="AK42" i="24"/>
  <c r="AL42" i="24"/>
  <c r="AM42" i="24"/>
  <c r="AN42" i="24"/>
  <c r="AO42" i="24"/>
  <c r="AP42" i="24"/>
  <c r="AQ42" i="24"/>
  <c r="AR42" i="24"/>
  <c r="AS42" i="24"/>
  <c r="AT42" i="24"/>
  <c r="A43" i="24"/>
  <c r="B43" i="24"/>
  <c r="C43" i="24"/>
  <c r="AT43" i="24"/>
  <c r="A44" i="24"/>
  <c r="B44" i="24"/>
  <c r="C44" i="24"/>
  <c r="F44" i="24"/>
  <c r="G44" i="24"/>
  <c r="H44" i="24"/>
  <c r="I44" i="24"/>
  <c r="J44" i="24"/>
  <c r="K44" i="24"/>
  <c r="L44" i="24"/>
  <c r="M44" i="24"/>
  <c r="N44" i="24"/>
  <c r="O44" i="24"/>
  <c r="P44" i="24"/>
  <c r="Q44" i="24"/>
  <c r="R44" i="24"/>
  <c r="S44" i="24"/>
  <c r="T44" i="24"/>
  <c r="U44" i="24"/>
  <c r="V44" i="24"/>
  <c r="W44" i="24"/>
  <c r="X44" i="24"/>
  <c r="Y44" i="24"/>
  <c r="Z44" i="24"/>
  <c r="AA44" i="24"/>
  <c r="AB44" i="24"/>
  <c r="AC44" i="24"/>
  <c r="AD44" i="24"/>
  <c r="AE44" i="24"/>
  <c r="AF44" i="24"/>
  <c r="AG44" i="24"/>
  <c r="AH44" i="24"/>
  <c r="AI44" i="24"/>
  <c r="AJ44" i="24"/>
  <c r="AK44" i="24"/>
  <c r="AL44" i="24"/>
  <c r="AM44" i="24"/>
  <c r="AN44" i="24"/>
  <c r="AO44" i="24"/>
  <c r="AP44" i="24"/>
  <c r="AQ44" i="24"/>
  <c r="AR44" i="24"/>
  <c r="AS44" i="24"/>
  <c r="AT44" i="24"/>
  <c r="A45" i="24"/>
  <c r="B45" i="24"/>
  <c r="C45" i="24"/>
  <c r="L45" i="24"/>
  <c r="N45" i="24"/>
  <c r="W45" i="24"/>
  <c r="X45" i="24"/>
  <c r="Y45" i="24"/>
  <c r="Z45" i="24"/>
  <c r="AA45" i="24"/>
  <c r="AB45" i="24"/>
  <c r="AC45" i="24"/>
  <c r="AD45" i="24"/>
  <c r="AE45" i="24"/>
  <c r="AF45" i="24"/>
  <c r="AG45" i="24"/>
  <c r="AH45" i="24"/>
  <c r="AI45" i="24"/>
  <c r="AJ45" i="24"/>
  <c r="AK45" i="24"/>
  <c r="AL45" i="24"/>
  <c r="AM45" i="24"/>
  <c r="AN45" i="24"/>
  <c r="AO45" i="24"/>
  <c r="AP45" i="24"/>
  <c r="AQ45" i="24"/>
  <c r="AR45" i="24"/>
  <c r="AS45" i="24"/>
  <c r="AT45" i="24"/>
  <c r="A46" i="24"/>
  <c r="B46" i="24"/>
  <c r="C46" i="24"/>
  <c r="AE46" i="24"/>
  <c r="AF46" i="24"/>
  <c r="AG46" i="24"/>
  <c r="AH46" i="24"/>
  <c r="AI46" i="24"/>
  <c r="AJ46" i="24"/>
  <c r="AK46" i="24"/>
  <c r="AL46" i="24"/>
  <c r="AM46" i="24"/>
  <c r="AN46" i="24"/>
  <c r="AO46" i="24"/>
  <c r="AP46" i="24"/>
  <c r="AQ46" i="24"/>
  <c r="AR46" i="24"/>
  <c r="AS46" i="24"/>
  <c r="AT46" i="24"/>
  <c r="A47" i="24"/>
  <c r="B47" i="24"/>
  <c r="C47" i="24"/>
  <c r="F47" i="24"/>
  <c r="G47" i="24"/>
  <c r="H47" i="24"/>
  <c r="I47" i="24"/>
  <c r="J47" i="24"/>
  <c r="K47" i="24"/>
  <c r="L47" i="24"/>
  <c r="M47" i="24"/>
  <c r="N47" i="24"/>
  <c r="O47" i="24"/>
  <c r="P47" i="24"/>
  <c r="Q47" i="24"/>
  <c r="R47" i="24"/>
  <c r="S47" i="24"/>
  <c r="T47" i="24"/>
  <c r="U47" i="24"/>
  <c r="V47" i="24"/>
  <c r="W47" i="24"/>
  <c r="X47" i="24"/>
  <c r="Y47" i="24"/>
  <c r="Z47" i="24"/>
  <c r="AA47" i="24"/>
  <c r="AB47" i="24"/>
  <c r="AC47" i="24"/>
  <c r="AD47" i="24"/>
  <c r="AE47" i="24"/>
  <c r="AF47" i="24"/>
  <c r="AG47" i="24"/>
  <c r="AH47" i="24"/>
  <c r="AI47" i="24"/>
  <c r="AJ47" i="24"/>
  <c r="AK47" i="24"/>
  <c r="AL47" i="24"/>
  <c r="AM47" i="24"/>
  <c r="AN47" i="24"/>
  <c r="AO47" i="24"/>
  <c r="AP47" i="24"/>
  <c r="AQ47" i="24"/>
  <c r="AR47" i="24"/>
  <c r="AS47" i="24"/>
  <c r="AT47" i="24"/>
  <c r="A48" i="24"/>
  <c r="B48" i="24"/>
  <c r="C48" i="24"/>
  <c r="I48" i="24"/>
  <c r="K48" i="24"/>
  <c r="L48" i="24"/>
  <c r="Q48" i="24"/>
  <c r="T48" i="24"/>
  <c r="U48" i="24"/>
  <c r="V48" i="24"/>
  <c r="W48" i="24"/>
  <c r="X48" i="24"/>
  <c r="Y48" i="24"/>
  <c r="Z48" i="24"/>
  <c r="AA48" i="24"/>
  <c r="AB48" i="24"/>
  <c r="AC48" i="24"/>
  <c r="AD48" i="24"/>
  <c r="AE48" i="24"/>
  <c r="AF48" i="24"/>
  <c r="AG48" i="24"/>
  <c r="AH48" i="24"/>
  <c r="AI48" i="24"/>
  <c r="AJ48" i="24"/>
  <c r="AK48" i="24"/>
  <c r="AL48" i="24"/>
  <c r="AM48" i="24"/>
  <c r="AN48" i="24"/>
  <c r="AO48" i="24"/>
  <c r="AP48" i="24"/>
  <c r="AQ48" i="24"/>
  <c r="AR48" i="24"/>
  <c r="AS48" i="24"/>
  <c r="AT48" i="24"/>
  <c r="A49" i="24"/>
  <c r="B49" i="24"/>
  <c r="C49" i="24"/>
  <c r="Z49" i="24"/>
  <c r="AA49" i="24"/>
  <c r="AB49" i="24"/>
  <c r="AC49" i="24"/>
  <c r="AD49" i="24"/>
  <c r="AE49" i="24"/>
  <c r="AF49" i="24"/>
  <c r="AG49" i="24"/>
  <c r="AH49" i="24"/>
  <c r="AI49" i="24"/>
  <c r="AJ49" i="24"/>
  <c r="AK49" i="24"/>
  <c r="AL49" i="24"/>
  <c r="AM49" i="24"/>
  <c r="AN49" i="24"/>
  <c r="AO49" i="24"/>
  <c r="AP49" i="24"/>
  <c r="AQ49" i="24"/>
  <c r="AR49" i="24"/>
  <c r="AS49" i="24"/>
  <c r="AT49" i="24"/>
  <c r="A50" i="24"/>
  <c r="B50" i="24"/>
  <c r="C50" i="24"/>
  <c r="F50" i="24"/>
  <c r="G50" i="24"/>
  <c r="H50" i="24"/>
  <c r="I50" i="24"/>
  <c r="J50" i="24"/>
  <c r="K50" i="24"/>
  <c r="L50" i="24"/>
  <c r="M50" i="24"/>
  <c r="N50" i="24"/>
  <c r="O50" i="24"/>
  <c r="P50" i="24"/>
  <c r="Q50" i="24"/>
  <c r="R50" i="24"/>
  <c r="S50" i="24"/>
  <c r="T50" i="24"/>
  <c r="U50" i="24"/>
  <c r="V50" i="24"/>
  <c r="W50" i="24"/>
  <c r="X50" i="24"/>
  <c r="Y50" i="24"/>
  <c r="Z50" i="24"/>
  <c r="AA50" i="24"/>
  <c r="AB50" i="24"/>
  <c r="AC50" i="24"/>
  <c r="AD50" i="24"/>
  <c r="AE50" i="24"/>
  <c r="AF50" i="24"/>
  <c r="AG50" i="24"/>
  <c r="AH50" i="24"/>
  <c r="AI50" i="24"/>
  <c r="AJ50" i="24"/>
  <c r="AK50" i="24"/>
  <c r="AL50" i="24"/>
  <c r="AM50" i="24"/>
  <c r="AN50" i="24"/>
  <c r="AO50" i="24"/>
  <c r="AP50" i="24"/>
  <c r="AQ50" i="24"/>
  <c r="AR50" i="24"/>
  <c r="AS50" i="24"/>
  <c r="AT50" i="24"/>
  <c r="A51" i="24"/>
  <c r="B51" i="24"/>
  <c r="C51" i="24"/>
  <c r="L51" i="24"/>
  <c r="N51" i="24"/>
  <c r="P51" i="24"/>
  <c r="U51" i="24"/>
  <c r="V51" i="24"/>
  <c r="W51" i="24"/>
  <c r="X51" i="24"/>
  <c r="Y51" i="24"/>
  <c r="Z51" i="24"/>
  <c r="AA51" i="24"/>
  <c r="AB51" i="24"/>
  <c r="AC51" i="24"/>
  <c r="AD51" i="24"/>
  <c r="AE51" i="24"/>
  <c r="AF51" i="24"/>
  <c r="AG51" i="24"/>
  <c r="AH51" i="24"/>
  <c r="AI51" i="24"/>
  <c r="AJ51" i="24"/>
  <c r="AK51" i="24"/>
  <c r="AL51" i="24"/>
  <c r="AM51" i="24"/>
  <c r="AN51" i="24"/>
  <c r="AO51" i="24"/>
  <c r="AP51" i="24"/>
  <c r="AQ51" i="24"/>
  <c r="AR51" i="24"/>
  <c r="AS51" i="24"/>
  <c r="AT51" i="24"/>
  <c r="A52" i="24"/>
  <c r="B52" i="24"/>
  <c r="C52" i="24"/>
  <c r="AD52" i="24"/>
  <c r="AE52" i="24"/>
  <c r="AF52" i="24"/>
  <c r="AG52" i="24"/>
  <c r="AH52" i="24"/>
  <c r="AI52" i="24"/>
  <c r="AJ52" i="24"/>
  <c r="AK52" i="24"/>
  <c r="AL52" i="24"/>
  <c r="AM52" i="24"/>
  <c r="AN52" i="24"/>
  <c r="AO52" i="24"/>
  <c r="AP52" i="24"/>
  <c r="AQ52" i="24"/>
  <c r="AR52" i="24"/>
  <c r="AS52" i="24"/>
  <c r="AT52" i="24"/>
  <c r="A53" i="24"/>
  <c r="B53" i="24"/>
  <c r="C53" i="24"/>
  <c r="F53" i="24"/>
  <c r="G53" i="24"/>
  <c r="H53" i="24"/>
  <c r="I53" i="24"/>
  <c r="J53" i="24"/>
  <c r="K53" i="24"/>
  <c r="L53" i="24"/>
  <c r="M53" i="24"/>
  <c r="N53" i="24"/>
  <c r="O53" i="24"/>
  <c r="P53" i="24"/>
  <c r="Q53" i="24"/>
  <c r="R53" i="24"/>
  <c r="S53" i="24"/>
  <c r="T53" i="24"/>
  <c r="U53" i="24"/>
  <c r="V53" i="24"/>
  <c r="W53" i="24"/>
  <c r="X53" i="24"/>
  <c r="Y53" i="24"/>
  <c r="Z53" i="24"/>
  <c r="AA53" i="24"/>
  <c r="AB53" i="24"/>
  <c r="AC53" i="24"/>
  <c r="AD53" i="24"/>
  <c r="AE53" i="24"/>
  <c r="AF53" i="24"/>
  <c r="AG53" i="24"/>
  <c r="AH53" i="24"/>
  <c r="AI53" i="24"/>
  <c r="AJ53" i="24"/>
  <c r="AK53" i="24"/>
  <c r="AL53" i="24"/>
  <c r="AM53" i="24"/>
  <c r="AN53" i="24"/>
  <c r="AO53" i="24"/>
  <c r="AP53" i="24"/>
  <c r="AQ53" i="24"/>
  <c r="AR53" i="24"/>
  <c r="AS53" i="24"/>
  <c r="AT53" i="24"/>
  <c r="A54" i="24"/>
  <c r="D54" i="24"/>
  <c r="A55" i="24"/>
  <c r="B55" i="24"/>
  <c r="C55" i="24"/>
  <c r="D55" i="24"/>
  <c r="A56" i="24"/>
  <c r="B56" i="24"/>
  <c r="C56" i="24"/>
  <c r="L56" i="24"/>
  <c r="M56" i="24"/>
  <c r="T56" i="24"/>
  <c r="U56" i="24"/>
  <c r="V56" i="24"/>
  <c r="W56" i="24"/>
  <c r="X56" i="24"/>
  <c r="Y56" i="24"/>
  <c r="Z56" i="24"/>
  <c r="AA56" i="24"/>
  <c r="AB56" i="24"/>
  <c r="AC56" i="24"/>
  <c r="AD56" i="24"/>
  <c r="AE56" i="24"/>
  <c r="AF56" i="24"/>
  <c r="AG56" i="24"/>
  <c r="AH56" i="24"/>
  <c r="AI56" i="24"/>
  <c r="AJ56" i="24"/>
  <c r="AK56" i="24"/>
  <c r="AL56" i="24"/>
  <c r="AM56" i="24"/>
  <c r="AN56" i="24"/>
  <c r="AO56" i="24"/>
  <c r="AP56" i="24"/>
  <c r="AQ56" i="24"/>
  <c r="AR56" i="24"/>
  <c r="AS56" i="24"/>
  <c r="AT56" i="24"/>
  <c r="A57" i="24"/>
  <c r="B57" i="24"/>
  <c r="C57" i="24"/>
  <c r="I57" i="24"/>
  <c r="K57" i="24"/>
  <c r="S57" i="24"/>
  <c r="U57" i="24"/>
  <c r="X57" i="24"/>
  <c r="Y57" i="24"/>
  <c r="Z57" i="24"/>
  <c r="AA57" i="24"/>
  <c r="AB57" i="24"/>
  <c r="AC57" i="24"/>
  <c r="AD57" i="24"/>
  <c r="AE57" i="24"/>
  <c r="AF57" i="24"/>
  <c r="AG57" i="24"/>
  <c r="AH57" i="24"/>
  <c r="AI57" i="24"/>
  <c r="AJ57" i="24"/>
  <c r="AK57" i="24"/>
  <c r="AL57" i="24"/>
  <c r="AM57" i="24"/>
  <c r="AN57" i="24"/>
  <c r="AO57" i="24"/>
  <c r="AP57" i="24"/>
  <c r="AQ57" i="24"/>
  <c r="AR57" i="24"/>
  <c r="AS57" i="24"/>
  <c r="AT57" i="24"/>
  <c r="A58" i="24"/>
  <c r="B58" i="24"/>
  <c r="C58" i="24"/>
  <c r="H58" i="24"/>
  <c r="J58" i="24"/>
  <c r="P58" i="24"/>
  <c r="R58" i="24"/>
  <c r="AC58" i="24"/>
  <c r="AD58" i="24"/>
  <c r="AE58" i="24"/>
  <c r="AF58" i="24"/>
  <c r="AG58" i="24"/>
  <c r="AH58" i="24"/>
  <c r="AI58" i="24"/>
  <c r="AJ58" i="24"/>
  <c r="AK58" i="24"/>
  <c r="AL58" i="24"/>
  <c r="AM58" i="24"/>
  <c r="AN58" i="24"/>
  <c r="AO58" i="24"/>
  <c r="AP58" i="24"/>
  <c r="AQ58" i="24"/>
  <c r="AR58" i="24"/>
  <c r="AS58" i="24"/>
  <c r="AT58" i="24"/>
  <c r="A59" i="24"/>
  <c r="B59" i="24"/>
  <c r="C59" i="24"/>
  <c r="X59" i="24"/>
  <c r="Y59" i="24"/>
  <c r="Z59" i="24"/>
  <c r="AA59" i="24"/>
  <c r="AB59" i="24"/>
  <c r="AC59" i="24"/>
  <c r="AD59" i="24"/>
  <c r="AE59" i="24"/>
  <c r="AF59" i="24"/>
  <c r="AG59" i="24"/>
  <c r="AH59" i="24"/>
  <c r="AI59" i="24"/>
  <c r="AJ59" i="24"/>
  <c r="AK59" i="24"/>
  <c r="AL59" i="24"/>
  <c r="AM59" i="24"/>
  <c r="AN59" i="24"/>
  <c r="AO59" i="24"/>
  <c r="AP59" i="24"/>
  <c r="AQ59" i="24"/>
  <c r="AR59" i="24"/>
  <c r="AS59" i="24"/>
  <c r="AT59" i="24"/>
  <c r="A60" i="24"/>
  <c r="B60" i="24"/>
  <c r="C60" i="24"/>
  <c r="AF60" i="24"/>
  <c r="AG60" i="24"/>
  <c r="AH60" i="24"/>
  <c r="AI60" i="24"/>
  <c r="AJ60" i="24"/>
  <c r="AK60" i="24"/>
  <c r="AL60" i="24"/>
  <c r="AM60" i="24"/>
  <c r="AN60" i="24"/>
  <c r="AO60" i="24"/>
  <c r="AP60" i="24"/>
  <c r="AQ60" i="24"/>
  <c r="AR60" i="24"/>
  <c r="AS60" i="24"/>
  <c r="AT60" i="24"/>
  <c r="A61" i="24"/>
  <c r="B61" i="24"/>
  <c r="C61" i="24"/>
  <c r="L61" i="24"/>
  <c r="M61" i="24"/>
  <c r="S61" i="24"/>
  <c r="T61" i="24"/>
  <c r="U61" i="24"/>
  <c r="V61" i="24"/>
  <c r="W61" i="24"/>
  <c r="X61" i="24"/>
  <c r="Y61" i="24"/>
  <c r="Z61" i="24"/>
  <c r="AA61" i="24"/>
  <c r="AB61" i="24"/>
  <c r="AC61" i="24"/>
  <c r="AD61" i="24"/>
  <c r="AE61" i="24"/>
  <c r="AF61" i="24"/>
  <c r="AG61" i="24"/>
  <c r="AH61" i="24"/>
  <c r="AI61" i="24"/>
  <c r="AJ61" i="24"/>
  <c r="AK61" i="24"/>
  <c r="AL61" i="24"/>
  <c r="AM61" i="24"/>
  <c r="AN61" i="24"/>
  <c r="AO61" i="24"/>
  <c r="AP61" i="24"/>
  <c r="AQ61" i="24"/>
  <c r="AR61" i="24"/>
  <c r="AS61" i="24"/>
  <c r="AT61" i="24"/>
  <c r="A62" i="24"/>
  <c r="B62" i="24"/>
  <c r="C62" i="24"/>
  <c r="I62" i="24"/>
  <c r="K62" i="24"/>
  <c r="R62" i="24"/>
  <c r="T62" i="24"/>
  <c r="W62" i="24"/>
  <c r="X62" i="24"/>
  <c r="Y62" i="24"/>
  <c r="Z62" i="24"/>
  <c r="AA62" i="24"/>
  <c r="AB62" i="24"/>
  <c r="AC62" i="24"/>
  <c r="AD62" i="24"/>
  <c r="AE62" i="24"/>
  <c r="AF62" i="24"/>
  <c r="AG62" i="24"/>
  <c r="AH62" i="24"/>
  <c r="AI62" i="24"/>
  <c r="AJ62" i="24"/>
  <c r="AK62" i="24"/>
  <c r="AL62" i="24"/>
  <c r="AM62" i="24"/>
  <c r="AN62" i="24"/>
  <c r="AO62" i="24"/>
  <c r="AP62" i="24"/>
  <c r="AQ62" i="24"/>
  <c r="AR62" i="24"/>
  <c r="AS62" i="24"/>
  <c r="AT62" i="24"/>
  <c r="A63" i="24"/>
  <c r="B63" i="24"/>
  <c r="C63" i="24"/>
  <c r="H63" i="24"/>
  <c r="J63" i="24"/>
  <c r="O63" i="24"/>
  <c r="Q63" i="24"/>
  <c r="A64" i="24"/>
  <c r="B64" i="24"/>
  <c r="C64" i="24"/>
  <c r="W64" i="24"/>
  <c r="X64" i="24"/>
  <c r="Y64" i="24"/>
  <c r="Z64" i="24"/>
  <c r="AA64" i="24"/>
  <c r="AB64" i="24"/>
  <c r="AC64" i="24"/>
  <c r="AD64" i="24"/>
  <c r="AE64" i="24"/>
  <c r="AF64" i="24"/>
  <c r="AG64" i="24"/>
  <c r="AH64" i="24"/>
  <c r="AI64" i="24"/>
  <c r="AJ64" i="24"/>
  <c r="AK64" i="24"/>
  <c r="AL64" i="24"/>
  <c r="AM64" i="24"/>
  <c r="AN64" i="24"/>
  <c r="AO64" i="24"/>
  <c r="AP64" i="24"/>
  <c r="AQ64" i="24"/>
  <c r="AR64" i="24"/>
  <c r="AS64" i="24"/>
  <c r="AT64" i="24"/>
  <c r="A65" i="24"/>
  <c r="B65" i="24"/>
  <c r="C65" i="24"/>
  <c r="AA65" i="24"/>
  <c r="AB65" i="24"/>
  <c r="AC65" i="24"/>
  <c r="AD65" i="24"/>
  <c r="AE65" i="24"/>
  <c r="AF65" i="24"/>
  <c r="AG65" i="24"/>
  <c r="AH65" i="24"/>
  <c r="AI65" i="24"/>
  <c r="AJ65" i="24"/>
  <c r="AK65" i="24"/>
  <c r="AL65" i="24"/>
  <c r="AM65" i="24"/>
  <c r="AN65" i="24"/>
  <c r="AO65" i="24"/>
  <c r="AP65" i="24"/>
  <c r="AQ65" i="24"/>
  <c r="AR65" i="24"/>
  <c r="AS65" i="24"/>
  <c r="AT65" i="24"/>
  <c r="A66" i="24"/>
  <c r="B66" i="24"/>
  <c r="C66" i="24"/>
  <c r="N66" i="24"/>
  <c r="O66" i="24"/>
  <c r="U66" i="24"/>
  <c r="V66" i="24"/>
  <c r="W66" i="24"/>
  <c r="X66" i="24"/>
  <c r="Y66" i="24"/>
  <c r="Z66" i="24"/>
  <c r="AA66" i="24"/>
  <c r="AB66" i="24"/>
  <c r="AC66" i="24"/>
  <c r="AD66" i="24"/>
  <c r="AE66" i="24"/>
  <c r="AF66" i="24"/>
  <c r="AG66" i="24"/>
  <c r="AH66" i="24"/>
  <c r="AI66" i="24"/>
  <c r="AJ66" i="24"/>
  <c r="AK66" i="24"/>
  <c r="AL66" i="24"/>
  <c r="AM66" i="24"/>
  <c r="AN66" i="24"/>
  <c r="AO66" i="24"/>
  <c r="AP66" i="24"/>
  <c r="AQ66" i="24"/>
  <c r="AR66" i="24"/>
  <c r="AS66" i="24"/>
  <c r="AT66" i="24"/>
  <c r="A67" i="24"/>
  <c r="B67" i="24"/>
  <c r="C67" i="24"/>
  <c r="H67" i="24"/>
  <c r="K67" i="24"/>
  <c r="M67" i="24"/>
  <c r="T67" i="24"/>
  <c r="V67" i="24"/>
  <c r="Y67" i="24"/>
  <c r="Z67" i="24"/>
  <c r="AA67" i="24"/>
  <c r="AB67" i="24"/>
  <c r="AC67" i="24"/>
  <c r="AD67" i="24"/>
  <c r="AE67" i="24"/>
  <c r="AF67" i="24"/>
  <c r="AG67" i="24"/>
  <c r="AH67" i="24"/>
  <c r="AI67" i="24"/>
  <c r="AJ67" i="24"/>
  <c r="AK67" i="24"/>
  <c r="AL67" i="24"/>
  <c r="AM67" i="24"/>
  <c r="AN67" i="24"/>
  <c r="AO67" i="24"/>
  <c r="AP67" i="24"/>
  <c r="AQ67" i="24"/>
  <c r="AR67" i="24"/>
  <c r="AS67" i="24"/>
  <c r="AT67" i="24"/>
  <c r="A68" i="24"/>
  <c r="B68" i="24"/>
  <c r="C68" i="24"/>
  <c r="G68" i="24"/>
  <c r="J68" i="24"/>
  <c r="L68" i="24"/>
  <c r="Q68" i="24"/>
  <c r="S68" i="24"/>
  <c r="AE68" i="24"/>
  <c r="AF68" i="24"/>
  <c r="AG68" i="24"/>
  <c r="AH68" i="24"/>
  <c r="AI68" i="24"/>
  <c r="AJ68" i="24"/>
  <c r="AK68" i="24"/>
  <c r="AL68" i="24"/>
  <c r="AM68" i="24"/>
  <c r="AN68" i="24"/>
  <c r="AO68" i="24"/>
  <c r="AP68" i="24"/>
  <c r="AQ68" i="24"/>
  <c r="AR68" i="24"/>
  <c r="AS68" i="24"/>
  <c r="AT68" i="24"/>
  <c r="A69" i="24"/>
  <c r="B69" i="24"/>
  <c r="C69" i="24"/>
  <c r="Y69" i="24"/>
  <c r="Z69" i="24"/>
  <c r="AA69" i="24"/>
  <c r="AB69" i="24"/>
  <c r="AC69" i="24"/>
  <c r="AD69" i="24"/>
  <c r="AE69" i="24"/>
  <c r="AF69" i="24"/>
  <c r="AG69" i="24"/>
  <c r="AH69" i="24"/>
  <c r="AI69" i="24"/>
  <c r="AJ69" i="24"/>
  <c r="AK69" i="24"/>
  <c r="AL69" i="24"/>
  <c r="AM69" i="24"/>
  <c r="AN69" i="24"/>
  <c r="AO69" i="24"/>
  <c r="AP69" i="24"/>
  <c r="AQ69" i="24"/>
  <c r="AR69" i="24"/>
  <c r="AS69" i="24"/>
  <c r="AT69" i="24"/>
  <c r="A70" i="24"/>
  <c r="B70" i="24"/>
  <c r="C70" i="24"/>
  <c r="AG70" i="24"/>
  <c r="AH70" i="24"/>
  <c r="AI70" i="24"/>
  <c r="AJ70" i="24"/>
  <c r="AK70" i="24"/>
  <c r="AL70" i="24"/>
  <c r="AM70" i="24"/>
  <c r="AN70" i="24"/>
  <c r="AO70" i="24"/>
  <c r="AP70" i="24"/>
  <c r="AQ70" i="24"/>
  <c r="AR70" i="24"/>
  <c r="AS70" i="24"/>
  <c r="AT70" i="24"/>
  <c r="A71" i="24"/>
  <c r="B71" i="24"/>
  <c r="C71" i="24"/>
  <c r="L71" i="24"/>
  <c r="M71" i="24"/>
  <c r="V71" i="24"/>
  <c r="W71" i="24"/>
  <c r="X71" i="24"/>
  <c r="Y71" i="24"/>
  <c r="Z71" i="24"/>
  <c r="AA71" i="24"/>
  <c r="AB71" i="24"/>
  <c r="AC71" i="24"/>
  <c r="AD71" i="24"/>
  <c r="AE71" i="24"/>
  <c r="AF71" i="24"/>
  <c r="AG71" i="24"/>
  <c r="AH71" i="24"/>
  <c r="AI71" i="24"/>
  <c r="AJ71" i="24"/>
  <c r="AK71" i="24"/>
  <c r="AL71" i="24"/>
  <c r="AM71" i="24"/>
  <c r="AN71" i="24"/>
  <c r="AO71" i="24"/>
  <c r="AP71" i="24"/>
  <c r="AQ71" i="24"/>
  <c r="AR71" i="24"/>
  <c r="AS71" i="24"/>
  <c r="AT71" i="24"/>
  <c r="A72" i="24"/>
  <c r="B72" i="24"/>
  <c r="C72" i="24"/>
  <c r="I72" i="24"/>
  <c r="K72" i="24"/>
  <c r="Z72" i="24"/>
  <c r="AA72" i="24"/>
  <c r="AB72" i="24"/>
  <c r="AC72" i="24"/>
  <c r="AD72" i="24"/>
  <c r="AE72" i="24"/>
  <c r="AF72" i="24"/>
  <c r="AG72" i="24"/>
  <c r="AH72" i="24"/>
  <c r="AI72" i="24"/>
  <c r="AJ72" i="24"/>
  <c r="AK72" i="24"/>
  <c r="AL72" i="24"/>
  <c r="AM72" i="24"/>
  <c r="AN72" i="24"/>
  <c r="AO72" i="24"/>
  <c r="AP72" i="24"/>
  <c r="AQ72" i="24"/>
  <c r="AR72" i="24"/>
  <c r="AS72" i="24"/>
  <c r="AT72" i="24"/>
  <c r="A73" i="24"/>
  <c r="B73" i="24"/>
  <c r="C73" i="24"/>
  <c r="H73" i="24"/>
  <c r="J73" i="24"/>
  <c r="M73" i="24"/>
  <c r="P73" i="24"/>
  <c r="R73" i="24"/>
  <c r="A74" i="24"/>
  <c r="B74" i="24"/>
  <c r="C74" i="24"/>
  <c r="Z74" i="24"/>
  <c r="AA74" i="24"/>
  <c r="AB74" i="24"/>
  <c r="AC74" i="24"/>
  <c r="AD74" i="24"/>
  <c r="AE74" i="24"/>
  <c r="AF74" i="24"/>
  <c r="AG74" i="24"/>
  <c r="AH74" i="24"/>
  <c r="AI74" i="24"/>
  <c r="AJ74" i="24"/>
  <c r="AK74" i="24"/>
  <c r="AL74" i="24"/>
  <c r="AM74" i="24"/>
  <c r="AN74" i="24"/>
  <c r="AO74" i="24"/>
  <c r="AP74" i="24"/>
  <c r="AQ74" i="24"/>
  <c r="AR74" i="24"/>
  <c r="AS74" i="24"/>
  <c r="AT74" i="24"/>
  <c r="A75" i="24"/>
  <c r="B75" i="24"/>
  <c r="C75" i="24"/>
  <c r="AD75" i="24"/>
  <c r="AE75" i="24"/>
  <c r="AF75" i="24"/>
  <c r="AG75" i="24"/>
  <c r="AH75" i="24"/>
  <c r="AI75" i="24"/>
  <c r="AJ75" i="24"/>
  <c r="AK75" i="24"/>
  <c r="AL75" i="24"/>
  <c r="AM75" i="24"/>
  <c r="AN75" i="24"/>
  <c r="AO75" i="24"/>
  <c r="AP75" i="24"/>
  <c r="AQ75" i="24"/>
  <c r="AR75" i="24"/>
  <c r="AS75" i="24"/>
  <c r="AT75" i="24"/>
  <c r="D41" i="24"/>
  <c r="D39" i="24"/>
  <c r="AM39" i="24"/>
  <c r="AO39" i="24"/>
  <c r="AP39" i="24"/>
  <c r="Q40" i="24"/>
  <c r="V40" i="24"/>
  <c r="A41" i="24"/>
  <c r="X70" i="23"/>
  <c r="W70" i="23"/>
  <c r="V70" i="23"/>
  <c r="U70" i="23"/>
  <c r="T70" i="23"/>
  <c r="S70" i="23"/>
  <c r="R70" i="23"/>
  <c r="Q70" i="23"/>
  <c r="X73" i="23"/>
  <c r="W73" i="23"/>
  <c r="V73" i="23"/>
  <c r="U73" i="23"/>
  <c r="T73" i="23"/>
  <c r="S73" i="23"/>
  <c r="R73" i="23"/>
  <c r="Q73" i="23"/>
  <c r="AF28" i="23"/>
  <c r="AF66" i="23" s="1"/>
  <c r="AA28" i="23"/>
  <c r="AA66" i="23"/>
  <c r="AC28" i="23"/>
  <c r="AC66" i="23"/>
  <c r="AI28" i="23"/>
  <c r="AI66" i="23" s="1"/>
  <c r="AK28" i="23"/>
  <c r="AK66" i="23" s="1"/>
  <c r="AH28" i="23"/>
  <c r="AH66" i="23"/>
  <c r="AJ67" i="23" s="1"/>
  <c r="F28" i="23"/>
  <c r="F66" i="23"/>
  <c r="H28" i="23"/>
  <c r="H66" i="23" s="1"/>
  <c r="N28" i="23"/>
  <c r="N66" i="23" s="1"/>
  <c r="P28" i="23"/>
  <c r="P66" i="23" s="1"/>
  <c r="K28" i="23"/>
  <c r="K66" i="23" s="1"/>
  <c r="M28" i="23"/>
  <c r="M66" i="23" s="1"/>
  <c r="O67" i="23" s="1"/>
  <c r="AU22" i="23"/>
  <c r="AA22" i="23" s="1"/>
  <c r="AA60" i="23" s="1"/>
  <c r="AV23" i="23"/>
  <c r="AV22" i="23"/>
  <c r="AF22" i="23"/>
  <c r="AF60" i="23" s="1"/>
  <c r="AT62" i="23" s="1"/>
  <c r="AD22" i="23"/>
  <c r="AD60" i="23" s="1"/>
  <c r="F22" i="23"/>
  <c r="F60" i="23" s="1"/>
  <c r="AS23" i="23"/>
  <c r="AS22" i="23" s="1"/>
  <c r="H22" i="23" s="1"/>
  <c r="H60" i="23" s="1"/>
  <c r="L22" i="23"/>
  <c r="L60" i="23" s="1"/>
  <c r="AA19" i="23"/>
  <c r="AA57" i="23" s="1"/>
  <c r="AC19" i="23"/>
  <c r="AC57" i="23" s="1"/>
  <c r="AF19" i="23"/>
  <c r="AF57" i="23" s="1"/>
  <c r="AH19" i="23"/>
  <c r="AH57" i="23" s="1"/>
  <c r="F19" i="23"/>
  <c r="F57" i="23" s="1"/>
  <c r="H19" i="23"/>
  <c r="H57" i="23" s="1"/>
  <c r="K19" i="23"/>
  <c r="K57" i="23" s="1"/>
  <c r="AT57" i="23" s="1"/>
  <c r="M19" i="23"/>
  <c r="M57" i="23" s="1"/>
  <c r="AA16" i="23"/>
  <c r="AA54" i="23"/>
  <c r="AC16" i="23"/>
  <c r="AC54" i="23"/>
  <c r="AF16" i="23"/>
  <c r="AF54" i="23" s="1"/>
  <c r="AT55" i="23" s="1"/>
  <c r="AH16" i="23"/>
  <c r="AH54" i="23" s="1"/>
  <c r="F16" i="23"/>
  <c r="F54" i="23" s="1"/>
  <c r="H16" i="23"/>
  <c r="H54" i="23" s="1"/>
  <c r="K16" i="23"/>
  <c r="K54" i="23" s="1"/>
  <c r="M16" i="23"/>
  <c r="M54" i="23" s="1"/>
  <c r="AT54" i="23" s="1"/>
  <c r="N11" i="23"/>
  <c r="N49" i="23"/>
  <c r="AH49" i="23" s="1"/>
  <c r="J11" i="23"/>
  <c r="J49" i="23"/>
  <c r="AC51" i="23" s="1"/>
  <c r="F11" i="23"/>
  <c r="F49" i="23" s="1"/>
  <c r="AC50" i="23" s="1"/>
  <c r="F8" i="23"/>
  <c r="F7" i="23"/>
  <c r="F45" i="23" s="1"/>
  <c r="J8" i="23"/>
  <c r="J7" i="23"/>
  <c r="J45" i="23"/>
  <c r="AE45" i="23" s="1"/>
  <c r="L7" i="23"/>
  <c r="L45" i="23"/>
  <c r="AG45" i="23" s="1"/>
  <c r="H8" i="23"/>
  <c r="H46" i="23" s="1"/>
  <c r="AA46" i="23" s="1"/>
  <c r="H45" i="23"/>
  <c r="AA45" i="23" s="1"/>
  <c r="F4" i="23"/>
  <c r="F42" i="23"/>
  <c r="AC43" i="23" s="1"/>
  <c r="H4" i="23"/>
  <c r="H42" i="23" s="1"/>
  <c r="K4" i="23"/>
  <c r="K42" i="23" s="1"/>
  <c r="M4" i="23"/>
  <c r="M42" i="23" s="1"/>
  <c r="I42" i="23"/>
  <c r="A42" i="23"/>
  <c r="B42" i="23"/>
  <c r="C42" i="23"/>
  <c r="N42" i="23"/>
  <c r="O42" i="23"/>
  <c r="P42" i="23"/>
  <c r="Q42" i="23"/>
  <c r="R42" i="23"/>
  <c r="S42" i="23"/>
  <c r="T42" i="23"/>
  <c r="U42" i="23"/>
  <c r="A43" i="23"/>
  <c r="B43" i="23"/>
  <c r="C43" i="23"/>
  <c r="F43" i="23"/>
  <c r="G43" i="23"/>
  <c r="H43" i="23"/>
  <c r="I43" i="23"/>
  <c r="J43" i="23"/>
  <c r="K43" i="23"/>
  <c r="L43" i="23"/>
  <c r="M43" i="23"/>
  <c r="N43" i="23"/>
  <c r="O43" i="23"/>
  <c r="P43" i="23"/>
  <c r="Q43" i="23"/>
  <c r="R43" i="23"/>
  <c r="S43" i="23"/>
  <c r="A44" i="23"/>
  <c r="B44" i="23"/>
  <c r="C44" i="23"/>
  <c r="F44" i="23"/>
  <c r="G44" i="23"/>
  <c r="H44" i="23"/>
  <c r="I44" i="23"/>
  <c r="J44" i="23"/>
  <c r="K44" i="23"/>
  <c r="L44" i="23"/>
  <c r="M44" i="23"/>
  <c r="N44" i="23"/>
  <c r="O44" i="23"/>
  <c r="P44" i="23"/>
  <c r="Q44" i="23"/>
  <c r="R44" i="23"/>
  <c r="S44" i="23"/>
  <c r="T44" i="23"/>
  <c r="U44" i="23"/>
  <c r="V44" i="23"/>
  <c r="W44" i="23"/>
  <c r="X44" i="23"/>
  <c r="Y44" i="23"/>
  <c r="Z44" i="23"/>
  <c r="AA44" i="23"/>
  <c r="AB44" i="23"/>
  <c r="AC44" i="23"/>
  <c r="AD44" i="23"/>
  <c r="AE44" i="23"/>
  <c r="AF44" i="23"/>
  <c r="AG44" i="23"/>
  <c r="AH44" i="23"/>
  <c r="AI44" i="23"/>
  <c r="AJ44" i="23"/>
  <c r="AK44" i="23"/>
  <c r="AL44" i="23"/>
  <c r="AM44" i="23"/>
  <c r="AN44" i="23"/>
  <c r="AO44" i="23"/>
  <c r="AP44" i="23"/>
  <c r="AQ44" i="23"/>
  <c r="AR44" i="23"/>
  <c r="AS44" i="23"/>
  <c r="AT44" i="23"/>
  <c r="A45" i="23"/>
  <c r="B45" i="23"/>
  <c r="C45" i="23"/>
  <c r="M45" i="23"/>
  <c r="AH45" i="23" s="1"/>
  <c r="O45" i="23"/>
  <c r="P45" i="23"/>
  <c r="Q45" i="23"/>
  <c r="R45" i="23"/>
  <c r="S45" i="23"/>
  <c r="T45" i="23"/>
  <c r="U45" i="23"/>
  <c r="A46" i="23"/>
  <c r="B46" i="23"/>
  <c r="C46" i="23"/>
  <c r="O46" i="23"/>
  <c r="P46" i="23"/>
  <c r="Q46" i="23"/>
  <c r="R46" i="23"/>
  <c r="S46" i="23"/>
  <c r="T46" i="23"/>
  <c r="U46" i="23"/>
  <c r="AC46" i="23"/>
  <c r="AJ46" i="23"/>
  <c r="AK46" i="23"/>
  <c r="AL46" i="23"/>
  <c r="AM46" i="23"/>
  <c r="AN46" i="23"/>
  <c r="AO46" i="23"/>
  <c r="AP46" i="23"/>
  <c r="AQ46" i="23"/>
  <c r="AR46" i="23"/>
  <c r="AS46" i="23"/>
  <c r="AT46" i="23"/>
  <c r="A47" i="23"/>
  <c r="B47" i="23"/>
  <c r="C47" i="23"/>
  <c r="F47" i="23"/>
  <c r="G47" i="23"/>
  <c r="H47" i="23"/>
  <c r="I47" i="23"/>
  <c r="J47" i="23"/>
  <c r="K47" i="23"/>
  <c r="L47" i="23"/>
  <c r="M47" i="23"/>
  <c r="N47" i="23"/>
  <c r="O47" i="23"/>
  <c r="P47" i="23"/>
  <c r="Q47" i="23"/>
  <c r="R47" i="23"/>
  <c r="S47" i="23"/>
  <c r="T47" i="23"/>
  <c r="U47" i="23"/>
  <c r="AS47" i="23"/>
  <c r="AT47" i="23"/>
  <c r="A48" i="23"/>
  <c r="B48" i="23"/>
  <c r="C48" i="23"/>
  <c r="F48" i="23"/>
  <c r="G48" i="23"/>
  <c r="H48" i="23"/>
  <c r="I48" i="23"/>
  <c r="J48" i="23"/>
  <c r="K48" i="23"/>
  <c r="L48" i="23"/>
  <c r="M48" i="23"/>
  <c r="N48" i="23"/>
  <c r="O48" i="23"/>
  <c r="P48" i="23"/>
  <c r="Q48" i="23"/>
  <c r="R48" i="23"/>
  <c r="S48" i="23"/>
  <c r="T48" i="23"/>
  <c r="U48" i="23"/>
  <c r="AS48" i="23"/>
  <c r="AT48" i="23"/>
  <c r="A49" i="23"/>
  <c r="B49" i="23"/>
  <c r="C49" i="23"/>
  <c r="H49" i="23"/>
  <c r="L49" i="23"/>
  <c r="P49" i="23"/>
  <c r="R49" i="23"/>
  <c r="S49" i="23"/>
  <c r="T49" i="23"/>
  <c r="U49" i="23"/>
  <c r="AK49" i="23"/>
  <c r="AL49" i="23"/>
  <c r="AM49" i="23"/>
  <c r="AN49" i="23"/>
  <c r="AO49" i="23"/>
  <c r="AP49" i="23"/>
  <c r="AQ49" i="23"/>
  <c r="AR49" i="23"/>
  <c r="AS49" i="23"/>
  <c r="AT49" i="23"/>
  <c r="A50" i="23"/>
  <c r="B50" i="23"/>
  <c r="C50" i="23"/>
  <c r="F50" i="23"/>
  <c r="G50" i="23"/>
  <c r="H50" i="23"/>
  <c r="I50" i="23"/>
  <c r="J50" i="23"/>
  <c r="K50" i="23"/>
  <c r="L50" i="23"/>
  <c r="M50" i="23"/>
  <c r="N50" i="23"/>
  <c r="O50" i="23"/>
  <c r="P50" i="23"/>
  <c r="Q50" i="23"/>
  <c r="R50" i="23"/>
  <c r="S50" i="23"/>
  <c r="T50" i="23"/>
  <c r="U50" i="23"/>
  <c r="A51" i="23"/>
  <c r="B51" i="23"/>
  <c r="C51" i="23"/>
  <c r="F51" i="23"/>
  <c r="G51" i="23"/>
  <c r="H51" i="23"/>
  <c r="I51" i="23"/>
  <c r="J51" i="23"/>
  <c r="K51" i="23"/>
  <c r="L51" i="23"/>
  <c r="M51" i="23"/>
  <c r="N51" i="23"/>
  <c r="O51" i="23"/>
  <c r="P51" i="23"/>
  <c r="Q51" i="23"/>
  <c r="R51" i="23"/>
  <c r="S51" i="23"/>
  <c r="T51" i="23"/>
  <c r="U51" i="23"/>
  <c r="A52" i="23"/>
  <c r="B52" i="23"/>
  <c r="C52" i="23"/>
  <c r="F52" i="23"/>
  <c r="G52" i="23"/>
  <c r="H52" i="23"/>
  <c r="I52" i="23"/>
  <c r="J52" i="23"/>
  <c r="K52" i="23"/>
  <c r="L52" i="23"/>
  <c r="M52" i="23"/>
  <c r="N52" i="23"/>
  <c r="O52" i="23"/>
  <c r="P52" i="23"/>
  <c r="Q52" i="23"/>
  <c r="R52" i="23"/>
  <c r="S52" i="23"/>
  <c r="T52" i="23"/>
  <c r="U52" i="23"/>
  <c r="A53" i="23"/>
  <c r="D53" i="23"/>
  <c r="A54" i="23"/>
  <c r="B54" i="23"/>
  <c r="C54" i="23"/>
  <c r="I54" i="23"/>
  <c r="N54" i="23"/>
  <c r="W54" i="23"/>
  <c r="X54" i="23"/>
  <c r="AD54" i="23"/>
  <c r="AI54" i="23"/>
  <c r="A55" i="23"/>
  <c r="B55" i="23"/>
  <c r="C55" i="23"/>
  <c r="F55" i="23"/>
  <c r="G55" i="23"/>
  <c r="H55" i="23"/>
  <c r="I55" i="23"/>
  <c r="J55" i="23"/>
  <c r="K55" i="23"/>
  <c r="L55" i="23"/>
  <c r="M55" i="23"/>
  <c r="N55" i="23"/>
  <c r="O55" i="23"/>
  <c r="P55" i="23"/>
  <c r="Q55" i="23"/>
  <c r="R55" i="23"/>
  <c r="S55" i="23"/>
  <c r="T55" i="23"/>
  <c r="U55" i="23"/>
  <c r="V55" i="23"/>
  <c r="W55" i="23"/>
  <c r="X55" i="23"/>
  <c r="AA55" i="23"/>
  <c r="AB55" i="23"/>
  <c r="AC55" i="23"/>
  <c r="AD55" i="23"/>
  <c r="AE55" i="23"/>
  <c r="AF55" i="23"/>
  <c r="AG55" i="23"/>
  <c r="AH55" i="23"/>
  <c r="AI55" i="23"/>
  <c r="AJ55" i="23"/>
  <c r="AK55" i="23"/>
  <c r="AL55" i="23"/>
  <c r="AM55" i="23"/>
  <c r="AN55" i="23"/>
  <c r="AO55" i="23"/>
  <c r="AP55" i="23"/>
  <c r="AQ55" i="23"/>
  <c r="AR55" i="23"/>
  <c r="A56" i="23"/>
  <c r="B56" i="23"/>
  <c r="C56" i="23"/>
  <c r="F56" i="23"/>
  <c r="G56" i="23"/>
  <c r="H56" i="23"/>
  <c r="I56" i="23"/>
  <c r="J56" i="23"/>
  <c r="K56" i="23"/>
  <c r="L56" i="23"/>
  <c r="M56" i="23"/>
  <c r="N56" i="23"/>
  <c r="O56" i="23"/>
  <c r="P56" i="23"/>
  <c r="Q56" i="23"/>
  <c r="R56" i="23"/>
  <c r="S56" i="23"/>
  <c r="T56" i="23"/>
  <c r="U56" i="23"/>
  <c r="V56" i="23"/>
  <c r="W56" i="23"/>
  <c r="X56" i="23"/>
  <c r="AA56" i="23"/>
  <c r="AB56" i="23"/>
  <c r="AC56" i="23"/>
  <c r="AD56" i="23"/>
  <c r="AE56" i="23"/>
  <c r="AF56" i="23"/>
  <c r="AG56" i="23"/>
  <c r="AH56" i="23"/>
  <c r="AI56" i="23"/>
  <c r="AJ56" i="23"/>
  <c r="AK56" i="23"/>
  <c r="AL56" i="23"/>
  <c r="AM56" i="23"/>
  <c r="AN56" i="23"/>
  <c r="AO56" i="23"/>
  <c r="AP56" i="23"/>
  <c r="AQ56" i="23"/>
  <c r="AR56" i="23"/>
  <c r="A57" i="23"/>
  <c r="B57" i="23"/>
  <c r="C57" i="23"/>
  <c r="I57" i="23"/>
  <c r="N57" i="23"/>
  <c r="W57" i="23"/>
  <c r="X57" i="23"/>
  <c r="AD57" i="23"/>
  <c r="AI57" i="23"/>
  <c r="AR57" i="23"/>
  <c r="A58" i="23"/>
  <c r="B58" i="23"/>
  <c r="C58" i="23"/>
  <c r="F58" i="23"/>
  <c r="G58" i="23"/>
  <c r="H58" i="23"/>
  <c r="I58" i="23"/>
  <c r="J58" i="23"/>
  <c r="K58" i="23"/>
  <c r="L58" i="23"/>
  <c r="M58" i="23"/>
  <c r="N58" i="23"/>
  <c r="O58" i="23"/>
  <c r="P58" i="23"/>
  <c r="Q58" i="23"/>
  <c r="R58" i="23"/>
  <c r="S58" i="23"/>
  <c r="T58" i="23"/>
  <c r="U58" i="23"/>
  <c r="V58" i="23"/>
  <c r="W58" i="23"/>
  <c r="X58" i="23"/>
  <c r="AA58" i="23"/>
  <c r="AB58" i="23"/>
  <c r="AC58" i="23"/>
  <c r="AD58" i="23"/>
  <c r="AE58" i="23"/>
  <c r="AF58" i="23"/>
  <c r="AG58" i="23"/>
  <c r="AH58" i="23"/>
  <c r="AI58" i="23"/>
  <c r="AJ58" i="23"/>
  <c r="AK58" i="23"/>
  <c r="AL58" i="23"/>
  <c r="AM58" i="23"/>
  <c r="AN58" i="23"/>
  <c r="AO58" i="23"/>
  <c r="AP58" i="23"/>
  <c r="AQ58" i="23"/>
  <c r="AR58" i="23"/>
  <c r="A59" i="23"/>
  <c r="B59" i="23"/>
  <c r="C59" i="23"/>
  <c r="F59" i="23"/>
  <c r="G59" i="23"/>
  <c r="H59" i="23"/>
  <c r="I59" i="23"/>
  <c r="J59" i="23"/>
  <c r="K59" i="23"/>
  <c r="L59" i="23"/>
  <c r="M59" i="23"/>
  <c r="N59" i="23"/>
  <c r="O59" i="23"/>
  <c r="P59" i="23"/>
  <c r="Q59" i="23"/>
  <c r="R59" i="23"/>
  <c r="S59" i="23"/>
  <c r="T59" i="23"/>
  <c r="U59" i="23"/>
  <c r="V59" i="23"/>
  <c r="W59" i="23"/>
  <c r="X59" i="23"/>
  <c r="AA59" i="23"/>
  <c r="AB59" i="23"/>
  <c r="AC59" i="23"/>
  <c r="AD59" i="23"/>
  <c r="AE59" i="23"/>
  <c r="AF59" i="23"/>
  <c r="AG59" i="23"/>
  <c r="AH59" i="23"/>
  <c r="AI59" i="23"/>
  <c r="AJ59" i="23"/>
  <c r="AK59" i="23"/>
  <c r="AL59" i="23"/>
  <c r="AM59" i="23"/>
  <c r="AN59" i="23"/>
  <c r="AO59" i="23"/>
  <c r="AP59" i="23"/>
  <c r="AQ59" i="23"/>
  <c r="AR59" i="23"/>
  <c r="A60" i="23"/>
  <c r="B60" i="23"/>
  <c r="C60" i="23"/>
  <c r="J60" i="23"/>
  <c r="P60" i="23"/>
  <c r="R60" i="23"/>
  <c r="S60" i="23"/>
  <c r="T60" i="23"/>
  <c r="U60" i="23"/>
  <c r="V60" i="23"/>
  <c r="W60" i="23"/>
  <c r="X60" i="23"/>
  <c r="AB60" i="23"/>
  <c r="AH60" i="23"/>
  <c r="AJ60" i="23"/>
  <c r="AK60" i="23"/>
  <c r="AL60" i="23"/>
  <c r="AM60" i="23"/>
  <c r="AN60" i="23"/>
  <c r="AO60" i="23"/>
  <c r="AP60" i="23"/>
  <c r="AQ60" i="23"/>
  <c r="AR60" i="23"/>
  <c r="A61" i="23"/>
  <c r="B61" i="23"/>
  <c r="C61" i="23"/>
  <c r="F23" i="23"/>
  <c r="L23" i="23"/>
  <c r="R61" i="23"/>
  <c r="S61" i="23"/>
  <c r="T61" i="23"/>
  <c r="U61" i="23"/>
  <c r="V61" i="23"/>
  <c r="W61" i="23"/>
  <c r="X61" i="23"/>
  <c r="AJ61" i="23"/>
  <c r="AK61" i="23"/>
  <c r="AL61" i="23"/>
  <c r="AM61" i="23"/>
  <c r="AN61" i="23"/>
  <c r="AO61" i="23"/>
  <c r="AP61" i="23"/>
  <c r="AQ61" i="23"/>
  <c r="AR61" i="23"/>
  <c r="A62" i="23"/>
  <c r="B62" i="23"/>
  <c r="C62" i="23"/>
  <c r="U62" i="23"/>
  <c r="V62" i="23"/>
  <c r="W62" i="23"/>
  <c r="X62" i="23"/>
  <c r="AD62" i="23"/>
  <c r="AF62" i="23"/>
  <c r="AH62" i="23"/>
  <c r="AL62" i="23"/>
  <c r="AM62" i="23"/>
  <c r="AP62" i="23"/>
  <c r="AQ62" i="23"/>
  <c r="AR62" i="23"/>
  <c r="A63" i="23"/>
  <c r="B63" i="23"/>
  <c r="C63" i="23"/>
  <c r="U63" i="23"/>
  <c r="V63" i="23"/>
  <c r="W63" i="23"/>
  <c r="X63" i="23"/>
  <c r="AC63" i="23"/>
  <c r="AD63" i="23"/>
  <c r="AF63" i="23"/>
  <c r="AG63" i="23"/>
  <c r="AH63" i="23"/>
  <c r="AK63" i="23"/>
  <c r="AL63" i="23"/>
  <c r="AM63" i="23"/>
  <c r="AP63" i="23"/>
  <c r="AQ63" i="23"/>
  <c r="AR63" i="23"/>
  <c r="A64" i="23"/>
  <c r="B64" i="23"/>
  <c r="C64" i="23"/>
  <c r="F64" i="23"/>
  <c r="G64" i="23"/>
  <c r="H64" i="23"/>
  <c r="I64" i="23"/>
  <c r="J64" i="23"/>
  <c r="K64" i="23"/>
  <c r="L64" i="23"/>
  <c r="M64" i="23"/>
  <c r="N64" i="23"/>
  <c r="O64" i="23"/>
  <c r="P64" i="23"/>
  <c r="Q64" i="23"/>
  <c r="R64" i="23"/>
  <c r="S64" i="23"/>
  <c r="T64" i="23"/>
  <c r="U64" i="23"/>
  <c r="V64" i="23"/>
  <c r="W64" i="23"/>
  <c r="X64" i="23"/>
  <c r="AA64" i="23"/>
  <c r="AB64" i="23"/>
  <c r="AC64" i="23"/>
  <c r="AD64" i="23"/>
  <c r="AE64" i="23"/>
  <c r="AF64" i="23"/>
  <c r="AG64" i="23"/>
  <c r="AH64" i="23"/>
  <c r="AI64" i="23"/>
  <c r="AJ64" i="23"/>
  <c r="AK64" i="23"/>
  <c r="AL64" i="23"/>
  <c r="AM64" i="23"/>
  <c r="AN64" i="23"/>
  <c r="AO64" i="23"/>
  <c r="AP64" i="23"/>
  <c r="AQ64" i="23"/>
  <c r="AR64" i="23"/>
  <c r="A65" i="23"/>
  <c r="D65" i="23"/>
  <c r="A66" i="23"/>
  <c r="B66" i="23"/>
  <c r="C66" i="23"/>
  <c r="I66" i="23"/>
  <c r="Q66" i="23"/>
  <c r="S66" i="23"/>
  <c r="T66" i="23"/>
  <c r="U66" i="23"/>
  <c r="V66" i="23"/>
  <c r="W66" i="23"/>
  <c r="X66" i="23"/>
  <c r="AD66" i="23"/>
  <c r="AL66" i="23"/>
  <c r="AN66" i="23"/>
  <c r="AO66" i="23"/>
  <c r="AP66" i="23"/>
  <c r="AQ66" i="23"/>
  <c r="AR66" i="23"/>
  <c r="A67" i="23"/>
  <c r="B67" i="23"/>
  <c r="C67" i="23"/>
  <c r="P67" i="23"/>
  <c r="Q67" i="23"/>
  <c r="R67" i="23"/>
  <c r="S67" i="23"/>
  <c r="T67" i="23"/>
  <c r="U67" i="23"/>
  <c r="V67" i="23"/>
  <c r="W67" i="23"/>
  <c r="X67" i="23"/>
  <c r="AL67" i="23"/>
  <c r="AM67" i="23"/>
  <c r="AN67" i="23"/>
  <c r="AO67" i="23"/>
  <c r="AP67" i="23"/>
  <c r="AQ67" i="23"/>
  <c r="AR67" i="23"/>
  <c r="A68" i="23"/>
  <c r="B68" i="23"/>
  <c r="C68" i="23"/>
  <c r="F68" i="23"/>
  <c r="G68" i="23"/>
  <c r="H68" i="23"/>
  <c r="I68" i="23"/>
  <c r="J68" i="23"/>
  <c r="K68" i="23"/>
  <c r="L68" i="23"/>
  <c r="M68" i="23"/>
  <c r="N68" i="23"/>
  <c r="O68" i="23"/>
  <c r="P68" i="23"/>
  <c r="Q68" i="23"/>
  <c r="R68" i="23"/>
  <c r="S68" i="23"/>
  <c r="T68" i="23"/>
  <c r="U68" i="23"/>
  <c r="V68" i="23"/>
  <c r="W68" i="23"/>
  <c r="X68" i="23"/>
  <c r="AA68" i="23"/>
  <c r="AB68" i="23"/>
  <c r="AC68" i="23"/>
  <c r="AD68" i="23"/>
  <c r="AE68" i="23"/>
  <c r="AF68" i="23"/>
  <c r="AG68" i="23"/>
  <c r="AH68" i="23"/>
  <c r="AI68" i="23"/>
  <c r="AJ68" i="23"/>
  <c r="AK68" i="23"/>
  <c r="AL68" i="23"/>
  <c r="AM68" i="23"/>
  <c r="AN68" i="23"/>
  <c r="AO68" i="23"/>
  <c r="AP68" i="23"/>
  <c r="AQ68" i="23"/>
  <c r="AR68" i="23"/>
  <c r="A69" i="23"/>
  <c r="B69" i="23"/>
  <c r="C69" i="23"/>
  <c r="I69" i="23"/>
  <c r="Q69" i="23"/>
  <c r="V69" i="23"/>
  <c r="W69" i="23"/>
  <c r="X69" i="23"/>
  <c r="AD69" i="23"/>
  <c r="AL69" i="23"/>
  <c r="AQ69" i="23"/>
  <c r="AR69" i="23"/>
  <c r="A70" i="23"/>
  <c r="B70" i="23"/>
  <c r="C70" i="23"/>
  <c r="AL70" i="23"/>
  <c r="AM70" i="23"/>
  <c r="AN70" i="23"/>
  <c r="AO70" i="23"/>
  <c r="AP70" i="23"/>
  <c r="AQ70" i="23"/>
  <c r="AR70" i="23"/>
  <c r="A71" i="23"/>
  <c r="B71" i="23"/>
  <c r="C71" i="23"/>
  <c r="F71" i="23"/>
  <c r="Q71" i="23"/>
  <c r="R71" i="23"/>
  <c r="S71" i="23"/>
  <c r="T71" i="23"/>
  <c r="U71" i="23"/>
  <c r="V71" i="23"/>
  <c r="W71" i="23"/>
  <c r="X71" i="23"/>
  <c r="AA71" i="23"/>
  <c r="AB71" i="23"/>
  <c r="AC71" i="23"/>
  <c r="AD71" i="23"/>
  <c r="AE71" i="23"/>
  <c r="AF71" i="23"/>
  <c r="AG71" i="23"/>
  <c r="AH71" i="23"/>
  <c r="AI71" i="23"/>
  <c r="AJ71" i="23"/>
  <c r="AK71" i="23"/>
  <c r="AL71" i="23"/>
  <c r="AM71" i="23"/>
  <c r="AN71" i="23"/>
  <c r="AO71" i="23"/>
  <c r="AP71" i="23"/>
  <c r="AQ71" i="23"/>
  <c r="AR71" i="23"/>
  <c r="A72" i="23"/>
  <c r="B72" i="23"/>
  <c r="C72" i="23"/>
  <c r="J72" i="23"/>
  <c r="R72" i="23"/>
  <c r="W72" i="23"/>
  <c r="X72" i="23"/>
  <c r="AF72" i="23"/>
  <c r="AO72" i="23"/>
  <c r="AQ72" i="23"/>
  <c r="AR72" i="23"/>
  <c r="A73" i="23"/>
  <c r="B73" i="23"/>
  <c r="C73" i="23"/>
  <c r="A74" i="23"/>
  <c r="B74" i="23"/>
  <c r="C74" i="23"/>
  <c r="F74" i="23"/>
  <c r="G74" i="23"/>
  <c r="H74" i="23"/>
  <c r="I74" i="23"/>
  <c r="J74" i="23"/>
  <c r="K74" i="23"/>
  <c r="L74" i="23"/>
  <c r="M74" i="23"/>
  <c r="N74" i="23"/>
  <c r="O74" i="23"/>
  <c r="P74" i="23"/>
  <c r="Q74" i="23"/>
  <c r="R74" i="23"/>
  <c r="S74" i="23"/>
  <c r="T74" i="23"/>
  <c r="U74" i="23"/>
  <c r="V74" i="23"/>
  <c r="W74" i="23"/>
  <c r="X74" i="23"/>
  <c r="Y74" i="23"/>
  <c r="Z74" i="23"/>
  <c r="AC74" i="23"/>
  <c r="AD74" i="23"/>
  <c r="AE74" i="23"/>
  <c r="AF74" i="23"/>
  <c r="AG74" i="23"/>
  <c r="AH74" i="23"/>
  <c r="AI74" i="23"/>
  <c r="AJ74" i="23"/>
  <c r="AK74" i="23"/>
  <c r="AL74" i="23"/>
  <c r="AM74" i="23"/>
  <c r="AN74" i="23"/>
  <c r="AO74" i="23"/>
  <c r="AP74" i="23"/>
  <c r="AQ74" i="23"/>
  <c r="AR74" i="23"/>
  <c r="AS74" i="23"/>
  <c r="AT74" i="23"/>
  <c r="A75" i="23"/>
  <c r="B75" i="23"/>
  <c r="C75" i="23"/>
  <c r="F75" i="23"/>
  <c r="G75" i="23"/>
  <c r="H75" i="23"/>
  <c r="I75" i="23"/>
  <c r="J75" i="23"/>
  <c r="K75" i="23"/>
  <c r="L75" i="23"/>
  <c r="M75" i="23"/>
  <c r="N75" i="23"/>
  <c r="O75" i="23"/>
  <c r="P75" i="23"/>
  <c r="Q75" i="23"/>
  <c r="R75" i="23"/>
  <c r="S75" i="23"/>
  <c r="T75" i="23"/>
  <c r="U75" i="23"/>
  <c r="V75" i="23"/>
  <c r="W75" i="23"/>
  <c r="X75" i="23"/>
  <c r="Y75" i="23"/>
  <c r="Z75" i="23"/>
  <c r="AC75" i="23"/>
  <c r="AD75" i="23"/>
  <c r="AE75" i="23"/>
  <c r="AF75" i="23"/>
  <c r="AG75" i="23"/>
  <c r="AH75" i="23"/>
  <c r="AI75" i="23"/>
  <c r="AJ75" i="23"/>
  <c r="AK75" i="23"/>
  <c r="AL75" i="23"/>
  <c r="AM75" i="23"/>
  <c r="AN75" i="23"/>
  <c r="AO75" i="23"/>
  <c r="AP75" i="23"/>
  <c r="AQ75" i="23"/>
  <c r="AR75" i="23"/>
  <c r="AS75" i="23"/>
  <c r="AT75" i="23"/>
  <c r="D41" i="23"/>
  <c r="D39" i="23"/>
  <c r="AM39" i="23"/>
  <c r="AO39" i="23"/>
  <c r="AP39" i="23"/>
  <c r="Q40" i="23"/>
  <c r="V40" i="23"/>
  <c r="A41" i="23"/>
  <c r="AB29" i="22"/>
  <c r="AB66" i="22" s="1"/>
  <c r="I24" i="22"/>
  <c r="I29" i="22" s="1"/>
  <c r="I66" i="22" s="1"/>
  <c r="I62" i="22"/>
  <c r="AS69" i="22" s="1"/>
  <c r="G29" i="22"/>
  <c r="G66" i="22" s="1"/>
  <c r="Z25" i="22"/>
  <c r="Z63" i="22" s="1"/>
  <c r="AB25" i="22"/>
  <c r="AB63" i="22" s="1"/>
  <c r="AC25" i="22"/>
  <c r="AC63" i="22" s="1"/>
  <c r="G25" i="22"/>
  <c r="G63" i="22" s="1"/>
  <c r="I25" i="22"/>
  <c r="I63" i="22" s="1"/>
  <c r="L25" i="22"/>
  <c r="L63" i="22" s="1"/>
  <c r="N25" i="22"/>
  <c r="N63" i="22" s="1"/>
  <c r="I21" i="22"/>
  <c r="I59" i="22" s="1"/>
  <c r="L21" i="22"/>
  <c r="L59" i="22" s="1"/>
  <c r="Q13" i="22"/>
  <c r="Q51" i="22" s="1"/>
  <c r="AS53" i="22" s="1"/>
  <c r="I58" i="22"/>
  <c r="L15" i="22"/>
  <c r="L53" i="22" s="1"/>
  <c r="AS54" i="22" s="1"/>
  <c r="AB9" i="22"/>
  <c r="AB47" i="22" s="1"/>
  <c r="M8" i="22"/>
  <c r="M46" i="22"/>
  <c r="AE9" i="22"/>
  <c r="AE47" i="22"/>
  <c r="AG9" i="22"/>
  <c r="AG47" i="22" s="1"/>
  <c r="I8" i="22"/>
  <c r="I46" i="22"/>
  <c r="L9" i="22"/>
  <c r="L47" i="22" s="1"/>
  <c r="J9" i="22"/>
  <c r="J47" i="22" s="1"/>
  <c r="AB4" i="22"/>
  <c r="AB42" i="22" s="1"/>
  <c r="AD4" i="22"/>
  <c r="AD42" i="22" s="1"/>
  <c r="I3" i="22"/>
  <c r="I41" i="22" s="1"/>
  <c r="AA43" i="22" s="1"/>
  <c r="F4" i="22"/>
  <c r="F42" i="22"/>
  <c r="Z4" i="22"/>
  <c r="Z42" i="22" s="1"/>
  <c r="M3" i="22"/>
  <c r="M41" i="22" s="1"/>
  <c r="AA44" i="22" s="1"/>
  <c r="I4" i="22"/>
  <c r="I42" i="22" s="1"/>
  <c r="K4" i="22"/>
  <c r="K42" i="22" s="1"/>
  <c r="W44" i="22"/>
  <c r="A42" i="22"/>
  <c r="B42" i="22"/>
  <c r="C42" i="22"/>
  <c r="G42" i="22"/>
  <c r="L42" i="22"/>
  <c r="M42" i="22"/>
  <c r="N42" i="22"/>
  <c r="O42" i="22"/>
  <c r="P42" i="22"/>
  <c r="Q42" i="22"/>
  <c r="R42" i="22"/>
  <c r="S42" i="22"/>
  <c r="T42" i="22"/>
  <c r="U42" i="22"/>
  <c r="V42" i="22"/>
  <c r="W42" i="22"/>
  <c r="AE42" i="22"/>
  <c r="A43" i="22"/>
  <c r="B43" i="22"/>
  <c r="C43" i="22"/>
  <c r="W43" i="22"/>
  <c r="A44" i="22"/>
  <c r="B44" i="22"/>
  <c r="C44" i="22"/>
  <c r="AK44" i="22"/>
  <c r="AL44" i="22"/>
  <c r="AM44" i="22"/>
  <c r="AN44" i="22"/>
  <c r="AO44" i="22"/>
  <c r="AP44" i="22"/>
  <c r="AQ44" i="22"/>
  <c r="AR44" i="22"/>
  <c r="A45" i="22"/>
  <c r="B45" i="22"/>
  <c r="C45" i="22"/>
  <c r="D45" i="22"/>
  <c r="E45" i="22"/>
  <c r="F45" i="22"/>
  <c r="G45" i="22"/>
  <c r="H45" i="22"/>
  <c r="I45" i="22"/>
  <c r="J45" i="22"/>
  <c r="K45" i="22"/>
  <c r="L45" i="22"/>
  <c r="M45" i="22"/>
  <c r="N45" i="22"/>
  <c r="O45" i="22"/>
  <c r="P45" i="22"/>
  <c r="Q45" i="22"/>
  <c r="R45" i="22"/>
  <c r="S45" i="22"/>
  <c r="T45" i="22"/>
  <c r="U45" i="22"/>
  <c r="V45" i="22"/>
  <c r="W45" i="22"/>
  <c r="X45" i="22"/>
  <c r="Y45" i="22"/>
  <c r="Z45" i="22"/>
  <c r="AA45" i="22"/>
  <c r="AB45" i="22"/>
  <c r="AC45" i="22"/>
  <c r="AD45" i="22"/>
  <c r="AE45" i="22"/>
  <c r="AF45" i="22"/>
  <c r="AG45" i="22"/>
  <c r="AH45" i="22"/>
  <c r="AI45" i="22"/>
  <c r="AJ45" i="22"/>
  <c r="AK45" i="22"/>
  <c r="AL45" i="22"/>
  <c r="AM45" i="22"/>
  <c r="AN45" i="22"/>
  <c r="AO45" i="22"/>
  <c r="AP45" i="22"/>
  <c r="AQ45" i="22"/>
  <c r="AR45" i="22"/>
  <c r="A46" i="22"/>
  <c r="D46" i="22"/>
  <c r="J46" i="22"/>
  <c r="K46" i="22"/>
  <c r="N46" i="22"/>
  <c r="A47" i="22"/>
  <c r="B47" i="22"/>
  <c r="C47" i="22"/>
  <c r="F47" i="22"/>
  <c r="H47" i="22"/>
  <c r="M47" i="22"/>
  <c r="N47" i="22"/>
  <c r="O47" i="22"/>
  <c r="P47" i="22"/>
  <c r="Q47" i="22"/>
  <c r="R47" i="22"/>
  <c r="S47" i="22"/>
  <c r="T47" i="22"/>
  <c r="U47" i="22"/>
  <c r="V47" i="22"/>
  <c r="W47" i="22"/>
  <c r="Z47" i="22"/>
  <c r="AC47" i="22"/>
  <c r="AH47" i="22"/>
  <c r="AI47" i="22"/>
  <c r="AJ47" i="22"/>
  <c r="AK47" i="22"/>
  <c r="AL47" i="22"/>
  <c r="AM47" i="22"/>
  <c r="AN47" i="22"/>
  <c r="AO47" i="22"/>
  <c r="AP47" i="22"/>
  <c r="AQ47" i="22"/>
  <c r="AR47" i="22"/>
  <c r="A48" i="22"/>
  <c r="B48" i="22"/>
  <c r="C48" i="22"/>
  <c r="Q48" i="22"/>
  <c r="R48" i="22"/>
  <c r="S48" i="22"/>
  <c r="T48" i="22"/>
  <c r="U48" i="22"/>
  <c r="V48" i="22"/>
  <c r="W48" i="22"/>
  <c r="AK48" i="22"/>
  <c r="AL48" i="22"/>
  <c r="AM48" i="22"/>
  <c r="AN48" i="22"/>
  <c r="AO48" i="22"/>
  <c r="AP48" i="22"/>
  <c r="AQ48" i="22"/>
  <c r="AR48" i="22"/>
  <c r="A49" i="22"/>
  <c r="B49" i="22"/>
  <c r="C49" i="22"/>
  <c r="Q49" i="22"/>
  <c r="R49" i="22"/>
  <c r="S49" i="22"/>
  <c r="T49" i="22"/>
  <c r="U49" i="22"/>
  <c r="V49" i="22"/>
  <c r="W49" i="22"/>
  <c r="AK49" i="22"/>
  <c r="AL49" i="22"/>
  <c r="AM49" i="22"/>
  <c r="AN49" i="22"/>
  <c r="AO49" i="22"/>
  <c r="AP49" i="22"/>
  <c r="AQ49" i="22"/>
  <c r="AR49" i="22"/>
  <c r="A50" i="22"/>
  <c r="B50" i="22"/>
  <c r="C50" i="22"/>
  <c r="D50" i="22"/>
  <c r="E50" i="22"/>
  <c r="F50" i="22"/>
  <c r="G50" i="22"/>
  <c r="H50" i="22"/>
  <c r="I50" i="22"/>
  <c r="J50" i="22"/>
  <c r="K50" i="22"/>
  <c r="L50" i="22"/>
  <c r="M50" i="22"/>
  <c r="N50" i="22"/>
  <c r="O50" i="22"/>
  <c r="P50" i="22"/>
  <c r="Q50" i="22"/>
  <c r="R50" i="22"/>
  <c r="S50" i="22"/>
  <c r="T50" i="22"/>
  <c r="U50" i="22"/>
  <c r="V50" i="22"/>
  <c r="W50" i="22"/>
  <c r="X50" i="22"/>
  <c r="Y50" i="22"/>
  <c r="Z50" i="22"/>
  <c r="AA50" i="22"/>
  <c r="AB50" i="22"/>
  <c r="AC50" i="22"/>
  <c r="AD50" i="22"/>
  <c r="AE50" i="22"/>
  <c r="AF50" i="22"/>
  <c r="AG50" i="22"/>
  <c r="AH50" i="22"/>
  <c r="AI50" i="22"/>
  <c r="AJ50" i="22"/>
  <c r="AK50" i="22"/>
  <c r="AL50" i="22"/>
  <c r="AM50" i="22"/>
  <c r="AN50" i="22"/>
  <c r="AO50" i="22"/>
  <c r="AP50" i="22"/>
  <c r="AQ50" i="22"/>
  <c r="AR50" i="22"/>
  <c r="A51" i="22"/>
  <c r="D51" i="22"/>
  <c r="S51" i="22"/>
  <c r="Q52" i="22"/>
  <c r="AE52" i="22"/>
  <c r="AF52" i="22"/>
  <c r="AG52" i="22"/>
  <c r="AH52" i="22"/>
  <c r="AI52" i="22"/>
  <c r="AJ52" i="22"/>
  <c r="AK52" i="22"/>
  <c r="AL52" i="22"/>
  <c r="AM52" i="22"/>
  <c r="AN52" i="22"/>
  <c r="AO52" i="22"/>
  <c r="AP52" i="22"/>
  <c r="AQ52" i="22"/>
  <c r="AR52" i="22"/>
  <c r="A53" i="22"/>
  <c r="B53" i="22"/>
  <c r="C53" i="22"/>
  <c r="D53" i="22"/>
  <c r="G53" i="22"/>
  <c r="J53" i="22"/>
  <c r="M53" i="22"/>
  <c r="N53" i="22"/>
  <c r="O53" i="22"/>
  <c r="P53" i="22"/>
  <c r="Q53" i="22"/>
  <c r="R53" i="22"/>
  <c r="S53" i="22"/>
  <c r="T53" i="22"/>
  <c r="U53" i="22"/>
  <c r="V53" i="22"/>
  <c r="W53" i="22"/>
  <c r="Z53" i="22"/>
  <c r="AE53" i="22"/>
  <c r="AF53" i="22"/>
  <c r="AG53" i="22"/>
  <c r="AH53" i="22"/>
  <c r="AI53" i="22"/>
  <c r="AJ53" i="22"/>
  <c r="AK53" i="22"/>
  <c r="AL53" i="22"/>
  <c r="AM53" i="22"/>
  <c r="AN53" i="22"/>
  <c r="AO53" i="22"/>
  <c r="AP53" i="22"/>
  <c r="AQ53" i="22"/>
  <c r="AR53" i="22"/>
  <c r="A54" i="22"/>
  <c r="B54" i="22"/>
  <c r="C54" i="22"/>
  <c r="D54" i="22"/>
  <c r="Q54" i="22"/>
  <c r="R54" i="22"/>
  <c r="S54" i="22"/>
  <c r="T54" i="22"/>
  <c r="U54" i="22"/>
  <c r="V54" i="22"/>
  <c r="W54" i="22"/>
  <c r="X54" i="22"/>
  <c r="Y54" i="22"/>
  <c r="AE54" i="22"/>
  <c r="AF54" i="22"/>
  <c r="AG54" i="22"/>
  <c r="AH54" i="22"/>
  <c r="AI54" i="22"/>
  <c r="AJ54" i="22"/>
  <c r="AK54" i="22"/>
  <c r="AL54" i="22"/>
  <c r="AM54" i="22"/>
  <c r="AN54" i="22"/>
  <c r="AO54" i="22"/>
  <c r="AP54" i="22"/>
  <c r="AQ54" i="22"/>
  <c r="AR54" i="22"/>
  <c r="A55" i="22"/>
  <c r="B55" i="22"/>
  <c r="C55" i="22"/>
  <c r="D55" i="22"/>
  <c r="E54" i="22"/>
  <c r="F54" i="22"/>
  <c r="P54" i="22"/>
  <c r="Q55" i="22"/>
  <c r="R55" i="22"/>
  <c r="S55" i="22"/>
  <c r="T55" i="22"/>
  <c r="U55" i="22"/>
  <c r="V55" i="22"/>
  <c r="W55" i="22"/>
  <c r="X55" i="22"/>
  <c r="Y55" i="22"/>
  <c r="AA55" i="22"/>
  <c r="AG55" i="22"/>
  <c r="AH55" i="22"/>
  <c r="AI55" i="22"/>
  <c r="AJ55" i="22"/>
  <c r="AK55" i="22"/>
  <c r="AL55" i="22"/>
  <c r="AM55" i="22"/>
  <c r="AN55" i="22"/>
  <c r="AO55" i="22"/>
  <c r="AP55" i="22"/>
  <c r="AQ55" i="22"/>
  <c r="AR55" i="22"/>
  <c r="A56" i="22"/>
  <c r="B56" i="22"/>
  <c r="C56" i="22"/>
  <c r="D56" i="22"/>
  <c r="E55" i="22"/>
  <c r="F55" i="22"/>
  <c r="P55" i="22"/>
  <c r="Q56" i="22"/>
  <c r="R56" i="22"/>
  <c r="S56" i="22"/>
  <c r="T56" i="22"/>
  <c r="U56" i="22"/>
  <c r="V56" i="22"/>
  <c r="W56" i="22"/>
  <c r="X56" i="22"/>
  <c r="Y56" i="22"/>
  <c r="AA56" i="22"/>
  <c r="AG56" i="22"/>
  <c r="AH56" i="22"/>
  <c r="AI56" i="22"/>
  <c r="AJ56" i="22"/>
  <c r="AK56" i="22"/>
  <c r="AL56" i="22"/>
  <c r="AM56" i="22"/>
  <c r="AN56" i="22"/>
  <c r="AO56" i="22"/>
  <c r="AP56" i="22"/>
  <c r="AQ56" i="22"/>
  <c r="AR56" i="22"/>
  <c r="A58" i="22"/>
  <c r="D58" i="22"/>
  <c r="A59" i="22"/>
  <c r="B59" i="22"/>
  <c r="C59" i="22"/>
  <c r="D59" i="22"/>
  <c r="J59" i="22"/>
  <c r="W59" i="22"/>
  <c r="AB59" i="22"/>
  <c r="AE59" i="22"/>
  <c r="AF59" i="22"/>
  <c r="AG59" i="22"/>
  <c r="AH59" i="22"/>
  <c r="AI59" i="22"/>
  <c r="AJ59" i="22"/>
  <c r="AK59" i="22"/>
  <c r="AL59" i="22"/>
  <c r="AM59" i="22"/>
  <c r="AN59" i="22"/>
  <c r="AO59" i="22"/>
  <c r="AP59" i="22"/>
  <c r="AQ59" i="22"/>
  <c r="AR59" i="22"/>
  <c r="A60" i="22"/>
  <c r="B60" i="22"/>
  <c r="C60" i="22"/>
  <c r="D60" i="22"/>
  <c r="K60" i="22"/>
  <c r="L60" i="22"/>
  <c r="W60" i="22"/>
  <c r="X60" i="22"/>
  <c r="Y60" i="22"/>
  <c r="AC60" i="22"/>
  <c r="AD60" i="22"/>
  <c r="AE60" i="22"/>
  <c r="AF60" i="22"/>
  <c r="AG60" i="22"/>
  <c r="AH60" i="22"/>
  <c r="AI60" i="22"/>
  <c r="AJ60" i="22"/>
  <c r="AK60" i="22"/>
  <c r="AL60" i="22"/>
  <c r="AM60" i="22"/>
  <c r="AN60" i="22"/>
  <c r="AO60" i="22"/>
  <c r="AP60" i="22"/>
  <c r="AQ60" i="22"/>
  <c r="AR60" i="22"/>
  <c r="A61" i="22"/>
  <c r="B61" i="22"/>
  <c r="C61" i="22"/>
  <c r="D61" i="22"/>
  <c r="E60" i="22"/>
  <c r="F60" i="22"/>
  <c r="G61" i="22"/>
  <c r="H61" i="22"/>
  <c r="I61" i="22"/>
  <c r="J61" i="22"/>
  <c r="K61" i="22"/>
  <c r="L61" i="22"/>
  <c r="W61" i="22"/>
  <c r="X61" i="22"/>
  <c r="Y61" i="22"/>
  <c r="Z61" i="22"/>
  <c r="AA61" i="22"/>
  <c r="AB61" i="22"/>
  <c r="AC61" i="22"/>
  <c r="AD61" i="22"/>
  <c r="AE61" i="22"/>
  <c r="AF61" i="22"/>
  <c r="AG61" i="22"/>
  <c r="AH61" i="22"/>
  <c r="AI61" i="22"/>
  <c r="AJ61" i="22"/>
  <c r="AK61" i="22"/>
  <c r="AL61" i="22"/>
  <c r="AM61" i="22"/>
  <c r="AN61" i="22"/>
  <c r="AO61" i="22"/>
  <c r="AP61" i="22"/>
  <c r="AQ61" i="22"/>
  <c r="AR61" i="22"/>
  <c r="A62" i="22"/>
  <c r="D62" i="22"/>
  <c r="G62" i="22"/>
  <c r="J62" i="22"/>
  <c r="A63" i="22"/>
  <c r="B63" i="22"/>
  <c r="C63" i="22"/>
  <c r="D63" i="22"/>
  <c r="J63" i="22"/>
  <c r="Q63" i="22"/>
  <c r="R63" i="22"/>
  <c r="S63" i="22"/>
  <c r="T63" i="22"/>
  <c r="U63" i="22"/>
  <c r="V63" i="22"/>
  <c r="W63" i="22"/>
  <c r="AE63" i="22"/>
  <c r="A64" i="22"/>
  <c r="B64" i="22"/>
  <c r="C64" i="22"/>
  <c r="D64" i="22"/>
  <c r="K64" i="22"/>
  <c r="L64" i="22"/>
  <c r="M64" i="22"/>
  <c r="N64" i="22"/>
  <c r="O64" i="22"/>
  <c r="W64" i="22"/>
  <c r="X64" i="22"/>
  <c r="Y64" i="22"/>
  <c r="AD64" i="22"/>
  <c r="AE64" i="22"/>
  <c r="AF64" i="22"/>
  <c r="AG64" i="22"/>
  <c r="AH64" i="22"/>
  <c r="AI64" i="22"/>
  <c r="AJ64" i="22"/>
  <c r="AK64" i="22"/>
  <c r="AL64" i="22"/>
  <c r="AM64" i="22"/>
  <c r="AN64" i="22"/>
  <c r="AO64" i="22"/>
  <c r="AP64" i="22"/>
  <c r="AQ64" i="22"/>
  <c r="AR64" i="22"/>
  <c r="A65" i="22"/>
  <c r="B65" i="22"/>
  <c r="C65" i="22"/>
  <c r="D65" i="22"/>
  <c r="E64" i="22"/>
  <c r="F64" i="22"/>
  <c r="G65" i="22"/>
  <c r="H65" i="22"/>
  <c r="I65" i="22"/>
  <c r="J65" i="22"/>
  <c r="K65" i="22"/>
  <c r="L65" i="22"/>
  <c r="M65" i="22"/>
  <c r="N65" i="22"/>
  <c r="O65" i="22"/>
  <c r="P63" i="22"/>
  <c r="W65" i="22"/>
  <c r="X65" i="22"/>
  <c r="Y65" i="22"/>
  <c r="Z65" i="22"/>
  <c r="AA65" i="22"/>
  <c r="AB65" i="22"/>
  <c r="AC65" i="22"/>
  <c r="AD65" i="22"/>
  <c r="AE65" i="22"/>
  <c r="AF65" i="22"/>
  <c r="AG65" i="22"/>
  <c r="AH65" i="22"/>
  <c r="AI65" i="22"/>
  <c r="AJ65" i="22"/>
  <c r="AK65" i="22"/>
  <c r="AL65" i="22"/>
  <c r="AM65" i="22"/>
  <c r="AN65" i="22"/>
  <c r="AO65" i="22"/>
  <c r="AP65" i="22"/>
  <c r="AQ65" i="22"/>
  <c r="AR65" i="22"/>
  <c r="E65" i="22"/>
  <c r="F65" i="22"/>
  <c r="A66" i="22"/>
  <c r="B66" i="22"/>
  <c r="C66" i="22"/>
  <c r="D66" i="22"/>
  <c r="K66" i="22"/>
  <c r="L66" i="22"/>
  <c r="M66" i="22"/>
  <c r="N66" i="22"/>
  <c r="O66" i="22"/>
  <c r="W66" i="22"/>
  <c r="AD66" i="22"/>
  <c r="AE66" i="22"/>
  <c r="AF66" i="22"/>
  <c r="AG66" i="22"/>
  <c r="AH66" i="22"/>
  <c r="AI66" i="22"/>
  <c r="AJ66" i="22"/>
  <c r="AK66" i="22"/>
  <c r="AL66" i="22"/>
  <c r="AM66" i="22"/>
  <c r="AN66" i="22"/>
  <c r="AO66" i="22"/>
  <c r="AP66" i="22"/>
  <c r="AQ66" i="22"/>
  <c r="AR66" i="22"/>
  <c r="A67" i="22"/>
  <c r="B67" i="22"/>
  <c r="C67" i="22"/>
  <c r="D67" i="22"/>
  <c r="G30" i="22"/>
  <c r="I67" i="22"/>
  <c r="K67" i="22"/>
  <c r="L67" i="22"/>
  <c r="M67" i="22"/>
  <c r="N67" i="22"/>
  <c r="O67" i="22"/>
  <c r="W67" i="22"/>
  <c r="X67" i="22"/>
  <c r="Y67" i="22"/>
  <c r="AB67" i="22"/>
  <c r="AD67" i="22"/>
  <c r="AE67" i="22"/>
  <c r="AF67" i="22"/>
  <c r="AG67" i="22"/>
  <c r="AH67" i="22"/>
  <c r="AI67" i="22"/>
  <c r="AJ67" i="22"/>
  <c r="AK67" i="22"/>
  <c r="AL67" i="22"/>
  <c r="AM67" i="22"/>
  <c r="AN67" i="22"/>
  <c r="AO67" i="22"/>
  <c r="AP67" i="22"/>
  <c r="AQ67" i="22"/>
  <c r="AR67" i="22"/>
  <c r="A68" i="22"/>
  <c r="B68" i="22"/>
  <c r="C68" i="22"/>
  <c r="D68" i="22"/>
  <c r="E67" i="22"/>
  <c r="F67" i="22"/>
  <c r="W68" i="22"/>
  <c r="X68" i="22"/>
  <c r="Y68" i="22"/>
  <c r="AI68" i="22"/>
  <c r="AJ68" i="22"/>
  <c r="AK68" i="22"/>
  <c r="AL68" i="22"/>
  <c r="AM68" i="22"/>
  <c r="AN68" i="22"/>
  <c r="AO68" i="22"/>
  <c r="AP68" i="22"/>
  <c r="AQ68" i="22"/>
  <c r="AR68" i="22"/>
  <c r="A69" i="22"/>
  <c r="B69" i="22"/>
  <c r="C69" i="22"/>
  <c r="D69" i="22"/>
  <c r="E68" i="22"/>
  <c r="F68" i="22"/>
  <c r="W69" i="22"/>
  <c r="X69" i="22"/>
  <c r="Y69" i="22"/>
  <c r="AI69" i="22"/>
  <c r="AJ69" i="22"/>
  <c r="AK69" i="22"/>
  <c r="AL69" i="22"/>
  <c r="AM69" i="22"/>
  <c r="AN69" i="22"/>
  <c r="AO69" i="22"/>
  <c r="AP69" i="22"/>
  <c r="AQ69" i="22"/>
  <c r="AR69" i="22"/>
  <c r="E69" i="22"/>
  <c r="F69" i="22"/>
  <c r="D41" i="22"/>
  <c r="J41" i="22"/>
  <c r="K41" i="22"/>
  <c r="N41" i="22"/>
  <c r="D39" i="22"/>
  <c r="AM39" i="22"/>
  <c r="AO39" i="22"/>
  <c r="AP39" i="22"/>
  <c r="Q40" i="22"/>
  <c r="V40" i="22"/>
  <c r="A41" i="22"/>
  <c r="Q20" i="21"/>
  <c r="Q58" i="21" s="1"/>
  <c r="P61" i="21" s="1"/>
  <c r="N16" i="21"/>
  <c r="N54" i="21" s="1"/>
  <c r="D57" i="21" s="1"/>
  <c r="M12" i="21"/>
  <c r="M50" i="21" s="1"/>
  <c r="J52" i="21"/>
  <c r="AJ9" i="21"/>
  <c r="AJ47" i="21" s="1"/>
  <c r="AP48" i="21" s="1"/>
  <c r="AJ46" i="21"/>
  <c r="AL48" i="21" s="1"/>
  <c r="AH8" i="21"/>
  <c r="AH46" i="21" s="1"/>
  <c r="AJ48" i="21"/>
  <c r="AB46" i="21"/>
  <c r="AD48" i="21" s="1"/>
  <c r="AA8" i="21"/>
  <c r="AA46" i="21" s="1"/>
  <c r="AA48" i="21" s="1"/>
  <c r="L46" i="21"/>
  <c r="N48" i="21" s="1"/>
  <c r="K8" i="21"/>
  <c r="K46" i="21"/>
  <c r="K48" i="21" s="1"/>
  <c r="F8" i="21"/>
  <c r="F46" i="21" s="1"/>
  <c r="F48" i="21" s="1"/>
  <c r="AE4" i="21"/>
  <c r="AE42" i="21" s="1"/>
  <c r="AD43" i="21" s="1"/>
  <c r="AD4" i="21"/>
  <c r="AD42" i="21" s="1"/>
  <c r="AA43" i="21" s="1"/>
  <c r="L4" i="21"/>
  <c r="L42" i="21" s="1"/>
  <c r="K43" i="21" s="1"/>
  <c r="F4" i="21"/>
  <c r="F42" i="21" s="1"/>
  <c r="F43" i="21" s="1"/>
  <c r="AK9" i="21"/>
  <c r="AH9" i="21"/>
  <c r="D39" i="21"/>
  <c r="AM39" i="21"/>
  <c r="AO39" i="21"/>
  <c r="AP39" i="21"/>
  <c r="Q40" i="21"/>
  <c r="V40" i="21"/>
  <c r="A41" i="21"/>
  <c r="D41" i="21"/>
  <c r="A42" i="21"/>
  <c r="B42" i="21"/>
  <c r="C42" i="21"/>
  <c r="H42" i="21"/>
  <c r="N42" i="21"/>
  <c r="O42" i="21"/>
  <c r="P42" i="21"/>
  <c r="Q42" i="21"/>
  <c r="R42" i="21"/>
  <c r="S42" i="21"/>
  <c r="T42" i="21"/>
  <c r="U42" i="21"/>
  <c r="V42" i="21"/>
  <c r="W42" i="21"/>
  <c r="X42" i="21"/>
  <c r="AA42" i="21"/>
  <c r="AG42" i="21"/>
  <c r="AK42" i="21"/>
  <c r="AL42" i="21"/>
  <c r="AM42" i="21"/>
  <c r="AN42" i="21"/>
  <c r="AO42" i="21"/>
  <c r="AP42" i="21"/>
  <c r="AQ42" i="21"/>
  <c r="AR42" i="21"/>
  <c r="AS42" i="21"/>
  <c r="AT42" i="21"/>
  <c r="A43" i="21"/>
  <c r="B43" i="21"/>
  <c r="C43" i="21"/>
  <c r="M43" i="21"/>
  <c r="N43" i="21"/>
  <c r="O43" i="21"/>
  <c r="P43" i="21"/>
  <c r="Q43" i="21"/>
  <c r="R43" i="21"/>
  <c r="S43" i="21"/>
  <c r="T43" i="21"/>
  <c r="U43" i="21"/>
  <c r="V43" i="21"/>
  <c r="W43" i="21"/>
  <c r="X43" i="21"/>
  <c r="AH43" i="21"/>
  <c r="AI43" i="21"/>
  <c r="AJ43" i="21"/>
  <c r="AK43" i="21"/>
  <c r="AL43" i="21"/>
  <c r="AM43" i="21"/>
  <c r="AN43" i="21"/>
  <c r="AO43" i="21"/>
  <c r="AP43" i="21"/>
  <c r="AQ43" i="21"/>
  <c r="AR43" i="21"/>
  <c r="AS43" i="21"/>
  <c r="AT43" i="21"/>
  <c r="A44" i="21"/>
  <c r="B44" i="21"/>
  <c r="C44" i="21"/>
  <c r="D44" i="21"/>
  <c r="E44" i="21"/>
  <c r="F44" i="21"/>
  <c r="G44" i="21"/>
  <c r="H44" i="21"/>
  <c r="I44" i="21"/>
  <c r="J44" i="21"/>
  <c r="K44" i="21"/>
  <c r="L44" i="21"/>
  <c r="M44" i="21"/>
  <c r="N44" i="21"/>
  <c r="O44" i="21"/>
  <c r="P44" i="21"/>
  <c r="Q44" i="21"/>
  <c r="R44" i="21"/>
  <c r="S44" i="21"/>
  <c r="T44" i="21"/>
  <c r="U44" i="21"/>
  <c r="V44" i="21"/>
  <c r="W44" i="21"/>
  <c r="X44" i="21"/>
  <c r="AH44" i="21"/>
  <c r="AI44" i="21"/>
  <c r="AJ44" i="21"/>
  <c r="AK44" i="21"/>
  <c r="AL44" i="21"/>
  <c r="AM44" i="21"/>
  <c r="AN44" i="21"/>
  <c r="AO44" i="21"/>
  <c r="AP44" i="21"/>
  <c r="AQ44" i="21"/>
  <c r="AR44" i="21"/>
  <c r="AS44" i="21"/>
  <c r="AT44" i="21"/>
  <c r="A45" i="21"/>
  <c r="D45" i="21"/>
  <c r="A46" i="21"/>
  <c r="B46" i="21"/>
  <c r="C46" i="21"/>
  <c r="I46" i="21"/>
  <c r="X46" i="21"/>
  <c r="A47" i="21"/>
  <c r="B47" i="21"/>
  <c r="C47" i="21"/>
  <c r="D47" i="21"/>
  <c r="E47" i="21"/>
  <c r="N47" i="21"/>
  <c r="O47" i="21"/>
  <c r="P47" i="21"/>
  <c r="Q47" i="21"/>
  <c r="R47" i="21"/>
  <c r="S47" i="21"/>
  <c r="T47" i="21"/>
  <c r="U47" i="21"/>
  <c r="V47" i="21"/>
  <c r="W47" i="21"/>
  <c r="X47" i="21"/>
  <c r="Y47" i="21"/>
  <c r="Z47" i="21"/>
  <c r="AL47" i="21"/>
  <c r="AM47" i="21"/>
  <c r="AN47" i="21"/>
  <c r="AO47" i="21"/>
  <c r="AP47" i="21"/>
  <c r="AQ47" i="21"/>
  <c r="AR47" i="21"/>
  <c r="AS47" i="21"/>
  <c r="AT47" i="21"/>
  <c r="A48" i="21"/>
  <c r="B48" i="21"/>
  <c r="C48" i="21"/>
  <c r="P48" i="21"/>
  <c r="Q48" i="21"/>
  <c r="R48" i="21"/>
  <c r="S48" i="21"/>
  <c r="T48" i="21"/>
  <c r="U48" i="21"/>
  <c r="V48" i="21"/>
  <c r="W48" i="21"/>
  <c r="X48" i="21"/>
  <c r="AR48" i="21"/>
  <c r="AS48" i="21"/>
  <c r="AT48" i="21"/>
  <c r="A49" i="21"/>
  <c r="B49" i="21"/>
  <c r="C49" i="21"/>
  <c r="D49" i="21"/>
  <c r="E49" i="21"/>
  <c r="F49" i="21"/>
  <c r="G49" i="21"/>
  <c r="H49" i="21"/>
  <c r="I49" i="21"/>
  <c r="J49" i="21"/>
  <c r="K49" i="21"/>
  <c r="L49" i="21"/>
  <c r="M49" i="21"/>
  <c r="N49" i="21"/>
  <c r="O49" i="21"/>
  <c r="P49" i="21"/>
  <c r="Q49" i="21"/>
  <c r="R49" i="21"/>
  <c r="S49" i="21"/>
  <c r="T49" i="21"/>
  <c r="U49" i="21"/>
  <c r="V49" i="21"/>
  <c r="W49" i="21"/>
  <c r="X49" i="21"/>
  <c r="Y49" i="21"/>
  <c r="Z49" i="21"/>
  <c r="AA49" i="21"/>
  <c r="AB49" i="21"/>
  <c r="AC49" i="21"/>
  <c r="AD49" i="21"/>
  <c r="AE49" i="21"/>
  <c r="AF49" i="21"/>
  <c r="AG49" i="21"/>
  <c r="AH49" i="21"/>
  <c r="AI49" i="21"/>
  <c r="AJ49" i="21"/>
  <c r="AK49" i="21"/>
  <c r="AL49" i="21"/>
  <c r="AM49" i="21"/>
  <c r="AN49" i="21"/>
  <c r="AO49" i="21"/>
  <c r="AP49" i="21"/>
  <c r="AQ49" i="21"/>
  <c r="AR49" i="21"/>
  <c r="AS49" i="21"/>
  <c r="AT49" i="21"/>
  <c r="A50" i="21"/>
  <c r="D50" i="21"/>
  <c r="N50" i="21"/>
  <c r="X50" i="21"/>
  <c r="A51" i="21"/>
  <c r="B51" i="21"/>
  <c r="C51" i="21"/>
  <c r="D51" i="21"/>
  <c r="A52" i="21"/>
  <c r="B52" i="21"/>
  <c r="C52" i="21"/>
  <c r="A53" i="21"/>
  <c r="B53" i="21"/>
  <c r="C53" i="21"/>
  <c r="D53" i="21"/>
  <c r="E53" i="21"/>
  <c r="F53" i="21"/>
  <c r="G53" i="21"/>
  <c r="H53" i="21"/>
  <c r="I53" i="21"/>
  <c r="J53" i="21"/>
  <c r="K53" i="21"/>
  <c r="L53" i="21"/>
  <c r="M53" i="21"/>
  <c r="N53" i="21"/>
  <c r="O53" i="21"/>
  <c r="P53" i="21"/>
  <c r="Q53" i="21"/>
  <c r="R53" i="21"/>
  <c r="S53" i="21"/>
  <c r="T53" i="21"/>
  <c r="U53" i="21"/>
  <c r="V53" i="21"/>
  <c r="W53" i="21"/>
  <c r="X53" i="21"/>
  <c r="Y53" i="21"/>
  <c r="Z53" i="21"/>
  <c r="AA53" i="21"/>
  <c r="AB53" i="21"/>
  <c r="AC53" i="21"/>
  <c r="AD53" i="21"/>
  <c r="AE53" i="21"/>
  <c r="AF53" i="21"/>
  <c r="AG53" i="21"/>
  <c r="AH53" i="21"/>
  <c r="AI53" i="21"/>
  <c r="AJ53" i="21"/>
  <c r="AK53" i="21"/>
  <c r="AL53" i="21"/>
  <c r="AM53" i="21"/>
  <c r="AN53" i="21"/>
  <c r="AO53" i="21"/>
  <c r="AP53" i="21"/>
  <c r="AQ53" i="21"/>
  <c r="AR53" i="21"/>
  <c r="AS53" i="21"/>
  <c r="AT53" i="21"/>
  <c r="A54" i="21"/>
  <c r="D54" i="21"/>
  <c r="O54" i="21"/>
  <c r="A55" i="21"/>
  <c r="B55" i="21"/>
  <c r="C55" i="21"/>
  <c r="D55" i="21"/>
  <c r="A56" i="21"/>
  <c r="B56" i="21"/>
  <c r="C56" i="21"/>
  <c r="A57" i="21"/>
  <c r="B57" i="21"/>
  <c r="C57" i="21"/>
  <c r="D58" i="21"/>
  <c r="R58" i="21"/>
  <c r="A59" i="21"/>
  <c r="B59" i="21"/>
  <c r="C59" i="21"/>
  <c r="D59" i="21"/>
  <c r="A60" i="21"/>
  <c r="B60" i="21"/>
  <c r="C60" i="21"/>
  <c r="A61" i="21"/>
  <c r="B61" i="21"/>
  <c r="C61" i="21"/>
  <c r="J61" i="21"/>
  <c r="O61" i="21"/>
  <c r="X61" i="21"/>
  <c r="Y61" i="21"/>
  <c r="Z61" i="21"/>
  <c r="AA61" i="21"/>
  <c r="AB61" i="21"/>
  <c r="AC61" i="21"/>
  <c r="AD61" i="21"/>
  <c r="AE61" i="21"/>
  <c r="AF61" i="21"/>
  <c r="AG61" i="21"/>
  <c r="AH61" i="21"/>
  <c r="AI61" i="21"/>
  <c r="AJ61" i="21"/>
  <c r="AK61" i="21"/>
  <c r="AL61" i="21"/>
  <c r="AM61" i="21"/>
  <c r="AN61" i="21"/>
  <c r="AO61" i="21"/>
  <c r="AP61" i="21"/>
  <c r="AQ61" i="21"/>
  <c r="AR61" i="21"/>
  <c r="AS61" i="21"/>
  <c r="AT61" i="21"/>
  <c r="A66" i="21"/>
  <c r="D66" i="21"/>
  <c r="A67" i="21"/>
  <c r="B67" i="21"/>
  <c r="C67" i="21"/>
  <c r="D67" i="21"/>
  <c r="AB33" i="20"/>
  <c r="AB71" i="20" s="1"/>
  <c r="AJ72" i="20" s="1"/>
  <c r="F33" i="20"/>
  <c r="F71" i="20"/>
  <c r="T70" i="20" s="1"/>
  <c r="AB27" i="20"/>
  <c r="AB65" i="20" s="1"/>
  <c r="AF65" i="20"/>
  <c r="F28" i="20"/>
  <c r="F66" i="20" s="1"/>
  <c r="N65" i="20" s="1"/>
  <c r="AJ21" i="20"/>
  <c r="AJ59" i="20" s="1"/>
  <c r="AM60" i="20" s="1"/>
  <c r="AU21" i="20"/>
  <c r="J21" i="20" s="1"/>
  <c r="J59" i="20" s="1"/>
  <c r="N60" i="20" s="1"/>
  <c r="AB17" i="20"/>
  <c r="AB55" i="20"/>
  <c r="AI55" i="20" s="1"/>
  <c r="J17" i="20"/>
  <c r="J55" i="20" s="1"/>
  <c r="M56" i="20" s="1"/>
  <c r="AD12" i="20"/>
  <c r="AD50" i="20" s="1"/>
  <c r="AD51" i="20" s="1"/>
  <c r="AM52" i="20"/>
  <c r="J12" i="20"/>
  <c r="J50" i="20"/>
  <c r="D52" i="20" s="1"/>
  <c r="F12" i="20"/>
  <c r="F50" i="20" s="1"/>
  <c r="F51" i="20" s="1"/>
  <c r="AJ7" i="20"/>
  <c r="AJ45" i="20" s="1"/>
  <c r="AM45" i="20"/>
  <c r="AH45" i="20"/>
  <c r="F4" i="20"/>
  <c r="F42" i="20" s="1"/>
  <c r="M42" i="20" s="1"/>
  <c r="A43" i="20"/>
  <c r="B43" i="20"/>
  <c r="C43" i="20"/>
  <c r="F43" i="20"/>
  <c r="G43" i="20"/>
  <c r="H43" i="20"/>
  <c r="I43" i="20"/>
  <c r="J43" i="20"/>
  <c r="K43" i="20"/>
  <c r="L43" i="20"/>
  <c r="M43" i="20"/>
  <c r="N43" i="20"/>
  <c r="O43" i="20"/>
  <c r="P43" i="20"/>
  <c r="Q43" i="20"/>
  <c r="R43" i="20"/>
  <c r="S43" i="20"/>
  <c r="T43" i="20"/>
  <c r="U43" i="20"/>
  <c r="V43" i="20"/>
  <c r="W43" i="20"/>
  <c r="X43" i="20"/>
  <c r="Y43" i="20"/>
  <c r="AB43" i="20"/>
  <c r="AC43" i="20"/>
  <c r="AD43" i="20"/>
  <c r="AE43" i="20"/>
  <c r="AF43" i="20"/>
  <c r="AG43" i="20"/>
  <c r="AH43" i="20"/>
  <c r="AI43" i="20"/>
  <c r="AJ43" i="20"/>
  <c r="AK43" i="20"/>
  <c r="AL43" i="20"/>
  <c r="AM43" i="20"/>
  <c r="AN43" i="20"/>
  <c r="AO43" i="20"/>
  <c r="AP43" i="20"/>
  <c r="AQ43" i="20"/>
  <c r="AR43" i="20"/>
  <c r="AS43" i="20"/>
  <c r="AT43" i="20"/>
  <c r="A44" i="20"/>
  <c r="B44" i="20"/>
  <c r="C44" i="20"/>
  <c r="F44" i="20"/>
  <c r="G44" i="20"/>
  <c r="H44" i="20"/>
  <c r="I44" i="20"/>
  <c r="J44" i="20"/>
  <c r="K44" i="20"/>
  <c r="L44" i="20"/>
  <c r="M44" i="20"/>
  <c r="N44" i="20"/>
  <c r="O44" i="20"/>
  <c r="P44" i="20"/>
  <c r="Q44" i="20"/>
  <c r="R44" i="20"/>
  <c r="S44" i="20"/>
  <c r="T44" i="20"/>
  <c r="U44" i="20"/>
  <c r="V44" i="20"/>
  <c r="W44" i="20"/>
  <c r="X44" i="20"/>
  <c r="Y44" i="20"/>
  <c r="AB44" i="20"/>
  <c r="AC44" i="20"/>
  <c r="AD44" i="20"/>
  <c r="AE44" i="20"/>
  <c r="AF44" i="20"/>
  <c r="AG44" i="20"/>
  <c r="AH44" i="20"/>
  <c r="AI44" i="20"/>
  <c r="AJ44" i="20"/>
  <c r="AK44" i="20"/>
  <c r="AL44" i="20"/>
  <c r="AM44" i="20"/>
  <c r="AN44" i="20"/>
  <c r="AO44" i="20"/>
  <c r="AP44" i="20"/>
  <c r="AQ44" i="20"/>
  <c r="AR44" i="20"/>
  <c r="AS44" i="20"/>
  <c r="AT44" i="20"/>
  <c r="A45" i="20"/>
  <c r="B45" i="20"/>
  <c r="C45" i="20"/>
  <c r="H45" i="20"/>
  <c r="U45" i="20"/>
  <c r="V45" i="20"/>
  <c r="W45" i="20"/>
  <c r="X45" i="20"/>
  <c r="Y45" i="20"/>
  <c r="AB45" i="20"/>
  <c r="AN45" i="20" s="1"/>
  <c r="A46" i="20"/>
  <c r="B46" i="20"/>
  <c r="C46" i="20"/>
  <c r="D46" i="20"/>
  <c r="E46" i="20"/>
  <c r="F46" i="20"/>
  <c r="G46" i="20"/>
  <c r="H46" i="20"/>
  <c r="I46" i="20"/>
  <c r="J46" i="20"/>
  <c r="K46" i="20"/>
  <c r="L46" i="20"/>
  <c r="M46" i="20"/>
  <c r="N46" i="20"/>
  <c r="O46" i="20"/>
  <c r="P46" i="20"/>
  <c r="Q46" i="20"/>
  <c r="R46" i="20"/>
  <c r="S46" i="20"/>
  <c r="T46" i="20"/>
  <c r="U46" i="20"/>
  <c r="V46" i="20"/>
  <c r="W46" i="20"/>
  <c r="X46" i="20"/>
  <c r="Y46" i="20"/>
  <c r="Z46" i="20"/>
  <c r="AA46" i="20"/>
  <c r="AB46" i="20"/>
  <c r="AC46" i="20"/>
  <c r="AD46" i="20"/>
  <c r="AE46" i="20"/>
  <c r="AF46" i="20"/>
  <c r="AG46" i="20"/>
  <c r="AH46" i="20"/>
  <c r="AI46" i="20"/>
  <c r="AJ46" i="20"/>
  <c r="AK46" i="20"/>
  <c r="AL46" i="20"/>
  <c r="AM46" i="20"/>
  <c r="AN46" i="20"/>
  <c r="AO46" i="20"/>
  <c r="AP46" i="20"/>
  <c r="AQ46" i="20"/>
  <c r="AR46" i="20"/>
  <c r="AS46" i="20"/>
  <c r="AT46" i="20"/>
  <c r="A47" i="20"/>
  <c r="B47" i="20"/>
  <c r="C47" i="20"/>
  <c r="D47" i="20"/>
  <c r="E47" i="20"/>
  <c r="F47" i="20"/>
  <c r="G47" i="20"/>
  <c r="H47" i="20"/>
  <c r="I47" i="20"/>
  <c r="J47" i="20"/>
  <c r="K47" i="20"/>
  <c r="L47" i="20"/>
  <c r="M47" i="20"/>
  <c r="N47" i="20"/>
  <c r="O47" i="20"/>
  <c r="P47" i="20"/>
  <c r="Q47" i="20"/>
  <c r="R47" i="20"/>
  <c r="S47" i="20"/>
  <c r="T47" i="20"/>
  <c r="U47" i="20"/>
  <c r="V47" i="20"/>
  <c r="W47" i="20"/>
  <c r="X47" i="20"/>
  <c r="Y47" i="20"/>
  <c r="Z47" i="20"/>
  <c r="AA47" i="20"/>
  <c r="AB47" i="20"/>
  <c r="AC47" i="20"/>
  <c r="AD47" i="20"/>
  <c r="AE47" i="20"/>
  <c r="AF47" i="20"/>
  <c r="AG47" i="20"/>
  <c r="AH47" i="20"/>
  <c r="AI47" i="20"/>
  <c r="AJ47" i="20"/>
  <c r="AK47" i="20"/>
  <c r="AL47" i="20"/>
  <c r="AM47" i="20"/>
  <c r="AN47" i="20"/>
  <c r="AO47" i="20"/>
  <c r="AP47" i="20"/>
  <c r="AQ47" i="20"/>
  <c r="AR47" i="20"/>
  <c r="AS47" i="20"/>
  <c r="AT47" i="20"/>
  <c r="A48" i="20"/>
  <c r="B48" i="20"/>
  <c r="C48" i="20"/>
  <c r="D48" i="20"/>
  <c r="E48" i="20"/>
  <c r="F48" i="20"/>
  <c r="G48" i="20"/>
  <c r="H48" i="20"/>
  <c r="I48" i="20"/>
  <c r="J48" i="20"/>
  <c r="K48" i="20"/>
  <c r="L48" i="20"/>
  <c r="M48" i="20"/>
  <c r="N48" i="20"/>
  <c r="O48" i="20"/>
  <c r="P48" i="20"/>
  <c r="Q48" i="20"/>
  <c r="R48" i="20"/>
  <c r="S48" i="20"/>
  <c r="T48" i="20"/>
  <c r="U48" i="20"/>
  <c r="V48" i="20"/>
  <c r="W48" i="20"/>
  <c r="X48" i="20"/>
  <c r="Y48" i="20"/>
  <c r="Z48" i="20"/>
  <c r="AA48" i="20"/>
  <c r="AB48" i="20"/>
  <c r="AC48" i="20"/>
  <c r="AD48" i="20"/>
  <c r="AE48" i="20"/>
  <c r="AF48" i="20"/>
  <c r="AG48" i="20"/>
  <c r="AH48" i="20"/>
  <c r="AI48" i="20"/>
  <c r="AJ48" i="20"/>
  <c r="AK48" i="20"/>
  <c r="AL48" i="20"/>
  <c r="AM48" i="20"/>
  <c r="AN48" i="20"/>
  <c r="AO48" i="20"/>
  <c r="AP48" i="20"/>
  <c r="AQ48" i="20"/>
  <c r="AR48" i="20"/>
  <c r="AS48" i="20"/>
  <c r="AT48" i="20"/>
  <c r="A49" i="20"/>
  <c r="D49" i="20"/>
  <c r="A50" i="20"/>
  <c r="B50" i="20"/>
  <c r="C50" i="20"/>
  <c r="G50" i="20"/>
  <c r="K50" i="20"/>
  <c r="L50" i="20"/>
  <c r="M50" i="20"/>
  <c r="N50" i="20"/>
  <c r="O50" i="20"/>
  <c r="P50" i="20"/>
  <c r="Q50" i="20"/>
  <c r="R50" i="20"/>
  <c r="S50" i="20"/>
  <c r="T50" i="20"/>
  <c r="U50" i="20"/>
  <c r="V50" i="20"/>
  <c r="W50" i="20"/>
  <c r="X50" i="20"/>
  <c r="Y50" i="20"/>
  <c r="AB50" i="20"/>
  <c r="AB51" i="20"/>
  <c r="AE50" i="20"/>
  <c r="AB52" i="20" s="1"/>
  <c r="A51" i="20"/>
  <c r="B51" i="20"/>
  <c r="C51" i="20"/>
  <c r="R51" i="20"/>
  <c r="S51" i="20"/>
  <c r="T51" i="20"/>
  <c r="U51" i="20"/>
  <c r="V51" i="20"/>
  <c r="W51" i="20"/>
  <c r="X51" i="20"/>
  <c r="Y51" i="20"/>
  <c r="A52" i="20"/>
  <c r="B52" i="20"/>
  <c r="C52" i="20"/>
  <c r="T52" i="20"/>
  <c r="U52" i="20"/>
  <c r="V52" i="20"/>
  <c r="W52" i="20"/>
  <c r="X52" i="20"/>
  <c r="Y52" i="20"/>
  <c r="A53" i="20"/>
  <c r="B53" i="20"/>
  <c r="C53" i="20"/>
  <c r="D53" i="20"/>
  <c r="E53" i="20"/>
  <c r="F53" i="20"/>
  <c r="G53" i="20"/>
  <c r="H53" i="20"/>
  <c r="I53" i="20"/>
  <c r="J53" i="20"/>
  <c r="K53" i="20"/>
  <c r="L53" i="20"/>
  <c r="M53" i="20"/>
  <c r="N53" i="20"/>
  <c r="O53" i="20"/>
  <c r="P53" i="20"/>
  <c r="Q53" i="20"/>
  <c r="R53" i="20"/>
  <c r="S53" i="20"/>
  <c r="T53" i="20"/>
  <c r="U53" i="20"/>
  <c r="V53" i="20"/>
  <c r="W53" i="20"/>
  <c r="X53" i="20"/>
  <c r="Y53" i="20"/>
  <c r="Z53" i="20"/>
  <c r="AA53" i="20"/>
  <c r="AB53" i="20"/>
  <c r="AC53" i="20"/>
  <c r="AD53" i="20"/>
  <c r="AE53" i="20"/>
  <c r="AF53" i="20"/>
  <c r="AG53" i="20"/>
  <c r="AH53" i="20"/>
  <c r="AI53" i="20"/>
  <c r="AJ53" i="20"/>
  <c r="AK53" i="20"/>
  <c r="AL53" i="20"/>
  <c r="AM53" i="20"/>
  <c r="AN53" i="20"/>
  <c r="AO53" i="20"/>
  <c r="AP53" i="20"/>
  <c r="AQ53" i="20"/>
  <c r="AR53" i="20"/>
  <c r="AS53" i="20"/>
  <c r="AT53" i="20"/>
  <c r="A54" i="20"/>
  <c r="D54" i="20"/>
  <c r="A55" i="20"/>
  <c r="B55" i="20"/>
  <c r="C55" i="20"/>
  <c r="F55" i="20"/>
  <c r="M55" i="20" s="1"/>
  <c r="H55" i="20"/>
  <c r="O55" i="20"/>
  <c r="P55" i="20"/>
  <c r="Q55" i="20"/>
  <c r="R55" i="20"/>
  <c r="S55" i="20"/>
  <c r="T55" i="20"/>
  <c r="U55" i="20"/>
  <c r="V55" i="20"/>
  <c r="W55" i="20"/>
  <c r="X55" i="20"/>
  <c r="Y55" i="20"/>
  <c r="AC55" i="20"/>
  <c r="AE55" i="20"/>
  <c r="AI56" i="20"/>
  <c r="AH55" i="20"/>
  <c r="AJ55" i="20"/>
  <c r="AK55" i="20"/>
  <c r="AL55" i="20"/>
  <c r="AM55" i="20"/>
  <c r="AN55" i="20"/>
  <c r="AO55" i="20"/>
  <c r="AP55" i="20"/>
  <c r="AQ55" i="20"/>
  <c r="AR55" i="20"/>
  <c r="AS55" i="20"/>
  <c r="AT55" i="20"/>
  <c r="A56" i="20"/>
  <c r="B56" i="20"/>
  <c r="C56" i="20"/>
  <c r="O56" i="20"/>
  <c r="P56" i="20"/>
  <c r="Q56" i="20"/>
  <c r="R56" i="20"/>
  <c r="S56" i="20"/>
  <c r="T56" i="20"/>
  <c r="U56" i="20"/>
  <c r="V56" i="20"/>
  <c r="W56" i="20"/>
  <c r="X56" i="20"/>
  <c r="Y56" i="20"/>
  <c r="AG56" i="20"/>
  <c r="AH56" i="20"/>
  <c r="AJ56" i="20"/>
  <c r="AK56" i="20"/>
  <c r="AL56" i="20"/>
  <c r="AM56" i="20"/>
  <c r="AN56" i="20"/>
  <c r="AO56" i="20"/>
  <c r="AP56" i="20"/>
  <c r="AQ56" i="20"/>
  <c r="AR56" i="20"/>
  <c r="AS56" i="20"/>
  <c r="AT56" i="20"/>
  <c r="A57" i="20"/>
  <c r="B57" i="20"/>
  <c r="C57" i="20"/>
  <c r="F57" i="20"/>
  <c r="G57" i="20"/>
  <c r="H57" i="20"/>
  <c r="I57" i="20"/>
  <c r="J57" i="20"/>
  <c r="K57" i="20"/>
  <c r="L57" i="20"/>
  <c r="M57" i="20"/>
  <c r="N57" i="20"/>
  <c r="O57" i="20"/>
  <c r="P57" i="20"/>
  <c r="Q57" i="20"/>
  <c r="R57" i="20"/>
  <c r="S57" i="20"/>
  <c r="T57" i="20"/>
  <c r="U57" i="20"/>
  <c r="V57" i="20"/>
  <c r="W57" i="20"/>
  <c r="X57" i="20"/>
  <c r="Y57" i="20"/>
  <c r="AB57" i="20"/>
  <c r="AC57" i="20"/>
  <c r="AD57" i="20"/>
  <c r="AE57" i="20"/>
  <c r="AF57" i="20"/>
  <c r="AG57" i="20"/>
  <c r="AH57" i="20"/>
  <c r="AI57" i="20"/>
  <c r="AJ57" i="20"/>
  <c r="AK57" i="20"/>
  <c r="AL57" i="20"/>
  <c r="AM57" i="20"/>
  <c r="AN57" i="20"/>
  <c r="AO57" i="20"/>
  <c r="AP57" i="20"/>
  <c r="AQ57" i="20"/>
  <c r="AR57" i="20"/>
  <c r="AS57" i="20"/>
  <c r="AT57" i="20"/>
  <c r="A58" i="20"/>
  <c r="B58" i="20"/>
  <c r="C58" i="20"/>
  <c r="F58" i="20"/>
  <c r="G58" i="20"/>
  <c r="H58" i="20"/>
  <c r="I58" i="20"/>
  <c r="J58" i="20"/>
  <c r="K58" i="20"/>
  <c r="L58" i="20"/>
  <c r="M58" i="20"/>
  <c r="N58" i="20"/>
  <c r="O58" i="20"/>
  <c r="P58" i="20"/>
  <c r="Q58" i="20"/>
  <c r="R58" i="20"/>
  <c r="S58" i="20"/>
  <c r="T58" i="20"/>
  <c r="U58" i="20"/>
  <c r="V58" i="20"/>
  <c r="W58" i="20"/>
  <c r="X58" i="20"/>
  <c r="Y58" i="20"/>
  <c r="AB58" i="20"/>
  <c r="AC58" i="20"/>
  <c r="AD58" i="20"/>
  <c r="AE58" i="20"/>
  <c r="AF58" i="20"/>
  <c r="AG58" i="20"/>
  <c r="AH58" i="20"/>
  <c r="AI58" i="20"/>
  <c r="AJ58" i="20"/>
  <c r="AK58" i="20"/>
  <c r="AL58" i="20"/>
  <c r="AM58" i="20"/>
  <c r="AN58" i="20"/>
  <c r="AO58" i="20"/>
  <c r="AP58" i="20"/>
  <c r="AQ58" i="20"/>
  <c r="AR58" i="20"/>
  <c r="AS58" i="20"/>
  <c r="AT58" i="20"/>
  <c r="A59" i="20"/>
  <c r="B59" i="20"/>
  <c r="C59" i="20"/>
  <c r="H59" i="20"/>
  <c r="M59" i="20"/>
  <c r="O59" i="20"/>
  <c r="P59" i="20"/>
  <c r="Q59" i="20"/>
  <c r="R59" i="20"/>
  <c r="S59" i="20"/>
  <c r="T59" i="20"/>
  <c r="U59" i="20"/>
  <c r="V59" i="20"/>
  <c r="W59" i="20"/>
  <c r="X59" i="20"/>
  <c r="Y59" i="20"/>
  <c r="AB59" i="20"/>
  <c r="AC59" i="20"/>
  <c r="AM59" i="20" s="1"/>
  <c r="AG59" i="20"/>
  <c r="AH59" i="20"/>
  <c r="AL59" i="20"/>
  <c r="AQ59" i="20"/>
  <c r="AR59" i="20"/>
  <c r="AS59" i="20"/>
  <c r="AT59" i="20"/>
  <c r="A60" i="20"/>
  <c r="B60" i="20"/>
  <c r="C60" i="20"/>
  <c r="D60" i="20"/>
  <c r="E60" i="20"/>
  <c r="L60" i="20"/>
  <c r="M60" i="20"/>
  <c r="O60" i="20"/>
  <c r="P60" i="20"/>
  <c r="Q60" i="20"/>
  <c r="R60" i="20"/>
  <c r="S60" i="20"/>
  <c r="T60" i="20"/>
  <c r="U60" i="20"/>
  <c r="V60" i="20"/>
  <c r="W60" i="20"/>
  <c r="X60" i="20"/>
  <c r="Y60" i="20"/>
  <c r="Z60" i="20"/>
  <c r="AA60" i="20"/>
  <c r="AK60" i="20"/>
  <c r="AL60" i="20"/>
  <c r="AQ60" i="20"/>
  <c r="AR60" i="20"/>
  <c r="AS60" i="20"/>
  <c r="AT60" i="20"/>
  <c r="A61" i="20"/>
  <c r="B61" i="20"/>
  <c r="C61" i="20"/>
  <c r="D61" i="20"/>
  <c r="E61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V61" i="20"/>
  <c r="W61" i="20"/>
  <c r="X61" i="20"/>
  <c r="Y61" i="20"/>
  <c r="Z61" i="20"/>
  <c r="AA61" i="20"/>
  <c r="AB61" i="20"/>
  <c r="AC61" i="20"/>
  <c r="AD61" i="20"/>
  <c r="AE61" i="20"/>
  <c r="AF61" i="20"/>
  <c r="AG61" i="20"/>
  <c r="AH61" i="20"/>
  <c r="AI61" i="20"/>
  <c r="AJ61" i="20"/>
  <c r="AK61" i="20"/>
  <c r="AL61" i="20"/>
  <c r="AM61" i="20"/>
  <c r="AN61" i="20"/>
  <c r="AO61" i="20"/>
  <c r="AP61" i="20"/>
  <c r="AQ61" i="20"/>
  <c r="AR61" i="20"/>
  <c r="AS61" i="20"/>
  <c r="AT61" i="20"/>
  <c r="A62" i="20"/>
  <c r="B62" i="20"/>
  <c r="C62" i="20"/>
  <c r="D62" i="20"/>
  <c r="E62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V62" i="20"/>
  <c r="W62" i="20"/>
  <c r="X62" i="20"/>
  <c r="Y62" i="20"/>
  <c r="Z62" i="20"/>
  <c r="AA62" i="20"/>
  <c r="AB62" i="20"/>
  <c r="AC62" i="20"/>
  <c r="AD62" i="20"/>
  <c r="AE62" i="20"/>
  <c r="AF62" i="20"/>
  <c r="AG62" i="20"/>
  <c r="AH62" i="20"/>
  <c r="AI62" i="20"/>
  <c r="AJ62" i="20"/>
  <c r="AK62" i="20"/>
  <c r="AL62" i="20"/>
  <c r="AM62" i="20"/>
  <c r="AN62" i="20"/>
  <c r="AO62" i="20"/>
  <c r="AP62" i="20"/>
  <c r="AQ62" i="20"/>
  <c r="AR62" i="20"/>
  <c r="AS62" i="20"/>
  <c r="AT62" i="20"/>
  <c r="A63" i="20"/>
  <c r="B63" i="20"/>
  <c r="C63" i="20"/>
  <c r="D63" i="20"/>
  <c r="E63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V63" i="20"/>
  <c r="W63" i="20"/>
  <c r="X63" i="20"/>
  <c r="Y63" i="20"/>
  <c r="Z63" i="20"/>
  <c r="AA63" i="20"/>
  <c r="AB63" i="20"/>
  <c r="AC63" i="20"/>
  <c r="AD63" i="20"/>
  <c r="AE63" i="20"/>
  <c r="AF63" i="20"/>
  <c r="AG63" i="20"/>
  <c r="AH63" i="20"/>
  <c r="AI63" i="20"/>
  <c r="AJ63" i="20"/>
  <c r="AK63" i="20"/>
  <c r="AL63" i="20"/>
  <c r="AM63" i="20"/>
  <c r="AN63" i="20"/>
  <c r="AO63" i="20"/>
  <c r="AP63" i="20"/>
  <c r="AQ63" i="20"/>
  <c r="AR63" i="20"/>
  <c r="AS63" i="20"/>
  <c r="AT63" i="20"/>
  <c r="A64" i="20"/>
  <c r="D64" i="20"/>
  <c r="A65" i="20"/>
  <c r="B65" i="20"/>
  <c r="C65" i="20"/>
  <c r="F65" i="20"/>
  <c r="J65" i="20" s="1"/>
  <c r="P65" i="20"/>
  <c r="Q65" i="20"/>
  <c r="R65" i="20"/>
  <c r="S65" i="20"/>
  <c r="T65" i="20"/>
  <c r="U65" i="20"/>
  <c r="V65" i="20"/>
  <c r="W65" i="20"/>
  <c r="X65" i="20"/>
  <c r="Y65" i="20"/>
  <c r="AL65" i="20"/>
  <c r="AM65" i="20"/>
  <c r="AN65" i="20"/>
  <c r="AO65" i="20"/>
  <c r="AP65" i="20"/>
  <c r="AQ65" i="20"/>
  <c r="AR65" i="20"/>
  <c r="AS65" i="20"/>
  <c r="AT65" i="20"/>
  <c r="A66" i="20"/>
  <c r="B66" i="20"/>
  <c r="C66" i="20"/>
  <c r="P66" i="20"/>
  <c r="Q66" i="20"/>
  <c r="R66" i="20"/>
  <c r="S66" i="20"/>
  <c r="T66" i="20"/>
  <c r="U66" i="20"/>
  <c r="V66" i="20"/>
  <c r="W66" i="20"/>
  <c r="X66" i="20"/>
  <c r="Y66" i="20"/>
  <c r="AB66" i="20"/>
  <c r="AJ65" i="20"/>
  <c r="AL66" i="20"/>
  <c r="AM66" i="20"/>
  <c r="AN66" i="20"/>
  <c r="AO66" i="20"/>
  <c r="AP66" i="20"/>
  <c r="AQ66" i="20"/>
  <c r="AR66" i="20"/>
  <c r="AS66" i="20"/>
  <c r="AT66" i="20"/>
  <c r="A67" i="20"/>
  <c r="B67" i="20"/>
  <c r="C67" i="20"/>
  <c r="F67" i="20"/>
  <c r="G67" i="20"/>
  <c r="H67" i="20"/>
  <c r="I67" i="20"/>
  <c r="J67" i="20"/>
  <c r="K67" i="20"/>
  <c r="L67" i="20"/>
  <c r="M67" i="20"/>
  <c r="N67" i="20"/>
  <c r="O67" i="20"/>
  <c r="P67" i="20"/>
  <c r="Q67" i="20"/>
  <c r="R67" i="20"/>
  <c r="S67" i="20"/>
  <c r="T67" i="20"/>
  <c r="U67" i="20"/>
  <c r="V67" i="20"/>
  <c r="W67" i="20"/>
  <c r="X67" i="20"/>
  <c r="Y67" i="20"/>
  <c r="AB67" i="20"/>
  <c r="AC67" i="20"/>
  <c r="AD67" i="20"/>
  <c r="AE67" i="20"/>
  <c r="AF67" i="20"/>
  <c r="AG67" i="20"/>
  <c r="AH67" i="20"/>
  <c r="AI67" i="20"/>
  <c r="AJ67" i="20"/>
  <c r="AK67" i="20"/>
  <c r="AL67" i="20"/>
  <c r="AM67" i="20"/>
  <c r="AN67" i="20"/>
  <c r="AO67" i="20"/>
  <c r="AP67" i="20"/>
  <c r="AQ67" i="20"/>
  <c r="AR67" i="20"/>
  <c r="AS67" i="20"/>
  <c r="AT67" i="20"/>
  <c r="A68" i="20"/>
  <c r="B68" i="20"/>
  <c r="C68" i="20"/>
  <c r="F68" i="20"/>
  <c r="G68" i="20"/>
  <c r="H68" i="20"/>
  <c r="I68" i="20"/>
  <c r="J68" i="20"/>
  <c r="K68" i="20"/>
  <c r="L68" i="20"/>
  <c r="M68" i="20"/>
  <c r="N68" i="20"/>
  <c r="O68" i="20"/>
  <c r="P68" i="20"/>
  <c r="Q68" i="20"/>
  <c r="R68" i="20"/>
  <c r="S68" i="20"/>
  <c r="T68" i="20"/>
  <c r="U68" i="20"/>
  <c r="V68" i="20"/>
  <c r="W68" i="20"/>
  <c r="X68" i="20"/>
  <c r="Y68" i="20"/>
  <c r="AB68" i="20"/>
  <c r="AC68" i="20"/>
  <c r="AD68" i="20"/>
  <c r="AE68" i="20"/>
  <c r="AF68" i="20"/>
  <c r="AG68" i="20"/>
  <c r="AH68" i="20"/>
  <c r="AI68" i="20"/>
  <c r="AJ68" i="20"/>
  <c r="AK68" i="20"/>
  <c r="AL68" i="20"/>
  <c r="AM68" i="20"/>
  <c r="AN68" i="20"/>
  <c r="AO68" i="20"/>
  <c r="AP68" i="20"/>
  <c r="AQ68" i="20"/>
  <c r="AR68" i="20"/>
  <c r="AS68" i="20"/>
  <c r="AT68" i="20"/>
  <c r="A69" i="20"/>
  <c r="B69" i="20"/>
  <c r="C69" i="20"/>
  <c r="F69" i="20"/>
  <c r="G69" i="20"/>
  <c r="H69" i="20"/>
  <c r="I69" i="20"/>
  <c r="J69" i="20"/>
  <c r="K69" i="20"/>
  <c r="L69" i="20"/>
  <c r="M69" i="20"/>
  <c r="N69" i="20"/>
  <c r="O69" i="20"/>
  <c r="P69" i="20"/>
  <c r="Q69" i="20"/>
  <c r="R69" i="20"/>
  <c r="S69" i="20"/>
  <c r="T69" i="20"/>
  <c r="U69" i="20"/>
  <c r="V69" i="20"/>
  <c r="W69" i="20"/>
  <c r="X69" i="20"/>
  <c r="Y69" i="20"/>
  <c r="AB69" i="20"/>
  <c r="AC69" i="20"/>
  <c r="AD69" i="20"/>
  <c r="AE69" i="20"/>
  <c r="AF69" i="20"/>
  <c r="AG69" i="20"/>
  <c r="AH69" i="20"/>
  <c r="AI69" i="20"/>
  <c r="AJ69" i="20"/>
  <c r="AK69" i="20"/>
  <c r="AL69" i="20"/>
  <c r="AM69" i="20"/>
  <c r="AN69" i="20"/>
  <c r="AO69" i="20"/>
  <c r="AP69" i="20"/>
  <c r="AQ69" i="20"/>
  <c r="AR69" i="20"/>
  <c r="AS69" i="20"/>
  <c r="AT69" i="20"/>
  <c r="A70" i="20"/>
  <c r="B70" i="20"/>
  <c r="C70" i="20"/>
  <c r="F70" i="20"/>
  <c r="M70" i="20" s="1"/>
  <c r="V70" i="20"/>
  <c r="W70" i="20"/>
  <c r="X70" i="20"/>
  <c r="Y70" i="20"/>
  <c r="AB70" i="20"/>
  <c r="AD70" i="20"/>
  <c r="AB72" i="20" s="1"/>
  <c r="AR70" i="20"/>
  <c r="AS70" i="20"/>
  <c r="AT70" i="20"/>
  <c r="A71" i="20"/>
  <c r="B71" i="20"/>
  <c r="C71" i="20"/>
  <c r="D71" i="20"/>
  <c r="E71" i="20"/>
  <c r="H33" i="20"/>
  <c r="V71" i="20"/>
  <c r="W71" i="20"/>
  <c r="X71" i="20"/>
  <c r="Y71" i="20"/>
  <c r="Z71" i="20"/>
  <c r="AA71" i="20"/>
  <c r="AR71" i="20"/>
  <c r="AS71" i="20"/>
  <c r="AT71" i="20"/>
  <c r="A72" i="20"/>
  <c r="B72" i="20"/>
  <c r="C72" i="20"/>
  <c r="D72" i="20"/>
  <c r="E72" i="20"/>
  <c r="F72" i="20"/>
  <c r="G72" i="20"/>
  <c r="H72" i="20"/>
  <c r="I72" i="20"/>
  <c r="J72" i="20"/>
  <c r="K72" i="20"/>
  <c r="L72" i="20"/>
  <c r="M72" i="20"/>
  <c r="N72" i="20"/>
  <c r="O72" i="20"/>
  <c r="P72" i="20"/>
  <c r="Q72" i="20"/>
  <c r="R72" i="20"/>
  <c r="S72" i="20"/>
  <c r="T72" i="20"/>
  <c r="U72" i="20"/>
  <c r="V72" i="20"/>
  <c r="W72" i="20"/>
  <c r="X72" i="20"/>
  <c r="Y72" i="20"/>
  <c r="AL72" i="20"/>
  <c r="AM72" i="20"/>
  <c r="AN72" i="20"/>
  <c r="AO72" i="20"/>
  <c r="AP72" i="20"/>
  <c r="AQ72" i="20"/>
  <c r="AR72" i="20"/>
  <c r="AS72" i="20"/>
  <c r="AT72" i="20"/>
  <c r="A73" i="20"/>
  <c r="B73" i="20"/>
  <c r="C73" i="20"/>
  <c r="D73" i="20"/>
  <c r="E73" i="20"/>
  <c r="F73" i="20"/>
  <c r="G73" i="20"/>
  <c r="H73" i="20"/>
  <c r="I73" i="20"/>
  <c r="J73" i="20"/>
  <c r="K73" i="20"/>
  <c r="L73" i="20"/>
  <c r="M73" i="20"/>
  <c r="N73" i="20"/>
  <c r="O73" i="20"/>
  <c r="P73" i="20"/>
  <c r="Q73" i="20"/>
  <c r="R73" i="20"/>
  <c r="S73" i="20"/>
  <c r="T73" i="20"/>
  <c r="U73" i="20"/>
  <c r="V73" i="20"/>
  <c r="W73" i="20"/>
  <c r="X73" i="20"/>
  <c r="Y73" i="20"/>
  <c r="AL73" i="20"/>
  <c r="AM73" i="20"/>
  <c r="AN73" i="20"/>
  <c r="AO73" i="20"/>
  <c r="AP73" i="20"/>
  <c r="AQ73" i="20"/>
  <c r="AR73" i="20"/>
  <c r="AS73" i="20"/>
  <c r="AT73" i="20"/>
  <c r="A74" i="20"/>
  <c r="B74" i="20"/>
  <c r="C74" i="20"/>
  <c r="D74" i="20"/>
  <c r="E74" i="20"/>
  <c r="F74" i="20"/>
  <c r="G74" i="20"/>
  <c r="H74" i="20"/>
  <c r="I74" i="20"/>
  <c r="J74" i="20"/>
  <c r="K74" i="20"/>
  <c r="L74" i="20"/>
  <c r="M74" i="20"/>
  <c r="N74" i="20"/>
  <c r="O74" i="20"/>
  <c r="P74" i="20"/>
  <c r="Q74" i="20"/>
  <c r="R74" i="20"/>
  <c r="S74" i="20"/>
  <c r="T74" i="20"/>
  <c r="U74" i="20"/>
  <c r="V74" i="20"/>
  <c r="W74" i="20"/>
  <c r="X74" i="20"/>
  <c r="Y74" i="20"/>
  <c r="Z74" i="20"/>
  <c r="AA74" i="20"/>
  <c r="AB74" i="20"/>
  <c r="AC74" i="20"/>
  <c r="AD74" i="20"/>
  <c r="AE74" i="20"/>
  <c r="AF74" i="20"/>
  <c r="AG74" i="20"/>
  <c r="AH74" i="20"/>
  <c r="AI74" i="20"/>
  <c r="AJ74" i="20"/>
  <c r="AK74" i="20"/>
  <c r="AL74" i="20"/>
  <c r="AM74" i="20"/>
  <c r="AN74" i="20"/>
  <c r="AO74" i="20"/>
  <c r="AP74" i="20"/>
  <c r="AQ74" i="20"/>
  <c r="AR74" i="20"/>
  <c r="AS74" i="20"/>
  <c r="AT74" i="20"/>
  <c r="A75" i="20"/>
  <c r="B75" i="20"/>
  <c r="C75" i="20"/>
  <c r="D75" i="20"/>
  <c r="E75" i="20"/>
  <c r="F75" i="20"/>
  <c r="G75" i="20"/>
  <c r="H75" i="20"/>
  <c r="I75" i="20"/>
  <c r="J75" i="20"/>
  <c r="K75" i="20"/>
  <c r="L75" i="20"/>
  <c r="M75" i="20"/>
  <c r="N75" i="20"/>
  <c r="O75" i="20"/>
  <c r="P75" i="20"/>
  <c r="Q75" i="20"/>
  <c r="R75" i="20"/>
  <c r="S75" i="20"/>
  <c r="T75" i="20"/>
  <c r="U75" i="20"/>
  <c r="V75" i="20"/>
  <c r="W75" i="20"/>
  <c r="X75" i="20"/>
  <c r="Y75" i="20"/>
  <c r="Z75" i="20"/>
  <c r="AA75" i="20"/>
  <c r="AB75" i="20"/>
  <c r="AC75" i="20"/>
  <c r="AD75" i="20"/>
  <c r="AE75" i="20"/>
  <c r="AF75" i="20"/>
  <c r="AG75" i="20"/>
  <c r="AH75" i="20"/>
  <c r="AI75" i="20"/>
  <c r="AJ75" i="20"/>
  <c r="AK75" i="20"/>
  <c r="AL75" i="20"/>
  <c r="AM75" i="20"/>
  <c r="AN75" i="20"/>
  <c r="AO75" i="20"/>
  <c r="AP75" i="20"/>
  <c r="AQ75" i="20"/>
  <c r="AR75" i="20"/>
  <c r="AS75" i="20"/>
  <c r="AT75" i="20"/>
  <c r="B42" i="20"/>
  <c r="C42" i="20"/>
  <c r="H42" i="20"/>
  <c r="Y42" i="20"/>
  <c r="AB42" i="20"/>
  <c r="AH42" i="20"/>
  <c r="D39" i="20"/>
  <c r="AP39" i="20"/>
  <c r="AR39" i="20"/>
  <c r="AS39" i="20"/>
  <c r="Q40" i="20"/>
  <c r="V40" i="20"/>
  <c r="A41" i="20"/>
  <c r="D41" i="20"/>
  <c r="A42" i="20"/>
  <c r="AT27" i="19"/>
  <c r="V27" i="19" s="1"/>
  <c r="W57" i="19" s="1"/>
  <c r="J58" i="19"/>
  <c r="AT25" i="19"/>
  <c r="P25" i="19" s="1"/>
  <c r="Q55" i="19" s="1"/>
  <c r="I56" i="19"/>
  <c r="AT23" i="19"/>
  <c r="J23" i="19" s="1"/>
  <c r="J53" i="19" s="1"/>
  <c r="F54" i="19" s="1"/>
  <c r="R23" i="19"/>
  <c r="S53" i="19" s="1"/>
  <c r="J54" i="19" s="1"/>
  <c r="Q21" i="19"/>
  <c r="Q51" i="19" s="1"/>
  <c r="M52" i="19" s="1"/>
  <c r="AT21" i="19"/>
  <c r="W21" i="19"/>
  <c r="X51" i="19" s="1"/>
  <c r="F52" i="19" s="1"/>
  <c r="S19" i="19"/>
  <c r="S49" i="19" s="1"/>
  <c r="L50" i="19" s="1"/>
  <c r="O19" i="19"/>
  <c r="O49" i="19"/>
  <c r="I50" i="19" s="1"/>
  <c r="AV15" i="19"/>
  <c r="Q15" i="19" s="1"/>
  <c r="Q45" i="19" s="1"/>
  <c r="F46" i="19" s="1"/>
  <c r="AU15" i="19"/>
  <c r="F15" i="19" s="1"/>
  <c r="F45" i="19" s="1"/>
  <c r="T12" i="19"/>
  <c r="T42" i="19" s="1"/>
  <c r="L44" i="19" s="1"/>
  <c r="H12" i="19"/>
  <c r="H42" i="19"/>
  <c r="F44" i="19" s="1"/>
  <c r="AT8" i="19"/>
  <c r="Q8" i="19" s="1"/>
  <c r="Q38" i="19" s="1"/>
  <c r="I39" i="19"/>
  <c r="U6" i="19"/>
  <c r="V36" i="19"/>
  <c r="M37" i="19" s="1"/>
  <c r="H6" i="19"/>
  <c r="I36" i="19"/>
  <c r="F37" i="19" s="1"/>
  <c r="P4" i="19"/>
  <c r="P34" i="19" s="1"/>
  <c r="I35" i="19" s="1"/>
  <c r="A35" i="19"/>
  <c r="B35" i="19"/>
  <c r="C35" i="19"/>
  <c r="A36" i="19"/>
  <c r="B36" i="19"/>
  <c r="C36" i="19"/>
  <c r="F36" i="19"/>
  <c r="L36" i="19"/>
  <c r="Y36" i="19"/>
  <c r="A37" i="19"/>
  <c r="B37" i="19"/>
  <c r="C37" i="19"/>
  <c r="A38" i="19"/>
  <c r="B38" i="19"/>
  <c r="C38" i="19"/>
  <c r="F38" i="19"/>
  <c r="W38" i="19"/>
  <c r="A39" i="19"/>
  <c r="B39" i="19"/>
  <c r="C39" i="19"/>
  <c r="M39" i="19"/>
  <c r="N39" i="19"/>
  <c r="O39" i="19"/>
  <c r="P39" i="19"/>
  <c r="Q39" i="19"/>
  <c r="R39" i="19"/>
  <c r="S39" i="19"/>
  <c r="T39" i="19"/>
  <c r="U39" i="19"/>
  <c r="V39" i="19"/>
  <c r="W39" i="19"/>
  <c r="X39" i="19"/>
  <c r="Y39" i="19"/>
  <c r="Z39" i="19"/>
  <c r="AA39" i="19"/>
  <c r="AB39" i="19"/>
  <c r="AC39" i="19"/>
  <c r="AD39" i="19"/>
  <c r="AE39" i="19"/>
  <c r="AF39" i="19"/>
  <c r="AG39" i="19"/>
  <c r="AH39" i="19"/>
  <c r="AI39" i="19"/>
  <c r="AJ39" i="19"/>
  <c r="AK39" i="19"/>
  <c r="AL39" i="19"/>
  <c r="AM39" i="19"/>
  <c r="AN39" i="19"/>
  <c r="AO39" i="19"/>
  <c r="AP39" i="19"/>
  <c r="AQ39" i="19"/>
  <c r="AR39" i="19"/>
  <c r="AS39" i="19"/>
  <c r="AT39" i="19"/>
  <c r="A40" i="19"/>
  <c r="B40" i="19"/>
  <c r="C40" i="19"/>
  <c r="F40" i="19"/>
  <c r="G40" i="19"/>
  <c r="H40" i="19"/>
  <c r="I40" i="19"/>
  <c r="J40" i="19"/>
  <c r="K40" i="19"/>
  <c r="L40" i="19"/>
  <c r="M40" i="19"/>
  <c r="N40" i="19"/>
  <c r="O40" i="19"/>
  <c r="P40" i="19"/>
  <c r="Q40" i="19"/>
  <c r="R40" i="19"/>
  <c r="S40" i="19"/>
  <c r="T40" i="19"/>
  <c r="U40" i="19"/>
  <c r="V40" i="19"/>
  <c r="W40" i="19"/>
  <c r="X40" i="19"/>
  <c r="Y40" i="19"/>
  <c r="Z40" i="19"/>
  <c r="AA40" i="19"/>
  <c r="AB40" i="19"/>
  <c r="AC40" i="19"/>
  <c r="AD40" i="19"/>
  <c r="AE40" i="19"/>
  <c r="AF40" i="19"/>
  <c r="AG40" i="19"/>
  <c r="AH40" i="19"/>
  <c r="AI40" i="19"/>
  <c r="AJ40" i="19"/>
  <c r="AK40" i="19"/>
  <c r="AL40" i="19"/>
  <c r="AM40" i="19"/>
  <c r="AN40" i="19"/>
  <c r="AO40" i="19"/>
  <c r="AP40" i="19"/>
  <c r="AQ40" i="19"/>
  <c r="AR40" i="19"/>
  <c r="AS40" i="19"/>
  <c r="AT40" i="19"/>
  <c r="A41" i="19"/>
  <c r="D41" i="19"/>
  <c r="A42" i="19"/>
  <c r="B42" i="19"/>
  <c r="C42" i="19"/>
  <c r="F42" i="19"/>
  <c r="J42" i="19"/>
  <c r="W42" i="19"/>
  <c r="A43" i="19"/>
  <c r="B43" i="19"/>
  <c r="C43" i="19"/>
  <c r="F43" i="19"/>
  <c r="A44" i="19"/>
  <c r="B44" i="19"/>
  <c r="C44" i="19"/>
  <c r="V44" i="19"/>
  <c r="W44" i="19"/>
  <c r="X44" i="19"/>
  <c r="Y44" i="19"/>
  <c r="Z44" i="19"/>
  <c r="AA44" i="19"/>
  <c r="AB44" i="19"/>
  <c r="AC44" i="19"/>
  <c r="AD44" i="19"/>
  <c r="AE44" i="19"/>
  <c r="AF44" i="19"/>
  <c r="AG44" i="19"/>
  <c r="AH44" i="19"/>
  <c r="AI44" i="19"/>
  <c r="AJ44" i="19"/>
  <c r="AK44" i="19"/>
  <c r="AL44" i="19"/>
  <c r="AM44" i="19"/>
  <c r="AN44" i="19"/>
  <c r="AO44" i="19"/>
  <c r="AP44" i="19"/>
  <c r="AQ44" i="19"/>
  <c r="AR44" i="19"/>
  <c r="AS44" i="19"/>
  <c r="AT44" i="19"/>
  <c r="A45" i="19"/>
  <c r="B45" i="19"/>
  <c r="C45" i="19"/>
  <c r="I45" i="19"/>
  <c r="R45" i="19"/>
  <c r="A46" i="19"/>
  <c r="B46" i="19"/>
  <c r="C46" i="19"/>
  <c r="T46" i="19"/>
  <c r="U46" i="19"/>
  <c r="A47" i="19"/>
  <c r="B47" i="19"/>
  <c r="C47" i="19"/>
  <c r="F47" i="19"/>
  <c r="G47" i="19"/>
  <c r="H47" i="19"/>
  <c r="I47" i="19"/>
  <c r="J47" i="19"/>
  <c r="K47" i="19"/>
  <c r="L47" i="19"/>
  <c r="M47" i="19"/>
  <c r="N47" i="19"/>
  <c r="O47" i="19"/>
  <c r="P47" i="19"/>
  <c r="Q47" i="19"/>
  <c r="R47" i="19"/>
  <c r="S47" i="19"/>
  <c r="T47" i="19"/>
  <c r="U47" i="19"/>
  <c r="V47" i="19"/>
  <c r="W47" i="19"/>
  <c r="X47" i="19"/>
  <c r="Y47" i="19"/>
  <c r="Z47" i="19"/>
  <c r="AA47" i="19"/>
  <c r="AB47" i="19"/>
  <c r="AC47" i="19"/>
  <c r="AD47" i="19"/>
  <c r="AE47" i="19"/>
  <c r="AF47" i="19"/>
  <c r="AG47" i="19"/>
  <c r="AH47" i="19"/>
  <c r="AI47" i="19"/>
  <c r="AJ47" i="19"/>
  <c r="AK47" i="19"/>
  <c r="AL47" i="19"/>
  <c r="AM47" i="19"/>
  <c r="AN47" i="19"/>
  <c r="AO47" i="19"/>
  <c r="AP47" i="19"/>
  <c r="AQ47" i="19"/>
  <c r="AR47" i="19"/>
  <c r="AS47" i="19"/>
  <c r="AT47" i="19"/>
  <c r="A48" i="19"/>
  <c r="D48" i="19"/>
  <c r="A49" i="19"/>
  <c r="B49" i="19"/>
  <c r="C49" i="19"/>
  <c r="F49" i="19"/>
  <c r="P49" i="19"/>
  <c r="V49" i="19"/>
  <c r="A50" i="19"/>
  <c r="B50" i="19"/>
  <c r="C50" i="19"/>
  <c r="S50" i="19"/>
  <c r="T50" i="19"/>
  <c r="U50" i="19"/>
  <c r="V50" i="19"/>
  <c r="W50" i="19"/>
  <c r="X50" i="19"/>
  <c r="Y50" i="19"/>
  <c r="Z50" i="19"/>
  <c r="AA50" i="19"/>
  <c r="AB50" i="19"/>
  <c r="AC50" i="19"/>
  <c r="AD50" i="19"/>
  <c r="AE50" i="19"/>
  <c r="AF50" i="19"/>
  <c r="AG50" i="19"/>
  <c r="AH50" i="19"/>
  <c r="AI50" i="19"/>
  <c r="AJ50" i="19"/>
  <c r="AK50" i="19"/>
  <c r="AL50" i="19"/>
  <c r="AM50" i="19"/>
  <c r="AN50" i="19"/>
  <c r="AO50" i="19"/>
  <c r="AP50" i="19"/>
  <c r="AQ50" i="19"/>
  <c r="AR50" i="19"/>
  <c r="AS50" i="19"/>
  <c r="AT50" i="19"/>
  <c r="A51" i="19"/>
  <c r="B51" i="19"/>
  <c r="C51" i="19"/>
  <c r="F51" i="19"/>
  <c r="R51" i="19"/>
  <c r="AA51" i="19"/>
  <c r="A52" i="19"/>
  <c r="B52" i="19"/>
  <c r="C52" i="19"/>
  <c r="N52" i="19"/>
  <c r="S52" i="19"/>
  <c r="T52" i="19"/>
  <c r="U52" i="19"/>
  <c r="V52" i="19"/>
  <c r="W52" i="19"/>
  <c r="X52" i="19"/>
  <c r="Y52" i="19"/>
  <c r="Z52" i="19"/>
  <c r="AA52" i="19"/>
  <c r="AB52" i="19"/>
  <c r="AC52" i="19"/>
  <c r="AD52" i="19"/>
  <c r="AE52" i="19"/>
  <c r="AF52" i="19"/>
  <c r="AG52" i="19"/>
  <c r="AH52" i="19"/>
  <c r="AI52" i="19"/>
  <c r="AJ52" i="19"/>
  <c r="AK52" i="19"/>
  <c r="AL52" i="19"/>
  <c r="AM52" i="19"/>
  <c r="AN52" i="19"/>
  <c r="AO52" i="19"/>
  <c r="AP52" i="19"/>
  <c r="AQ52" i="19"/>
  <c r="AR52" i="19"/>
  <c r="AS52" i="19"/>
  <c r="AT52" i="19"/>
  <c r="A53" i="19"/>
  <c r="B53" i="19"/>
  <c r="C53" i="19"/>
  <c r="F53" i="19"/>
  <c r="L53" i="19"/>
  <c r="U53" i="19"/>
  <c r="A54" i="19"/>
  <c r="B54" i="19"/>
  <c r="C54" i="19"/>
  <c r="O54" i="19"/>
  <c r="P54" i="19"/>
  <c r="Q54" i="19"/>
  <c r="R54" i="19"/>
  <c r="S54" i="19"/>
  <c r="T54" i="19"/>
  <c r="U54" i="19"/>
  <c r="V54" i="19"/>
  <c r="W54" i="19"/>
  <c r="X54" i="19"/>
  <c r="Y54" i="19"/>
  <c r="Z54" i="19"/>
  <c r="AA54" i="19"/>
  <c r="AB54" i="19"/>
  <c r="AC54" i="19"/>
  <c r="AD54" i="19"/>
  <c r="AE54" i="19"/>
  <c r="AF54" i="19"/>
  <c r="AG54" i="19"/>
  <c r="AH54" i="19"/>
  <c r="AI54" i="19"/>
  <c r="AJ54" i="19"/>
  <c r="AK54" i="19"/>
  <c r="AL54" i="19"/>
  <c r="AM54" i="19"/>
  <c r="AN54" i="19"/>
  <c r="AO54" i="19"/>
  <c r="AP54" i="19"/>
  <c r="AQ54" i="19"/>
  <c r="AR54" i="19"/>
  <c r="AS54" i="19"/>
  <c r="AT54" i="19"/>
  <c r="A55" i="19"/>
  <c r="B55" i="19"/>
  <c r="C55" i="19"/>
  <c r="F55" i="19"/>
  <c r="W55" i="19"/>
  <c r="A56" i="19"/>
  <c r="B56" i="19"/>
  <c r="C56" i="19"/>
  <c r="M56" i="19"/>
  <c r="N56" i="19"/>
  <c r="O56" i="19"/>
  <c r="P56" i="19"/>
  <c r="Q56" i="19"/>
  <c r="R56" i="19"/>
  <c r="S56" i="19"/>
  <c r="T56" i="19"/>
  <c r="U56" i="19"/>
  <c r="V56" i="19"/>
  <c r="W56" i="19"/>
  <c r="X56" i="19"/>
  <c r="Y56" i="19"/>
  <c r="Z56" i="19"/>
  <c r="AA56" i="19"/>
  <c r="AB56" i="19"/>
  <c r="AC56" i="19"/>
  <c r="AD56" i="19"/>
  <c r="AE56" i="19"/>
  <c r="AF56" i="19"/>
  <c r="AG56" i="19"/>
  <c r="AH56" i="19"/>
  <c r="AI56" i="19"/>
  <c r="AJ56" i="19"/>
  <c r="AK56" i="19"/>
  <c r="AL56" i="19"/>
  <c r="AM56" i="19"/>
  <c r="AN56" i="19"/>
  <c r="AO56" i="19"/>
  <c r="AP56" i="19"/>
  <c r="AQ56" i="19"/>
  <c r="AR56" i="19"/>
  <c r="AS56" i="19"/>
  <c r="AT56" i="19"/>
  <c r="A57" i="19"/>
  <c r="B57" i="19"/>
  <c r="C57" i="19"/>
  <c r="F57" i="19"/>
  <c r="AD57" i="19"/>
  <c r="A58" i="19"/>
  <c r="B58" i="19"/>
  <c r="C58" i="19"/>
  <c r="Q58" i="19"/>
  <c r="R58" i="19"/>
  <c r="S58" i="19"/>
  <c r="T58" i="19"/>
  <c r="U58" i="19"/>
  <c r="V58" i="19"/>
  <c r="W58" i="19"/>
  <c r="X58" i="19"/>
  <c r="Y58" i="19"/>
  <c r="Z58" i="19"/>
  <c r="AA58" i="19"/>
  <c r="AB58" i="19"/>
  <c r="AC58" i="19"/>
  <c r="AD58" i="19"/>
  <c r="AE58" i="19"/>
  <c r="AF58" i="19"/>
  <c r="AG58" i="19"/>
  <c r="AH58" i="19"/>
  <c r="AI58" i="19"/>
  <c r="AJ58" i="19"/>
  <c r="AK58" i="19"/>
  <c r="AL58" i="19"/>
  <c r="AM58" i="19"/>
  <c r="AN58" i="19"/>
  <c r="AO58" i="19"/>
  <c r="AP58" i="19"/>
  <c r="AQ58" i="19"/>
  <c r="AR58" i="19"/>
  <c r="AS58" i="19"/>
  <c r="AT58" i="19"/>
  <c r="A59" i="19"/>
  <c r="B59" i="19"/>
  <c r="C59" i="19"/>
  <c r="F59" i="19"/>
  <c r="G59" i="19"/>
  <c r="H59" i="19"/>
  <c r="I59" i="19"/>
  <c r="J59" i="19"/>
  <c r="K59" i="19"/>
  <c r="L59" i="19"/>
  <c r="M59" i="19"/>
  <c r="N59" i="19"/>
  <c r="O59" i="19"/>
  <c r="P59" i="19"/>
  <c r="Q59" i="19"/>
  <c r="R59" i="19"/>
  <c r="S59" i="19"/>
  <c r="T59" i="19"/>
  <c r="U59" i="19"/>
  <c r="V59" i="19"/>
  <c r="W59" i="19"/>
  <c r="X59" i="19"/>
  <c r="Y59" i="19"/>
  <c r="Z59" i="19"/>
  <c r="AA59" i="19"/>
  <c r="AB59" i="19"/>
  <c r="AC59" i="19"/>
  <c r="AD59" i="19"/>
  <c r="AE59" i="19"/>
  <c r="AF59" i="19"/>
  <c r="AG59" i="19"/>
  <c r="AH59" i="19"/>
  <c r="AI59" i="19"/>
  <c r="AJ59" i="19"/>
  <c r="AK59" i="19"/>
  <c r="AL59" i="19"/>
  <c r="AM59" i="19"/>
  <c r="AN59" i="19"/>
  <c r="AO59" i="19"/>
  <c r="AP59" i="19"/>
  <c r="AQ59" i="19"/>
  <c r="AR59" i="19"/>
  <c r="AS59" i="19"/>
  <c r="AT59" i="19"/>
  <c r="B34" i="19"/>
  <c r="C34" i="19"/>
  <c r="F34" i="19"/>
  <c r="R34" i="19"/>
  <c r="D31" i="19"/>
  <c r="AM31" i="19"/>
  <c r="AO31" i="19"/>
  <c r="AP31" i="19"/>
  <c r="Q32" i="19"/>
  <c r="V32" i="19"/>
  <c r="A33" i="19"/>
  <c r="D33" i="19"/>
  <c r="A34" i="19"/>
  <c r="G69" i="24"/>
  <c r="F70" i="24" s="1"/>
  <c r="J67" i="24"/>
  <c r="I68" i="24" s="1"/>
  <c r="H72" i="24"/>
  <c r="G73" i="24"/>
  <c r="H74" i="24"/>
  <c r="G75" i="24" s="1"/>
  <c r="T59" i="24"/>
  <c r="T57" i="24"/>
  <c r="Q58" i="24"/>
  <c r="T72" i="24"/>
  <c r="O73" i="24" s="1"/>
  <c r="O75" i="24"/>
  <c r="S62" i="24"/>
  <c r="P63" i="24" s="1"/>
  <c r="J62" i="24"/>
  <c r="I63" i="24"/>
  <c r="U67" i="24"/>
  <c r="R68" i="24" s="1"/>
  <c r="U69" i="24"/>
  <c r="V72" i="24"/>
  <c r="Q73" i="24"/>
  <c r="H62" i="24"/>
  <c r="G63" i="24"/>
  <c r="H64" i="24"/>
  <c r="G65" i="24"/>
  <c r="U62" i="24"/>
  <c r="R63" i="24" s="1"/>
  <c r="R41" i="26"/>
  <c r="AS69" i="23"/>
  <c r="AT69" i="22"/>
  <c r="K75" i="24"/>
  <c r="AF23" i="23"/>
  <c r="AF61" i="23" s="1"/>
  <c r="G6" i="26"/>
  <c r="G43" i="26" s="1"/>
  <c r="S74" i="24"/>
  <c r="N75" i="24"/>
  <c r="J7" i="20"/>
  <c r="J45" i="20"/>
  <c r="F45" i="20"/>
  <c r="R45" i="20" s="1"/>
  <c r="G74" i="24"/>
  <c r="F75" i="24" s="1"/>
  <c r="AI50" i="25"/>
  <c r="X72" i="22"/>
  <c r="G43" i="22"/>
  <c r="T12" i="21"/>
  <c r="T50" i="21" s="1"/>
  <c r="D52" i="21" s="1"/>
  <c r="N10" i="26"/>
  <c r="N47" i="26" s="1"/>
  <c r="AU47" i="26" s="1"/>
  <c r="F48" i="26"/>
  <c r="AU31" i="25"/>
  <c r="K31" i="25" s="1"/>
  <c r="K65" i="25" s="1"/>
  <c r="AT66" i="23" l="1"/>
  <c r="P58" i="27"/>
  <c r="J56" i="27"/>
  <c r="L57" i="27"/>
  <c r="AA62" i="25"/>
  <c r="AY46" i="24"/>
  <c r="Y46" i="24" s="1"/>
  <c r="AS68" i="22"/>
  <c r="V57" i="24"/>
  <c r="S58" i="24" s="1"/>
  <c r="V59" i="24"/>
  <c r="S60" i="24" s="1"/>
  <c r="AS60" i="23"/>
  <c r="AV65" i="24"/>
  <c r="Z65" i="24" s="1"/>
  <c r="AV64" i="22"/>
  <c r="O37" i="28"/>
  <c r="J38" i="28" s="1"/>
  <c r="R4" i="28"/>
  <c r="R34" i="28" s="1"/>
  <c r="M35" i="28" s="1"/>
  <c r="AV71" i="26"/>
  <c r="AD71" i="26" s="1"/>
  <c r="Q56" i="25"/>
  <c r="F52" i="20"/>
  <c r="AC52" i="23"/>
  <c r="G57" i="24"/>
  <c r="F58" i="24" s="1"/>
  <c r="AU67" i="23"/>
  <c r="L72" i="24"/>
  <c r="K73" i="24" s="1"/>
  <c r="AV73" i="24" s="1"/>
  <c r="H23" i="23"/>
  <c r="H61" i="23" s="1"/>
  <c r="AS61" i="23" s="1"/>
  <c r="G4" i="26"/>
  <c r="G41" i="26" s="1"/>
  <c r="U41" i="26" s="1"/>
  <c r="Z46" i="19"/>
  <c r="AT43" i="22"/>
  <c r="N38" i="25"/>
  <c r="AT69" i="23"/>
  <c r="AZ46" i="24"/>
  <c r="AC46" i="24" s="1"/>
  <c r="F21" i="20"/>
  <c r="F59" i="20" s="1"/>
  <c r="N59" i="20" s="1"/>
  <c r="AT64" i="22"/>
  <c r="AT70" i="23"/>
  <c r="AS73" i="23"/>
  <c r="AY52" i="24"/>
  <c r="V52" i="24" s="1"/>
  <c r="S24" i="28"/>
  <c r="S54" i="28" s="1"/>
  <c r="AO47" i="23"/>
  <c r="AU62" i="26"/>
  <c r="AE62" i="26" s="1"/>
  <c r="AS43" i="22"/>
  <c r="N43" i="22" s="1"/>
  <c r="AE52" i="25"/>
  <c r="W69" i="24"/>
  <c r="T70" i="24" s="1"/>
  <c r="K70" i="23"/>
  <c r="H70" i="23"/>
  <c r="U49" i="24"/>
  <c r="S49" i="24"/>
  <c r="AS58" i="23"/>
  <c r="I69" i="24"/>
  <c r="H70" i="24" s="1"/>
  <c r="AU70" i="24" s="1"/>
  <c r="I67" i="24"/>
  <c r="H68" i="24" s="1"/>
  <c r="AU68" i="24" s="1"/>
  <c r="Y68" i="24" s="1"/>
  <c r="AC73" i="24"/>
  <c r="AA73" i="24"/>
  <c r="AU68" i="26"/>
  <c r="AV68" i="26"/>
  <c r="AC15" i="22"/>
  <c r="AC53" i="22" s="1"/>
  <c r="AT54" i="22" s="1"/>
  <c r="AC16" i="22"/>
  <c r="AC54" i="22" s="1"/>
  <c r="AT53" i="22" s="1"/>
  <c r="AU60" i="24"/>
  <c r="R59" i="25"/>
  <c r="AV72" i="23"/>
  <c r="AX72" i="23" s="1"/>
  <c r="O17" i="25"/>
  <c r="O51" i="25" s="1"/>
  <c r="O16" i="25"/>
  <c r="O50" i="25" s="1"/>
  <c r="AE65" i="26"/>
  <c r="AG65" i="26"/>
  <c r="L57" i="24"/>
  <c r="K58" i="24" s="1"/>
  <c r="L59" i="24"/>
  <c r="K60" i="24" s="1"/>
  <c r="AZ52" i="24"/>
  <c r="AB52" i="24" s="1"/>
  <c r="AA59" i="26"/>
  <c r="AS55" i="23"/>
  <c r="AU55" i="23" s="1"/>
  <c r="AM54" i="23" s="1"/>
  <c r="AV69" i="23"/>
  <c r="AX69" i="23" s="1"/>
  <c r="M70" i="23" s="1"/>
  <c r="D51" i="20"/>
  <c r="AS70" i="23"/>
  <c r="AW70" i="23" s="1"/>
  <c r="AC70" i="23" s="1"/>
  <c r="AT23" i="23"/>
  <c r="AU64" i="22"/>
  <c r="X47" i="26"/>
  <c r="O49" i="27"/>
  <c r="AS67" i="23"/>
  <c r="AV67" i="23" s="1"/>
  <c r="AF67" i="23" s="1"/>
  <c r="R48" i="27"/>
  <c r="N45" i="20"/>
  <c r="T45" i="20" s="1"/>
  <c r="G51" i="20"/>
  <c r="L62" i="24"/>
  <c r="K63" i="24" s="1"/>
  <c r="AV63" i="24" s="1"/>
  <c r="AA63" i="24" s="1"/>
  <c r="AU75" i="24"/>
  <c r="V75" i="24" s="1"/>
  <c r="AT68" i="22"/>
  <c r="AB69" i="22" s="1"/>
  <c r="Y42" i="23"/>
  <c r="AU72" i="23"/>
  <c r="AV70" i="23"/>
  <c r="AV68" i="24"/>
  <c r="AB68" i="24" s="1"/>
  <c r="AT67" i="23"/>
  <c r="Q32" i="25"/>
  <c r="AV62" i="26"/>
  <c r="AG62" i="26" s="1"/>
  <c r="AS57" i="23"/>
  <c r="AU57" i="23" s="1"/>
  <c r="R57" i="23" s="1"/>
  <c r="AU66" i="25"/>
  <c r="AW66" i="25" s="1"/>
  <c r="AB65" i="25" s="1"/>
  <c r="L58" i="27"/>
  <c r="AS54" i="23"/>
  <c r="AU54" i="23" s="1"/>
  <c r="R54" i="23" s="1"/>
  <c r="AU58" i="24"/>
  <c r="X58" i="24" s="1"/>
  <c r="AS72" i="23"/>
  <c r="I69" i="22"/>
  <c r="AU59" i="26"/>
  <c r="Q59" i="24"/>
  <c r="N60" i="24" s="1"/>
  <c r="Y49" i="23"/>
  <c r="AU73" i="24"/>
  <c r="G60" i="22"/>
  <c r="AU73" i="23"/>
  <c r="G52" i="20"/>
  <c r="R47" i="26"/>
  <c r="F15" i="26"/>
  <c r="F52" i="26" s="1"/>
  <c r="AU52" i="26" s="1"/>
  <c r="R52" i="26" s="1"/>
  <c r="AS66" i="23"/>
  <c r="V60" i="24"/>
  <c r="X60" i="24"/>
  <c r="Z60" i="24"/>
  <c r="AB60" i="24" s="1"/>
  <c r="AH67" i="23"/>
  <c r="AC67" i="23"/>
  <c r="S43" i="24"/>
  <c r="R43" i="24"/>
  <c r="Y70" i="24"/>
  <c r="AA70" i="24"/>
  <c r="M55" i="22"/>
  <c r="K55" i="22" s="1"/>
  <c r="I55" i="22"/>
  <c r="I56" i="22"/>
  <c r="Z71" i="26"/>
  <c r="X71" i="26"/>
  <c r="V71" i="26"/>
  <c r="AF68" i="22"/>
  <c r="AD68" i="22" s="1"/>
  <c r="Z68" i="22"/>
  <c r="AB68" i="22"/>
  <c r="U63" i="24"/>
  <c r="W63" i="24"/>
  <c r="AS63" i="23"/>
  <c r="AT63" i="23"/>
  <c r="AU63" i="23" s="1"/>
  <c r="AE63" i="23" s="1"/>
  <c r="AU66" i="23"/>
  <c r="AF59" i="26"/>
  <c r="AH59" i="26"/>
  <c r="Y73" i="24"/>
  <c r="V73" i="24"/>
  <c r="X73" i="24"/>
  <c r="AS62" i="23"/>
  <c r="AU62" i="23" s="1"/>
  <c r="AS64" i="22"/>
  <c r="G64" i="22" s="1"/>
  <c r="AT48" i="22"/>
  <c r="AT49" i="22"/>
  <c r="D61" i="21"/>
  <c r="AE42" i="23"/>
  <c r="G64" i="24"/>
  <c r="F65" i="24" s="1"/>
  <c r="AU65" i="24" s="1"/>
  <c r="AC13" i="25"/>
  <c r="AC47" i="25" s="1"/>
  <c r="AL47" i="25"/>
  <c r="U62" i="25"/>
  <c r="G49" i="22"/>
  <c r="AS49" i="22" s="1"/>
  <c r="N49" i="22" s="1"/>
  <c r="AA49" i="22"/>
  <c r="AU49" i="22" s="1"/>
  <c r="U65" i="21"/>
  <c r="N65" i="21" s="1"/>
  <c r="F16" i="25"/>
  <c r="F50" i="25" s="1"/>
  <c r="J52" i="25" s="1"/>
  <c r="X65" i="24"/>
  <c r="AA48" i="22"/>
  <c r="AU48" i="22" s="1"/>
  <c r="G48" i="22"/>
  <c r="AS48" i="22" s="1"/>
  <c r="Z60" i="22"/>
  <c r="AC8" i="25"/>
  <c r="N69" i="24"/>
  <c r="M70" i="24" s="1"/>
  <c r="V72" i="22"/>
  <c r="Q74" i="24"/>
  <c r="I46" i="19"/>
  <c r="W46" i="19"/>
  <c r="J74" i="24"/>
  <c r="I75" i="24" s="1"/>
  <c r="J72" i="24"/>
  <c r="I73" i="24" s="1"/>
  <c r="AJ73" i="22"/>
  <c r="V46" i="24"/>
  <c r="Z68" i="24"/>
  <c r="X74" i="24"/>
  <c r="S75" i="24" s="1"/>
  <c r="AV75" i="24" s="1"/>
  <c r="AB75" i="24" s="1"/>
  <c r="E72" i="22"/>
  <c r="Q64" i="24"/>
  <c r="N65" i="24" s="1"/>
  <c r="U43" i="26"/>
  <c r="AA43" i="26" s="1"/>
  <c r="M6" i="26"/>
  <c r="M43" i="26" s="1"/>
  <c r="AD73" i="22"/>
  <c r="K72" i="22"/>
  <c r="J72" i="22" s="1"/>
  <c r="AU43" i="22"/>
  <c r="AH43" i="22" s="1"/>
  <c r="AU44" i="22"/>
  <c r="AH44" i="22" s="1"/>
  <c r="AT58" i="23"/>
  <c r="AT44" i="22"/>
  <c r="AE48" i="23"/>
  <c r="X46" i="24"/>
  <c r="AD49" i="23"/>
  <c r="M73" i="22"/>
  <c r="G44" i="22"/>
  <c r="AS44" i="22" s="1"/>
  <c r="N44" i="22" s="1"/>
  <c r="AG51" i="20"/>
  <c r="AV48" i="22"/>
  <c r="AV49" i="22"/>
  <c r="Y45" i="23"/>
  <c r="AC47" i="23"/>
  <c r="AW73" i="23"/>
  <c r="AF43" i="26" l="1"/>
  <c r="AV60" i="24"/>
  <c r="AD60" i="24" s="1"/>
  <c r="AV58" i="24"/>
  <c r="AX70" i="23"/>
  <c r="AH70" i="23" s="1"/>
  <c r="Z64" i="22"/>
  <c r="AV66" i="23"/>
  <c r="M67" i="23" s="1"/>
  <c r="AX73" i="23"/>
  <c r="AH73" i="23" s="1"/>
  <c r="M68" i="22"/>
  <c r="K68" i="22" s="1"/>
  <c r="G68" i="22"/>
  <c r="AC62" i="26"/>
  <c r="AA46" i="24"/>
  <c r="AU58" i="23"/>
  <c r="AM57" i="23" s="1"/>
  <c r="AD68" i="24"/>
  <c r="AA62" i="26"/>
  <c r="V58" i="24"/>
  <c r="X52" i="24"/>
  <c r="AV70" i="24"/>
  <c r="AE70" i="24" s="1"/>
  <c r="I68" i="22"/>
  <c r="AT22" i="23"/>
  <c r="N22" i="23" s="1"/>
  <c r="N60" i="23" s="1"/>
  <c r="AT60" i="23" s="1"/>
  <c r="U54" i="23"/>
  <c r="AI68" i="26"/>
  <c r="AG68" i="26"/>
  <c r="X52" i="26"/>
  <c r="AI62" i="26"/>
  <c r="U57" i="23"/>
  <c r="AE68" i="26"/>
  <c r="AA68" i="26"/>
  <c r="AC68" i="26"/>
  <c r="AP54" i="23"/>
  <c r="AW72" i="23"/>
  <c r="M73" i="23" s="1"/>
  <c r="Q66" i="25"/>
  <c r="H31" i="25"/>
  <c r="H65" i="25" s="1"/>
  <c r="X65" i="25" s="1"/>
  <c r="AB58" i="24"/>
  <c r="Z58" i="24"/>
  <c r="AF70" i="23"/>
  <c r="AJ70" i="23" s="1"/>
  <c r="N48" i="22"/>
  <c r="O70" i="23"/>
  <c r="AC73" i="22"/>
  <c r="AS73" i="22"/>
  <c r="AF73" i="22"/>
  <c r="AL73" i="22"/>
  <c r="AT73" i="22"/>
  <c r="AI73" i="22"/>
  <c r="V65" i="24"/>
  <c r="U65" i="24"/>
  <c r="H67" i="23"/>
  <c r="K67" i="23"/>
  <c r="N64" i="21"/>
  <c r="I64" i="21"/>
  <c r="L64" i="21"/>
  <c r="P64" i="21"/>
  <c r="R64" i="21"/>
  <c r="AE62" i="23"/>
  <c r="AV62" i="23"/>
  <c r="AC62" i="23"/>
  <c r="AG62" i="23"/>
  <c r="AH49" i="22"/>
  <c r="AF73" i="23"/>
  <c r="AC73" i="23"/>
  <c r="Z56" i="22"/>
  <c r="Z55" i="22"/>
  <c r="AD55" i="22"/>
  <c r="AB55" i="22" s="1"/>
  <c r="AI7" i="25"/>
  <c r="AI41" i="25" s="1"/>
  <c r="AC42" i="25"/>
  <c r="G73" i="22"/>
  <c r="G74" i="22" s="1"/>
  <c r="P73" i="22"/>
  <c r="L73" i="22"/>
  <c r="AH48" i="22"/>
  <c r="AC48" i="25"/>
  <c r="AJ73" i="23" l="1"/>
  <c r="AP57" i="23"/>
  <c r="N23" i="23"/>
  <c r="N61" i="23" s="1"/>
  <c r="AT61" i="23" s="1"/>
  <c r="AU61" i="23" s="1"/>
  <c r="AU60" i="23" s="1"/>
  <c r="J63" i="23" s="1"/>
  <c r="AD65" i="25"/>
  <c r="H73" i="23"/>
  <c r="K73" i="23"/>
  <c r="O73" i="23" s="1"/>
  <c r="AK62" i="23"/>
  <c r="AN62" i="23" s="1"/>
  <c r="AI62" i="23" s="1"/>
  <c r="AU73" i="22"/>
  <c r="L62" i="23"/>
  <c r="J62" i="23"/>
  <c r="H62" i="23"/>
  <c r="AV60" i="23"/>
  <c r="AE43" i="25"/>
  <c r="AA75" i="22" l="1"/>
  <c r="Y75" i="22"/>
  <c r="P62" i="23"/>
  <c r="S62" i="23" s="1"/>
  <c r="N62" i="23" s="1"/>
  <c r="AB76" i="22" l="1"/>
  <c r="AB75" i="22"/>
</calcChain>
</file>

<file path=xl/sharedStrings.xml><?xml version="1.0" encoding="utf-8"?>
<sst xmlns="http://schemas.openxmlformats.org/spreadsheetml/2006/main" count="843" uniqueCount="319">
  <si>
    <t>№</t>
    <phoneticPr fontId="1"/>
  </si>
  <si>
    <t>名前</t>
    <rPh sb="0" eb="2">
      <t>ナマエ</t>
    </rPh>
    <phoneticPr fontId="1"/>
  </si>
  <si>
    <t>(1)</t>
    <phoneticPr fontId="1"/>
  </si>
  <si>
    <t>(2)</t>
    <phoneticPr fontId="1"/>
  </si>
  <si>
    <t>＋</t>
    <phoneticPr fontId="1"/>
  </si>
  <si>
    <t>１．</t>
    <phoneticPr fontId="1"/>
  </si>
  <si>
    <t>(2)</t>
    <phoneticPr fontId="1"/>
  </si>
  <si>
    <t>(3)</t>
    <phoneticPr fontId="1"/>
  </si>
  <si>
    <t>３．</t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</si>
  <si>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</si>
  <si>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</si>
  <si>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</si>
  <si>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</si>
  <si>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１．</t>
    <phoneticPr fontId="1"/>
  </si>
  <si>
    <t>(1)</t>
    <phoneticPr fontId="1"/>
  </si>
  <si>
    <t>(</t>
    <phoneticPr fontId="1"/>
  </si>
  <si>
    <t>)</t>
    <phoneticPr fontId="1"/>
  </si>
  <si>
    <t>－</t>
    <phoneticPr fontId="1"/>
  </si>
  <si>
    <t>(4)</t>
    <phoneticPr fontId="1"/>
  </si>
  <si>
    <t>＝</t>
    <phoneticPr fontId="1"/>
  </si>
  <si>
    <t>＝</t>
    <phoneticPr fontId="1"/>
  </si>
  <si>
    <t>－</t>
    <phoneticPr fontId="1"/>
  </si>
  <si>
    <t>(3)</t>
    <phoneticPr fontId="1"/>
  </si>
  <si>
    <t>×</t>
    <phoneticPr fontId="1"/>
  </si>
  <si>
    <t>２．</t>
    <phoneticPr fontId="1"/>
  </si>
  <si>
    <t>÷</t>
    <phoneticPr fontId="1"/>
  </si>
  <si>
    <t>÷</t>
    <phoneticPr fontId="1"/>
  </si>
  <si>
    <t>＋</t>
    <phoneticPr fontId="1"/>
  </si>
  <si>
    <t>２．</t>
    <phoneticPr fontId="1"/>
  </si>
  <si>
    <t>４．</t>
    <phoneticPr fontId="1"/>
  </si>
  <si>
    <t>№</t>
    <phoneticPr fontId="1"/>
  </si>
  <si>
    <t>次の数量を表す式を書きなさい。</t>
    <rPh sb="0" eb="1">
      <t>ツギ</t>
    </rPh>
    <rPh sb="2" eb="4">
      <t>スウリョウ</t>
    </rPh>
    <rPh sb="5" eb="6">
      <t>アラワ</t>
    </rPh>
    <rPh sb="7" eb="8">
      <t>シキ</t>
    </rPh>
    <rPh sb="9" eb="10">
      <t>カ</t>
    </rPh>
    <phoneticPr fontId="1"/>
  </si>
  <si>
    <t>冊買ったときの代金</t>
    <rPh sb="0" eb="1">
      <t>サツ</t>
    </rPh>
    <rPh sb="1" eb="2">
      <t>カ</t>
    </rPh>
    <rPh sb="7" eb="9">
      <t>ダイキン</t>
    </rPh>
    <phoneticPr fontId="1"/>
  </si>
  <si>
    <t>1個</t>
    <rPh sb="1" eb="2">
      <t>コ</t>
    </rPh>
    <phoneticPr fontId="1"/>
  </si>
  <si>
    <t>ｇのボールｂ個と</t>
    <rPh sb="6" eb="7">
      <t>コ</t>
    </rPh>
    <phoneticPr fontId="1"/>
  </si>
  <si>
    <t>ｇのバット1本の全体の重さ</t>
    <rPh sb="6" eb="7">
      <t>ホン</t>
    </rPh>
    <rPh sb="8" eb="10">
      <t>ゼンタイ</t>
    </rPh>
    <rPh sb="11" eb="12">
      <t>オモ</t>
    </rPh>
    <phoneticPr fontId="1"/>
  </si>
  <si>
    <t>1冊ａ円のノートを</t>
    <rPh sb="1" eb="2">
      <t>サツ</t>
    </rPh>
    <rPh sb="3" eb="4">
      <t>エン</t>
    </rPh>
    <phoneticPr fontId="1"/>
  </si>
  <si>
    <t>周りの長さがｃ㎝の</t>
    <rPh sb="0" eb="1">
      <t>マワ</t>
    </rPh>
    <rPh sb="3" eb="4">
      <t>ナガ</t>
    </rPh>
    <phoneticPr fontId="1"/>
  </si>
  <si>
    <t>の1辺の長さ</t>
    <rPh sb="2" eb="3">
      <t>ヘン</t>
    </rPh>
    <rPh sb="4" eb="5">
      <t>ナガ</t>
    </rPh>
    <phoneticPr fontId="1"/>
  </si>
  <si>
    <t>1本</t>
    <rPh sb="1" eb="2">
      <t>ホン</t>
    </rPh>
    <phoneticPr fontId="1"/>
  </si>
  <si>
    <t>円の鉛筆ｘ本と1本</t>
    <rPh sb="0" eb="1">
      <t>エン</t>
    </rPh>
    <rPh sb="2" eb="4">
      <t>エンピツ</t>
    </rPh>
    <rPh sb="5" eb="6">
      <t>ホン</t>
    </rPh>
    <rPh sb="8" eb="9">
      <t>ホン</t>
    </rPh>
    <phoneticPr fontId="1"/>
  </si>
  <si>
    <t>円のボールペンｙ本を買ったときの</t>
    <rPh sb="0" eb="1">
      <t>エン</t>
    </rPh>
    <rPh sb="8" eb="9">
      <t>ホン</t>
    </rPh>
    <rPh sb="10" eb="11">
      <t>カ</t>
    </rPh>
    <phoneticPr fontId="1"/>
  </si>
  <si>
    <t>代金</t>
    <rPh sb="0" eb="2">
      <t>ダイキン</t>
    </rPh>
    <phoneticPr fontId="1"/>
  </si>
  <si>
    <t>円硬貨ａ枚と</t>
    <rPh sb="0" eb="3">
      <t>エンコウカ</t>
    </rPh>
    <rPh sb="4" eb="5">
      <t>マイ</t>
    </rPh>
    <phoneticPr fontId="1"/>
  </si>
  <si>
    <t>円硬貨ｂ枚をあわせた金額</t>
    <rPh sb="0" eb="3">
      <t>エンコウカ</t>
    </rPh>
    <rPh sb="4" eb="5">
      <t>マイ</t>
    </rPh>
    <rPh sb="10" eb="12">
      <t>キンガク</t>
    </rPh>
    <phoneticPr fontId="1"/>
  </si>
  <si>
    <t>1個ａ円のメロン</t>
    <rPh sb="1" eb="2">
      <t>コ</t>
    </rPh>
    <rPh sb="3" eb="4">
      <t>エン</t>
    </rPh>
    <phoneticPr fontId="1"/>
  </si>
  <si>
    <t>個を</t>
    <rPh sb="0" eb="1">
      <t>コ</t>
    </rPh>
    <phoneticPr fontId="1"/>
  </si>
  <si>
    <t>円の箱につめてもらったときの代金</t>
    <rPh sb="0" eb="1">
      <t>エン</t>
    </rPh>
    <rPh sb="2" eb="3">
      <t>ハコ</t>
    </rPh>
    <rPh sb="14" eb="16">
      <t>ダイキン</t>
    </rPh>
    <phoneticPr fontId="1"/>
  </si>
  <si>
    <t>1枚ｘ円の画用紙を</t>
    <rPh sb="1" eb="2">
      <t>マイ</t>
    </rPh>
    <rPh sb="3" eb="4">
      <t>エン</t>
    </rPh>
    <rPh sb="5" eb="8">
      <t>ガヨウシ</t>
    </rPh>
    <phoneticPr fontId="1"/>
  </si>
  <si>
    <t>枚買い，</t>
    <rPh sb="0" eb="1">
      <t>マイ</t>
    </rPh>
    <rPh sb="1" eb="2">
      <t>カ</t>
    </rPh>
    <phoneticPr fontId="1"/>
  </si>
  <si>
    <t>円出したときのおつり</t>
    <rPh sb="0" eb="1">
      <t>エン</t>
    </rPh>
    <rPh sb="1" eb="2">
      <t>ダ</t>
    </rPh>
    <phoneticPr fontId="1"/>
  </si>
  <si>
    <t>男子が</t>
    <rPh sb="0" eb="2">
      <t>ダンシ</t>
    </rPh>
    <phoneticPr fontId="1"/>
  </si>
  <si>
    <t>人，女子が</t>
    <rPh sb="0" eb="1">
      <t>ニン</t>
    </rPh>
    <rPh sb="2" eb="4">
      <t>ジョシ</t>
    </rPh>
    <phoneticPr fontId="1"/>
  </si>
  <si>
    <t>人の学級全体の人数</t>
    <rPh sb="0" eb="1">
      <t>ニン</t>
    </rPh>
    <rPh sb="2" eb="4">
      <t>ガッキュウ</t>
    </rPh>
    <rPh sb="4" eb="6">
      <t>ゼンタイ</t>
    </rPh>
    <rPh sb="7" eb="9">
      <t>ニンズウ</t>
    </rPh>
    <phoneticPr fontId="1"/>
  </si>
  <si>
    <t>1辺の長さがａ㎝の</t>
    <rPh sb="1" eb="2">
      <t>ヘン</t>
    </rPh>
    <rPh sb="3" eb="4">
      <t>ナガ</t>
    </rPh>
    <phoneticPr fontId="1"/>
  </si>
  <si>
    <t>の周の長さ</t>
    <rPh sb="1" eb="2">
      <t>シュウ</t>
    </rPh>
    <rPh sb="3" eb="4">
      <t>ナガ</t>
    </rPh>
    <phoneticPr fontId="1"/>
  </si>
  <si>
    <t>(5)</t>
    <phoneticPr fontId="1"/>
  </si>
  <si>
    <t>底辺の長さａ㎝，高さｂ㎝の</t>
    <rPh sb="0" eb="2">
      <t>テイヘン</t>
    </rPh>
    <rPh sb="3" eb="4">
      <t>ナガ</t>
    </rPh>
    <rPh sb="8" eb="9">
      <t>タカ</t>
    </rPh>
    <phoneticPr fontId="1"/>
  </si>
  <si>
    <t>の面積</t>
    <rPh sb="1" eb="3">
      <t>メンセキ</t>
    </rPh>
    <phoneticPr fontId="1"/>
  </si>
  <si>
    <t>(円）</t>
    <rPh sb="1" eb="2">
      <t>エン</t>
    </rPh>
    <phoneticPr fontId="1"/>
  </si>
  <si>
    <t>ａ×</t>
    <phoneticPr fontId="1"/>
  </si>
  <si>
    <t>×ｂ＋</t>
    <phoneticPr fontId="1"/>
  </si>
  <si>
    <t>(ｇ)</t>
    <phoneticPr fontId="1"/>
  </si>
  <si>
    <t>ｃ÷</t>
    <phoneticPr fontId="1"/>
  </si>
  <si>
    <t>(㎝)</t>
    <phoneticPr fontId="1"/>
  </si>
  <si>
    <t>(円)</t>
    <rPh sb="1" eb="2">
      <t>エン</t>
    </rPh>
    <phoneticPr fontId="1"/>
  </si>
  <si>
    <t>×ｘ＋</t>
    <phoneticPr fontId="1"/>
  </si>
  <si>
    <t>×ｙ</t>
    <phoneticPr fontId="1"/>
  </si>
  <si>
    <t>ａ×</t>
    <phoneticPr fontId="1"/>
  </si>
  <si>
    <t>ａ×</t>
    <phoneticPr fontId="1"/>
  </si>
  <si>
    <t>－ｘ×</t>
    <phoneticPr fontId="1"/>
  </si>
  <si>
    <t>(人)</t>
    <rPh sb="1" eb="2">
      <t>ニン</t>
    </rPh>
    <phoneticPr fontId="1"/>
  </si>
  <si>
    <t>(㎝)</t>
    <phoneticPr fontId="1"/>
  </si>
  <si>
    <t>解答</t>
    <rPh sb="0" eb="2">
      <t>カイトウ</t>
    </rPh>
    <phoneticPr fontId="1"/>
  </si>
  <si>
    <t>ａ×ｂ</t>
    <phoneticPr fontId="1"/>
  </si>
  <si>
    <t>(㎠)</t>
    <phoneticPr fontId="1"/>
  </si>
  <si>
    <t>次の式を，文字の式の表し方にしたがって書きなさい。</t>
    <rPh sb="0" eb="1">
      <t>ツギ</t>
    </rPh>
    <rPh sb="2" eb="3">
      <t>シキ</t>
    </rPh>
    <rPh sb="5" eb="7">
      <t>モジ</t>
    </rPh>
    <rPh sb="8" eb="9">
      <t>シキ</t>
    </rPh>
    <rPh sb="10" eb="11">
      <t>アラワ</t>
    </rPh>
    <rPh sb="12" eb="13">
      <t>カタ</t>
    </rPh>
    <rPh sb="19" eb="20">
      <t>カ</t>
    </rPh>
    <phoneticPr fontId="1"/>
  </si>
  <si>
    <t>×ｎ</t>
    <phoneticPr fontId="1"/>
  </si>
  <si>
    <t>ｙ×(－</t>
    <phoneticPr fontId="1"/>
  </si>
  <si>
    <t>)×ｘ</t>
    <phoneticPr fontId="1"/>
  </si>
  <si>
    <t>次の式を，×の記号を使って書きなおしなさい。</t>
    <rPh sb="0" eb="1">
      <t>ツギ</t>
    </rPh>
    <rPh sb="2" eb="3">
      <t>シキ</t>
    </rPh>
    <rPh sb="7" eb="9">
      <t>キゴウ</t>
    </rPh>
    <rPh sb="10" eb="11">
      <t>ツカ</t>
    </rPh>
    <rPh sb="13" eb="14">
      <t>カ</t>
    </rPh>
    <phoneticPr fontId="1"/>
  </si>
  <si>
    <t>ｘｙ</t>
    <phoneticPr fontId="1"/>
  </si>
  <si>
    <t>(ｘ＋ｙ)</t>
    <phoneticPr fontId="1"/>
  </si>
  <si>
    <t>３．</t>
    <phoneticPr fontId="1"/>
  </si>
  <si>
    <t>次の式を分数の形で書きなさい。</t>
    <rPh sb="0" eb="1">
      <t>ツギ</t>
    </rPh>
    <rPh sb="2" eb="3">
      <t>シキ</t>
    </rPh>
    <rPh sb="4" eb="6">
      <t>ブンスウ</t>
    </rPh>
    <rPh sb="7" eb="8">
      <t>カタチ</t>
    </rPh>
    <rPh sb="9" eb="10">
      <t>カ</t>
    </rPh>
    <phoneticPr fontId="1"/>
  </si>
  <si>
    <t>ｘ</t>
    <phoneticPr fontId="1"/>
  </si>
  <si>
    <t>ｙ</t>
    <phoneticPr fontId="1"/>
  </si>
  <si>
    <t>ｘ＋ｙ</t>
    <phoneticPr fontId="1"/>
  </si>
  <si>
    <t>次の式を，÷の記号を使って書き直しなさい。</t>
    <rPh sb="0" eb="1">
      <t>ツギ</t>
    </rPh>
    <rPh sb="2" eb="3">
      <t>シキ</t>
    </rPh>
    <rPh sb="7" eb="9">
      <t>キゴウ</t>
    </rPh>
    <rPh sb="10" eb="11">
      <t>ツカ</t>
    </rPh>
    <rPh sb="13" eb="14">
      <t>カ</t>
    </rPh>
    <rPh sb="15" eb="16">
      <t>ナオ</t>
    </rPh>
    <phoneticPr fontId="1"/>
  </si>
  <si>
    <t>ａ</t>
    <phoneticPr fontId="1"/>
  </si>
  <si>
    <t>t</t>
    <phoneticPr fontId="1"/>
  </si>
  <si>
    <t>(ａ－ｂ)</t>
    <phoneticPr fontId="1"/>
  </si>
  <si>
    <t>ｎ</t>
    <phoneticPr fontId="1"/>
  </si>
  <si>
    <t>(ｂ＋ｃ)</t>
    <phoneticPr fontId="1"/>
  </si>
  <si>
    <t>×</t>
    <phoneticPr fontId="1"/>
  </si>
  <si>
    <t>×</t>
    <phoneticPr fontId="1"/>
  </si>
  <si>
    <t>または</t>
    <phoneticPr fontId="1"/>
  </si>
  <si>
    <t>(</t>
    <phoneticPr fontId="1"/>
  </si>
  <si>
    <t>)</t>
    <phoneticPr fontId="1"/>
  </si>
  <si>
    <t>＝</t>
    <phoneticPr fontId="1"/>
  </si>
  <si>
    <t>÷</t>
    <phoneticPr fontId="1"/>
  </si>
  <si>
    <t>次の式を，×，÷の記号を使わないで表しなさい。</t>
    <rPh sb="0" eb="1">
      <t>ツギ</t>
    </rPh>
    <rPh sb="2" eb="3">
      <t>シキ</t>
    </rPh>
    <rPh sb="9" eb="11">
      <t>キゴウ</t>
    </rPh>
    <rPh sb="12" eb="13">
      <t>ツカ</t>
    </rPh>
    <rPh sb="17" eb="18">
      <t>アラワ</t>
    </rPh>
    <phoneticPr fontId="1"/>
  </si>
  <si>
    <t>×ｎ＋</t>
    <phoneticPr fontId="1"/>
  </si>
  <si>
    <t>ｘ×</t>
    <phoneticPr fontId="1"/>
  </si>
  <si>
    <t>ｙ÷</t>
    <phoneticPr fontId="1"/>
  </si>
  <si>
    <t>次の式を，×，÷の記号を使って表しなさい。</t>
    <rPh sb="0" eb="1">
      <t>ツギ</t>
    </rPh>
    <rPh sb="2" eb="3">
      <t>シキ</t>
    </rPh>
    <rPh sb="9" eb="11">
      <t>キゴウ</t>
    </rPh>
    <rPh sb="12" eb="13">
      <t>ツカ</t>
    </rPh>
    <rPh sb="15" eb="16">
      <t>アラワ</t>
    </rPh>
    <phoneticPr fontId="1"/>
  </si>
  <si>
    <t>(ｘ＋ｙ)</t>
    <phoneticPr fontId="1"/>
  </si>
  <si>
    <t>ｚ</t>
    <phoneticPr fontId="1"/>
  </si>
  <si>
    <t>1本ｘ円の花を</t>
    <rPh sb="1" eb="2">
      <t>ホン</t>
    </rPh>
    <rPh sb="3" eb="4">
      <t>エン</t>
    </rPh>
    <rPh sb="5" eb="6">
      <t>ハナ</t>
    </rPh>
    <phoneticPr fontId="1"/>
  </si>
  <si>
    <t>本買い，</t>
    <rPh sb="0" eb="1">
      <t>ホン</t>
    </rPh>
    <rPh sb="1" eb="2">
      <t>カ</t>
    </rPh>
    <phoneticPr fontId="1"/>
  </si>
  <si>
    <t>ｘ㎞の道のりを，</t>
    <rPh sb="3" eb="4">
      <t>ミチ</t>
    </rPh>
    <phoneticPr fontId="1"/>
  </si>
  <si>
    <t>６．</t>
    <phoneticPr fontId="1"/>
  </si>
  <si>
    <t>ｘ㎞離れた町まで毎時</t>
    <rPh sb="2" eb="3">
      <t>ハナ</t>
    </rPh>
    <rPh sb="5" eb="6">
      <t>マチ</t>
    </rPh>
    <rPh sb="8" eb="10">
      <t>マイジ</t>
    </rPh>
    <phoneticPr fontId="1"/>
  </si>
  <si>
    <t>７．</t>
    <phoneticPr fontId="1"/>
  </si>
  <si>
    <t>ｘ</t>
    <phoneticPr fontId="1"/>
  </si>
  <si>
    <t>ｎ＋</t>
    <phoneticPr fontId="1"/>
  </si>
  <si>
    <t>ｙ</t>
    <phoneticPr fontId="1"/>
  </si>
  <si>
    <t>－</t>
    <phoneticPr fontId="1"/>
  </si>
  <si>
    <t>×</t>
    <phoneticPr fontId="1"/>
  </si>
  <si>
    <t>×</t>
    <phoneticPr fontId="1"/>
  </si>
  <si>
    <t>÷</t>
    <phoneticPr fontId="1"/>
  </si>
  <si>
    <t>ｘ （円)</t>
    <rPh sb="3" eb="4">
      <t>エン</t>
    </rPh>
    <phoneticPr fontId="1"/>
  </si>
  <si>
    <t>－</t>
    <phoneticPr fontId="1"/>
  </si>
  <si>
    <t>(㎞／時)</t>
    <rPh sb="3" eb="4">
      <t>ジ</t>
    </rPh>
    <phoneticPr fontId="1"/>
  </si>
  <si>
    <t>ｘ</t>
    <phoneticPr fontId="1"/>
  </si>
  <si>
    <t>(時間)</t>
    <rPh sb="1" eb="3">
      <t>ジカン</t>
    </rPh>
    <phoneticPr fontId="1"/>
  </si>
  <si>
    <t>または</t>
    <phoneticPr fontId="1"/>
  </si>
  <si>
    <t>ｘ(時間)</t>
    <rPh sb="2" eb="4">
      <t>ジカン</t>
    </rPh>
    <phoneticPr fontId="1"/>
  </si>
  <si>
    <t>数量を文字で表すこと</t>
    <rPh sb="0" eb="2">
      <t>スウリョウ</t>
    </rPh>
    <rPh sb="3" eb="5">
      <t>モジ</t>
    </rPh>
    <rPh sb="6" eb="7">
      <t>アラワ</t>
    </rPh>
    <phoneticPr fontId="1"/>
  </si>
  <si>
    <t>式の値</t>
    <rPh sb="0" eb="1">
      <t>シキ</t>
    </rPh>
    <rPh sb="2" eb="3">
      <t>アタイ</t>
    </rPh>
    <phoneticPr fontId="1"/>
  </si>
  <si>
    <t>ｘの値が</t>
    <rPh sb="2" eb="3">
      <t>アタイ</t>
    </rPh>
    <phoneticPr fontId="1"/>
  </si>
  <si>
    <t>,</t>
    <phoneticPr fontId="1"/>
  </si>
  <si>
    <t>－</t>
    <phoneticPr fontId="1"/>
  </si>
  <si>
    <t>のとき，次の式の値をもとめなさい。</t>
    <rPh sb="4" eb="5">
      <t>ツギ</t>
    </rPh>
    <rPh sb="6" eb="7">
      <t>シキ</t>
    </rPh>
    <rPh sb="8" eb="9">
      <t>アタイ</t>
    </rPh>
    <phoneticPr fontId="1"/>
  </si>
  <si>
    <t>ｘ</t>
    <phoneticPr fontId="1"/>
  </si>
  <si>
    <t>２．</t>
    <phoneticPr fontId="1"/>
  </si>
  <si>
    <t>－</t>
    <phoneticPr fontId="1"/>
  </si>
  <si>
    <t>ｘ</t>
    <phoneticPr fontId="1"/>
  </si>
  <si>
    <t>３．</t>
    <phoneticPr fontId="1"/>
  </si>
  <si>
    <t>ｘの値が次の場合に，</t>
    <rPh sb="2" eb="3">
      <t>アタイ</t>
    </rPh>
    <rPh sb="4" eb="5">
      <t>ツギ</t>
    </rPh>
    <rPh sb="6" eb="8">
      <t>バアイ</t>
    </rPh>
    <phoneticPr fontId="1"/>
  </si>
  <si>
    <t>の値を求めなさい。</t>
    <rPh sb="1" eb="2">
      <t>アタイ</t>
    </rPh>
    <rPh sb="3" eb="4">
      <t>モト</t>
    </rPh>
    <phoneticPr fontId="1"/>
  </si>
  <si>
    <t>ｘ＝</t>
    <phoneticPr fontId="1"/>
  </si>
  <si>
    <t>４．</t>
    <phoneticPr fontId="1"/>
  </si>
  <si>
    <t>のとき，次の式の値を求めなさい。</t>
    <rPh sb="4" eb="5">
      <t>ツギ</t>
    </rPh>
    <rPh sb="6" eb="7">
      <t>シキ</t>
    </rPh>
    <rPh sb="8" eb="9">
      <t>アタイ</t>
    </rPh>
    <rPh sb="10" eb="11">
      <t>モト</t>
    </rPh>
    <phoneticPr fontId="1"/>
  </si>
  <si>
    <t>５．</t>
    <phoneticPr fontId="1"/>
  </si>
  <si>
    <t>ｘ＝</t>
    <phoneticPr fontId="1"/>
  </si>
  <si>
    <t>のとき，</t>
    <phoneticPr fontId="1"/>
  </si>
  <si>
    <t>－</t>
    <phoneticPr fontId="1"/>
  </si>
  <si>
    <t>ｙ</t>
    <phoneticPr fontId="1"/>
  </si>
  <si>
    <t>ａ</t>
    <phoneticPr fontId="1"/>
  </si>
  <si>
    <t>ｂ</t>
    <phoneticPr fontId="1"/>
  </si>
  <si>
    <t>ｃ</t>
    <phoneticPr fontId="1"/>
  </si>
  <si>
    <t>次の式を簡単にしなさい。</t>
    <rPh sb="0" eb="1">
      <t>ツギ</t>
    </rPh>
    <rPh sb="2" eb="3">
      <t>シキ</t>
    </rPh>
    <rPh sb="4" eb="6">
      <t>カンタン</t>
    </rPh>
    <phoneticPr fontId="1"/>
  </si>
  <si>
    <t>ａ</t>
    <phoneticPr fontId="1"/>
  </si>
  <si>
    <t>(4)</t>
    <phoneticPr fontId="1"/>
  </si>
  <si>
    <t>ｂ</t>
    <phoneticPr fontId="1"/>
  </si>
  <si>
    <t>(6)</t>
    <phoneticPr fontId="1"/>
  </si>
  <si>
    <t>項…</t>
    <rPh sb="0" eb="1">
      <t>コウ</t>
    </rPh>
    <phoneticPr fontId="1"/>
  </si>
  <si>
    <t>,</t>
    <phoneticPr fontId="1"/>
  </si>
  <si>
    <t>,</t>
    <phoneticPr fontId="1"/>
  </si>
  <si>
    <t>ｘの係数…</t>
    <rPh sb="2" eb="4">
      <t>ケイスウ</t>
    </rPh>
    <phoneticPr fontId="1"/>
  </si>
  <si>
    <t>ｙの係数…</t>
    <rPh sb="2" eb="4">
      <t>ケイスウ</t>
    </rPh>
    <phoneticPr fontId="1"/>
  </si>
  <si>
    <t>,</t>
    <phoneticPr fontId="1"/>
  </si>
  <si>
    <t>ａの係数…</t>
    <rPh sb="2" eb="4">
      <t>ケイスウ</t>
    </rPh>
    <phoneticPr fontId="1"/>
  </si>
  <si>
    <t>ｂの係数…</t>
    <rPh sb="2" eb="4">
      <t>ケイスウ</t>
    </rPh>
    <phoneticPr fontId="1"/>
  </si>
  <si>
    <t>ｃの係数…</t>
    <rPh sb="2" eb="4">
      <t>ケイスウ</t>
    </rPh>
    <phoneticPr fontId="1"/>
  </si>
  <si>
    <t>＝</t>
    <phoneticPr fontId="1"/>
  </si>
  <si>
    <t>＝</t>
    <phoneticPr fontId="1"/>
  </si>
  <si>
    <t>次の式を，かっこをはずして簡単にしなさい。</t>
    <rPh sb="0" eb="1">
      <t>ツギ</t>
    </rPh>
    <rPh sb="2" eb="3">
      <t>シキ</t>
    </rPh>
    <rPh sb="13" eb="15">
      <t>カンタン</t>
    </rPh>
    <phoneticPr fontId="1"/>
  </si>
  <si>
    <t>＋</t>
    <phoneticPr fontId="1"/>
  </si>
  <si>
    <t>(</t>
    <phoneticPr fontId="1"/>
  </si>
  <si>
    <t>)</t>
    <phoneticPr fontId="1"/>
  </si>
  <si>
    <t>）</t>
    <phoneticPr fontId="1"/>
  </si>
  <si>
    <t>次の２式をたしなさい。</t>
    <rPh sb="0" eb="1">
      <t>ツギ</t>
    </rPh>
    <rPh sb="3" eb="4">
      <t>シキ</t>
    </rPh>
    <phoneticPr fontId="1"/>
  </si>
  <si>
    <t>また，左の式から右の式をひきなさい。</t>
    <rPh sb="3" eb="4">
      <t>ヒダリ</t>
    </rPh>
    <rPh sb="5" eb="6">
      <t>シキ</t>
    </rPh>
    <rPh sb="8" eb="9">
      <t>ミギ</t>
    </rPh>
    <rPh sb="10" eb="11">
      <t>シキ</t>
    </rPh>
    <phoneticPr fontId="1"/>
  </si>
  <si>
    <t>(</t>
    <phoneticPr fontId="1"/>
  </si>
  <si>
    <t>)</t>
    <phoneticPr fontId="1"/>
  </si>
  <si>
    <t>＝</t>
    <phoneticPr fontId="1"/>
  </si>
  <si>
    <t>＋</t>
    <phoneticPr fontId="1"/>
  </si>
  <si>
    <t>－</t>
    <phoneticPr fontId="1"/>
  </si>
  <si>
    <t>＋</t>
    <phoneticPr fontId="1"/>
  </si>
  <si>
    <t>＝</t>
    <phoneticPr fontId="1"/>
  </si>
  <si>
    <t>）</t>
    <phoneticPr fontId="1"/>
  </si>
  <si>
    <t>(</t>
    <phoneticPr fontId="1"/>
  </si>
  <si>
    <t>)</t>
    <phoneticPr fontId="1"/>
  </si>
  <si>
    <t>＋</t>
    <phoneticPr fontId="1"/>
  </si>
  <si>
    <t>－</t>
    <phoneticPr fontId="1"/>
  </si>
  <si>
    <t>＋</t>
    <phoneticPr fontId="1"/>
  </si>
  <si>
    <t>次の計算をしなさい。</t>
    <rPh sb="0" eb="1">
      <t>ツギ</t>
    </rPh>
    <rPh sb="2" eb="4">
      <t>ケイサン</t>
    </rPh>
    <phoneticPr fontId="1"/>
  </si>
  <si>
    <t>－</t>
    <phoneticPr fontId="1"/>
  </si>
  <si>
    <t>１．</t>
    <phoneticPr fontId="1"/>
  </si>
  <si>
    <t>次の式を計算しなさい。</t>
    <rPh sb="0" eb="1">
      <t>ツギ</t>
    </rPh>
    <rPh sb="2" eb="3">
      <t>シキ</t>
    </rPh>
    <rPh sb="4" eb="6">
      <t>ケイサン</t>
    </rPh>
    <phoneticPr fontId="1"/>
  </si>
  <si>
    <t>(1)</t>
    <phoneticPr fontId="1"/>
  </si>
  <si>
    <t>(</t>
    <phoneticPr fontId="1"/>
  </si>
  <si>
    <t>ｘ</t>
    <phoneticPr fontId="1"/>
  </si>
  <si>
    <t>＋</t>
    <phoneticPr fontId="1"/>
  </si>
  <si>
    <t>)</t>
    <phoneticPr fontId="1"/>
  </si>
  <si>
    <t>÷</t>
    <phoneticPr fontId="1"/>
  </si>
  <si>
    <t>(2)</t>
    <phoneticPr fontId="1"/>
  </si>
  <si>
    <t>－</t>
    <phoneticPr fontId="1"/>
  </si>
  <si>
    <t>２．</t>
    <phoneticPr fontId="1"/>
  </si>
  <si>
    <t>×</t>
    <phoneticPr fontId="1"/>
  </si>
  <si>
    <t>(5)</t>
    <phoneticPr fontId="1"/>
  </si>
  <si>
    <t>＝</t>
    <phoneticPr fontId="1"/>
  </si>
  <si>
    <t>ｘ</t>
    <phoneticPr fontId="1"/>
  </si>
  <si>
    <t>＋</t>
    <phoneticPr fontId="1"/>
  </si>
  <si>
    <t>－</t>
    <phoneticPr fontId="1"/>
  </si>
  <si>
    <t>１．</t>
    <phoneticPr fontId="1"/>
  </si>
  <si>
    <t>次の数量の関係を等式に表しなさい。</t>
    <rPh sb="0" eb="1">
      <t>ツギ</t>
    </rPh>
    <rPh sb="2" eb="4">
      <t>スウリョウ</t>
    </rPh>
    <rPh sb="5" eb="7">
      <t>カンケイ</t>
    </rPh>
    <rPh sb="8" eb="10">
      <t>トウシキ</t>
    </rPh>
    <rPh sb="11" eb="12">
      <t>アラワ</t>
    </rPh>
    <phoneticPr fontId="1"/>
  </si>
  <si>
    <t>(1)</t>
    <phoneticPr fontId="1"/>
  </si>
  <si>
    <t>(2)</t>
    <phoneticPr fontId="1"/>
  </si>
  <si>
    <t>円出して，</t>
    <rPh sb="0" eb="1">
      <t>エン</t>
    </rPh>
    <rPh sb="1" eb="2">
      <t>ダ</t>
    </rPh>
    <phoneticPr fontId="1"/>
  </si>
  <si>
    <t>円の切符を買うとおつりは</t>
    <rPh sb="0" eb="1">
      <t>エン</t>
    </rPh>
    <rPh sb="2" eb="4">
      <t>キップ</t>
    </rPh>
    <rPh sb="5" eb="6">
      <t>カ</t>
    </rPh>
    <phoneticPr fontId="1"/>
  </si>
  <si>
    <t>円である。</t>
    <rPh sb="0" eb="1">
      <t>エン</t>
    </rPh>
    <phoneticPr fontId="1"/>
  </si>
  <si>
    <t>)</t>
    <phoneticPr fontId="1"/>
  </si>
  <si>
    <t>(</t>
    <phoneticPr fontId="1"/>
  </si>
  <si>
    <t>(4)</t>
    <phoneticPr fontId="1"/>
  </si>
  <si>
    <t>ｘ</t>
    <phoneticPr fontId="1"/>
  </si>
  <si>
    <t>＝</t>
    <phoneticPr fontId="1"/>
  </si>
  <si>
    <t>ｘｙ</t>
    <phoneticPr fontId="1"/>
  </si>
  <si>
    <t>次の式の項をいいなさい。また，文字の項について，係数をいいなさい。</t>
    <rPh sb="0" eb="1">
      <t>ツギ</t>
    </rPh>
    <rPh sb="2" eb="3">
      <t>シキ</t>
    </rPh>
    <rPh sb="4" eb="5">
      <t>コウ</t>
    </rPh>
    <rPh sb="15" eb="17">
      <t>モジ</t>
    </rPh>
    <rPh sb="18" eb="19">
      <t>コウ</t>
    </rPh>
    <rPh sb="24" eb="26">
      <t>ケイスウ</t>
    </rPh>
    <phoneticPr fontId="1"/>
  </si>
  <si>
    <t>４．</t>
    <phoneticPr fontId="1"/>
  </si>
  <si>
    <t>５．</t>
    <phoneticPr fontId="1"/>
  </si>
  <si>
    <t>面積ａ㎡の公園で，その</t>
    <rPh sb="0" eb="2">
      <t>メンセキ</t>
    </rPh>
    <rPh sb="5" eb="7">
      <t>コウエン</t>
    </rPh>
    <phoneticPr fontId="1"/>
  </si>
  <si>
    <t>時間かかって行ったときの速さを式に表しなさい。</t>
    <rPh sb="0" eb="2">
      <t>ジカン</t>
    </rPh>
    <rPh sb="6" eb="7">
      <t>イ</t>
    </rPh>
    <rPh sb="12" eb="13">
      <t>ハヤ</t>
    </rPh>
    <rPh sb="15" eb="16">
      <t>シキ</t>
    </rPh>
    <rPh sb="17" eb="18">
      <t>アラワ</t>
    </rPh>
    <phoneticPr fontId="1"/>
  </si>
  <si>
    <t>このとき，次の式は何を表しているか書きなさい。</t>
    <rPh sb="5" eb="6">
      <t>ツギ</t>
    </rPh>
    <rPh sb="7" eb="8">
      <t>シキ</t>
    </rPh>
    <rPh sb="9" eb="10">
      <t>ナニ</t>
    </rPh>
    <rPh sb="11" eb="12">
      <t>アラワ</t>
    </rPh>
    <rPh sb="17" eb="18">
      <t>カ</t>
    </rPh>
    <phoneticPr fontId="1"/>
  </si>
  <si>
    <t>＋</t>
    <phoneticPr fontId="1"/>
  </si>
  <si>
    <t>(3)</t>
    <phoneticPr fontId="1"/>
  </si>
  <si>
    <t>(2)</t>
    <phoneticPr fontId="1"/>
  </si>
  <si>
    <t>ａ</t>
    <phoneticPr fontId="1"/>
  </si>
  <si>
    <t>人の入館料</t>
    <rPh sb="0" eb="1">
      <t>ニン</t>
    </rPh>
    <rPh sb="2" eb="5">
      <t>ニュウカンリョウ</t>
    </rPh>
    <phoneticPr fontId="1"/>
  </si>
  <si>
    <t>おとな</t>
    <phoneticPr fontId="1"/>
  </si>
  <si>
    <t>子ども</t>
    <rPh sb="0" eb="1">
      <t>コ</t>
    </rPh>
    <phoneticPr fontId="1"/>
  </si>
  <si>
    <t>人と子ども</t>
    <rPh sb="0" eb="1">
      <t>ニン</t>
    </rPh>
    <rPh sb="2" eb="3">
      <t>コ</t>
    </rPh>
    <phoneticPr fontId="1"/>
  </si>
  <si>
    <t>人の合計の入館料</t>
    <rPh sb="0" eb="1">
      <t>ニン</t>
    </rPh>
    <rPh sb="2" eb="4">
      <t>ゴウケイ</t>
    </rPh>
    <rPh sb="5" eb="8">
      <t>ニュウカンリョウ</t>
    </rPh>
    <phoneticPr fontId="1"/>
  </si>
  <si>
    <t>おとな</t>
    <phoneticPr fontId="1"/>
  </si>
  <si>
    <t>ａ＝－</t>
    <phoneticPr fontId="1"/>
  </si>
  <si>
    <t>小林さんは，毎月ａ円ずつ</t>
    <rPh sb="0" eb="2">
      <t>コバヤシ</t>
    </rPh>
    <rPh sb="6" eb="8">
      <t>マイツキ</t>
    </rPh>
    <rPh sb="9" eb="10">
      <t>エン</t>
    </rPh>
    <phoneticPr fontId="1"/>
  </si>
  <si>
    <t>か月貯金して，１枚ｂ円の音楽ＣＤ</t>
    <rPh sb="1" eb="2">
      <t>ゲツ</t>
    </rPh>
    <rPh sb="2" eb="4">
      <t>チョキン</t>
    </rPh>
    <rPh sb="8" eb="9">
      <t>マイ</t>
    </rPh>
    <rPh sb="10" eb="11">
      <t>エン</t>
    </rPh>
    <rPh sb="12" eb="14">
      <t>オンガク</t>
    </rPh>
    <phoneticPr fontId="1"/>
  </si>
  <si>
    <t>枚と</t>
    <rPh sb="0" eb="1">
      <t>マイ</t>
    </rPh>
    <phoneticPr fontId="1"/>
  </si>
  <si>
    <t>円のＣＤプレーヤーを買いました。</t>
    <rPh sb="0" eb="1">
      <t>エン</t>
    </rPh>
    <rPh sb="10" eb="11">
      <t>カ</t>
    </rPh>
    <phoneticPr fontId="1"/>
  </si>
  <si>
    <t>貯金した額を式に表しなさい。</t>
    <rPh sb="0" eb="2">
      <t>チョキン</t>
    </rPh>
    <rPh sb="4" eb="5">
      <t>ガク</t>
    </rPh>
    <rPh sb="6" eb="7">
      <t>シキ</t>
    </rPh>
    <rPh sb="8" eb="9">
      <t>アラワ</t>
    </rPh>
    <phoneticPr fontId="1"/>
  </si>
  <si>
    <t>２．</t>
    <phoneticPr fontId="1"/>
  </si>
  <si>
    <t>兄の身長ａ㎝は，弟の身長ｂ㎝より</t>
    <rPh sb="0" eb="1">
      <t>アニ</t>
    </rPh>
    <rPh sb="2" eb="4">
      <t>シンチョウ</t>
    </rPh>
    <rPh sb="8" eb="9">
      <t>オトウト</t>
    </rPh>
    <rPh sb="10" eb="12">
      <t>シンチョウ</t>
    </rPh>
    <phoneticPr fontId="1"/>
  </si>
  <si>
    <t>㎝高い。</t>
    <rPh sb="1" eb="2">
      <t>タカ</t>
    </rPh>
    <phoneticPr fontId="1"/>
  </si>
  <si>
    <t>(1)</t>
    <phoneticPr fontId="1"/>
  </si>
  <si>
    <t>次の問いに答えなさい。</t>
    <rPh sb="0" eb="1">
      <t>ツギ</t>
    </rPh>
    <rPh sb="2" eb="3">
      <t>ト</t>
    </rPh>
    <rPh sb="5" eb="6">
      <t>コタ</t>
    </rPh>
    <phoneticPr fontId="1"/>
  </si>
  <si>
    <t>代金の合計を式に表しなさい。</t>
    <rPh sb="0" eb="2">
      <t>ダイキン</t>
    </rPh>
    <rPh sb="3" eb="5">
      <t>ゴウケイ</t>
    </rPh>
    <rPh sb="6" eb="7">
      <t>シキ</t>
    </rPh>
    <rPh sb="8" eb="9">
      <t>アラワ</t>
    </rPh>
    <phoneticPr fontId="1"/>
  </si>
  <si>
    <t>貯金した額と代金の合計が等しいとき，その関係を式に表しなさい</t>
    <rPh sb="0" eb="2">
      <t>チョキン</t>
    </rPh>
    <rPh sb="4" eb="5">
      <t>ガク</t>
    </rPh>
    <rPh sb="6" eb="8">
      <t>ダイキン</t>
    </rPh>
    <rPh sb="9" eb="11">
      <t>ゴウケイ</t>
    </rPh>
    <rPh sb="12" eb="13">
      <t>ヒト</t>
    </rPh>
    <rPh sb="20" eb="22">
      <t>カンケイ</t>
    </rPh>
    <rPh sb="23" eb="24">
      <t>シキ</t>
    </rPh>
    <rPh sb="25" eb="26">
      <t>アラワ</t>
    </rPh>
    <phoneticPr fontId="1"/>
  </si>
  <si>
    <t>このときの数量関係を式に表しなさい。</t>
    <rPh sb="5" eb="7">
      <t>スウリョウ</t>
    </rPh>
    <rPh sb="7" eb="9">
      <t>カンケイ</t>
    </rPh>
    <rPh sb="10" eb="11">
      <t>シキ</t>
    </rPh>
    <rPh sb="12" eb="13">
      <t>アラワ</t>
    </rPh>
    <phoneticPr fontId="1"/>
  </si>
  <si>
    <t>1個ｘ円のテニスボール</t>
    <rPh sb="1" eb="2">
      <t>コ</t>
    </rPh>
    <rPh sb="3" eb="4">
      <t>エン</t>
    </rPh>
    <phoneticPr fontId="1"/>
  </si>
  <si>
    <t>個の代金がｙ円である。</t>
    <rPh sb="0" eb="1">
      <t>コ</t>
    </rPh>
    <rPh sb="2" eb="4">
      <t>ダイキン</t>
    </rPh>
    <rPh sb="6" eb="7">
      <t>エン</t>
    </rPh>
    <phoneticPr fontId="1"/>
  </si>
  <si>
    <t>ａ(円)</t>
    <rPh sb="2" eb="3">
      <t>エン</t>
    </rPh>
    <phoneticPr fontId="1"/>
  </si>
  <si>
    <t>ｂ＋</t>
    <phoneticPr fontId="1"/>
  </si>
  <si>
    <t>または，</t>
    <phoneticPr fontId="1"/>
  </si>
  <si>
    <t>ａ＝</t>
    <phoneticPr fontId="1"/>
  </si>
  <si>
    <t>ａ－ｂ＝</t>
    <phoneticPr fontId="1"/>
  </si>
  <si>
    <t>ａ－</t>
    <phoneticPr fontId="1"/>
  </si>
  <si>
    <t>ｘ＝ｙ</t>
    <phoneticPr fontId="1"/>
  </si>
  <si>
    <t>円出したときのおつりを式に</t>
    <rPh sb="0" eb="1">
      <t>エン</t>
    </rPh>
    <rPh sb="1" eb="2">
      <t>ダ</t>
    </rPh>
    <rPh sb="11" eb="12">
      <t>シキ</t>
    </rPh>
    <phoneticPr fontId="1"/>
  </si>
  <si>
    <t>表しなさい。</t>
  </si>
  <si>
    <t>㎞の速さで歩きました。その時にかかった時間を</t>
    <rPh sb="2" eb="3">
      <t>ハヤ</t>
    </rPh>
    <rPh sb="5" eb="6">
      <t>アル</t>
    </rPh>
    <rPh sb="13" eb="14">
      <t>トキ</t>
    </rPh>
    <rPh sb="19" eb="21">
      <t>ジカン</t>
    </rPh>
    <phoneticPr fontId="1"/>
  </si>
  <si>
    <t>式に表しなさい。</t>
    <rPh sb="2" eb="3">
      <t>アラワ</t>
    </rPh>
    <phoneticPr fontId="1"/>
  </si>
  <si>
    <t>％は池である。この公園の池の面積を式で</t>
    <rPh sb="2" eb="3">
      <t>イケ</t>
    </rPh>
    <phoneticPr fontId="1"/>
  </si>
  <si>
    <t>表しなさい。</t>
    <phoneticPr fontId="1"/>
  </si>
  <si>
    <t>のとき，</t>
    <phoneticPr fontId="1"/>
  </si>
  <si>
    <t>のとき，</t>
    <phoneticPr fontId="1"/>
  </si>
  <si>
    <t>ｘ＝</t>
    <phoneticPr fontId="1"/>
  </si>
  <si>
    <t>，</t>
    <phoneticPr fontId="1"/>
  </si>
  <si>
    <t>ｙ＝</t>
    <phoneticPr fontId="1"/>
  </si>
  <si>
    <t>(1)</t>
    <phoneticPr fontId="1"/>
  </si>
  <si>
    <t>(2)</t>
    <phoneticPr fontId="1"/>
  </si>
  <si>
    <t>１</t>
    <phoneticPr fontId="11"/>
  </si>
  <si>
    <t>次の数量の関係を不等式に表しなさい。</t>
    <rPh sb="0" eb="1">
      <t>ツギ</t>
    </rPh>
    <rPh sb="2" eb="4">
      <t>スウリョウ</t>
    </rPh>
    <rPh sb="5" eb="7">
      <t>カンケイ</t>
    </rPh>
    <rPh sb="8" eb="11">
      <t>フトウシキ</t>
    </rPh>
    <rPh sb="12" eb="13">
      <t>アラワ</t>
    </rPh>
    <phoneticPr fontId="11"/>
  </si>
  <si>
    <t>(1)</t>
    <phoneticPr fontId="11"/>
  </si>
  <si>
    <t>ある数ｘから</t>
    <rPh sb="2" eb="3">
      <t>スウ</t>
    </rPh>
    <phoneticPr fontId="11"/>
  </si>
  <si>
    <t>ひくと</t>
    <phoneticPr fontId="11"/>
  </si>
  <si>
    <t>より</t>
    <phoneticPr fontId="11"/>
  </si>
  <si>
    <t>。</t>
    <phoneticPr fontId="11"/>
  </si>
  <si>
    <t>(2)</t>
    <phoneticPr fontId="11"/>
  </si>
  <si>
    <t>ａｍのテープから</t>
    <phoneticPr fontId="11"/>
  </si>
  <si>
    <t>ｍ切り取ると，残りは</t>
    <rPh sb="1" eb="2">
      <t>キ</t>
    </rPh>
    <rPh sb="3" eb="4">
      <t>ト</t>
    </rPh>
    <rPh sb="7" eb="8">
      <t>ノコ</t>
    </rPh>
    <phoneticPr fontId="11"/>
  </si>
  <si>
    <t>ｍより</t>
    <phoneticPr fontId="11"/>
  </si>
  <si>
    <t>。</t>
    <phoneticPr fontId="11"/>
  </si>
  <si>
    <t>(3)</t>
    <phoneticPr fontId="11"/>
  </si>
  <si>
    <t>ｘとｙの積は</t>
    <rPh sb="4" eb="5">
      <t>セキ</t>
    </rPh>
    <phoneticPr fontId="11"/>
  </si>
  <si>
    <t>である。</t>
    <phoneticPr fontId="11"/>
  </si>
  <si>
    <t>(4)</t>
    <phoneticPr fontId="11"/>
  </si>
  <si>
    <t>人でｘ円ずつ出すと合計が</t>
    <rPh sb="0" eb="1">
      <t>ニン</t>
    </rPh>
    <rPh sb="3" eb="4">
      <t>エン</t>
    </rPh>
    <rPh sb="6" eb="7">
      <t>ダ</t>
    </rPh>
    <rPh sb="9" eb="11">
      <t>ゴウケイ</t>
    </rPh>
    <phoneticPr fontId="11"/>
  </si>
  <si>
    <t>円以上になる。</t>
    <rPh sb="0" eb="1">
      <t>エン</t>
    </rPh>
    <rPh sb="1" eb="3">
      <t>イジョウ</t>
    </rPh>
    <phoneticPr fontId="11"/>
  </si>
  <si>
    <t>(5)</t>
    <phoneticPr fontId="11"/>
  </si>
  <si>
    <t>兄はａ円，弟はｂ円持っている。これらをあわせると，</t>
    <rPh sb="0" eb="1">
      <t>アニ</t>
    </rPh>
    <rPh sb="3" eb="4">
      <t>エン</t>
    </rPh>
    <rPh sb="5" eb="6">
      <t>オトウト</t>
    </rPh>
    <rPh sb="8" eb="9">
      <t>エン</t>
    </rPh>
    <rPh sb="9" eb="10">
      <t>モ</t>
    </rPh>
    <phoneticPr fontId="11"/>
  </si>
  <si>
    <t>円の品物を買うことができる。</t>
    <rPh sb="0" eb="1">
      <t>エン</t>
    </rPh>
    <rPh sb="2" eb="4">
      <t>シナモノ</t>
    </rPh>
    <rPh sb="5" eb="6">
      <t>カ</t>
    </rPh>
    <phoneticPr fontId="11"/>
  </si>
  <si>
    <t>２</t>
    <phoneticPr fontId="11"/>
  </si>
  <si>
    <t>姉は</t>
    <rPh sb="0" eb="1">
      <t>アネ</t>
    </rPh>
    <phoneticPr fontId="11"/>
  </si>
  <si>
    <t>円，妹は</t>
    <rPh sb="0" eb="1">
      <t>エン</t>
    </rPh>
    <rPh sb="2" eb="3">
      <t>イモウト</t>
    </rPh>
    <phoneticPr fontId="11"/>
  </si>
  <si>
    <t>円持って買い物に行き，姉は</t>
    <rPh sb="0" eb="1">
      <t>エン</t>
    </rPh>
    <rPh sb="1" eb="2">
      <t>モ</t>
    </rPh>
    <rPh sb="4" eb="5">
      <t>カ</t>
    </rPh>
    <rPh sb="6" eb="7">
      <t>モノ</t>
    </rPh>
    <rPh sb="8" eb="9">
      <t>イ</t>
    </rPh>
    <rPh sb="11" eb="12">
      <t>アネ</t>
    </rPh>
    <phoneticPr fontId="11"/>
  </si>
  <si>
    <t>ａ円の本，妹はｂ円のノートを買いました。</t>
    <rPh sb="1" eb="2">
      <t>エン</t>
    </rPh>
    <rPh sb="3" eb="4">
      <t>ホン</t>
    </rPh>
    <rPh sb="5" eb="6">
      <t>イモウト</t>
    </rPh>
    <rPh sb="8" eb="9">
      <t>エン</t>
    </rPh>
    <rPh sb="14" eb="15">
      <t>カ</t>
    </rPh>
    <phoneticPr fontId="11"/>
  </si>
  <si>
    <t>このとき，次の不等式はどんなことを表していますか。</t>
    <rPh sb="5" eb="6">
      <t>ツギ</t>
    </rPh>
    <rPh sb="7" eb="10">
      <t>フトウシキ</t>
    </rPh>
    <rPh sb="17" eb="18">
      <t>アラワ</t>
    </rPh>
    <phoneticPr fontId="11"/>
  </si>
  <si>
    <t>－</t>
    <phoneticPr fontId="11"/>
  </si>
  <si>
    <t>ａ</t>
    <phoneticPr fontId="11"/>
  </si>
  <si>
    <t>(</t>
    <phoneticPr fontId="11"/>
  </si>
  <si>
    <t>ｂ</t>
    <phoneticPr fontId="11"/>
  </si>
  <si>
    <t>)</t>
    <phoneticPr fontId="11"/>
  </si>
  <si>
    <t>ｘ</t>
    <phoneticPr fontId="11"/>
  </si>
  <si>
    <t>ｘｙ</t>
    <phoneticPr fontId="11"/>
  </si>
  <si>
    <t>≧</t>
    <phoneticPr fontId="11"/>
  </si>
  <si>
    <t>ａ＋ｂ</t>
    <phoneticPr fontId="11"/>
  </si>
  <si>
    <t>姉の残金は，妹の残金の</t>
    <rPh sb="0" eb="1">
      <t>アネ</t>
    </rPh>
    <rPh sb="2" eb="4">
      <t>ザンキン</t>
    </rPh>
    <rPh sb="6" eb="7">
      <t>イモウト</t>
    </rPh>
    <rPh sb="8" eb="10">
      <t>ザンキン</t>
    </rPh>
    <phoneticPr fontId="11"/>
  </si>
  <si>
    <t>倍よりも</t>
    <rPh sb="0" eb="1">
      <t>バイ</t>
    </rPh>
    <phoneticPr fontId="11"/>
  </si>
  <si>
    <t>ある水族館の入館料は，おとな１人がａ円，子ども１人がｂ円である。</t>
    <rPh sb="2" eb="5">
      <t>スイゾクカン</t>
    </rPh>
    <rPh sb="6" eb="9">
      <t>ニュウカンリョウ</t>
    </rPh>
    <rPh sb="15" eb="16">
      <t>ニン</t>
    </rPh>
    <rPh sb="18" eb="19">
      <t>エン</t>
    </rPh>
    <rPh sb="20" eb="21">
      <t>コ</t>
    </rPh>
    <rPh sb="24" eb="25">
      <t>ニン</t>
    </rPh>
    <rPh sb="27" eb="28">
      <t>エン</t>
    </rPh>
    <phoneticPr fontId="1"/>
  </si>
  <si>
    <t>文字式の表し方①</t>
    <rPh sb="0" eb="2">
      <t>モジ</t>
    </rPh>
    <rPh sb="2" eb="3">
      <t>シキ</t>
    </rPh>
    <rPh sb="4" eb="5">
      <t>アラワ</t>
    </rPh>
    <rPh sb="6" eb="7">
      <t>カタ</t>
    </rPh>
    <phoneticPr fontId="1"/>
  </si>
  <si>
    <t>文字式の表し方②</t>
    <rPh sb="0" eb="2">
      <t>モジ</t>
    </rPh>
    <rPh sb="2" eb="3">
      <t>シキ</t>
    </rPh>
    <rPh sb="4" eb="5">
      <t>アラワ</t>
    </rPh>
    <rPh sb="6" eb="7">
      <t>カタ</t>
    </rPh>
    <phoneticPr fontId="1"/>
  </si>
  <si>
    <t>文字式の加法，減法①</t>
    <rPh sb="0" eb="2">
      <t>モジ</t>
    </rPh>
    <rPh sb="2" eb="3">
      <t>シキ</t>
    </rPh>
    <rPh sb="4" eb="6">
      <t>カホウ</t>
    </rPh>
    <rPh sb="7" eb="9">
      <t>ゲンポウ</t>
    </rPh>
    <phoneticPr fontId="1"/>
  </si>
  <si>
    <t>文字式の加法，減法②</t>
    <rPh sb="0" eb="2">
      <t>モジ</t>
    </rPh>
    <rPh sb="2" eb="3">
      <t>シキ</t>
    </rPh>
    <rPh sb="4" eb="6">
      <t>カホウ</t>
    </rPh>
    <rPh sb="7" eb="9">
      <t>ゲンポウ</t>
    </rPh>
    <phoneticPr fontId="1"/>
  </si>
  <si>
    <t>文字式と数の乗法，除法①</t>
    <rPh sb="0" eb="2">
      <t>モジ</t>
    </rPh>
    <rPh sb="2" eb="3">
      <t>シキ</t>
    </rPh>
    <rPh sb="4" eb="5">
      <t>スウ</t>
    </rPh>
    <rPh sb="6" eb="8">
      <t>ジョウホウ</t>
    </rPh>
    <rPh sb="9" eb="11">
      <t>ジョホウ</t>
    </rPh>
    <phoneticPr fontId="1"/>
  </si>
  <si>
    <t>文字式と数の乗法，除法②</t>
    <rPh sb="0" eb="2">
      <t>モジ</t>
    </rPh>
    <rPh sb="2" eb="3">
      <t>シキ</t>
    </rPh>
    <rPh sb="4" eb="5">
      <t>スウ</t>
    </rPh>
    <rPh sb="6" eb="8">
      <t>ジョウホウ</t>
    </rPh>
    <rPh sb="9" eb="11">
      <t>ジョホウ</t>
    </rPh>
    <phoneticPr fontId="1"/>
  </si>
  <si>
    <t>関係を表す式①</t>
    <rPh sb="0" eb="2">
      <t>カンケイ</t>
    </rPh>
    <rPh sb="3" eb="4">
      <t>アラワ</t>
    </rPh>
    <rPh sb="5" eb="6">
      <t>シキ</t>
    </rPh>
    <phoneticPr fontId="1"/>
  </si>
  <si>
    <t>関係を表す式②</t>
    <rPh sb="0" eb="2">
      <t>カンケイ</t>
    </rPh>
    <rPh sb="3" eb="4">
      <t>アラワ</t>
    </rPh>
    <rPh sb="5" eb="6">
      <t>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</si>
</sst>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8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/>
      <top/>
      <bottom style="thin">
        <color rgb="FFFF0000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1" xfId="0" applyFont="1" applyBorder="1">
      <alignment vertical="center"/>
    </xf>
    <xf numFmtId="0" fontId="8" fillId="0" borderId="0" xfId="0" applyFont="1" applyAlignment="1">
      <alignment vertical="top"/>
    </xf>
    <xf numFmtId="0" fontId="5" fillId="0" borderId="0" xfId="0" quotePrefix="1" applyFont="1">
      <alignment vertical="center"/>
    </xf>
    <xf numFmtId="0" fontId="9" fillId="0" borderId="0" xfId="0" applyFont="1" applyAlignment="1">
      <alignment vertical="top"/>
    </xf>
    <xf numFmtId="0" fontId="10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1">
      <alignment vertical="center"/>
    </xf>
    <xf numFmtId="0" fontId="2" fillId="0" borderId="0" xfId="1" applyFont="1">
      <alignment vertical="center"/>
    </xf>
    <xf numFmtId="0" fontId="10" fillId="0" borderId="1" xfId="1" applyBorder="1">
      <alignment vertical="center"/>
    </xf>
    <xf numFmtId="0" fontId="7" fillId="0" borderId="1" xfId="1" applyFont="1" applyBorder="1">
      <alignment vertical="center"/>
    </xf>
    <xf numFmtId="0" fontId="3" fillId="0" borderId="1" xfId="1" applyFont="1" applyBorder="1">
      <alignment vertical="center"/>
    </xf>
    <xf numFmtId="0" fontId="10" fillId="0" borderId="0" xfId="1" quotePrefix="1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10" fillId="0" borderId="2" xfId="1" applyBorder="1">
      <alignment vertical="center"/>
    </xf>
    <xf numFmtId="0" fontId="5" fillId="0" borderId="0" xfId="1" quotePrefix="1" applyFont="1">
      <alignment vertical="center"/>
    </xf>
    <xf numFmtId="0" fontId="8" fillId="0" borderId="0" xfId="0" applyFont="1" applyAlignment="1">
      <alignment horizontal="left" vertical="top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1" quotePrefix="1" applyFont="1">
      <alignment vertical="center"/>
    </xf>
    <xf numFmtId="0" fontId="0" fillId="0" borderId="0" xfId="1" applyFont="1">
      <alignment vertical="center"/>
    </xf>
    <xf numFmtId="0" fontId="13" fillId="0" borderId="0" xfId="1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quotePrefix="1" applyFont="1" applyAlignment="1">
      <alignment horizontal="center" vertical="center"/>
    </xf>
    <xf numFmtId="0" fontId="10" fillId="0" borderId="1" xfId="1" applyBorder="1">
      <alignment vertical="center"/>
    </xf>
    <xf numFmtId="0" fontId="10" fillId="0" borderId="0" xfId="1" applyAlignment="1">
      <alignment horizontal="center" vertical="center"/>
    </xf>
    <xf numFmtId="0" fontId="10" fillId="0" borderId="1" xfId="1" applyBorder="1" applyAlignment="1">
      <alignment horizontal="center" vertical="center"/>
    </xf>
    <xf numFmtId="0" fontId="10" fillId="0" borderId="2" xfId="1" applyBorder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10" fillId="0" borderId="0" xfId="1" quotePrefix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quotePrefix="1" applyFont="1" applyAlignment="1">
      <alignment horizontal="center" vertical="center"/>
    </xf>
    <xf numFmtId="0" fontId="10" fillId="0" borderId="0" xfId="1" applyAlignment="1">
      <alignment horizontal="right" vertical="center"/>
    </xf>
    <xf numFmtId="0" fontId="0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</cellXfs>
  <cellStyles count="2">
    <cellStyle name="標準" xfId="0" builtinId="0"/>
    <cellStyle name="標準_文字の式" xfId="1" xr:uid="{00000000-0005-0000-0000-000001000000}"/>
  </cellStyles>
  <dxfs count="1">
    <dxf>
      <border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6"/>
  <sheetViews>
    <sheetView tabSelected="1" workbookViewId="0"/>
  </sheetViews>
  <sheetFormatPr defaultRowHeight="14" x14ac:dyDescent="0.2"/>
  <cols>
    <col min="1" max="43" width="1.75" customWidth="1"/>
    <col min="44" max="46" width="9" customWidth="1"/>
    <col min="47" max="48" width="9" style="8"/>
  </cols>
  <sheetData>
    <row r="1" spans="1:48" ht="23.5" x14ac:dyDescent="0.2">
      <c r="D1" s="3" t="s">
        <v>128</v>
      </c>
      <c r="AM1" s="2" t="s">
        <v>30</v>
      </c>
      <c r="AN1" s="2"/>
      <c r="AO1" s="36"/>
      <c r="AP1" s="36"/>
      <c r="AR1" s="8"/>
      <c r="AS1" s="8"/>
      <c r="AU1"/>
      <c r="AV1"/>
    </row>
    <row r="2" spans="1:48" ht="21" x14ac:dyDescent="0.2">
      <c r="Q2" s="9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8"/>
      <c r="AS2" s="8"/>
      <c r="AU2"/>
      <c r="AV2"/>
    </row>
    <row r="3" spans="1:48" ht="25.5" customHeight="1" x14ac:dyDescent="0.2">
      <c r="A3" s="1" t="s">
        <v>5</v>
      </c>
      <c r="D3" t="s">
        <v>31</v>
      </c>
    </row>
    <row r="4" spans="1:48" ht="25.5" customHeight="1" x14ac:dyDescent="0.2">
      <c r="C4" s="1" t="s">
        <v>2</v>
      </c>
      <c r="F4" t="s">
        <v>36</v>
      </c>
      <c r="P4" s="33">
        <f ca="1">INT(RAND()*8+2)</f>
        <v>9</v>
      </c>
      <c r="Q4" s="33"/>
      <c r="R4" t="s">
        <v>32</v>
      </c>
      <c r="AT4" s="8"/>
      <c r="AV4"/>
    </row>
    <row r="5" spans="1:48" ht="25.5" customHeight="1" x14ac:dyDescent="0.2"/>
    <row r="6" spans="1:48" ht="25.5" customHeight="1" x14ac:dyDescent="0.2">
      <c r="C6" s="1" t="s">
        <v>10</v>
      </c>
      <c r="F6" t="s">
        <v>33</v>
      </c>
      <c r="H6" s="37">
        <f ca="1">125+INT(RAND()*3)*5</f>
        <v>130</v>
      </c>
      <c r="I6" s="37"/>
      <c r="J6" s="37"/>
      <c r="K6" t="s">
        <v>34</v>
      </c>
      <c r="U6" s="37">
        <f ca="1">650+INT(RAND()*3)*50</f>
        <v>750</v>
      </c>
      <c r="V6" s="37"/>
      <c r="W6" s="37"/>
      <c r="X6" t="s">
        <v>35</v>
      </c>
      <c r="AS6" s="8"/>
      <c r="AT6" s="8"/>
      <c r="AU6"/>
      <c r="AV6"/>
    </row>
    <row r="7" spans="1:48" ht="25.5" customHeight="1" x14ac:dyDescent="0.2"/>
    <row r="8" spans="1:48" ht="25.5" customHeight="1" x14ac:dyDescent="0.2">
      <c r="C8" s="1" t="s">
        <v>11</v>
      </c>
      <c r="F8" t="s">
        <v>37</v>
      </c>
      <c r="Q8" s="33" t="str">
        <f ca="1">IF(AT8=0,"正三角形",IF(AT8=1,"正方形","正五角形"))</f>
        <v>正三角形</v>
      </c>
      <c r="R8" s="33"/>
      <c r="S8" s="33"/>
      <c r="T8" s="33"/>
      <c r="U8" s="33"/>
      <c r="V8" s="33"/>
      <c r="W8" t="s">
        <v>38</v>
      </c>
      <c r="AT8" s="8">
        <f ca="1">INT(RAND()*3)</f>
        <v>0</v>
      </c>
      <c r="AV8"/>
    </row>
    <row r="9" spans="1:48" ht="25.5" customHeight="1" x14ac:dyDescent="0.2"/>
    <row r="10" spans="1:48" ht="25.5" customHeight="1" x14ac:dyDescent="0.2"/>
    <row r="11" spans="1:48" ht="25.5" customHeight="1" x14ac:dyDescent="0.2">
      <c r="A11" s="1" t="s">
        <v>28</v>
      </c>
      <c r="D11" t="s">
        <v>31</v>
      </c>
    </row>
    <row r="12" spans="1:48" ht="25.5" customHeight="1" x14ac:dyDescent="0.2">
      <c r="C12" s="1" t="s">
        <v>9</v>
      </c>
      <c r="F12" t="s">
        <v>39</v>
      </c>
      <c r="H12" s="33">
        <f ca="1">50+INT(RAND()*3)*10</f>
        <v>60</v>
      </c>
      <c r="I12" s="33"/>
      <c r="J12" t="s">
        <v>40</v>
      </c>
      <c r="T12" s="33">
        <f ca="1">120+INT(RAND()*3)*10</f>
        <v>140</v>
      </c>
      <c r="U12" s="33"/>
      <c r="V12" s="33"/>
      <c r="W12" t="s">
        <v>41</v>
      </c>
      <c r="AS12" s="8"/>
      <c r="AT12" s="8"/>
      <c r="AU12"/>
      <c r="AV12"/>
    </row>
    <row r="13" spans="1:48" ht="25.5" customHeight="1" x14ac:dyDescent="0.2">
      <c r="F13" t="s">
        <v>42</v>
      </c>
    </row>
    <row r="14" spans="1:48" ht="25.5" customHeight="1" x14ac:dyDescent="0.2"/>
    <row r="15" spans="1:48" ht="25.5" customHeight="1" x14ac:dyDescent="0.2">
      <c r="C15" s="1" t="s">
        <v>10</v>
      </c>
      <c r="F15" s="37">
        <f ca="1">IF(AU15=0,10,IF(AU15=1,50,100))</f>
        <v>10</v>
      </c>
      <c r="G15" s="37"/>
      <c r="H15" s="37"/>
      <c r="I15" t="s">
        <v>43</v>
      </c>
      <c r="Q15">
        <f ca="1">IF(AV15=0,1,5)</f>
        <v>5</v>
      </c>
      <c r="R15" t="s">
        <v>44</v>
      </c>
      <c r="AU15" s="8">
        <f ca="1">INT(RAND()*3)</f>
        <v>0</v>
      </c>
      <c r="AV15" s="8">
        <f ca="1">INT(RAND()*2)</f>
        <v>1</v>
      </c>
    </row>
    <row r="16" spans="1:48" ht="25.5" customHeight="1" x14ac:dyDescent="0.2"/>
    <row r="17" spans="1:48" ht="25.5" customHeight="1" x14ac:dyDescent="0.2"/>
    <row r="18" spans="1:48" ht="25.5" customHeight="1" x14ac:dyDescent="0.2">
      <c r="A18" s="1" t="s">
        <v>8</v>
      </c>
      <c r="D18" t="s">
        <v>31</v>
      </c>
    </row>
    <row r="19" spans="1:48" ht="25.5" customHeight="1" x14ac:dyDescent="0.2">
      <c r="C19" s="1" t="s">
        <v>9</v>
      </c>
      <c r="F19" t="s">
        <v>45</v>
      </c>
      <c r="O19">
        <f ca="1">INT(RAND()*3+2)</f>
        <v>4</v>
      </c>
      <c r="P19" t="s">
        <v>46</v>
      </c>
      <c r="S19" s="33">
        <f ca="1">140+INT(RAND()*3)*10</f>
        <v>150</v>
      </c>
      <c r="T19" s="33"/>
      <c r="U19" s="33"/>
      <c r="V19" t="s">
        <v>47</v>
      </c>
      <c r="AT19" s="8"/>
      <c r="AV19"/>
    </row>
    <row r="20" spans="1:48" ht="25.5" customHeight="1" x14ac:dyDescent="0.2"/>
    <row r="21" spans="1:48" ht="25.5" customHeight="1" x14ac:dyDescent="0.2">
      <c r="C21" s="1" t="s">
        <v>10</v>
      </c>
      <c r="F21" t="s">
        <v>48</v>
      </c>
      <c r="Q21">
        <f ca="1">INT(RAND()*8)+2</f>
        <v>9</v>
      </c>
      <c r="R21" t="s">
        <v>49</v>
      </c>
      <c r="W21" s="33">
        <f ca="1">IF(AT21=0,1000,500)</f>
        <v>1000</v>
      </c>
      <c r="X21" s="33"/>
      <c r="Y21" s="33"/>
      <c r="Z21" t="s">
        <v>50</v>
      </c>
      <c r="AT21" s="8">
        <f ca="1">INT(RAND()*2)</f>
        <v>0</v>
      </c>
      <c r="AV21"/>
    </row>
    <row r="22" spans="1:48" ht="25.5" customHeight="1" x14ac:dyDescent="0.2"/>
    <row r="23" spans="1:48" ht="25.5" customHeight="1" x14ac:dyDescent="0.2">
      <c r="C23" s="1" t="s">
        <v>11</v>
      </c>
      <c r="F23" t="s">
        <v>51</v>
      </c>
      <c r="J23" s="33" t="str">
        <f ca="1">IF(AT23=0,"ａ","ｘ")</f>
        <v>ｘ</v>
      </c>
      <c r="K23" s="33"/>
      <c r="L23" t="s">
        <v>52</v>
      </c>
      <c r="R23" s="33" t="str">
        <f ca="1">IF(AT23=0,"ｂ","ｙ")</f>
        <v>ｙ</v>
      </c>
      <c r="S23" s="33"/>
      <c r="T23" t="s">
        <v>53</v>
      </c>
      <c r="AT23" s="8">
        <f ca="1">INT(RAND()*2)</f>
        <v>1</v>
      </c>
      <c r="AV23"/>
    </row>
    <row r="24" spans="1:48" ht="25.5" customHeight="1" x14ac:dyDescent="0.2"/>
    <row r="25" spans="1:48" ht="25.5" customHeight="1" x14ac:dyDescent="0.2">
      <c r="C25" s="1" t="s">
        <v>12</v>
      </c>
      <c r="F25" t="s">
        <v>54</v>
      </c>
      <c r="P25" s="33" t="str">
        <f ca="1">IF(AT25=0,"正三角形",IF(AT25=1,"正方形","正五角形"))</f>
        <v>正五角形</v>
      </c>
      <c r="Q25" s="33"/>
      <c r="R25" s="33"/>
      <c r="S25" s="33"/>
      <c r="T25" s="33"/>
      <c r="U25" s="33"/>
      <c r="V25" t="s">
        <v>55</v>
      </c>
      <c r="AT25" s="8">
        <f ca="1">INT(RAND()*3)</f>
        <v>2</v>
      </c>
      <c r="AV25"/>
    </row>
    <row r="26" spans="1:48" ht="25.5" customHeight="1" x14ac:dyDescent="0.2"/>
    <row r="27" spans="1:48" ht="25.5" customHeight="1" x14ac:dyDescent="0.2">
      <c r="C27" s="1" t="s">
        <v>56</v>
      </c>
      <c r="F27" t="s">
        <v>57</v>
      </c>
      <c r="V27" s="33" t="str">
        <f ca="1">IF(AT27=0,"三角形","平行四辺形")</f>
        <v>三角形</v>
      </c>
      <c r="W27" s="33"/>
      <c r="X27" s="33"/>
      <c r="Y27" s="33"/>
      <c r="Z27" s="33"/>
      <c r="AA27" s="33"/>
      <c r="AB27" s="33"/>
      <c r="AC27" t="s">
        <v>58</v>
      </c>
      <c r="AT27" s="8">
        <f ca="1">INT(RAND()*2)</f>
        <v>0</v>
      </c>
      <c r="AV27"/>
    </row>
    <row r="28" spans="1:48" ht="20.149999999999999" customHeight="1" x14ac:dyDescent="0.2"/>
    <row r="29" spans="1:48" ht="20.149999999999999" customHeight="1" x14ac:dyDescent="0.2"/>
    <row r="30" spans="1:48" ht="20.149999999999999" customHeight="1" x14ac:dyDescent="0.2"/>
    <row r="31" spans="1:48" ht="23.5" x14ac:dyDescent="0.2">
      <c r="D31" s="3" t="str">
        <f>IF(D1="","",D1)</f>
        <v>数量を文字で表すこと</v>
      </c>
      <c r="AM31" s="2" t="str">
        <f>IF(AM1="","",AM1)</f>
        <v>№</v>
      </c>
      <c r="AN31" s="2"/>
      <c r="AO31" s="36" t="str">
        <f>IF(AO1="","",AO1)</f>
        <v/>
      </c>
      <c r="AP31" s="36" t="str">
        <f>IF(AP1="","",AP1)</f>
        <v/>
      </c>
      <c r="AR31" s="8"/>
      <c r="AS31" s="8"/>
      <c r="AU31"/>
      <c r="AV31"/>
    </row>
    <row r="32" spans="1:48" ht="23.5" x14ac:dyDescent="0.2">
      <c r="E32" s="5" t="s">
        <v>73</v>
      </c>
      <c r="Q32" s="9" t="str">
        <f>IF(Q2="","",Q2)</f>
        <v>名前</v>
      </c>
      <c r="R32" s="2"/>
      <c r="S32" s="2"/>
      <c r="T32" s="2"/>
      <c r="U32" s="2"/>
      <c r="V32" s="4" t="str">
        <f>IF(V2="","",V2)</f>
        <v/>
      </c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R32" s="8"/>
      <c r="AS32" s="8"/>
      <c r="AU32"/>
      <c r="AV32"/>
    </row>
    <row r="33" spans="1:48" ht="25.5" customHeight="1" x14ac:dyDescent="0.2">
      <c r="A33" t="str">
        <f t="shared" ref="A33:A38" si="0">IF(A3="","",A3)</f>
        <v>１．</v>
      </c>
      <c r="D33" t="str">
        <f>IF(D3="","",D3)</f>
        <v>次の数量を表す式を書きなさい。</v>
      </c>
    </row>
    <row r="34" spans="1:48" ht="25.5" customHeight="1" x14ac:dyDescent="0.2">
      <c r="A34" t="str">
        <f t="shared" si="0"/>
        <v/>
      </c>
      <c r="B34" t="str">
        <f t="shared" ref="B34:C38" si="1">IF(B4="","",B4)</f>
        <v/>
      </c>
      <c r="C34" t="str">
        <f t="shared" si="1"/>
        <v>(1)</v>
      </c>
      <c r="F34" t="str">
        <f>IF(F4="","",F4)</f>
        <v>1冊ａ円のノートを</v>
      </c>
      <c r="P34" s="33">
        <f ca="1">IF(P4="","",P4)</f>
        <v>9</v>
      </c>
      <c r="Q34" s="33"/>
      <c r="R34" t="str">
        <f>IF(R4="","",R4)</f>
        <v>冊買ったときの代金</v>
      </c>
      <c r="AT34" s="8"/>
      <c r="AV34"/>
    </row>
    <row r="35" spans="1:48" ht="25.5" customHeight="1" x14ac:dyDescent="0.2">
      <c r="A35" t="str">
        <f t="shared" si="0"/>
        <v/>
      </c>
      <c r="B35" t="str">
        <f t="shared" si="1"/>
        <v/>
      </c>
      <c r="C35" t="str">
        <f t="shared" si="1"/>
        <v/>
      </c>
      <c r="F35" s="7" t="s">
        <v>60</v>
      </c>
      <c r="G35" s="7"/>
      <c r="H35" s="7"/>
      <c r="I35" s="34">
        <f ca="1">P34</f>
        <v>9</v>
      </c>
      <c r="J35" s="34"/>
      <c r="K35" s="7" t="s">
        <v>59</v>
      </c>
      <c r="L35" s="7"/>
      <c r="M35" s="7"/>
      <c r="N35" s="7"/>
    </row>
    <row r="36" spans="1:48" ht="25.5" customHeight="1" x14ac:dyDescent="0.2">
      <c r="A36" t="str">
        <f t="shared" si="0"/>
        <v/>
      </c>
      <c r="B36" t="str">
        <f t="shared" si="1"/>
        <v/>
      </c>
      <c r="C36" t="str">
        <f t="shared" si="1"/>
        <v>(2)</v>
      </c>
      <c r="F36" t="str">
        <f>IF(F6="","",F6)</f>
        <v>1個</v>
      </c>
      <c r="I36" s="33">
        <f ca="1">IF(H6="","",H6)</f>
        <v>130</v>
      </c>
      <c r="J36" s="33"/>
      <c r="K36" s="33"/>
      <c r="L36" t="str">
        <f>IF(K6="","",K6)</f>
        <v>ｇのボールｂ個と</v>
      </c>
      <c r="V36" s="33">
        <f ca="1">IF(U6="","",U6)</f>
        <v>750</v>
      </c>
      <c r="W36" s="33"/>
      <c r="X36" s="33"/>
      <c r="Y36" t="str">
        <f>IF(X6="","",X6)</f>
        <v>ｇのバット1本の全体の重さ</v>
      </c>
      <c r="AT36" s="8"/>
      <c r="AV36"/>
    </row>
    <row r="37" spans="1:48" ht="25.5" customHeight="1" x14ac:dyDescent="0.2">
      <c r="A37" t="str">
        <f t="shared" si="0"/>
        <v/>
      </c>
      <c r="B37" t="str">
        <f t="shared" si="1"/>
        <v/>
      </c>
      <c r="C37" t="str">
        <f t="shared" si="1"/>
        <v/>
      </c>
      <c r="F37" s="35">
        <f ca="1">I36</f>
        <v>130</v>
      </c>
      <c r="G37" s="35"/>
      <c r="H37" s="35"/>
      <c r="I37" s="7" t="s">
        <v>61</v>
      </c>
      <c r="J37" s="7"/>
      <c r="K37" s="7"/>
      <c r="L37" s="7"/>
      <c r="M37" s="34">
        <f ca="1">V36</f>
        <v>750</v>
      </c>
      <c r="N37" s="34"/>
      <c r="O37" s="34"/>
      <c r="P37" s="7" t="s">
        <v>62</v>
      </c>
      <c r="Q37" s="7"/>
      <c r="R37" s="7"/>
    </row>
    <row r="38" spans="1:48" ht="25.5" customHeight="1" x14ac:dyDescent="0.2">
      <c r="A38" t="str">
        <f t="shared" si="0"/>
        <v/>
      </c>
      <c r="B38" t="str">
        <f t="shared" si="1"/>
        <v/>
      </c>
      <c r="C38" t="str">
        <f t="shared" si="1"/>
        <v>(3)</v>
      </c>
      <c r="F38" t="str">
        <f>IF(F8="","",F8)</f>
        <v>周りの長さがｃ㎝の</v>
      </c>
      <c r="Q38" s="33" t="str">
        <f ca="1">IF(Q8="","",Q8)</f>
        <v>正三角形</v>
      </c>
      <c r="R38" s="33"/>
      <c r="S38" s="33"/>
      <c r="T38" s="33"/>
      <c r="U38" s="33"/>
      <c r="V38" s="33"/>
      <c r="W38" t="str">
        <f>IF(W8="","",W8)</f>
        <v>の1辺の長さ</v>
      </c>
      <c r="AT38" s="8"/>
      <c r="AV38"/>
    </row>
    <row r="39" spans="1:48" ht="25.5" customHeight="1" x14ac:dyDescent="0.2">
      <c r="A39" t="str">
        <f t="shared" ref="A39:AT39" si="2">IF(A9="","",A9)</f>
        <v/>
      </c>
      <c r="B39" t="str">
        <f t="shared" si="2"/>
        <v/>
      </c>
      <c r="C39" t="str">
        <f t="shared" si="2"/>
        <v/>
      </c>
      <c r="F39" s="7" t="s">
        <v>63</v>
      </c>
      <c r="G39" s="7"/>
      <c r="H39" s="7"/>
      <c r="I39" s="7">
        <f ca="1">IF(AT8=0,3,IF(AT8=1,4,5))</f>
        <v>3</v>
      </c>
      <c r="J39" s="7" t="s">
        <v>64</v>
      </c>
      <c r="K39" s="7"/>
      <c r="L39" s="7"/>
      <c r="M39" t="str">
        <f t="shared" si="2"/>
        <v/>
      </c>
      <c r="N39" t="str">
        <f t="shared" si="2"/>
        <v/>
      </c>
      <c r="O39" t="str">
        <f t="shared" si="2"/>
        <v/>
      </c>
      <c r="P39" t="str">
        <f t="shared" si="2"/>
        <v/>
      </c>
      <c r="Q39" t="str">
        <f t="shared" si="2"/>
        <v/>
      </c>
      <c r="R39" t="str">
        <f t="shared" si="2"/>
        <v/>
      </c>
      <c r="S39" t="str">
        <f t="shared" si="2"/>
        <v/>
      </c>
      <c r="T39" t="str">
        <f t="shared" si="2"/>
        <v/>
      </c>
      <c r="U39" t="str">
        <f t="shared" si="2"/>
        <v/>
      </c>
      <c r="V39" t="str">
        <f t="shared" si="2"/>
        <v/>
      </c>
      <c r="W39" t="str">
        <f t="shared" si="2"/>
        <v/>
      </c>
      <c r="X39" t="str">
        <f t="shared" si="2"/>
        <v/>
      </c>
      <c r="Y39" t="str">
        <f t="shared" si="2"/>
        <v/>
      </c>
      <c r="Z39" t="str">
        <f t="shared" si="2"/>
        <v/>
      </c>
      <c r="AA39" t="str">
        <f t="shared" si="2"/>
        <v/>
      </c>
      <c r="AB39" t="str">
        <f t="shared" si="2"/>
        <v/>
      </c>
      <c r="AC39" t="str">
        <f t="shared" si="2"/>
        <v/>
      </c>
      <c r="AD39" t="str">
        <f t="shared" si="2"/>
        <v/>
      </c>
      <c r="AE39" t="str">
        <f t="shared" si="2"/>
        <v/>
      </c>
      <c r="AF39" t="str">
        <f t="shared" si="2"/>
        <v/>
      </c>
      <c r="AG39" t="str">
        <f t="shared" si="2"/>
        <v/>
      </c>
      <c r="AH39" t="str">
        <f t="shared" si="2"/>
        <v/>
      </c>
      <c r="AI39" t="str">
        <f t="shared" si="2"/>
        <v/>
      </c>
      <c r="AJ39" t="str">
        <f t="shared" si="2"/>
        <v/>
      </c>
      <c r="AK39" t="str">
        <f t="shared" si="2"/>
        <v/>
      </c>
      <c r="AL39" t="str">
        <f t="shared" si="2"/>
        <v/>
      </c>
      <c r="AM39" t="str">
        <f t="shared" si="2"/>
        <v/>
      </c>
      <c r="AN39" t="str">
        <f t="shared" si="2"/>
        <v/>
      </c>
      <c r="AO39" t="str">
        <f t="shared" si="2"/>
        <v/>
      </c>
      <c r="AP39" t="str">
        <f t="shared" si="2"/>
        <v/>
      </c>
      <c r="AQ39" t="str">
        <f t="shared" si="2"/>
        <v/>
      </c>
      <c r="AR39" t="str">
        <f t="shared" si="2"/>
        <v/>
      </c>
      <c r="AS39" t="str">
        <f t="shared" si="2"/>
        <v/>
      </c>
      <c r="AT39" t="str">
        <f t="shared" si="2"/>
        <v/>
      </c>
    </row>
    <row r="40" spans="1:48" ht="25.5" customHeight="1" x14ac:dyDescent="0.2">
      <c r="A40" t="str">
        <f t="shared" ref="A40:AT40" si="3">IF(A10="","",A10)</f>
        <v/>
      </c>
      <c r="B40" t="str">
        <f t="shared" si="3"/>
        <v/>
      </c>
      <c r="C40" t="str">
        <f t="shared" si="3"/>
        <v/>
      </c>
      <c r="F40" t="str">
        <f t="shared" si="3"/>
        <v/>
      </c>
      <c r="G40" t="str">
        <f t="shared" si="3"/>
        <v/>
      </c>
      <c r="H40" t="str">
        <f t="shared" si="3"/>
        <v/>
      </c>
      <c r="I40" t="str">
        <f t="shared" si="3"/>
        <v/>
      </c>
      <c r="J40" t="str">
        <f t="shared" si="3"/>
        <v/>
      </c>
      <c r="K40" t="str">
        <f t="shared" si="3"/>
        <v/>
      </c>
      <c r="L40" t="str">
        <f t="shared" si="3"/>
        <v/>
      </c>
      <c r="M40" t="str">
        <f t="shared" si="3"/>
        <v/>
      </c>
      <c r="N40" t="str">
        <f t="shared" si="3"/>
        <v/>
      </c>
      <c r="O40" t="str">
        <f t="shared" si="3"/>
        <v/>
      </c>
      <c r="P40" t="str">
        <f t="shared" si="3"/>
        <v/>
      </c>
      <c r="Q40" t="str">
        <f t="shared" si="3"/>
        <v/>
      </c>
      <c r="R40" t="str">
        <f t="shared" si="3"/>
        <v/>
      </c>
      <c r="S40" t="str">
        <f t="shared" si="3"/>
        <v/>
      </c>
      <c r="T40" t="str">
        <f t="shared" si="3"/>
        <v/>
      </c>
      <c r="U40" t="str">
        <f t="shared" si="3"/>
        <v/>
      </c>
      <c r="V40" t="str">
        <f t="shared" si="3"/>
        <v/>
      </c>
      <c r="W40" t="str">
        <f t="shared" si="3"/>
        <v/>
      </c>
      <c r="X40" t="str">
        <f t="shared" si="3"/>
        <v/>
      </c>
      <c r="Y40" t="str">
        <f t="shared" si="3"/>
        <v/>
      </c>
      <c r="Z40" t="str">
        <f t="shared" si="3"/>
        <v/>
      </c>
      <c r="AA40" t="str">
        <f t="shared" si="3"/>
        <v/>
      </c>
      <c r="AB40" t="str">
        <f t="shared" si="3"/>
        <v/>
      </c>
      <c r="AC40" t="str">
        <f t="shared" si="3"/>
        <v/>
      </c>
      <c r="AD40" t="str">
        <f t="shared" si="3"/>
        <v/>
      </c>
      <c r="AE40" t="str">
        <f t="shared" si="3"/>
        <v/>
      </c>
      <c r="AF40" t="str">
        <f t="shared" si="3"/>
        <v/>
      </c>
      <c r="AG40" t="str">
        <f t="shared" si="3"/>
        <v/>
      </c>
      <c r="AH40" t="str">
        <f t="shared" si="3"/>
        <v/>
      </c>
      <c r="AI40" t="str">
        <f t="shared" si="3"/>
        <v/>
      </c>
      <c r="AJ40" t="str">
        <f t="shared" si="3"/>
        <v/>
      </c>
      <c r="AK40" t="str">
        <f t="shared" si="3"/>
        <v/>
      </c>
      <c r="AL40" t="str">
        <f t="shared" si="3"/>
        <v/>
      </c>
      <c r="AM40" t="str">
        <f t="shared" si="3"/>
        <v/>
      </c>
      <c r="AN40" t="str">
        <f t="shared" si="3"/>
        <v/>
      </c>
      <c r="AO40" t="str">
        <f t="shared" si="3"/>
        <v/>
      </c>
      <c r="AP40" t="str">
        <f t="shared" si="3"/>
        <v/>
      </c>
      <c r="AQ40" t="str">
        <f t="shared" si="3"/>
        <v/>
      </c>
      <c r="AR40" t="str">
        <f t="shared" si="3"/>
        <v/>
      </c>
      <c r="AS40" t="str">
        <f t="shared" si="3"/>
        <v/>
      </c>
      <c r="AT40" t="str">
        <f t="shared" si="3"/>
        <v/>
      </c>
    </row>
    <row r="41" spans="1:48" ht="25.5" customHeight="1" x14ac:dyDescent="0.2">
      <c r="A41" t="str">
        <f>IF(A11="","",A11)</f>
        <v>２．</v>
      </c>
      <c r="D41" t="str">
        <f>IF(D11="","",D11)</f>
        <v>次の数量を表す式を書きなさい。</v>
      </c>
    </row>
    <row r="42" spans="1:48" ht="25.5" customHeight="1" x14ac:dyDescent="0.2">
      <c r="A42" t="str">
        <f>IF(A12="","",A12)</f>
        <v/>
      </c>
      <c r="B42" t="str">
        <f>IF(B12="","",B12)</f>
        <v/>
      </c>
      <c r="C42" t="str">
        <f>IF(C12="","",C12)</f>
        <v>(1)</v>
      </c>
      <c r="F42" t="str">
        <f>IF(F12="","",F12)</f>
        <v>1本</v>
      </c>
      <c r="H42" s="33">
        <f ca="1">IF(H12="","",H12)</f>
        <v>60</v>
      </c>
      <c r="I42" s="33"/>
      <c r="J42" t="str">
        <f>IF(J12="","",J12)</f>
        <v>円の鉛筆ｘ本と1本</v>
      </c>
      <c r="T42" s="33">
        <f ca="1">IF(T12="","",T12)</f>
        <v>140</v>
      </c>
      <c r="U42" s="33"/>
      <c r="V42" s="33"/>
      <c r="W42" t="str">
        <f>IF(W12="","",W12)</f>
        <v>円のボールペンｙ本を買ったときの</v>
      </c>
      <c r="AS42" s="8"/>
      <c r="AT42" s="8"/>
      <c r="AU42"/>
      <c r="AV42"/>
    </row>
    <row r="43" spans="1:48" ht="25.5" customHeight="1" x14ac:dyDescent="0.2">
      <c r="A43" t="str">
        <f>IF(A13="","",A13)</f>
        <v/>
      </c>
      <c r="B43" t="str">
        <f>IF(B13="","",B13)</f>
        <v/>
      </c>
      <c r="C43" t="str">
        <f>IF(C13="","",C13)</f>
        <v/>
      </c>
      <c r="F43" t="str">
        <f>IF(F13="","",F13)</f>
        <v>代金</v>
      </c>
    </row>
    <row r="44" spans="1:48" ht="25.5" customHeight="1" x14ac:dyDescent="0.2">
      <c r="A44" t="str">
        <f t="shared" ref="A44:AT44" si="4">IF(A14="","",A14)</f>
        <v/>
      </c>
      <c r="B44" t="str">
        <f t="shared" si="4"/>
        <v/>
      </c>
      <c r="C44" t="str">
        <f t="shared" si="4"/>
        <v/>
      </c>
      <c r="F44" s="34">
        <f ca="1">H42</f>
        <v>60</v>
      </c>
      <c r="G44" s="34"/>
      <c r="H44" s="7" t="s">
        <v>66</v>
      </c>
      <c r="I44" s="7"/>
      <c r="J44" s="7"/>
      <c r="K44" s="7"/>
      <c r="L44" s="34">
        <f ca="1">T42</f>
        <v>140</v>
      </c>
      <c r="M44" s="34"/>
      <c r="N44" s="34"/>
      <c r="O44" s="7" t="s">
        <v>67</v>
      </c>
      <c r="P44" s="7"/>
      <c r="Q44" s="7"/>
      <c r="R44" s="7" t="s">
        <v>65</v>
      </c>
      <c r="S44" s="7"/>
      <c r="T44" s="7"/>
      <c r="V44" t="str">
        <f t="shared" si="4"/>
        <v/>
      </c>
      <c r="W44" t="str">
        <f t="shared" si="4"/>
        <v/>
      </c>
      <c r="X44" t="str">
        <f t="shared" si="4"/>
        <v/>
      </c>
      <c r="Y44" t="str">
        <f t="shared" si="4"/>
        <v/>
      </c>
      <c r="Z44" t="str">
        <f t="shared" si="4"/>
        <v/>
      </c>
      <c r="AA44" t="str">
        <f t="shared" si="4"/>
        <v/>
      </c>
      <c r="AB44" t="str">
        <f t="shared" si="4"/>
        <v/>
      </c>
      <c r="AC44" t="str">
        <f t="shared" si="4"/>
        <v/>
      </c>
      <c r="AD44" t="str">
        <f t="shared" si="4"/>
        <v/>
      </c>
      <c r="AE44" t="str">
        <f t="shared" si="4"/>
        <v/>
      </c>
      <c r="AF44" t="str">
        <f t="shared" si="4"/>
        <v/>
      </c>
      <c r="AG44" t="str">
        <f t="shared" si="4"/>
        <v/>
      </c>
      <c r="AH44" t="str">
        <f t="shared" si="4"/>
        <v/>
      </c>
      <c r="AI44" t="str">
        <f t="shared" si="4"/>
        <v/>
      </c>
      <c r="AJ44" t="str">
        <f t="shared" si="4"/>
        <v/>
      </c>
      <c r="AK44" t="str">
        <f t="shared" si="4"/>
        <v/>
      </c>
      <c r="AL44" t="str">
        <f t="shared" si="4"/>
        <v/>
      </c>
      <c r="AM44" t="str">
        <f t="shared" si="4"/>
        <v/>
      </c>
      <c r="AN44" t="str">
        <f t="shared" si="4"/>
        <v/>
      </c>
      <c r="AO44" t="str">
        <f t="shared" si="4"/>
        <v/>
      </c>
      <c r="AP44" t="str">
        <f t="shared" si="4"/>
        <v/>
      </c>
      <c r="AQ44" t="str">
        <f t="shared" si="4"/>
        <v/>
      </c>
      <c r="AR44" t="str">
        <f t="shared" si="4"/>
        <v/>
      </c>
      <c r="AS44" t="str">
        <f t="shared" si="4"/>
        <v/>
      </c>
      <c r="AT44" t="str">
        <f t="shared" si="4"/>
        <v/>
      </c>
    </row>
    <row r="45" spans="1:48" ht="25.5" customHeight="1" x14ac:dyDescent="0.2">
      <c r="A45" t="str">
        <f t="shared" ref="A45:C46" si="5">IF(A15="","",A15)</f>
        <v/>
      </c>
      <c r="B45" t="str">
        <f t="shared" si="5"/>
        <v/>
      </c>
      <c r="C45" t="str">
        <f t="shared" si="5"/>
        <v>(2)</v>
      </c>
      <c r="F45" s="33">
        <f ca="1">IF(F15="","",F15)</f>
        <v>10</v>
      </c>
      <c r="G45" s="33"/>
      <c r="H45" s="33"/>
      <c r="I45" t="str">
        <f>IF(I15="","",I15)</f>
        <v>円硬貨ａ枚と</v>
      </c>
      <c r="Q45">
        <f ca="1">IF(Q15="","",Q15)</f>
        <v>5</v>
      </c>
      <c r="R45" t="str">
        <f>IF(R15="","",R15)</f>
        <v>円硬貨ｂ枚をあわせた金額</v>
      </c>
    </row>
    <row r="46" spans="1:48" ht="25.5" customHeight="1" x14ac:dyDescent="0.2">
      <c r="A46" t="str">
        <f t="shared" si="5"/>
        <v/>
      </c>
      <c r="B46" t="str">
        <f t="shared" si="5"/>
        <v/>
      </c>
      <c r="C46" t="str">
        <f t="shared" si="5"/>
        <v/>
      </c>
      <c r="F46" s="35">
        <f ca="1">IF(Q45=1,"",F45)</f>
        <v>10</v>
      </c>
      <c r="G46" s="35"/>
      <c r="H46" s="35"/>
      <c r="I46" s="7" t="str">
        <f ca="1">IF(Q45=1,"","×ａ＋5×ｂ（円)")</f>
        <v>×ａ＋5×ｂ（円)</v>
      </c>
      <c r="J46" s="7"/>
      <c r="K46" s="7"/>
      <c r="L46" s="7"/>
      <c r="M46" s="7"/>
      <c r="N46" s="7"/>
      <c r="O46" s="7"/>
      <c r="P46" s="7"/>
      <c r="Q46" s="7"/>
      <c r="R46" s="7"/>
      <c r="T46" t="str">
        <f>IF(T16="","",T16)</f>
        <v/>
      </c>
      <c r="U46" t="str">
        <f>IF(U16="","",U16)</f>
        <v/>
      </c>
      <c r="W46" s="35" t="str">
        <f ca="1">IF(Q45=1,F45,"")</f>
        <v/>
      </c>
      <c r="X46" s="35"/>
      <c r="Y46" s="35"/>
      <c r="Z46" s="7" t="str">
        <f ca="1">IF(Q45=1,"×ａ＋ｂ (円)","")</f>
        <v/>
      </c>
    </row>
    <row r="47" spans="1:48" ht="25.5" customHeight="1" x14ac:dyDescent="0.2">
      <c r="A47" t="str">
        <f t="shared" ref="A47:AT47" si="6">IF(A17="","",A17)</f>
        <v/>
      </c>
      <c r="B47" t="str">
        <f t="shared" si="6"/>
        <v/>
      </c>
      <c r="C47" t="str">
        <f t="shared" si="6"/>
        <v/>
      </c>
      <c r="F47" t="str">
        <f t="shared" si="6"/>
        <v/>
      </c>
      <c r="G47" t="str">
        <f t="shared" si="6"/>
        <v/>
      </c>
      <c r="H47" t="str">
        <f t="shared" si="6"/>
        <v/>
      </c>
      <c r="I47" t="str">
        <f t="shared" si="6"/>
        <v/>
      </c>
      <c r="J47" t="str">
        <f t="shared" si="6"/>
        <v/>
      </c>
      <c r="K47" t="str">
        <f t="shared" si="6"/>
        <v/>
      </c>
      <c r="L47" t="str">
        <f t="shared" si="6"/>
        <v/>
      </c>
      <c r="M47" t="str">
        <f t="shared" si="6"/>
        <v/>
      </c>
      <c r="N47" t="str">
        <f t="shared" si="6"/>
        <v/>
      </c>
      <c r="O47" t="str">
        <f t="shared" si="6"/>
        <v/>
      </c>
      <c r="P47" t="str">
        <f t="shared" si="6"/>
        <v/>
      </c>
      <c r="Q47" t="str">
        <f t="shared" si="6"/>
        <v/>
      </c>
      <c r="R47" t="str">
        <f t="shared" si="6"/>
        <v/>
      </c>
      <c r="S47" t="str">
        <f t="shared" si="6"/>
        <v/>
      </c>
      <c r="T47" t="str">
        <f t="shared" si="6"/>
        <v/>
      </c>
      <c r="U47" t="str">
        <f t="shared" si="6"/>
        <v/>
      </c>
      <c r="V47" t="str">
        <f t="shared" si="6"/>
        <v/>
      </c>
      <c r="W47" t="str">
        <f t="shared" si="6"/>
        <v/>
      </c>
      <c r="X47" t="str">
        <f t="shared" si="6"/>
        <v/>
      </c>
      <c r="Y47" t="str">
        <f t="shared" si="6"/>
        <v/>
      </c>
      <c r="Z47" t="str">
        <f t="shared" si="6"/>
        <v/>
      </c>
      <c r="AA47" t="str">
        <f t="shared" si="6"/>
        <v/>
      </c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48" ht="25.5" customHeight="1" x14ac:dyDescent="0.2">
      <c r="A48" t="str">
        <f>IF(A18="","",A18)</f>
        <v>３．</v>
      </c>
      <c r="D48" t="str">
        <f>IF(D18="","",D18)</f>
        <v>次の数量を表す式を書きなさい。</v>
      </c>
    </row>
    <row r="49" spans="1:48" ht="25.5" customHeight="1" x14ac:dyDescent="0.2">
      <c r="A49" t="str">
        <f>IF(A19="","",A19)</f>
        <v/>
      </c>
      <c r="B49" t="str">
        <f>IF(B19="","",B19)</f>
        <v/>
      </c>
      <c r="C49" t="str">
        <f>IF(C19="","",C19)</f>
        <v>(1)</v>
      </c>
      <c r="F49" t="str">
        <f>IF(F19="","",F19)</f>
        <v>1個ａ円のメロン</v>
      </c>
      <c r="O49">
        <f ca="1">IF(O19="","",O19)</f>
        <v>4</v>
      </c>
      <c r="P49" t="str">
        <f>IF(P19="","",P19)</f>
        <v>個を</v>
      </c>
      <c r="S49" s="33">
        <f ca="1">IF(S19="","",S19)</f>
        <v>150</v>
      </c>
      <c r="T49" s="33"/>
      <c r="U49" s="33"/>
      <c r="V49" t="str">
        <f>IF(V19="","",V19)</f>
        <v>円の箱につめてもらったときの代金</v>
      </c>
      <c r="AT49" s="8"/>
      <c r="AV49"/>
    </row>
    <row r="50" spans="1:48" ht="25.5" customHeight="1" x14ac:dyDescent="0.2">
      <c r="A50" t="str">
        <f t="shared" ref="A50:AT50" si="7">IF(A20="","",A20)</f>
        <v/>
      </c>
      <c r="B50" t="str">
        <f t="shared" si="7"/>
        <v/>
      </c>
      <c r="C50" t="str">
        <f t="shared" si="7"/>
        <v/>
      </c>
      <c r="F50" s="7" t="s">
        <v>69</v>
      </c>
      <c r="G50" s="7"/>
      <c r="H50" s="7"/>
      <c r="I50" s="7">
        <f ca="1">O49</f>
        <v>4</v>
      </c>
      <c r="J50" s="34" t="s">
        <v>27</v>
      </c>
      <c r="K50" s="34"/>
      <c r="L50" s="34">
        <f ca="1">S49</f>
        <v>150</v>
      </c>
      <c r="M50" s="34"/>
      <c r="N50" s="34"/>
      <c r="O50" s="7" t="s">
        <v>65</v>
      </c>
      <c r="P50" s="7"/>
      <c r="Q50" s="7"/>
      <c r="S50" t="str">
        <f t="shared" si="7"/>
        <v/>
      </c>
      <c r="T50" t="str">
        <f t="shared" si="7"/>
        <v/>
      </c>
      <c r="U50" t="str">
        <f t="shared" si="7"/>
        <v/>
      </c>
      <c r="V50" t="str">
        <f t="shared" si="7"/>
        <v/>
      </c>
      <c r="W50" t="str">
        <f t="shared" si="7"/>
        <v/>
      </c>
      <c r="X50" t="str">
        <f t="shared" si="7"/>
        <v/>
      </c>
      <c r="Y50" t="str">
        <f t="shared" si="7"/>
        <v/>
      </c>
      <c r="Z50" t="str">
        <f t="shared" si="7"/>
        <v/>
      </c>
      <c r="AA50" t="str">
        <f t="shared" si="7"/>
        <v/>
      </c>
      <c r="AB50" t="str">
        <f t="shared" si="7"/>
        <v/>
      </c>
      <c r="AC50" t="str">
        <f t="shared" si="7"/>
        <v/>
      </c>
      <c r="AD50" t="str">
        <f t="shared" si="7"/>
        <v/>
      </c>
      <c r="AE50" t="str">
        <f t="shared" si="7"/>
        <v/>
      </c>
      <c r="AF50" t="str">
        <f t="shared" si="7"/>
        <v/>
      </c>
      <c r="AG50" t="str">
        <f t="shared" si="7"/>
        <v/>
      </c>
      <c r="AH50" t="str">
        <f t="shared" si="7"/>
        <v/>
      </c>
      <c r="AI50" t="str">
        <f t="shared" si="7"/>
        <v/>
      </c>
      <c r="AJ50" t="str">
        <f t="shared" si="7"/>
        <v/>
      </c>
      <c r="AK50" t="str">
        <f t="shared" si="7"/>
        <v/>
      </c>
      <c r="AL50" t="str">
        <f t="shared" si="7"/>
        <v/>
      </c>
      <c r="AM50" t="str">
        <f t="shared" si="7"/>
        <v/>
      </c>
      <c r="AN50" t="str">
        <f t="shared" si="7"/>
        <v/>
      </c>
      <c r="AO50" t="str">
        <f t="shared" si="7"/>
        <v/>
      </c>
      <c r="AP50" t="str">
        <f t="shared" si="7"/>
        <v/>
      </c>
      <c r="AQ50" t="str">
        <f t="shared" si="7"/>
        <v/>
      </c>
      <c r="AR50" t="str">
        <f t="shared" si="7"/>
        <v/>
      </c>
      <c r="AS50" t="str">
        <f t="shared" si="7"/>
        <v/>
      </c>
      <c r="AT50" t="str">
        <f t="shared" si="7"/>
        <v/>
      </c>
    </row>
    <row r="51" spans="1:48" ht="25.5" customHeight="1" x14ac:dyDescent="0.2">
      <c r="A51" t="str">
        <f>IF(A21="","",A21)</f>
        <v/>
      </c>
      <c r="B51" t="str">
        <f>IF(B21="","",B21)</f>
        <v/>
      </c>
      <c r="C51" t="str">
        <f>IF(C21="","",C21)</f>
        <v>(2)</v>
      </c>
      <c r="F51" t="str">
        <f>IF(F21="","",F21)</f>
        <v>1枚ｘ円の画用紙を</v>
      </c>
      <c r="Q51">
        <f ca="1">IF(Q21="","",Q21)</f>
        <v>9</v>
      </c>
      <c r="R51" t="str">
        <f>IF(R21="","",R21)</f>
        <v>枚買い，</v>
      </c>
      <c r="X51" s="33">
        <f ca="1">IF(W21="","",W21)</f>
        <v>1000</v>
      </c>
      <c r="Y51" s="33"/>
      <c r="Z51" s="33"/>
      <c r="AA51" t="str">
        <f>IF(Z21="","",Z21)</f>
        <v>円出したときのおつり</v>
      </c>
    </row>
    <row r="52" spans="1:48" ht="25.5" customHeight="1" x14ac:dyDescent="0.2">
      <c r="A52" t="str">
        <f t="shared" ref="A52:AT52" si="8">IF(A22="","",A22)</f>
        <v/>
      </c>
      <c r="B52" t="str">
        <f t="shared" si="8"/>
        <v/>
      </c>
      <c r="C52" t="str">
        <f t="shared" si="8"/>
        <v/>
      </c>
      <c r="F52" s="34">
        <f ca="1">X51</f>
        <v>1000</v>
      </c>
      <c r="G52" s="34"/>
      <c r="H52" s="34"/>
      <c r="I52" s="11" t="s">
        <v>70</v>
      </c>
      <c r="J52" s="7"/>
      <c r="K52" s="7"/>
      <c r="L52" s="7"/>
      <c r="M52" s="7">
        <f ca="1">Q51</f>
        <v>9</v>
      </c>
      <c r="N52" s="7" t="str">
        <f t="shared" si="8"/>
        <v/>
      </c>
      <c r="O52" s="7" t="s">
        <v>65</v>
      </c>
      <c r="P52" s="7"/>
      <c r="Q52" s="7"/>
      <c r="S52" t="str">
        <f t="shared" si="8"/>
        <v/>
      </c>
      <c r="T52" t="str">
        <f t="shared" si="8"/>
        <v/>
      </c>
      <c r="U52" t="str">
        <f t="shared" si="8"/>
        <v/>
      </c>
      <c r="V52" t="str">
        <f t="shared" si="8"/>
        <v/>
      </c>
      <c r="W52" t="str">
        <f t="shared" si="8"/>
        <v/>
      </c>
      <c r="X52" t="str">
        <f t="shared" si="8"/>
        <v/>
      </c>
      <c r="Y52" t="str">
        <f t="shared" si="8"/>
        <v/>
      </c>
      <c r="Z52" t="str">
        <f t="shared" si="8"/>
        <v/>
      </c>
      <c r="AA52" t="str">
        <f t="shared" si="8"/>
        <v/>
      </c>
      <c r="AB52" t="str">
        <f t="shared" si="8"/>
        <v/>
      </c>
      <c r="AC52" t="str">
        <f t="shared" si="8"/>
        <v/>
      </c>
      <c r="AD52" t="str">
        <f t="shared" si="8"/>
        <v/>
      </c>
      <c r="AE52" t="str">
        <f t="shared" si="8"/>
        <v/>
      </c>
      <c r="AF52" t="str">
        <f t="shared" si="8"/>
        <v/>
      </c>
      <c r="AG52" t="str">
        <f t="shared" si="8"/>
        <v/>
      </c>
      <c r="AH52" t="str">
        <f t="shared" si="8"/>
        <v/>
      </c>
      <c r="AI52" t="str">
        <f t="shared" si="8"/>
        <v/>
      </c>
      <c r="AJ52" t="str">
        <f t="shared" si="8"/>
        <v/>
      </c>
      <c r="AK52" t="str">
        <f t="shared" si="8"/>
        <v/>
      </c>
      <c r="AL52" t="str">
        <f t="shared" si="8"/>
        <v/>
      </c>
      <c r="AM52" t="str">
        <f t="shared" si="8"/>
        <v/>
      </c>
      <c r="AN52" t="str">
        <f t="shared" si="8"/>
        <v/>
      </c>
      <c r="AO52" t="str">
        <f t="shared" si="8"/>
        <v/>
      </c>
      <c r="AP52" t="str">
        <f t="shared" si="8"/>
        <v/>
      </c>
      <c r="AQ52" t="str">
        <f t="shared" si="8"/>
        <v/>
      </c>
      <c r="AR52" t="str">
        <f t="shared" si="8"/>
        <v/>
      </c>
      <c r="AS52" t="str">
        <f t="shared" si="8"/>
        <v/>
      </c>
      <c r="AT52" t="str">
        <f t="shared" si="8"/>
        <v/>
      </c>
    </row>
    <row r="53" spans="1:48" ht="25.5" customHeight="1" x14ac:dyDescent="0.2">
      <c r="A53" t="str">
        <f>IF(A23="","",A23)</f>
        <v/>
      </c>
      <c r="B53" t="str">
        <f>IF(B23="","",B23)</f>
        <v/>
      </c>
      <c r="C53" t="str">
        <f>IF(C23="","",C23)</f>
        <v>(3)</v>
      </c>
      <c r="F53" t="str">
        <f>IF(F23="","",F23)</f>
        <v>男子が</v>
      </c>
      <c r="J53" t="str">
        <f ca="1">IF(J23="","",J23)</f>
        <v>ｘ</v>
      </c>
      <c r="L53" t="str">
        <f>IF(L23="","",L23)</f>
        <v>人，女子が</v>
      </c>
      <c r="S53" t="str">
        <f ca="1">IF(R23="","",R23)</f>
        <v>ｙ</v>
      </c>
      <c r="U53" t="str">
        <f>IF(T23="","",T23)</f>
        <v>人の学級全体の人数</v>
      </c>
    </row>
    <row r="54" spans="1:48" ht="25.5" customHeight="1" x14ac:dyDescent="0.2">
      <c r="A54" t="str">
        <f t="shared" ref="A54:AT54" si="9">IF(A24="","",A24)</f>
        <v/>
      </c>
      <c r="B54" t="str">
        <f t="shared" si="9"/>
        <v/>
      </c>
      <c r="C54" t="str">
        <f t="shared" si="9"/>
        <v/>
      </c>
      <c r="F54" s="34" t="str">
        <f ca="1">J53</f>
        <v>ｘ</v>
      </c>
      <c r="G54" s="34"/>
      <c r="H54" s="34" t="s">
        <v>4</v>
      </c>
      <c r="I54" s="34"/>
      <c r="J54" s="34" t="str">
        <f ca="1">S53</f>
        <v>ｙ</v>
      </c>
      <c r="K54" s="34"/>
      <c r="L54" s="7" t="s">
        <v>71</v>
      </c>
      <c r="M54" s="7"/>
      <c r="N54" s="7"/>
      <c r="O54" t="str">
        <f t="shared" si="9"/>
        <v/>
      </c>
      <c r="P54" t="str">
        <f t="shared" si="9"/>
        <v/>
      </c>
      <c r="Q54" t="str">
        <f t="shared" si="9"/>
        <v/>
      </c>
      <c r="R54" t="str">
        <f t="shared" si="9"/>
        <v/>
      </c>
      <c r="S54" t="str">
        <f t="shared" si="9"/>
        <v/>
      </c>
      <c r="T54" t="str">
        <f t="shared" si="9"/>
        <v/>
      </c>
      <c r="U54" t="str">
        <f t="shared" si="9"/>
        <v/>
      </c>
      <c r="V54" t="str">
        <f t="shared" si="9"/>
        <v/>
      </c>
      <c r="W54" t="str">
        <f t="shared" si="9"/>
        <v/>
      </c>
      <c r="X54" t="str">
        <f t="shared" si="9"/>
        <v/>
      </c>
      <c r="Y54" t="str">
        <f t="shared" si="9"/>
        <v/>
      </c>
      <c r="Z54" t="str">
        <f t="shared" si="9"/>
        <v/>
      </c>
      <c r="AA54" t="str">
        <f t="shared" si="9"/>
        <v/>
      </c>
      <c r="AB54" t="str">
        <f t="shared" si="9"/>
        <v/>
      </c>
      <c r="AC54" t="str">
        <f t="shared" si="9"/>
        <v/>
      </c>
      <c r="AD54" t="str">
        <f t="shared" si="9"/>
        <v/>
      </c>
      <c r="AE54" t="str">
        <f t="shared" si="9"/>
        <v/>
      </c>
      <c r="AF54" t="str">
        <f t="shared" si="9"/>
        <v/>
      </c>
      <c r="AG54" t="str">
        <f t="shared" si="9"/>
        <v/>
      </c>
      <c r="AH54" t="str">
        <f t="shared" si="9"/>
        <v/>
      </c>
      <c r="AI54" t="str">
        <f t="shared" si="9"/>
        <v/>
      </c>
      <c r="AJ54" t="str">
        <f t="shared" si="9"/>
        <v/>
      </c>
      <c r="AK54" t="str">
        <f t="shared" si="9"/>
        <v/>
      </c>
      <c r="AL54" t="str">
        <f t="shared" si="9"/>
        <v/>
      </c>
      <c r="AM54" t="str">
        <f t="shared" si="9"/>
        <v/>
      </c>
      <c r="AN54" t="str">
        <f t="shared" si="9"/>
        <v/>
      </c>
      <c r="AO54" t="str">
        <f t="shared" si="9"/>
        <v/>
      </c>
      <c r="AP54" t="str">
        <f t="shared" si="9"/>
        <v/>
      </c>
      <c r="AQ54" t="str">
        <f t="shared" si="9"/>
        <v/>
      </c>
      <c r="AR54" t="str">
        <f t="shared" si="9"/>
        <v/>
      </c>
      <c r="AS54" t="str">
        <f t="shared" si="9"/>
        <v/>
      </c>
      <c r="AT54" t="str">
        <f t="shared" si="9"/>
        <v/>
      </c>
    </row>
    <row r="55" spans="1:48" ht="25.5" customHeight="1" x14ac:dyDescent="0.2">
      <c r="A55" t="str">
        <f>IF(A25="","",A25)</f>
        <v/>
      </c>
      <c r="B55" t="str">
        <f>IF(B25="","",B25)</f>
        <v/>
      </c>
      <c r="C55" t="str">
        <f>IF(C25="","",C25)</f>
        <v>(4)</v>
      </c>
      <c r="F55" t="str">
        <f>IF(F25="","",F25)</f>
        <v>1辺の長さがａ㎝の</v>
      </c>
      <c r="Q55" s="33" t="str">
        <f ca="1">IF(P25="","",P25)</f>
        <v>正五角形</v>
      </c>
      <c r="R55" s="33"/>
      <c r="S55" s="33"/>
      <c r="T55" s="33"/>
      <c r="U55" s="33"/>
      <c r="V55" s="33"/>
      <c r="W55" t="str">
        <f>IF(V25="","",V25)</f>
        <v>の周の長さ</v>
      </c>
    </row>
    <row r="56" spans="1:48" ht="25.5" customHeight="1" x14ac:dyDescent="0.2">
      <c r="A56" t="str">
        <f t="shared" ref="A56:AT56" si="10">IF(A26="","",A26)</f>
        <v/>
      </c>
      <c r="B56" t="str">
        <f t="shared" si="10"/>
        <v/>
      </c>
      <c r="C56" t="str">
        <f t="shared" si="10"/>
        <v/>
      </c>
      <c r="F56" s="7" t="s">
        <v>68</v>
      </c>
      <c r="G56" s="7"/>
      <c r="H56" s="7"/>
      <c r="I56" s="7">
        <f ca="1">IF(AT25=0,3,IF(AT25=1,4,5))</f>
        <v>5</v>
      </c>
      <c r="J56" s="7" t="s">
        <v>72</v>
      </c>
      <c r="K56" s="7"/>
      <c r="L56" s="7"/>
      <c r="M56" t="str">
        <f t="shared" si="10"/>
        <v/>
      </c>
      <c r="N56" t="str">
        <f t="shared" si="10"/>
        <v/>
      </c>
      <c r="O56" t="str">
        <f t="shared" si="10"/>
        <v/>
      </c>
      <c r="P56" t="str">
        <f t="shared" si="10"/>
        <v/>
      </c>
      <c r="Q56" t="str">
        <f t="shared" si="10"/>
        <v/>
      </c>
      <c r="R56" t="str">
        <f t="shared" si="10"/>
        <v/>
      </c>
      <c r="S56" t="str">
        <f t="shared" si="10"/>
        <v/>
      </c>
      <c r="T56" t="str">
        <f t="shared" si="10"/>
        <v/>
      </c>
      <c r="U56" t="str">
        <f t="shared" si="10"/>
        <v/>
      </c>
      <c r="V56" t="str">
        <f t="shared" si="10"/>
        <v/>
      </c>
      <c r="W56" t="str">
        <f t="shared" si="10"/>
        <v/>
      </c>
      <c r="X56" t="str">
        <f t="shared" si="10"/>
        <v/>
      </c>
      <c r="Y56" t="str">
        <f t="shared" si="10"/>
        <v/>
      </c>
      <c r="Z56" t="str">
        <f t="shared" si="10"/>
        <v/>
      </c>
      <c r="AA56" t="str">
        <f t="shared" si="10"/>
        <v/>
      </c>
      <c r="AB56" t="str">
        <f t="shared" si="10"/>
        <v/>
      </c>
      <c r="AC56" t="str">
        <f t="shared" si="10"/>
        <v/>
      </c>
      <c r="AD56" t="str">
        <f t="shared" si="10"/>
        <v/>
      </c>
      <c r="AE56" t="str">
        <f t="shared" si="10"/>
        <v/>
      </c>
      <c r="AF56" t="str">
        <f t="shared" si="10"/>
        <v/>
      </c>
      <c r="AG56" t="str">
        <f t="shared" si="10"/>
        <v/>
      </c>
      <c r="AH56" t="str">
        <f t="shared" si="10"/>
        <v/>
      </c>
      <c r="AI56" t="str">
        <f t="shared" si="10"/>
        <v/>
      </c>
      <c r="AJ56" t="str">
        <f t="shared" si="10"/>
        <v/>
      </c>
      <c r="AK56" t="str">
        <f t="shared" si="10"/>
        <v/>
      </c>
      <c r="AL56" t="str">
        <f t="shared" si="10"/>
        <v/>
      </c>
      <c r="AM56" t="str">
        <f t="shared" si="10"/>
        <v/>
      </c>
      <c r="AN56" t="str">
        <f t="shared" si="10"/>
        <v/>
      </c>
      <c r="AO56" t="str">
        <f t="shared" si="10"/>
        <v/>
      </c>
      <c r="AP56" t="str">
        <f t="shared" si="10"/>
        <v/>
      </c>
      <c r="AQ56" t="str">
        <f t="shared" si="10"/>
        <v/>
      </c>
      <c r="AR56" t="str">
        <f t="shared" si="10"/>
        <v/>
      </c>
      <c r="AS56" t="str">
        <f t="shared" si="10"/>
        <v/>
      </c>
      <c r="AT56" t="str">
        <f t="shared" si="10"/>
        <v/>
      </c>
    </row>
    <row r="57" spans="1:48" ht="25.5" customHeight="1" x14ac:dyDescent="0.2">
      <c r="A57" t="str">
        <f>IF(A27="","",A27)</f>
        <v/>
      </c>
      <c r="B57" t="str">
        <f>IF(B27="","",B27)</f>
        <v/>
      </c>
      <c r="C57" t="str">
        <f>IF(C27="","",C27)</f>
        <v>(5)</v>
      </c>
      <c r="F57" t="str">
        <f>IF(F27="","",F27)</f>
        <v>底辺の長さａ㎝，高さｂ㎝の</v>
      </c>
      <c r="W57" s="33" t="str">
        <f ca="1">IF(V27="","",V27)</f>
        <v>三角形</v>
      </c>
      <c r="X57" s="33"/>
      <c r="Y57" s="33"/>
      <c r="Z57" s="33"/>
      <c r="AA57" s="33"/>
      <c r="AB57" s="33"/>
      <c r="AC57" s="33"/>
      <c r="AD57" t="str">
        <f>IF(AC27="","",AC27)</f>
        <v>の面積</v>
      </c>
    </row>
    <row r="58" spans="1:48" ht="25.5" customHeight="1" x14ac:dyDescent="0.2">
      <c r="A58" t="str">
        <f t="shared" ref="A58:AT58" si="11">IF(A28="","",A28)</f>
        <v/>
      </c>
      <c r="B58" t="str">
        <f t="shared" si="11"/>
        <v/>
      </c>
      <c r="C58" t="str">
        <f t="shared" si="11"/>
        <v/>
      </c>
      <c r="F58" s="7" t="s">
        <v>74</v>
      </c>
      <c r="G58" s="7"/>
      <c r="H58" s="7"/>
      <c r="I58" s="7"/>
      <c r="J58" s="7" t="str">
        <f ca="1">IF(AT27=0,"÷2","")</f>
        <v>÷2</v>
      </c>
      <c r="K58" s="7"/>
      <c r="L58" s="7"/>
      <c r="M58" s="7" t="s">
        <v>75</v>
      </c>
      <c r="N58" s="7"/>
      <c r="O58" s="7"/>
      <c r="Q58" t="str">
        <f t="shared" si="11"/>
        <v/>
      </c>
      <c r="R58" t="str">
        <f t="shared" si="11"/>
        <v/>
      </c>
      <c r="S58" t="str">
        <f t="shared" si="11"/>
        <v/>
      </c>
      <c r="T58" t="str">
        <f t="shared" si="11"/>
        <v/>
      </c>
      <c r="U58" t="str">
        <f t="shared" si="11"/>
        <v/>
      </c>
      <c r="V58" t="str">
        <f t="shared" si="11"/>
        <v/>
      </c>
      <c r="W58" t="str">
        <f t="shared" si="11"/>
        <v/>
      </c>
      <c r="X58" t="str">
        <f t="shared" si="11"/>
        <v/>
      </c>
      <c r="Y58" t="str">
        <f t="shared" si="11"/>
        <v/>
      </c>
      <c r="Z58" t="str">
        <f t="shared" si="11"/>
        <v/>
      </c>
      <c r="AA58" t="str">
        <f t="shared" si="11"/>
        <v/>
      </c>
      <c r="AB58" t="str">
        <f t="shared" si="11"/>
        <v/>
      </c>
      <c r="AC58" t="str">
        <f t="shared" si="11"/>
        <v/>
      </c>
      <c r="AD58" t="str">
        <f t="shared" si="11"/>
        <v/>
      </c>
      <c r="AE58" t="str">
        <f t="shared" si="11"/>
        <v/>
      </c>
      <c r="AF58" t="str">
        <f t="shared" si="11"/>
        <v/>
      </c>
      <c r="AG58" t="str">
        <f t="shared" si="11"/>
        <v/>
      </c>
      <c r="AH58" t="str">
        <f t="shared" si="11"/>
        <v/>
      </c>
      <c r="AI58" t="str">
        <f t="shared" si="11"/>
        <v/>
      </c>
      <c r="AJ58" t="str">
        <f t="shared" si="11"/>
        <v/>
      </c>
      <c r="AK58" t="str">
        <f t="shared" si="11"/>
        <v/>
      </c>
      <c r="AL58" t="str">
        <f t="shared" si="11"/>
        <v/>
      </c>
      <c r="AM58" t="str">
        <f t="shared" si="11"/>
        <v/>
      </c>
      <c r="AN58" t="str">
        <f t="shared" si="11"/>
        <v/>
      </c>
      <c r="AO58" t="str">
        <f t="shared" si="11"/>
        <v/>
      </c>
      <c r="AP58" t="str">
        <f t="shared" si="11"/>
        <v/>
      </c>
      <c r="AQ58" t="str">
        <f t="shared" si="11"/>
        <v/>
      </c>
      <c r="AR58" t="str">
        <f t="shared" si="11"/>
        <v/>
      </c>
      <c r="AS58" t="str">
        <f t="shared" si="11"/>
        <v/>
      </c>
      <c r="AT58" t="str">
        <f t="shared" si="11"/>
        <v/>
      </c>
    </row>
    <row r="59" spans="1:48" ht="25.5" customHeight="1" x14ac:dyDescent="0.2">
      <c r="A59" t="str">
        <f t="shared" ref="A59:AT59" si="12">IF(A29="","",A29)</f>
        <v/>
      </c>
      <c r="B59" t="str">
        <f t="shared" si="12"/>
        <v/>
      </c>
      <c r="C59" t="str">
        <f t="shared" si="12"/>
        <v/>
      </c>
      <c r="F59" t="str">
        <f t="shared" si="12"/>
        <v/>
      </c>
      <c r="G59" t="str">
        <f t="shared" si="12"/>
        <v/>
      </c>
      <c r="H59" t="str">
        <f t="shared" si="12"/>
        <v/>
      </c>
      <c r="I59" t="str">
        <f t="shared" si="12"/>
        <v/>
      </c>
      <c r="J59" t="str">
        <f t="shared" si="12"/>
        <v/>
      </c>
      <c r="K59" t="str">
        <f t="shared" si="12"/>
        <v/>
      </c>
      <c r="L59" t="str">
        <f t="shared" si="12"/>
        <v/>
      </c>
      <c r="M59" t="str">
        <f t="shared" si="12"/>
        <v/>
      </c>
      <c r="N59" t="str">
        <f t="shared" si="12"/>
        <v/>
      </c>
      <c r="O59" t="str">
        <f t="shared" si="12"/>
        <v/>
      </c>
      <c r="P59" t="str">
        <f t="shared" si="12"/>
        <v/>
      </c>
      <c r="Q59" t="str">
        <f t="shared" si="12"/>
        <v/>
      </c>
      <c r="R59" t="str">
        <f t="shared" si="12"/>
        <v/>
      </c>
      <c r="S59" t="str">
        <f t="shared" si="12"/>
        <v/>
      </c>
      <c r="T59" t="str">
        <f t="shared" si="12"/>
        <v/>
      </c>
      <c r="U59" t="str">
        <f t="shared" si="12"/>
        <v/>
      </c>
      <c r="V59" t="str">
        <f t="shared" si="12"/>
        <v/>
      </c>
      <c r="W59" t="str">
        <f t="shared" si="12"/>
        <v/>
      </c>
      <c r="X59" t="str">
        <f t="shared" si="12"/>
        <v/>
      </c>
      <c r="Y59" t="str">
        <f t="shared" si="12"/>
        <v/>
      </c>
      <c r="Z59" t="str">
        <f t="shared" si="12"/>
        <v/>
      </c>
      <c r="AA59" t="str">
        <f t="shared" si="12"/>
        <v/>
      </c>
      <c r="AB59" t="str">
        <f t="shared" si="12"/>
        <v/>
      </c>
      <c r="AC59" t="str">
        <f t="shared" si="12"/>
        <v/>
      </c>
      <c r="AD59" t="str">
        <f t="shared" si="12"/>
        <v/>
      </c>
      <c r="AE59" t="str">
        <f t="shared" si="12"/>
        <v/>
      </c>
      <c r="AF59" t="str">
        <f t="shared" si="12"/>
        <v/>
      </c>
      <c r="AG59" t="str">
        <f t="shared" si="12"/>
        <v/>
      </c>
      <c r="AH59" t="str">
        <f t="shared" si="12"/>
        <v/>
      </c>
      <c r="AI59" t="str">
        <f t="shared" si="12"/>
        <v/>
      </c>
      <c r="AJ59" t="str">
        <f t="shared" si="12"/>
        <v/>
      </c>
      <c r="AK59" t="str">
        <f t="shared" si="12"/>
        <v/>
      </c>
      <c r="AL59" t="str">
        <f t="shared" si="12"/>
        <v/>
      </c>
      <c r="AM59" t="str">
        <f t="shared" si="12"/>
        <v/>
      </c>
      <c r="AN59" t="str">
        <f t="shared" si="12"/>
        <v/>
      </c>
      <c r="AO59" t="str">
        <f t="shared" si="12"/>
        <v/>
      </c>
      <c r="AP59" t="str">
        <f t="shared" si="12"/>
        <v/>
      </c>
      <c r="AQ59" t="str">
        <f t="shared" si="12"/>
        <v/>
      </c>
      <c r="AR59" t="str">
        <f t="shared" si="12"/>
        <v/>
      </c>
      <c r="AS59" t="str">
        <f t="shared" si="12"/>
        <v/>
      </c>
      <c r="AT59" t="str">
        <f t="shared" si="12"/>
        <v/>
      </c>
    </row>
    <row r="60" spans="1:48" ht="20.149999999999999" customHeight="1" x14ac:dyDescent="0.2"/>
    <row r="61" spans="1:48" ht="20.149999999999999" customHeight="1" x14ac:dyDescent="0.2"/>
    <row r="62" spans="1:48" ht="20.149999999999999" customHeight="1" x14ac:dyDescent="0.2"/>
    <row r="63" spans="1:48" ht="20.149999999999999" customHeight="1" x14ac:dyDescent="0.2"/>
    <row r="64" spans="1:48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</sheetData>
  <mergeCells count="39">
    <mergeCell ref="AO1:AP1"/>
    <mergeCell ref="AO31:AP31"/>
    <mergeCell ref="P4:Q4"/>
    <mergeCell ref="H6:J6"/>
    <mergeCell ref="U6:W6"/>
    <mergeCell ref="H12:I12"/>
    <mergeCell ref="T12:V12"/>
    <mergeCell ref="F15:H15"/>
    <mergeCell ref="S19:U19"/>
    <mergeCell ref="W21:Y21"/>
    <mergeCell ref="H42:I42"/>
    <mergeCell ref="V36:X36"/>
    <mergeCell ref="I35:J35"/>
    <mergeCell ref="F37:H37"/>
    <mergeCell ref="Q38:V38"/>
    <mergeCell ref="T42:V42"/>
    <mergeCell ref="I36:K36"/>
    <mergeCell ref="Q8:V8"/>
    <mergeCell ref="H54:I54"/>
    <mergeCell ref="J54:K54"/>
    <mergeCell ref="R23:S23"/>
    <mergeCell ref="J23:K23"/>
    <mergeCell ref="M37:O37"/>
    <mergeCell ref="P25:U25"/>
    <mergeCell ref="V27:AB27"/>
    <mergeCell ref="P34:Q34"/>
    <mergeCell ref="W57:AC57"/>
    <mergeCell ref="F44:G44"/>
    <mergeCell ref="L44:N44"/>
    <mergeCell ref="F46:H46"/>
    <mergeCell ref="W46:Y46"/>
    <mergeCell ref="X51:Z51"/>
    <mergeCell ref="S49:U49"/>
    <mergeCell ref="F52:H52"/>
    <mergeCell ref="F54:G54"/>
    <mergeCell ref="F45:H45"/>
    <mergeCell ref="Q55:V55"/>
    <mergeCell ref="J50:K50"/>
    <mergeCell ref="L50:N50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&amp;L文字の式&amp;R数学ドリル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V80"/>
  <sheetViews>
    <sheetView workbookViewId="0"/>
  </sheetViews>
  <sheetFormatPr defaultColWidth="9" defaultRowHeight="14" x14ac:dyDescent="0.2"/>
  <cols>
    <col min="1" max="43" width="1.75" style="15" customWidth="1"/>
    <col min="44" max="46" width="9" style="15" customWidth="1"/>
    <col min="47" max="48" width="9" style="23"/>
    <col min="49" max="16384" width="9" style="15"/>
  </cols>
  <sheetData>
    <row r="1" spans="1:48" ht="23.5" x14ac:dyDescent="0.2">
      <c r="D1" s="16" t="s">
        <v>318</v>
      </c>
      <c r="AM1" s="17" t="s">
        <v>0</v>
      </c>
      <c r="AN1" s="17"/>
      <c r="AO1" s="48"/>
      <c r="AP1" s="48"/>
      <c r="AR1" s="23"/>
      <c r="AS1" s="23"/>
      <c r="AU1" s="15"/>
      <c r="AV1" s="15"/>
    </row>
    <row r="2" spans="1:48" ht="25" customHeight="1" x14ac:dyDescent="0.2">
      <c r="Q2" s="18" t="s">
        <v>1</v>
      </c>
      <c r="R2" s="17"/>
      <c r="S2" s="17"/>
      <c r="T2" s="17"/>
      <c r="U2" s="17"/>
      <c r="V2" s="19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R2" s="23"/>
      <c r="AS2" s="23"/>
      <c r="AU2" s="15"/>
      <c r="AV2" s="15"/>
    </row>
    <row r="3" spans="1:48" ht="25" customHeight="1" x14ac:dyDescent="0.2">
      <c r="A3" s="30" t="s">
        <v>272</v>
      </c>
      <c r="C3" s="31" t="s">
        <v>273</v>
      </c>
      <c r="O3" s="20"/>
      <c r="R3" s="24"/>
      <c r="AU3" s="15"/>
      <c r="AV3" s="15"/>
    </row>
    <row r="4" spans="1:48" ht="25" customHeight="1" x14ac:dyDescent="0.2">
      <c r="B4" s="30" t="s">
        <v>274</v>
      </c>
      <c r="E4" s="31" t="s">
        <v>275</v>
      </c>
      <c r="M4" s="15">
        <f ca="1">INT(RAND()*5+2)</f>
        <v>6</v>
      </c>
      <c r="N4" s="31" t="s">
        <v>276</v>
      </c>
      <c r="R4" s="15">
        <f ca="1">INT(RAND()*(M4-1)+1)</f>
        <v>1</v>
      </c>
      <c r="S4" s="31" t="s">
        <v>277</v>
      </c>
      <c r="V4" s="15" t="str">
        <f>IF(C5=1,"大きい","小さい")</f>
        <v>小さい</v>
      </c>
      <c r="Z4" s="31" t="s">
        <v>278</v>
      </c>
      <c r="AU4" s="15"/>
      <c r="AV4" s="15"/>
    </row>
    <row r="5" spans="1:48" ht="25" customHeight="1" x14ac:dyDescent="0.2">
      <c r="C5" s="20"/>
      <c r="AU5" s="15"/>
      <c r="AV5" s="15"/>
    </row>
    <row r="6" spans="1:48" ht="25" customHeight="1" x14ac:dyDescent="0.2">
      <c r="AU6" s="15"/>
      <c r="AV6" s="15"/>
    </row>
    <row r="7" spans="1:48" ht="25" customHeight="1" x14ac:dyDescent="0.2">
      <c r="B7" s="30" t="s">
        <v>279</v>
      </c>
      <c r="E7" s="31" t="s">
        <v>280</v>
      </c>
      <c r="O7" s="15">
        <f ca="1">INT(RAND()*5+3)</f>
        <v>7</v>
      </c>
      <c r="P7" s="31" t="s">
        <v>281</v>
      </c>
      <c r="AB7" s="15">
        <f ca="1">INT(RAND()*(O7-1)+1)</f>
        <v>1</v>
      </c>
      <c r="AC7" s="31" t="s">
        <v>282</v>
      </c>
      <c r="AG7" s="15" t="str">
        <f>IF(C8=1,"長い","短い")</f>
        <v>短い</v>
      </c>
      <c r="AJ7" s="31" t="s">
        <v>283</v>
      </c>
      <c r="AU7" s="15"/>
      <c r="AV7" s="15"/>
    </row>
    <row r="8" spans="1:48" ht="25" customHeight="1" x14ac:dyDescent="0.2">
      <c r="C8" s="20"/>
      <c r="AU8" s="15"/>
      <c r="AV8" s="15"/>
    </row>
    <row r="9" spans="1:48" ht="25" customHeight="1" x14ac:dyDescent="0.2">
      <c r="B9" s="30"/>
      <c r="AU9" s="15"/>
      <c r="AV9" s="15"/>
    </row>
    <row r="10" spans="1:48" ht="25" customHeight="1" x14ac:dyDescent="0.2">
      <c r="B10" s="30" t="s">
        <v>284</v>
      </c>
      <c r="E10" s="31" t="s">
        <v>285</v>
      </c>
      <c r="M10" s="15">
        <f ca="1">INT(RAND()*7+3)</f>
        <v>5</v>
      </c>
      <c r="N10" s="15" t="str">
        <f>IF(C11=1,"未満","以上")</f>
        <v>以上</v>
      </c>
      <c r="Q10" s="31" t="s">
        <v>286</v>
      </c>
      <c r="AU10" s="15"/>
      <c r="AV10" s="15"/>
    </row>
    <row r="11" spans="1:48" ht="25" customHeight="1" x14ac:dyDescent="0.2">
      <c r="C11" s="20"/>
      <c r="AU11" s="15"/>
      <c r="AV11" s="15"/>
    </row>
    <row r="12" spans="1:48" ht="25" customHeight="1" x14ac:dyDescent="0.2">
      <c r="C12" s="20"/>
      <c r="AU12" s="15"/>
      <c r="AV12" s="15"/>
    </row>
    <row r="13" spans="1:48" ht="25" customHeight="1" x14ac:dyDescent="0.2">
      <c r="B13" s="30" t="s">
        <v>287</v>
      </c>
      <c r="C13" s="20"/>
      <c r="E13" s="15">
        <f ca="1">INT(RAND()*7+3)</f>
        <v>6</v>
      </c>
      <c r="F13" s="31" t="s">
        <v>288</v>
      </c>
      <c r="T13" s="49">
        <f ca="1">INT(RAND()*3+1)*1000</f>
        <v>1000</v>
      </c>
      <c r="U13" s="49"/>
      <c r="V13" s="49"/>
      <c r="W13" s="49"/>
      <c r="X13" s="31" t="s">
        <v>289</v>
      </c>
      <c r="AU13" s="15"/>
      <c r="AV13" s="15"/>
    </row>
    <row r="14" spans="1:48" ht="25" customHeight="1" x14ac:dyDescent="0.2">
      <c r="C14" s="20"/>
      <c r="AU14" s="15"/>
      <c r="AV14" s="15"/>
    </row>
    <row r="15" spans="1:48" ht="25" customHeight="1" x14ac:dyDescent="0.2">
      <c r="A15" s="20"/>
      <c r="AU15" s="15"/>
      <c r="AV15" s="15"/>
    </row>
    <row r="16" spans="1:48" ht="25" customHeight="1" x14ac:dyDescent="0.2">
      <c r="B16" s="30" t="s">
        <v>290</v>
      </c>
      <c r="E16" s="31" t="s">
        <v>291</v>
      </c>
      <c r="AU16" s="15"/>
      <c r="AV16" s="15"/>
    </row>
    <row r="17" spans="1:48" ht="25" customHeight="1" x14ac:dyDescent="0.2">
      <c r="E17" s="49">
        <f ca="1">INT(RAND()*8+12)*100</f>
        <v>1600</v>
      </c>
      <c r="F17" s="49"/>
      <c r="G17" s="49"/>
      <c r="H17" s="49"/>
      <c r="I17" s="31" t="s">
        <v>292</v>
      </c>
      <c r="AU17" s="15"/>
      <c r="AV17" s="15"/>
    </row>
    <row r="18" spans="1:48" ht="25" customHeight="1" x14ac:dyDescent="0.2">
      <c r="AU18" s="15"/>
      <c r="AV18" s="15"/>
    </row>
    <row r="19" spans="1:48" ht="25" customHeight="1" x14ac:dyDescent="0.2">
      <c r="AU19" s="15"/>
      <c r="AV19" s="15"/>
    </row>
    <row r="20" spans="1:48" ht="25" customHeight="1" x14ac:dyDescent="0.2">
      <c r="A20" s="20"/>
      <c r="AU20" s="15"/>
      <c r="AV20" s="15"/>
    </row>
    <row r="21" spans="1:48" ht="25" customHeight="1" x14ac:dyDescent="0.2">
      <c r="A21" s="30" t="s">
        <v>293</v>
      </c>
      <c r="C21" s="20"/>
      <c r="D21" s="31" t="s">
        <v>294</v>
      </c>
      <c r="G21" s="49">
        <f ca="1">INT(RAND()*8+12)*100</f>
        <v>1200</v>
      </c>
      <c r="H21" s="49"/>
      <c r="I21" s="49"/>
      <c r="J21" s="49"/>
      <c r="K21" s="31" t="s">
        <v>295</v>
      </c>
      <c r="P21" s="49">
        <f ca="1">INT(RAND()*4+1)*100</f>
        <v>300</v>
      </c>
      <c r="Q21" s="49"/>
      <c r="R21" s="49"/>
      <c r="S21" s="31" t="s">
        <v>296</v>
      </c>
      <c r="AU21" s="15"/>
      <c r="AV21" s="15"/>
    </row>
    <row r="22" spans="1:48" ht="25" customHeight="1" x14ac:dyDescent="0.2">
      <c r="B22" s="20"/>
      <c r="D22" s="31" t="s">
        <v>297</v>
      </c>
      <c r="AU22" s="15"/>
      <c r="AV22" s="15"/>
    </row>
    <row r="23" spans="1:48" ht="25" customHeight="1" x14ac:dyDescent="0.2">
      <c r="D23" s="31" t="s">
        <v>298</v>
      </c>
      <c r="AU23" s="15"/>
      <c r="AV23" s="15"/>
    </row>
    <row r="24" spans="1:48" ht="25" customHeight="1" x14ac:dyDescent="0.2">
      <c r="G24" s="49">
        <f ca="1">G21</f>
        <v>1200</v>
      </c>
      <c r="H24" s="49"/>
      <c r="I24" s="49"/>
      <c r="J24" s="49"/>
      <c r="K24" s="58" t="s">
        <v>299</v>
      </c>
      <c r="L24" s="49"/>
      <c r="M24" s="58" t="s">
        <v>300</v>
      </c>
      <c r="N24" s="49"/>
      <c r="O24" s="49" t="str">
        <f>IF(B22=1,"＞","＜")</f>
        <v>＜</v>
      </c>
      <c r="P24" s="49"/>
      <c r="Q24" s="15">
        <f ca="1">INT(RAND()*2+2)</f>
        <v>3</v>
      </c>
      <c r="R24" s="31" t="s">
        <v>301</v>
      </c>
      <c r="S24" s="49">
        <f ca="1">P21</f>
        <v>300</v>
      </c>
      <c r="T24" s="49"/>
      <c r="U24" s="49"/>
      <c r="V24" s="58" t="s">
        <v>299</v>
      </c>
      <c r="W24" s="49"/>
      <c r="X24" s="58" t="s">
        <v>302</v>
      </c>
      <c r="Y24" s="49"/>
      <c r="Z24" s="31" t="s">
        <v>303</v>
      </c>
      <c r="AU24" s="15"/>
      <c r="AV24" s="15"/>
    </row>
    <row r="25" spans="1:48" ht="25" customHeight="1" x14ac:dyDescent="0.2">
      <c r="C25" s="20"/>
      <c r="AU25" s="15"/>
      <c r="AV25" s="15"/>
    </row>
    <row r="26" spans="1:48" ht="25" customHeight="1" x14ac:dyDescent="0.2">
      <c r="AU26" s="15"/>
      <c r="AV26" s="15"/>
    </row>
    <row r="27" spans="1:48" ht="25" customHeight="1" x14ac:dyDescent="0.2">
      <c r="AU27" s="15"/>
      <c r="AV27" s="15"/>
    </row>
    <row r="28" spans="1:48" ht="25" customHeight="1" x14ac:dyDescent="0.2">
      <c r="AU28" s="15"/>
      <c r="AV28" s="15"/>
    </row>
    <row r="29" spans="1:48" ht="25" customHeight="1" x14ac:dyDescent="0.2">
      <c r="AU29" s="15"/>
      <c r="AV29" s="15"/>
    </row>
    <row r="30" spans="1:48" ht="25" customHeight="1" x14ac:dyDescent="0.2">
      <c r="AU30" s="15"/>
      <c r="AV30" s="15"/>
    </row>
    <row r="31" spans="1:48" ht="23.5" x14ac:dyDescent="0.2">
      <c r="D31" s="16" t="str">
        <f>IF(D1="","",D1)</f>
        <v>関係を表す式②</v>
      </c>
      <c r="AM31" s="17" t="str">
        <f>IF(AM1="","",AM1)</f>
        <v>№</v>
      </c>
      <c r="AN31" s="17"/>
      <c r="AO31" s="48" t="str">
        <f>IF(AO1="","",AO1)</f>
        <v/>
      </c>
      <c r="AP31" s="48" t="str">
        <f>IF(AP1="","",AP1)</f>
        <v/>
      </c>
      <c r="AR31" s="23"/>
      <c r="AS31" s="23"/>
      <c r="AU31" s="15"/>
      <c r="AV31" s="15"/>
    </row>
    <row r="32" spans="1:48" ht="25" customHeight="1" x14ac:dyDescent="0.2">
      <c r="E32" s="21" t="s">
        <v>73</v>
      </c>
      <c r="Q32" s="18" t="str">
        <f>IF(Q2="","",Q2)</f>
        <v>名前</v>
      </c>
      <c r="R32" s="17"/>
      <c r="S32" s="17"/>
      <c r="T32" s="17"/>
      <c r="U32" s="17"/>
      <c r="V32" s="19" t="str">
        <f>IF(V2="","",V2)</f>
        <v/>
      </c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R32" s="23"/>
      <c r="AS32" s="23"/>
      <c r="AU32" s="15"/>
      <c r="AV32" s="15"/>
    </row>
    <row r="33" spans="1:48" ht="25" customHeight="1" x14ac:dyDescent="0.2">
      <c r="A33" s="30" t="str">
        <f>IF(A3="","",A3)</f>
        <v>１</v>
      </c>
      <c r="C33" s="31" t="str">
        <f>IF(C3="","",C3)</f>
        <v>次の数量の関係を不等式に表しなさい。</v>
      </c>
      <c r="O33" s="20"/>
      <c r="R33" s="24"/>
      <c r="AU33" s="15"/>
      <c r="AV33" s="15"/>
    </row>
    <row r="34" spans="1:48" ht="25" customHeight="1" x14ac:dyDescent="0.2">
      <c r="A34" s="15" t="str">
        <f>IF(A4="","",A4)</f>
        <v/>
      </c>
      <c r="B34" s="30" t="str">
        <f>IF(B4="","",B4)</f>
        <v>(1)</v>
      </c>
      <c r="E34" s="31" t="str">
        <f>IF(E4="","",E4)</f>
        <v>ある数ｘから</v>
      </c>
      <c r="M34" s="15">
        <f ca="1">IF(M4="","",M4)</f>
        <v>6</v>
      </c>
      <c r="N34" s="31" t="str">
        <f>IF(N4="","",N4)</f>
        <v>ひくと</v>
      </c>
      <c r="R34" s="15">
        <f ca="1">IF(R4="","",R4)</f>
        <v>1</v>
      </c>
      <c r="S34" s="31" t="str">
        <f>IF(S4="","",S4)</f>
        <v>より</v>
      </c>
      <c r="V34" s="15" t="str">
        <f>IF(V4="","",V4)</f>
        <v>小さい</v>
      </c>
      <c r="Z34" s="31" t="str">
        <f>IF(Z4="","",Z4)</f>
        <v>。</v>
      </c>
      <c r="AT34" s="23"/>
      <c r="AV34" s="15"/>
    </row>
    <row r="35" spans="1:48" ht="25" customHeight="1" x14ac:dyDescent="0.2">
      <c r="A35" s="15" t="str">
        <f t="shared" ref="A35:AQ35" si="0">IF(A5="","",A5)</f>
        <v/>
      </c>
      <c r="B35" s="15" t="str">
        <f t="shared" si="0"/>
        <v/>
      </c>
      <c r="C35" s="20"/>
      <c r="E35" s="15" t="str">
        <f t="shared" si="0"/>
        <v/>
      </c>
      <c r="F35" s="59" t="s">
        <v>304</v>
      </c>
      <c r="G35" s="59"/>
      <c r="H35" s="59" t="s">
        <v>299</v>
      </c>
      <c r="I35" s="59"/>
      <c r="J35" s="32">
        <f ca="1">M34</f>
        <v>6</v>
      </c>
      <c r="K35" s="59" t="str">
        <f>IF(V34="大きい","＞","＜")</f>
        <v>＜</v>
      </c>
      <c r="L35" s="59"/>
      <c r="M35" s="32">
        <f ca="1">R34</f>
        <v>1</v>
      </c>
      <c r="N35" s="15" t="str">
        <f t="shared" si="0"/>
        <v/>
      </c>
      <c r="O35" s="15" t="str">
        <f t="shared" si="0"/>
        <v/>
      </c>
      <c r="P35" s="15" t="str">
        <f t="shared" si="0"/>
        <v/>
      </c>
      <c r="Q35" s="15" t="str">
        <f t="shared" si="0"/>
        <v/>
      </c>
      <c r="R35" s="15" t="str">
        <f t="shared" si="0"/>
        <v/>
      </c>
      <c r="S35" s="15" t="str">
        <f t="shared" si="0"/>
        <v/>
      </c>
      <c r="T35" s="15" t="str">
        <f t="shared" si="0"/>
        <v/>
      </c>
      <c r="U35" s="15" t="str">
        <f t="shared" si="0"/>
        <v/>
      </c>
      <c r="V35" s="15" t="str">
        <f t="shared" si="0"/>
        <v/>
      </c>
      <c r="W35" s="15" t="str">
        <f t="shared" si="0"/>
        <v/>
      </c>
      <c r="X35" s="15" t="str">
        <f t="shared" si="0"/>
        <v/>
      </c>
      <c r="Y35" s="15" t="str">
        <f t="shared" si="0"/>
        <v/>
      </c>
      <c r="Z35" s="15" t="str">
        <f t="shared" si="0"/>
        <v/>
      </c>
      <c r="AA35" s="15" t="str">
        <f t="shared" si="0"/>
        <v/>
      </c>
      <c r="AB35" s="15" t="str">
        <f t="shared" si="0"/>
        <v/>
      </c>
      <c r="AC35" s="15" t="str">
        <f t="shared" si="0"/>
        <v/>
      </c>
      <c r="AD35" s="15" t="str">
        <f t="shared" si="0"/>
        <v/>
      </c>
      <c r="AE35" s="15" t="str">
        <f t="shared" si="0"/>
        <v/>
      </c>
      <c r="AF35" s="15" t="str">
        <f t="shared" si="0"/>
        <v/>
      </c>
      <c r="AG35" s="15" t="str">
        <f t="shared" si="0"/>
        <v/>
      </c>
      <c r="AH35" s="15" t="str">
        <f t="shared" si="0"/>
        <v/>
      </c>
      <c r="AI35" s="15" t="str">
        <f t="shared" si="0"/>
        <v/>
      </c>
      <c r="AJ35" s="15" t="str">
        <f t="shared" si="0"/>
        <v/>
      </c>
      <c r="AK35" s="15" t="str">
        <f t="shared" si="0"/>
        <v/>
      </c>
      <c r="AL35" s="15" t="str">
        <f t="shared" si="0"/>
        <v/>
      </c>
      <c r="AM35" s="15" t="str">
        <f t="shared" si="0"/>
        <v/>
      </c>
      <c r="AN35" s="15" t="str">
        <f t="shared" si="0"/>
        <v/>
      </c>
      <c r="AO35" s="15" t="str">
        <f t="shared" si="0"/>
        <v/>
      </c>
      <c r="AP35" s="15" t="str">
        <f t="shared" si="0"/>
        <v/>
      </c>
      <c r="AQ35" s="15" t="str">
        <f t="shared" si="0"/>
        <v/>
      </c>
    </row>
    <row r="36" spans="1:48" ht="25" customHeight="1" x14ac:dyDescent="0.2">
      <c r="A36" s="15" t="str">
        <f t="shared" ref="A36:AQ36" si="1">IF(A6="","",A6)</f>
        <v/>
      </c>
      <c r="B36" s="15" t="str">
        <f t="shared" si="1"/>
        <v/>
      </c>
      <c r="E36" s="15" t="str">
        <f t="shared" si="1"/>
        <v/>
      </c>
      <c r="F36" s="15" t="str">
        <f t="shared" si="1"/>
        <v/>
      </c>
      <c r="G36" s="15" t="str">
        <f t="shared" si="1"/>
        <v/>
      </c>
      <c r="H36" s="15" t="str">
        <f t="shared" si="1"/>
        <v/>
      </c>
      <c r="I36" s="15" t="str">
        <f t="shared" si="1"/>
        <v/>
      </c>
      <c r="J36" s="15" t="str">
        <f t="shared" si="1"/>
        <v/>
      </c>
      <c r="K36" s="15" t="str">
        <f t="shared" si="1"/>
        <v/>
      </c>
      <c r="L36" s="15" t="str">
        <f t="shared" si="1"/>
        <v/>
      </c>
      <c r="M36" s="15" t="str">
        <f t="shared" si="1"/>
        <v/>
      </c>
      <c r="N36" s="15" t="str">
        <f t="shared" si="1"/>
        <v/>
      </c>
      <c r="O36" s="15" t="str">
        <f t="shared" si="1"/>
        <v/>
      </c>
      <c r="P36" s="15" t="str">
        <f t="shared" si="1"/>
        <v/>
      </c>
      <c r="Q36" s="15" t="str">
        <f t="shared" si="1"/>
        <v/>
      </c>
      <c r="R36" s="15" t="str">
        <f t="shared" si="1"/>
        <v/>
      </c>
      <c r="S36" s="15" t="str">
        <f t="shared" si="1"/>
        <v/>
      </c>
      <c r="T36" s="15" t="str">
        <f t="shared" si="1"/>
        <v/>
      </c>
      <c r="U36" s="15" t="str">
        <f t="shared" si="1"/>
        <v/>
      </c>
      <c r="V36" s="15" t="str">
        <f t="shared" si="1"/>
        <v/>
      </c>
      <c r="W36" s="15" t="str">
        <f t="shared" si="1"/>
        <v/>
      </c>
      <c r="X36" s="15" t="str">
        <f t="shared" si="1"/>
        <v/>
      </c>
      <c r="Y36" s="15" t="str">
        <f t="shared" si="1"/>
        <v/>
      </c>
      <c r="Z36" s="15" t="str">
        <f t="shared" si="1"/>
        <v/>
      </c>
      <c r="AA36" s="15" t="str">
        <f t="shared" si="1"/>
        <v/>
      </c>
      <c r="AB36" s="15" t="str">
        <f t="shared" si="1"/>
        <v/>
      </c>
      <c r="AC36" s="15" t="str">
        <f t="shared" si="1"/>
        <v/>
      </c>
      <c r="AD36" s="15" t="str">
        <f t="shared" si="1"/>
        <v/>
      </c>
      <c r="AE36" s="15" t="str">
        <f t="shared" si="1"/>
        <v/>
      </c>
      <c r="AF36" s="15" t="str">
        <f t="shared" si="1"/>
        <v/>
      </c>
      <c r="AG36" s="15" t="str">
        <f t="shared" si="1"/>
        <v/>
      </c>
      <c r="AH36" s="15" t="str">
        <f t="shared" si="1"/>
        <v/>
      </c>
      <c r="AI36" s="15" t="str">
        <f t="shared" si="1"/>
        <v/>
      </c>
      <c r="AJ36" s="15" t="str">
        <f t="shared" si="1"/>
        <v/>
      </c>
      <c r="AK36" s="15" t="str">
        <f t="shared" si="1"/>
        <v/>
      </c>
      <c r="AL36" s="15" t="str">
        <f t="shared" si="1"/>
        <v/>
      </c>
      <c r="AM36" s="15" t="str">
        <f t="shared" si="1"/>
        <v/>
      </c>
      <c r="AN36" s="15" t="str">
        <f t="shared" si="1"/>
        <v/>
      </c>
      <c r="AO36" s="15" t="str">
        <f t="shared" si="1"/>
        <v/>
      </c>
      <c r="AP36" s="15" t="str">
        <f t="shared" si="1"/>
        <v/>
      </c>
      <c r="AQ36" s="15" t="str">
        <f t="shared" si="1"/>
        <v/>
      </c>
    </row>
    <row r="37" spans="1:48" ht="25" customHeight="1" x14ac:dyDescent="0.2">
      <c r="A37" s="15" t="str">
        <f>IF(A7="","",A7)</f>
        <v/>
      </c>
      <c r="B37" s="30" t="str">
        <f>IF(B7="","",B7)</f>
        <v>(2)</v>
      </c>
      <c r="E37" s="31" t="str">
        <f>IF(E7="","",E7)</f>
        <v>ａｍのテープから</v>
      </c>
      <c r="O37" s="15">
        <f ca="1">IF(O7="","",O7)</f>
        <v>7</v>
      </c>
      <c r="P37" s="31" t="str">
        <f>IF(P7="","",P7)</f>
        <v>ｍ切り取ると，残りは</v>
      </c>
      <c r="AB37" s="15">
        <f ca="1">IF(AB7="","",AB7)</f>
        <v>1</v>
      </c>
      <c r="AC37" s="31" t="str">
        <f>IF(AC7="","",AC7)</f>
        <v>ｍより</v>
      </c>
      <c r="AG37" s="15" t="str">
        <f>IF(AG7="","",AG7)</f>
        <v>短い</v>
      </c>
      <c r="AJ37" s="31" t="str">
        <f>IF(AJ7="","",AJ7)</f>
        <v>。</v>
      </c>
    </row>
    <row r="38" spans="1:48" ht="25" customHeight="1" x14ac:dyDescent="0.2">
      <c r="A38" s="15" t="str">
        <f t="shared" ref="A38:AQ38" si="2">IF(A8="","",A8)</f>
        <v/>
      </c>
      <c r="B38" s="15" t="str">
        <f t="shared" si="2"/>
        <v/>
      </c>
      <c r="C38" s="20"/>
      <c r="E38" s="15" t="str">
        <f t="shared" si="2"/>
        <v/>
      </c>
      <c r="F38" s="59" t="s">
        <v>300</v>
      </c>
      <c r="G38" s="59"/>
      <c r="H38" s="59" t="s">
        <v>299</v>
      </c>
      <c r="I38" s="59"/>
      <c r="J38" s="32">
        <f ca="1">O37</f>
        <v>7</v>
      </c>
      <c r="K38" s="59" t="str">
        <f>IF(AG37="長い","＞","＜")</f>
        <v>＜</v>
      </c>
      <c r="L38" s="59"/>
      <c r="M38" s="32">
        <f ca="1">AB37</f>
        <v>1</v>
      </c>
      <c r="N38" s="15" t="str">
        <f t="shared" si="2"/>
        <v/>
      </c>
      <c r="O38" s="15" t="str">
        <f t="shared" si="2"/>
        <v/>
      </c>
      <c r="P38" s="15" t="str">
        <f t="shared" si="2"/>
        <v/>
      </c>
      <c r="Q38" s="15" t="str">
        <f t="shared" si="2"/>
        <v/>
      </c>
      <c r="R38" s="15" t="str">
        <f t="shared" si="2"/>
        <v/>
      </c>
      <c r="S38" s="15" t="str">
        <f t="shared" si="2"/>
        <v/>
      </c>
      <c r="T38" s="15" t="str">
        <f t="shared" si="2"/>
        <v/>
      </c>
      <c r="U38" s="15" t="str">
        <f t="shared" si="2"/>
        <v/>
      </c>
      <c r="V38" s="15" t="str">
        <f t="shared" si="2"/>
        <v/>
      </c>
      <c r="W38" s="15" t="str">
        <f t="shared" si="2"/>
        <v/>
      </c>
      <c r="X38" s="15" t="str">
        <f t="shared" si="2"/>
        <v/>
      </c>
      <c r="Y38" s="15" t="str">
        <f t="shared" si="2"/>
        <v/>
      </c>
      <c r="Z38" s="15" t="str">
        <f t="shared" si="2"/>
        <v/>
      </c>
      <c r="AA38" s="15" t="str">
        <f t="shared" si="2"/>
        <v/>
      </c>
      <c r="AB38" s="15" t="str">
        <f t="shared" si="2"/>
        <v/>
      </c>
      <c r="AC38" s="15" t="str">
        <f t="shared" si="2"/>
        <v/>
      </c>
      <c r="AD38" s="15" t="str">
        <f t="shared" si="2"/>
        <v/>
      </c>
      <c r="AE38" s="15" t="str">
        <f t="shared" si="2"/>
        <v/>
      </c>
      <c r="AF38" s="15" t="str">
        <f t="shared" si="2"/>
        <v/>
      </c>
      <c r="AG38" s="15" t="str">
        <f t="shared" si="2"/>
        <v/>
      </c>
      <c r="AH38" s="15" t="str">
        <f t="shared" si="2"/>
        <v/>
      </c>
      <c r="AI38" s="15" t="str">
        <f t="shared" si="2"/>
        <v/>
      </c>
      <c r="AJ38" s="15" t="str">
        <f t="shared" si="2"/>
        <v/>
      </c>
      <c r="AK38" s="15" t="str">
        <f t="shared" si="2"/>
        <v/>
      </c>
      <c r="AL38" s="15" t="str">
        <f t="shared" si="2"/>
        <v/>
      </c>
      <c r="AM38" s="15" t="str">
        <f t="shared" si="2"/>
        <v/>
      </c>
      <c r="AN38" s="15" t="str">
        <f t="shared" si="2"/>
        <v/>
      </c>
      <c r="AO38" s="15" t="str">
        <f t="shared" si="2"/>
        <v/>
      </c>
      <c r="AP38" s="15" t="str">
        <f t="shared" si="2"/>
        <v/>
      </c>
      <c r="AQ38" s="15" t="str">
        <f t="shared" si="2"/>
        <v/>
      </c>
    </row>
    <row r="39" spans="1:48" ht="25" customHeight="1" x14ac:dyDescent="0.2">
      <c r="A39" s="15" t="str">
        <f t="shared" ref="A39:AQ39" si="3">IF(A9="","",A9)</f>
        <v/>
      </c>
      <c r="B39" s="30" t="str">
        <f t="shared" si="3"/>
        <v/>
      </c>
      <c r="E39" s="15" t="str">
        <f t="shared" si="3"/>
        <v/>
      </c>
      <c r="F39" s="15" t="str">
        <f t="shared" si="3"/>
        <v/>
      </c>
      <c r="G39" s="15" t="str">
        <f t="shared" si="3"/>
        <v/>
      </c>
      <c r="H39" s="15" t="str">
        <f t="shared" si="3"/>
        <v/>
      </c>
      <c r="I39" s="15" t="str">
        <f t="shared" si="3"/>
        <v/>
      </c>
      <c r="J39" s="15" t="str">
        <f t="shared" si="3"/>
        <v/>
      </c>
      <c r="K39" s="15" t="str">
        <f t="shared" si="3"/>
        <v/>
      </c>
      <c r="L39" s="15" t="str">
        <f t="shared" si="3"/>
        <v/>
      </c>
      <c r="M39" s="15" t="str">
        <f t="shared" si="3"/>
        <v/>
      </c>
      <c r="N39" s="15" t="str">
        <f t="shared" si="3"/>
        <v/>
      </c>
      <c r="O39" s="15" t="str">
        <f t="shared" si="3"/>
        <v/>
      </c>
      <c r="P39" s="15" t="str">
        <f t="shared" si="3"/>
        <v/>
      </c>
      <c r="Q39" s="15" t="str">
        <f t="shared" si="3"/>
        <v/>
      </c>
      <c r="R39" s="15" t="str">
        <f t="shared" si="3"/>
        <v/>
      </c>
      <c r="S39" s="15" t="str">
        <f t="shared" si="3"/>
        <v/>
      </c>
      <c r="T39" s="15" t="str">
        <f t="shared" si="3"/>
        <v/>
      </c>
      <c r="U39" s="15" t="str">
        <f t="shared" si="3"/>
        <v/>
      </c>
      <c r="V39" s="15" t="str">
        <f t="shared" si="3"/>
        <v/>
      </c>
      <c r="W39" s="15" t="str">
        <f t="shared" si="3"/>
        <v/>
      </c>
      <c r="X39" s="15" t="str">
        <f t="shared" si="3"/>
        <v/>
      </c>
      <c r="Y39" s="15" t="str">
        <f t="shared" si="3"/>
        <v/>
      </c>
      <c r="Z39" s="15" t="str">
        <f t="shared" si="3"/>
        <v/>
      </c>
      <c r="AA39" s="15" t="str">
        <f t="shared" si="3"/>
        <v/>
      </c>
      <c r="AB39" s="15" t="str">
        <f t="shared" si="3"/>
        <v/>
      </c>
      <c r="AC39" s="15" t="str">
        <f t="shared" si="3"/>
        <v/>
      </c>
      <c r="AD39" s="15" t="str">
        <f t="shared" si="3"/>
        <v/>
      </c>
      <c r="AE39" s="15" t="str">
        <f t="shared" si="3"/>
        <v/>
      </c>
      <c r="AF39" s="15" t="str">
        <f t="shared" si="3"/>
        <v/>
      </c>
      <c r="AG39" s="15" t="str">
        <f t="shared" si="3"/>
        <v/>
      </c>
      <c r="AH39" s="15" t="str">
        <f t="shared" si="3"/>
        <v/>
      </c>
      <c r="AI39" s="15" t="str">
        <f t="shared" si="3"/>
        <v/>
      </c>
      <c r="AJ39" s="15" t="str">
        <f t="shared" si="3"/>
        <v/>
      </c>
      <c r="AK39" s="15" t="str">
        <f t="shared" si="3"/>
        <v/>
      </c>
      <c r="AL39" s="15" t="str">
        <f t="shared" si="3"/>
        <v/>
      </c>
      <c r="AM39" s="15" t="str">
        <f t="shared" si="3"/>
        <v/>
      </c>
      <c r="AN39" s="15" t="str">
        <f t="shared" si="3"/>
        <v/>
      </c>
      <c r="AO39" s="15" t="str">
        <f t="shared" si="3"/>
        <v/>
      </c>
      <c r="AP39" s="15" t="str">
        <f t="shared" si="3"/>
        <v/>
      </c>
      <c r="AQ39" s="15" t="str">
        <f t="shared" si="3"/>
        <v/>
      </c>
    </row>
    <row r="40" spans="1:48" ht="25" customHeight="1" x14ac:dyDescent="0.2">
      <c r="A40" s="15" t="str">
        <f>IF(A10="","",A10)</f>
        <v/>
      </c>
      <c r="B40" s="30" t="str">
        <f>IF(B10="","",B10)</f>
        <v>(3)</v>
      </c>
      <c r="E40" s="31" t="str">
        <f>IF(E10="","",E10)</f>
        <v>ｘとｙの積は</v>
      </c>
      <c r="M40" s="15">
        <f ca="1">IF(M10="","",M10)</f>
        <v>5</v>
      </c>
      <c r="N40" s="15" t="str">
        <f>IF(N10="","",N10)</f>
        <v>以上</v>
      </c>
      <c r="Q40" s="31" t="str">
        <f>IF(Q10="","",Q10)</f>
        <v>である。</v>
      </c>
    </row>
    <row r="41" spans="1:48" ht="25" customHeight="1" x14ac:dyDescent="0.2">
      <c r="A41" s="15" t="str">
        <f t="shared" ref="A41:AQ41" si="4">IF(A11="","",A11)</f>
        <v/>
      </c>
      <c r="B41" s="15" t="str">
        <f t="shared" si="4"/>
        <v/>
      </c>
      <c r="C41" s="20"/>
      <c r="E41" s="15" t="str">
        <f t="shared" si="4"/>
        <v/>
      </c>
      <c r="F41" s="32" t="s">
        <v>305</v>
      </c>
      <c r="G41" s="32"/>
      <c r="H41" s="32"/>
      <c r="I41" s="59" t="str">
        <f>IF(N40="未満","＜","≧")</f>
        <v>≧</v>
      </c>
      <c r="J41" s="59"/>
      <c r="K41" s="32">
        <f ca="1">M40</f>
        <v>5</v>
      </c>
      <c r="L41" s="15" t="str">
        <f t="shared" si="4"/>
        <v/>
      </c>
      <c r="M41" s="15" t="str">
        <f t="shared" si="4"/>
        <v/>
      </c>
      <c r="N41" s="15" t="str">
        <f t="shared" si="4"/>
        <v/>
      </c>
      <c r="O41" s="15" t="str">
        <f t="shared" si="4"/>
        <v/>
      </c>
      <c r="P41" s="15" t="str">
        <f t="shared" si="4"/>
        <v/>
      </c>
      <c r="Q41" s="15" t="str">
        <f t="shared" si="4"/>
        <v/>
      </c>
      <c r="R41" s="15" t="str">
        <f t="shared" si="4"/>
        <v/>
      </c>
      <c r="S41" s="15" t="str">
        <f t="shared" si="4"/>
        <v/>
      </c>
      <c r="T41" s="15" t="str">
        <f t="shared" si="4"/>
        <v/>
      </c>
      <c r="U41" s="15" t="str">
        <f t="shared" si="4"/>
        <v/>
      </c>
      <c r="V41" s="15" t="str">
        <f t="shared" si="4"/>
        <v/>
      </c>
      <c r="W41" s="15" t="str">
        <f t="shared" si="4"/>
        <v/>
      </c>
      <c r="X41" s="15" t="str">
        <f t="shared" si="4"/>
        <v/>
      </c>
      <c r="Y41" s="15" t="str">
        <f t="shared" si="4"/>
        <v/>
      </c>
      <c r="Z41" s="15" t="str">
        <f t="shared" si="4"/>
        <v/>
      </c>
      <c r="AA41" s="15" t="str">
        <f t="shared" si="4"/>
        <v/>
      </c>
      <c r="AB41" s="15" t="str">
        <f t="shared" si="4"/>
        <v/>
      </c>
      <c r="AC41" s="15" t="str">
        <f t="shared" si="4"/>
        <v/>
      </c>
      <c r="AD41" s="15" t="str">
        <f t="shared" si="4"/>
        <v/>
      </c>
      <c r="AE41" s="15" t="str">
        <f t="shared" si="4"/>
        <v/>
      </c>
      <c r="AF41" s="15" t="str">
        <f t="shared" si="4"/>
        <v/>
      </c>
      <c r="AG41" s="15" t="str">
        <f t="shared" si="4"/>
        <v/>
      </c>
      <c r="AH41" s="15" t="str">
        <f t="shared" si="4"/>
        <v/>
      </c>
      <c r="AI41" s="15" t="str">
        <f t="shared" si="4"/>
        <v/>
      </c>
      <c r="AJ41" s="15" t="str">
        <f t="shared" si="4"/>
        <v/>
      </c>
      <c r="AK41" s="15" t="str">
        <f t="shared" si="4"/>
        <v/>
      </c>
      <c r="AL41" s="15" t="str">
        <f t="shared" si="4"/>
        <v/>
      </c>
      <c r="AM41" s="15" t="str">
        <f t="shared" si="4"/>
        <v/>
      </c>
      <c r="AN41" s="15" t="str">
        <f t="shared" si="4"/>
        <v/>
      </c>
      <c r="AO41" s="15" t="str">
        <f t="shared" si="4"/>
        <v/>
      </c>
      <c r="AP41" s="15" t="str">
        <f t="shared" si="4"/>
        <v/>
      </c>
      <c r="AQ41" s="15" t="str">
        <f t="shared" si="4"/>
        <v/>
      </c>
    </row>
    <row r="42" spans="1:48" ht="25" customHeight="1" x14ac:dyDescent="0.2">
      <c r="A42" s="15" t="str">
        <f t="shared" ref="A42:AQ42" si="5">IF(A12="","",A12)</f>
        <v/>
      </c>
      <c r="B42" s="15" t="str">
        <f t="shared" si="5"/>
        <v/>
      </c>
      <c r="C42" s="20"/>
      <c r="E42" s="15" t="str">
        <f t="shared" si="5"/>
        <v/>
      </c>
      <c r="F42" s="15" t="str">
        <f t="shared" si="5"/>
        <v/>
      </c>
      <c r="G42" s="15" t="str">
        <f t="shared" si="5"/>
        <v/>
      </c>
      <c r="H42" s="15" t="str">
        <f t="shared" si="5"/>
        <v/>
      </c>
      <c r="I42" s="15" t="str">
        <f t="shared" si="5"/>
        <v/>
      </c>
      <c r="J42" s="15" t="str">
        <f t="shared" si="5"/>
        <v/>
      </c>
      <c r="K42" s="15" t="str">
        <f t="shared" si="5"/>
        <v/>
      </c>
      <c r="L42" s="15" t="str">
        <f t="shared" si="5"/>
        <v/>
      </c>
      <c r="M42" s="15" t="str">
        <f t="shared" si="5"/>
        <v/>
      </c>
      <c r="N42" s="15" t="str">
        <f t="shared" si="5"/>
        <v/>
      </c>
      <c r="O42" s="15" t="str">
        <f t="shared" si="5"/>
        <v/>
      </c>
      <c r="P42" s="15" t="str">
        <f t="shared" si="5"/>
        <v/>
      </c>
      <c r="Q42" s="15" t="str">
        <f t="shared" si="5"/>
        <v/>
      </c>
      <c r="R42" s="15" t="str">
        <f t="shared" si="5"/>
        <v/>
      </c>
      <c r="S42" s="15" t="str">
        <f t="shared" si="5"/>
        <v/>
      </c>
      <c r="T42" s="15" t="str">
        <f t="shared" si="5"/>
        <v/>
      </c>
      <c r="U42" s="15" t="str">
        <f t="shared" si="5"/>
        <v/>
      </c>
      <c r="V42" s="15" t="str">
        <f t="shared" si="5"/>
        <v/>
      </c>
      <c r="W42" s="15" t="str">
        <f t="shared" si="5"/>
        <v/>
      </c>
      <c r="X42" s="15" t="str">
        <f t="shared" si="5"/>
        <v/>
      </c>
      <c r="Y42" s="15" t="str">
        <f t="shared" si="5"/>
        <v/>
      </c>
      <c r="Z42" s="15" t="str">
        <f t="shared" si="5"/>
        <v/>
      </c>
      <c r="AA42" s="15" t="str">
        <f t="shared" si="5"/>
        <v/>
      </c>
      <c r="AB42" s="15" t="str">
        <f t="shared" si="5"/>
        <v/>
      </c>
      <c r="AC42" s="15" t="str">
        <f t="shared" si="5"/>
        <v/>
      </c>
      <c r="AD42" s="15" t="str">
        <f t="shared" si="5"/>
        <v/>
      </c>
      <c r="AE42" s="15" t="str">
        <f t="shared" si="5"/>
        <v/>
      </c>
      <c r="AF42" s="15" t="str">
        <f t="shared" si="5"/>
        <v/>
      </c>
      <c r="AG42" s="15" t="str">
        <f t="shared" si="5"/>
        <v/>
      </c>
      <c r="AH42" s="15" t="str">
        <f t="shared" si="5"/>
        <v/>
      </c>
      <c r="AI42" s="15" t="str">
        <f t="shared" si="5"/>
        <v/>
      </c>
      <c r="AJ42" s="15" t="str">
        <f t="shared" si="5"/>
        <v/>
      </c>
      <c r="AK42" s="15" t="str">
        <f t="shared" si="5"/>
        <v/>
      </c>
      <c r="AL42" s="15" t="str">
        <f t="shared" si="5"/>
        <v/>
      </c>
      <c r="AM42" s="15" t="str">
        <f t="shared" si="5"/>
        <v/>
      </c>
      <c r="AN42" s="15" t="str">
        <f t="shared" si="5"/>
        <v/>
      </c>
      <c r="AO42" s="15" t="str">
        <f t="shared" si="5"/>
        <v/>
      </c>
      <c r="AP42" s="15" t="str">
        <f t="shared" si="5"/>
        <v/>
      </c>
      <c r="AQ42" s="15" t="str">
        <f t="shared" si="5"/>
        <v/>
      </c>
    </row>
    <row r="43" spans="1:48" ht="25" customHeight="1" x14ac:dyDescent="0.2">
      <c r="A43" s="15" t="str">
        <f>IF(A13="","",A13)</f>
        <v/>
      </c>
      <c r="B43" s="30" t="str">
        <f>IF(B13="","",B13)</f>
        <v>(4)</v>
      </c>
      <c r="C43" s="20"/>
      <c r="E43" s="15">
        <f ca="1">IF(E13="","",E13)</f>
        <v>6</v>
      </c>
      <c r="F43" s="31" t="str">
        <f>IF(F13="","",F13)</f>
        <v>人でｘ円ずつ出すと合計が</v>
      </c>
      <c r="T43" s="49">
        <f ca="1">IF(T13="","",T13)</f>
        <v>1000</v>
      </c>
      <c r="U43" s="49" t="str">
        <f>IF(U13="","",U13)</f>
        <v/>
      </c>
      <c r="V43" s="49" t="str">
        <f>IF(V13="","",V13)</f>
        <v/>
      </c>
      <c r="W43" s="49" t="str">
        <f>IF(W13="","",W13)</f>
        <v/>
      </c>
      <c r="X43" s="31" t="str">
        <f>IF(X13="","",X13)</f>
        <v>円以上になる。</v>
      </c>
    </row>
    <row r="44" spans="1:48" ht="25" customHeight="1" x14ac:dyDescent="0.2">
      <c r="A44" s="15" t="str">
        <f t="shared" ref="A44:AQ44" si="6">IF(A14="","",A14)</f>
        <v/>
      </c>
      <c r="B44" s="15" t="str">
        <f t="shared" si="6"/>
        <v/>
      </c>
      <c r="C44" s="20"/>
      <c r="E44" s="15" t="str">
        <f t="shared" si="6"/>
        <v/>
      </c>
      <c r="F44" s="32">
        <f ca="1">E43</f>
        <v>6</v>
      </c>
      <c r="G44" s="32" t="s">
        <v>304</v>
      </c>
      <c r="H44" s="32"/>
      <c r="I44" s="59" t="s">
        <v>306</v>
      </c>
      <c r="J44" s="59"/>
      <c r="K44" s="59">
        <f ca="1">T43</f>
        <v>1000</v>
      </c>
      <c r="L44" s="59"/>
      <c r="M44" s="59"/>
      <c r="N44" s="59"/>
      <c r="O44" s="15" t="str">
        <f t="shared" si="6"/>
        <v/>
      </c>
      <c r="P44" s="15" t="str">
        <f t="shared" si="6"/>
        <v/>
      </c>
      <c r="Q44" s="15" t="str">
        <f t="shared" si="6"/>
        <v/>
      </c>
      <c r="R44" s="15" t="str">
        <f t="shared" si="6"/>
        <v/>
      </c>
      <c r="S44" s="15" t="str">
        <f t="shared" si="6"/>
        <v/>
      </c>
      <c r="T44" s="15" t="str">
        <f t="shared" si="6"/>
        <v/>
      </c>
      <c r="U44" s="15" t="str">
        <f t="shared" si="6"/>
        <v/>
      </c>
      <c r="V44" s="15" t="str">
        <f t="shared" si="6"/>
        <v/>
      </c>
      <c r="W44" s="15" t="str">
        <f t="shared" si="6"/>
        <v/>
      </c>
      <c r="X44" s="15" t="str">
        <f t="shared" si="6"/>
        <v/>
      </c>
      <c r="Y44" s="15" t="str">
        <f t="shared" si="6"/>
        <v/>
      </c>
      <c r="Z44" s="15" t="str">
        <f t="shared" si="6"/>
        <v/>
      </c>
      <c r="AA44" s="15" t="str">
        <f t="shared" si="6"/>
        <v/>
      </c>
      <c r="AB44" s="15" t="str">
        <f t="shared" si="6"/>
        <v/>
      </c>
      <c r="AC44" s="15" t="str">
        <f t="shared" si="6"/>
        <v/>
      </c>
      <c r="AD44" s="15" t="str">
        <f t="shared" si="6"/>
        <v/>
      </c>
      <c r="AE44" s="15" t="str">
        <f t="shared" si="6"/>
        <v/>
      </c>
      <c r="AF44" s="15" t="str">
        <f t="shared" si="6"/>
        <v/>
      </c>
      <c r="AG44" s="15" t="str">
        <f t="shared" si="6"/>
        <v/>
      </c>
      <c r="AH44" s="15" t="str">
        <f t="shared" si="6"/>
        <v/>
      </c>
      <c r="AI44" s="15" t="str">
        <f t="shared" si="6"/>
        <v/>
      </c>
      <c r="AJ44" s="15" t="str">
        <f t="shared" si="6"/>
        <v/>
      </c>
      <c r="AK44" s="15" t="str">
        <f t="shared" si="6"/>
        <v/>
      </c>
      <c r="AL44" s="15" t="str">
        <f t="shared" si="6"/>
        <v/>
      </c>
      <c r="AM44" s="15" t="str">
        <f t="shared" si="6"/>
        <v/>
      </c>
      <c r="AN44" s="15" t="str">
        <f t="shared" si="6"/>
        <v/>
      </c>
      <c r="AO44" s="15" t="str">
        <f t="shared" si="6"/>
        <v/>
      </c>
      <c r="AP44" s="15" t="str">
        <f t="shared" si="6"/>
        <v/>
      </c>
      <c r="AQ44" s="15" t="str">
        <f t="shared" si="6"/>
        <v/>
      </c>
    </row>
    <row r="45" spans="1:48" ht="25" customHeight="1" x14ac:dyDescent="0.2">
      <c r="A45" s="20" t="str">
        <f t="shared" ref="A45:AQ45" si="7">IF(A15="","",A15)</f>
        <v/>
      </c>
      <c r="B45" s="15" t="str">
        <f t="shared" si="7"/>
        <v/>
      </c>
      <c r="E45" s="15" t="str">
        <f t="shared" si="7"/>
        <v/>
      </c>
      <c r="F45" s="15" t="str">
        <f t="shared" si="7"/>
        <v/>
      </c>
      <c r="G45" s="15" t="str">
        <f t="shared" si="7"/>
        <v/>
      </c>
      <c r="H45" s="15" t="str">
        <f t="shared" si="7"/>
        <v/>
      </c>
      <c r="I45" s="15" t="str">
        <f t="shared" si="7"/>
        <v/>
      </c>
      <c r="J45" s="15" t="str">
        <f t="shared" si="7"/>
        <v/>
      </c>
      <c r="K45" s="15" t="str">
        <f t="shared" si="7"/>
        <v/>
      </c>
      <c r="L45" s="15" t="str">
        <f t="shared" si="7"/>
        <v/>
      </c>
      <c r="M45" s="15" t="str">
        <f t="shared" si="7"/>
        <v/>
      </c>
      <c r="N45" s="15" t="str">
        <f t="shared" si="7"/>
        <v/>
      </c>
      <c r="O45" s="15" t="str">
        <f t="shared" si="7"/>
        <v/>
      </c>
      <c r="P45" s="15" t="str">
        <f t="shared" si="7"/>
        <v/>
      </c>
      <c r="Q45" s="15" t="str">
        <f t="shared" si="7"/>
        <v/>
      </c>
      <c r="R45" s="15" t="str">
        <f t="shared" si="7"/>
        <v/>
      </c>
      <c r="S45" s="15" t="str">
        <f t="shared" si="7"/>
        <v/>
      </c>
      <c r="T45" s="15" t="str">
        <f t="shared" si="7"/>
        <v/>
      </c>
      <c r="U45" s="15" t="str">
        <f t="shared" si="7"/>
        <v/>
      </c>
      <c r="V45" s="15" t="str">
        <f t="shared" si="7"/>
        <v/>
      </c>
      <c r="W45" s="15" t="str">
        <f t="shared" si="7"/>
        <v/>
      </c>
      <c r="X45" s="15" t="str">
        <f t="shared" si="7"/>
        <v/>
      </c>
      <c r="Y45" s="15" t="str">
        <f t="shared" si="7"/>
        <v/>
      </c>
      <c r="Z45" s="15" t="str">
        <f t="shared" si="7"/>
        <v/>
      </c>
      <c r="AA45" s="15" t="str">
        <f t="shared" si="7"/>
        <v/>
      </c>
      <c r="AB45" s="15" t="str">
        <f t="shared" si="7"/>
        <v/>
      </c>
      <c r="AC45" s="15" t="str">
        <f t="shared" si="7"/>
        <v/>
      </c>
      <c r="AD45" s="15" t="str">
        <f t="shared" si="7"/>
        <v/>
      </c>
      <c r="AE45" s="15" t="str">
        <f t="shared" si="7"/>
        <v/>
      </c>
      <c r="AF45" s="15" t="str">
        <f t="shared" si="7"/>
        <v/>
      </c>
      <c r="AG45" s="15" t="str">
        <f t="shared" si="7"/>
        <v/>
      </c>
      <c r="AH45" s="15" t="str">
        <f t="shared" si="7"/>
        <v/>
      </c>
      <c r="AI45" s="15" t="str">
        <f t="shared" si="7"/>
        <v/>
      </c>
      <c r="AJ45" s="15" t="str">
        <f t="shared" si="7"/>
        <v/>
      </c>
      <c r="AK45" s="15" t="str">
        <f t="shared" si="7"/>
        <v/>
      </c>
      <c r="AL45" s="15" t="str">
        <f t="shared" si="7"/>
        <v/>
      </c>
      <c r="AM45" s="15" t="str">
        <f t="shared" si="7"/>
        <v/>
      </c>
      <c r="AN45" s="15" t="str">
        <f t="shared" si="7"/>
        <v/>
      </c>
      <c r="AO45" s="15" t="str">
        <f t="shared" si="7"/>
        <v/>
      </c>
      <c r="AP45" s="15" t="str">
        <f t="shared" si="7"/>
        <v/>
      </c>
      <c r="AQ45" s="15" t="str">
        <f t="shared" si="7"/>
        <v/>
      </c>
      <c r="AT45" s="23"/>
      <c r="AV45" s="15"/>
    </row>
    <row r="46" spans="1:48" ht="25" customHeight="1" x14ac:dyDescent="0.2">
      <c r="A46" s="15" t="str">
        <f>IF(A16="","",A16)</f>
        <v/>
      </c>
      <c r="B46" s="30" t="str">
        <f>IF(B16="","",B16)</f>
        <v>(5)</v>
      </c>
      <c r="E46" s="31" t="str">
        <f>IF(E16="","",E16)</f>
        <v>兄はａ円，弟はｂ円持っている。これらをあわせると，</v>
      </c>
    </row>
    <row r="47" spans="1:48" ht="25" customHeight="1" x14ac:dyDescent="0.2">
      <c r="A47" s="15" t="str">
        <f t="shared" ref="A47:I47" si="8">IF(A17="","",A17)</f>
        <v/>
      </c>
      <c r="B47" s="15" t="str">
        <f t="shared" si="8"/>
        <v/>
      </c>
      <c r="E47" s="49">
        <f t="shared" ca="1" si="8"/>
        <v>1600</v>
      </c>
      <c r="F47" s="49" t="str">
        <f t="shared" si="8"/>
        <v/>
      </c>
      <c r="G47" s="49" t="str">
        <f t="shared" si="8"/>
        <v/>
      </c>
      <c r="H47" s="49" t="str">
        <f t="shared" si="8"/>
        <v/>
      </c>
      <c r="I47" s="31" t="str">
        <f t="shared" si="8"/>
        <v>円の品物を買うことができる。</v>
      </c>
    </row>
    <row r="48" spans="1:48" ht="25" customHeight="1" x14ac:dyDescent="0.2">
      <c r="A48" s="15" t="str">
        <f>IF(A18="","",A18)</f>
        <v/>
      </c>
      <c r="B48" s="15" t="str">
        <f>IF(B18="","",B18)</f>
        <v/>
      </c>
      <c r="E48" s="15" t="str">
        <f>IF(E18="","",E18)</f>
        <v/>
      </c>
      <c r="F48" s="32" t="s">
        <v>307</v>
      </c>
      <c r="G48" s="32"/>
      <c r="H48" s="32"/>
      <c r="I48" s="32"/>
      <c r="J48" s="59" t="s">
        <v>306</v>
      </c>
      <c r="K48" s="59"/>
      <c r="L48" s="59">
        <f ca="1">E47</f>
        <v>1600</v>
      </c>
      <c r="M48" s="59"/>
      <c r="N48" s="59"/>
      <c r="O48" s="59"/>
    </row>
    <row r="49" spans="1:48" ht="25" customHeight="1" x14ac:dyDescent="0.2">
      <c r="A49" s="15" t="str">
        <f t="shared" ref="A49:AQ49" si="9">IF(A19="","",A19)</f>
        <v/>
      </c>
      <c r="B49" s="15" t="str">
        <f t="shared" si="9"/>
        <v/>
      </c>
      <c r="E49" s="15" t="str">
        <f t="shared" si="9"/>
        <v/>
      </c>
      <c r="F49" s="15" t="str">
        <f t="shared" si="9"/>
        <v/>
      </c>
      <c r="G49" s="15" t="str">
        <f t="shared" si="9"/>
        <v/>
      </c>
      <c r="H49" s="15" t="str">
        <f t="shared" si="9"/>
        <v/>
      </c>
      <c r="I49" s="15" t="str">
        <f t="shared" si="9"/>
        <v/>
      </c>
      <c r="J49" s="15" t="str">
        <f t="shared" si="9"/>
        <v/>
      </c>
      <c r="K49" s="15" t="str">
        <f t="shared" si="9"/>
        <v/>
      </c>
      <c r="L49" s="15" t="str">
        <f t="shared" si="9"/>
        <v/>
      </c>
      <c r="M49" s="15" t="str">
        <f t="shared" si="9"/>
        <v/>
      </c>
      <c r="N49" s="15" t="str">
        <f t="shared" si="9"/>
        <v/>
      </c>
      <c r="O49" s="15" t="str">
        <f t="shared" si="9"/>
        <v/>
      </c>
      <c r="P49" s="15" t="str">
        <f t="shared" si="9"/>
        <v/>
      </c>
      <c r="Q49" s="15" t="str">
        <f t="shared" si="9"/>
        <v/>
      </c>
      <c r="R49" s="15" t="str">
        <f t="shared" si="9"/>
        <v/>
      </c>
      <c r="S49" s="15" t="str">
        <f t="shared" si="9"/>
        <v/>
      </c>
      <c r="T49" s="15" t="str">
        <f t="shared" si="9"/>
        <v/>
      </c>
      <c r="U49" s="15" t="str">
        <f t="shared" si="9"/>
        <v/>
      </c>
      <c r="V49" s="15" t="str">
        <f t="shared" si="9"/>
        <v/>
      </c>
      <c r="W49" s="15" t="str">
        <f t="shared" si="9"/>
        <v/>
      </c>
      <c r="X49" s="15" t="str">
        <f t="shared" si="9"/>
        <v/>
      </c>
      <c r="Y49" s="15" t="str">
        <f t="shared" si="9"/>
        <v/>
      </c>
      <c r="Z49" s="15" t="str">
        <f t="shared" si="9"/>
        <v/>
      </c>
      <c r="AA49" s="15" t="str">
        <f t="shared" si="9"/>
        <v/>
      </c>
      <c r="AB49" s="15" t="str">
        <f t="shared" si="9"/>
        <v/>
      </c>
      <c r="AC49" s="15" t="str">
        <f t="shared" si="9"/>
        <v/>
      </c>
      <c r="AD49" s="15" t="str">
        <f t="shared" si="9"/>
        <v/>
      </c>
      <c r="AE49" s="15" t="str">
        <f t="shared" si="9"/>
        <v/>
      </c>
      <c r="AF49" s="15" t="str">
        <f t="shared" si="9"/>
        <v/>
      </c>
      <c r="AG49" s="15" t="str">
        <f t="shared" si="9"/>
        <v/>
      </c>
      <c r="AH49" s="15" t="str">
        <f t="shared" si="9"/>
        <v/>
      </c>
      <c r="AI49" s="15" t="str">
        <f t="shared" si="9"/>
        <v/>
      </c>
      <c r="AJ49" s="15" t="str">
        <f t="shared" si="9"/>
        <v/>
      </c>
      <c r="AK49" s="15" t="str">
        <f t="shared" si="9"/>
        <v/>
      </c>
      <c r="AL49" s="15" t="str">
        <f t="shared" si="9"/>
        <v/>
      </c>
      <c r="AM49" s="15" t="str">
        <f t="shared" si="9"/>
        <v/>
      </c>
      <c r="AN49" s="15" t="str">
        <f t="shared" si="9"/>
        <v/>
      </c>
      <c r="AO49" s="15" t="str">
        <f t="shared" si="9"/>
        <v/>
      </c>
      <c r="AP49" s="15" t="str">
        <f t="shared" si="9"/>
        <v/>
      </c>
      <c r="AQ49" s="15" t="str">
        <f t="shared" si="9"/>
        <v/>
      </c>
    </row>
    <row r="50" spans="1:48" ht="25" customHeight="1" x14ac:dyDescent="0.2">
      <c r="A50" s="20" t="str">
        <f t="shared" ref="A50:AQ50" si="10">IF(A20="","",A20)</f>
        <v/>
      </c>
      <c r="B50" s="15" t="str">
        <f t="shared" si="10"/>
        <v/>
      </c>
      <c r="E50" s="15" t="str">
        <f t="shared" si="10"/>
        <v/>
      </c>
      <c r="F50" s="15" t="str">
        <f t="shared" si="10"/>
        <v/>
      </c>
      <c r="G50" s="15" t="str">
        <f t="shared" si="10"/>
        <v/>
      </c>
      <c r="H50" s="15" t="str">
        <f t="shared" si="10"/>
        <v/>
      </c>
      <c r="I50" s="15" t="str">
        <f t="shared" si="10"/>
        <v/>
      </c>
      <c r="J50" s="15" t="str">
        <f t="shared" si="10"/>
        <v/>
      </c>
      <c r="K50" s="15" t="str">
        <f t="shared" si="10"/>
        <v/>
      </c>
      <c r="L50" s="15" t="str">
        <f t="shared" si="10"/>
        <v/>
      </c>
      <c r="M50" s="15" t="str">
        <f t="shared" si="10"/>
        <v/>
      </c>
      <c r="N50" s="15" t="str">
        <f t="shared" si="10"/>
        <v/>
      </c>
      <c r="O50" s="15" t="str">
        <f t="shared" si="10"/>
        <v/>
      </c>
      <c r="P50" s="15" t="str">
        <f t="shared" si="10"/>
        <v/>
      </c>
      <c r="Q50" s="15" t="str">
        <f t="shared" si="10"/>
        <v/>
      </c>
      <c r="R50" s="15" t="str">
        <f t="shared" si="10"/>
        <v/>
      </c>
      <c r="S50" s="15" t="str">
        <f t="shared" si="10"/>
        <v/>
      </c>
      <c r="T50" s="15" t="str">
        <f t="shared" si="10"/>
        <v/>
      </c>
      <c r="U50" s="15" t="str">
        <f t="shared" si="10"/>
        <v/>
      </c>
      <c r="V50" s="15" t="str">
        <f t="shared" si="10"/>
        <v/>
      </c>
      <c r="W50" s="15" t="str">
        <f t="shared" si="10"/>
        <v/>
      </c>
      <c r="X50" s="15" t="str">
        <f t="shared" si="10"/>
        <v/>
      </c>
      <c r="Y50" s="15" t="str">
        <f t="shared" si="10"/>
        <v/>
      </c>
      <c r="Z50" s="15" t="str">
        <f t="shared" si="10"/>
        <v/>
      </c>
      <c r="AA50" s="15" t="str">
        <f t="shared" si="10"/>
        <v/>
      </c>
      <c r="AB50" s="15" t="str">
        <f t="shared" si="10"/>
        <v/>
      </c>
      <c r="AC50" s="15" t="str">
        <f t="shared" si="10"/>
        <v/>
      </c>
      <c r="AD50" s="15" t="str">
        <f t="shared" si="10"/>
        <v/>
      </c>
      <c r="AE50" s="15" t="str">
        <f t="shared" si="10"/>
        <v/>
      </c>
      <c r="AF50" s="15" t="str">
        <f t="shared" si="10"/>
        <v/>
      </c>
      <c r="AG50" s="15" t="str">
        <f t="shared" si="10"/>
        <v/>
      </c>
      <c r="AH50" s="15" t="str">
        <f t="shared" si="10"/>
        <v/>
      </c>
      <c r="AI50" s="15" t="str">
        <f t="shared" si="10"/>
        <v/>
      </c>
      <c r="AJ50" s="15" t="str">
        <f t="shared" si="10"/>
        <v/>
      </c>
      <c r="AK50" s="15" t="str">
        <f t="shared" si="10"/>
        <v/>
      </c>
      <c r="AL50" s="15" t="str">
        <f t="shared" si="10"/>
        <v/>
      </c>
      <c r="AM50" s="15" t="str">
        <f t="shared" si="10"/>
        <v/>
      </c>
      <c r="AN50" s="15" t="str">
        <f t="shared" si="10"/>
        <v/>
      </c>
      <c r="AO50" s="15" t="str">
        <f t="shared" si="10"/>
        <v/>
      </c>
      <c r="AP50" s="15" t="str">
        <f t="shared" si="10"/>
        <v/>
      </c>
      <c r="AQ50" s="15" t="str">
        <f t="shared" si="10"/>
        <v/>
      </c>
    </row>
    <row r="51" spans="1:48" ht="25" customHeight="1" x14ac:dyDescent="0.2">
      <c r="A51" s="30" t="str">
        <f t="shared" ref="A51:S51" si="11">IF(A21="","",A21)</f>
        <v>２</v>
      </c>
      <c r="C51" s="20" t="str">
        <f t="shared" si="11"/>
        <v/>
      </c>
      <c r="D51" s="31" t="str">
        <f t="shared" si="11"/>
        <v>姉は</v>
      </c>
      <c r="G51" s="49">
        <f t="shared" ca="1" si="11"/>
        <v>1200</v>
      </c>
      <c r="H51" s="49" t="str">
        <f t="shared" si="11"/>
        <v/>
      </c>
      <c r="I51" s="49" t="str">
        <f t="shared" si="11"/>
        <v/>
      </c>
      <c r="J51" s="49" t="str">
        <f t="shared" si="11"/>
        <v/>
      </c>
      <c r="K51" s="31" t="str">
        <f t="shared" si="11"/>
        <v>円，妹は</v>
      </c>
      <c r="P51" s="49">
        <f t="shared" ca="1" si="11"/>
        <v>300</v>
      </c>
      <c r="Q51" s="49" t="str">
        <f t="shared" si="11"/>
        <v/>
      </c>
      <c r="R51" s="49" t="str">
        <f t="shared" si="11"/>
        <v/>
      </c>
      <c r="S51" s="31" t="str">
        <f t="shared" si="11"/>
        <v>円持って買い物に行き，姉は</v>
      </c>
      <c r="AT51" s="23"/>
      <c r="AV51" s="15"/>
    </row>
    <row r="52" spans="1:48" ht="25" customHeight="1" x14ac:dyDescent="0.2">
      <c r="A52" s="15" t="str">
        <f>IF(A22="","",A22)</f>
        <v/>
      </c>
      <c r="B52" s="20"/>
      <c r="C52" s="15" t="str">
        <f>IF(C22="","",C22)</f>
        <v/>
      </c>
      <c r="D52" s="31" t="str">
        <f>IF(D22="","",D22)</f>
        <v>ａ円の本，妹はｂ円のノートを買いました。</v>
      </c>
    </row>
    <row r="53" spans="1:48" ht="25" customHeight="1" x14ac:dyDescent="0.2">
      <c r="A53" s="15" t="str">
        <f>IF(A23="","",A23)</f>
        <v/>
      </c>
      <c r="B53" s="15" t="str">
        <f>IF(B23="","",B23)</f>
        <v/>
      </c>
      <c r="C53" s="15" t="str">
        <f>IF(C23="","",C23)</f>
        <v/>
      </c>
      <c r="D53" s="31" t="str">
        <f>IF(D23="","",D23)</f>
        <v>このとき，次の不等式はどんなことを表していますか。</v>
      </c>
    </row>
    <row r="54" spans="1:48" ht="25" customHeight="1" x14ac:dyDescent="0.2">
      <c r="A54" s="15" t="str">
        <f t="shared" ref="A54:AQ54" si="12">IF(A24="","",A24)</f>
        <v/>
      </c>
      <c r="B54" s="15" t="str">
        <f t="shared" si="12"/>
        <v/>
      </c>
      <c r="C54" s="15" t="str">
        <f t="shared" si="12"/>
        <v/>
      </c>
      <c r="D54" s="15" t="str">
        <f t="shared" si="12"/>
        <v/>
      </c>
      <c r="E54" s="15" t="str">
        <f t="shared" si="12"/>
        <v/>
      </c>
      <c r="F54" s="15" t="str">
        <f t="shared" si="12"/>
        <v/>
      </c>
      <c r="G54" s="49">
        <f t="shared" ca="1" si="12"/>
        <v>1200</v>
      </c>
      <c r="H54" s="49" t="str">
        <f t="shared" si="12"/>
        <v/>
      </c>
      <c r="I54" s="49" t="str">
        <f t="shared" si="12"/>
        <v/>
      </c>
      <c r="J54" s="49" t="str">
        <f t="shared" si="12"/>
        <v/>
      </c>
      <c r="K54" s="58" t="str">
        <f t="shared" si="12"/>
        <v>－</v>
      </c>
      <c r="L54" s="49" t="str">
        <f t="shared" si="12"/>
        <v/>
      </c>
      <c r="M54" s="58" t="str">
        <f t="shared" si="12"/>
        <v>ａ</v>
      </c>
      <c r="N54" s="49" t="str">
        <f t="shared" si="12"/>
        <v/>
      </c>
      <c r="O54" s="49" t="str">
        <f t="shared" si="12"/>
        <v>＜</v>
      </c>
      <c r="P54" s="49" t="str">
        <f t="shared" si="12"/>
        <v/>
      </c>
      <c r="Q54" s="15">
        <f t="shared" ca="1" si="12"/>
        <v>3</v>
      </c>
      <c r="R54" s="31" t="str">
        <f t="shared" si="12"/>
        <v>(</v>
      </c>
      <c r="S54" s="49">
        <f t="shared" ca="1" si="12"/>
        <v>300</v>
      </c>
      <c r="T54" s="49" t="str">
        <f t="shared" si="12"/>
        <v/>
      </c>
      <c r="U54" s="49" t="str">
        <f t="shared" si="12"/>
        <v/>
      </c>
      <c r="V54" s="58" t="str">
        <f t="shared" si="12"/>
        <v>－</v>
      </c>
      <c r="W54" s="49" t="str">
        <f t="shared" si="12"/>
        <v/>
      </c>
      <c r="X54" s="58" t="str">
        <f t="shared" si="12"/>
        <v>ｂ</v>
      </c>
      <c r="Y54" s="49" t="str">
        <f t="shared" si="12"/>
        <v/>
      </c>
      <c r="Z54" s="31" t="str">
        <f t="shared" si="12"/>
        <v>)</v>
      </c>
      <c r="AA54" s="15" t="str">
        <f t="shared" si="12"/>
        <v/>
      </c>
      <c r="AB54" s="15" t="str">
        <f t="shared" si="12"/>
        <v/>
      </c>
      <c r="AC54" s="15" t="str">
        <f t="shared" si="12"/>
        <v/>
      </c>
      <c r="AD54" s="15" t="str">
        <f t="shared" si="12"/>
        <v/>
      </c>
      <c r="AE54" s="15" t="str">
        <f t="shared" si="12"/>
        <v/>
      </c>
      <c r="AF54" s="15" t="str">
        <f t="shared" si="12"/>
        <v/>
      </c>
      <c r="AG54" s="15" t="str">
        <f t="shared" si="12"/>
        <v/>
      </c>
      <c r="AH54" s="15" t="str">
        <f t="shared" si="12"/>
        <v/>
      </c>
      <c r="AI54" s="15" t="str">
        <f t="shared" si="12"/>
        <v/>
      </c>
      <c r="AJ54" s="15" t="str">
        <f t="shared" si="12"/>
        <v/>
      </c>
      <c r="AK54" s="15" t="str">
        <f t="shared" si="12"/>
        <v/>
      </c>
      <c r="AL54" s="15" t="str">
        <f t="shared" si="12"/>
        <v/>
      </c>
      <c r="AM54" s="15" t="str">
        <f t="shared" si="12"/>
        <v/>
      </c>
      <c r="AN54" s="15" t="str">
        <f t="shared" si="12"/>
        <v/>
      </c>
      <c r="AO54" s="15" t="str">
        <f t="shared" si="12"/>
        <v/>
      </c>
      <c r="AP54" s="15" t="str">
        <f t="shared" si="12"/>
        <v/>
      </c>
      <c r="AQ54" s="15" t="str">
        <f t="shared" si="12"/>
        <v/>
      </c>
    </row>
    <row r="55" spans="1:48" ht="25" customHeight="1" x14ac:dyDescent="0.2">
      <c r="A55" s="15" t="str">
        <f>IF(A25="","",A25)</f>
        <v/>
      </c>
      <c r="B55" s="15" t="str">
        <f>IF(B25="","",B25)</f>
        <v/>
      </c>
      <c r="C55" s="20" t="str">
        <f>IF(C25="","",C25)</f>
        <v/>
      </c>
      <c r="D55" s="32" t="s">
        <v>308</v>
      </c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>
        <f ca="1">Q54</f>
        <v>3</v>
      </c>
      <c r="R55" s="32" t="s">
        <v>309</v>
      </c>
      <c r="S55" s="32"/>
      <c r="T55" s="32"/>
      <c r="U55" s="32"/>
      <c r="V55" s="32"/>
      <c r="W55" s="32" t="str">
        <f>IF(O54="＞","多い。","少ない。")</f>
        <v>少ない。</v>
      </c>
      <c r="X55" s="32"/>
      <c r="Y55" s="32"/>
      <c r="Z55" s="32"/>
      <c r="AA55" s="32"/>
      <c r="AS55" s="23"/>
      <c r="AT55" s="23"/>
      <c r="AU55" s="15"/>
      <c r="AV55" s="15"/>
    </row>
    <row r="56" spans="1:48" ht="25" customHeight="1" x14ac:dyDescent="0.2">
      <c r="A56" s="15" t="str">
        <f t="shared" ref="A56:AQ56" si="13">IF(A26="","",A26)</f>
        <v/>
      </c>
      <c r="B56" s="15" t="str">
        <f t="shared" si="13"/>
        <v/>
      </c>
      <c r="C56" s="15" t="str">
        <f t="shared" si="13"/>
        <v/>
      </c>
      <c r="D56" s="15" t="str">
        <f t="shared" si="13"/>
        <v/>
      </c>
      <c r="E56" s="15" t="str">
        <f t="shared" si="13"/>
        <v/>
      </c>
      <c r="F56" s="15" t="str">
        <f t="shared" si="13"/>
        <v/>
      </c>
      <c r="G56" s="15" t="str">
        <f t="shared" si="13"/>
        <v/>
      </c>
      <c r="H56" s="15" t="str">
        <f t="shared" si="13"/>
        <v/>
      </c>
      <c r="I56" s="15" t="str">
        <f t="shared" si="13"/>
        <v/>
      </c>
      <c r="J56" s="15" t="str">
        <f t="shared" si="13"/>
        <v/>
      </c>
      <c r="K56" s="15" t="str">
        <f t="shared" si="13"/>
        <v/>
      </c>
      <c r="L56" s="15" t="str">
        <f t="shared" si="13"/>
        <v/>
      </c>
      <c r="M56" s="15" t="str">
        <f t="shared" si="13"/>
        <v/>
      </c>
      <c r="N56" s="15" t="str">
        <f t="shared" si="13"/>
        <v/>
      </c>
      <c r="O56" s="15" t="str">
        <f t="shared" si="13"/>
        <v/>
      </c>
      <c r="P56" s="15" t="str">
        <f t="shared" si="13"/>
        <v/>
      </c>
      <c r="Q56" s="15" t="str">
        <f t="shared" si="13"/>
        <v/>
      </c>
      <c r="R56" s="15" t="str">
        <f t="shared" si="13"/>
        <v/>
      </c>
      <c r="S56" s="15" t="str">
        <f t="shared" si="13"/>
        <v/>
      </c>
      <c r="T56" s="15" t="str">
        <f t="shared" si="13"/>
        <v/>
      </c>
      <c r="U56" s="15" t="str">
        <f t="shared" si="13"/>
        <v/>
      </c>
      <c r="V56" s="15" t="str">
        <f t="shared" si="13"/>
        <v/>
      </c>
      <c r="W56" s="15" t="str">
        <f t="shared" si="13"/>
        <v/>
      </c>
      <c r="X56" s="15" t="str">
        <f t="shared" si="13"/>
        <v/>
      </c>
      <c r="Y56" s="15" t="str">
        <f t="shared" si="13"/>
        <v/>
      </c>
      <c r="Z56" s="15" t="str">
        <f t="shared" si="13"/>
        <v/>
      </c>
      <c r="AA56" s="15" t="str">
        <f t="shared" si="13"/>
        <v/>
      </c>
      <c r="AB56" s="15" t="str">
        <f t="shared" si="13"/>
        <v/>
      </c>
      <c r="AC56" s="15" t="str">
        <f t="shared" si="13"/>
        <v/>
      </c>
      <c r="AD56" s="15" t="str">
        <f t="shared" si="13"/>
        <v/>
      </c>
      <c r="AE56" s="15" t="str">
        <f t="shared" si="13"/>
        <v/>
      </c>
      <c r="AF56" s="15" t="str">
        <f t="shared" si="13"/>
        <v/>
      </c>
      <c r="AG56" s="15" t="str">
        <f t="shared" si="13"/>
        <v/>
      </c>
      <c r="AH56" s="15" t="str">
        <f t="shared" si="13"/>
        <v/>
      </c>
      <c r="AI56" s="15" t="str">
        <f t="shared" si="13"/>
        <v/>
      </c>
      <c r="AJ56" s="15" t="str">
        <f t="shared" si="13"/>
        <v/>
      </c>
      <c r="AK56" s="15" t="str">
        <f t="shared" si="13"/>
        <v/>
      </c>
      <c r="AL56" s="15" t="str">
        <f t="shared" si="13"/>
        <v/>
      </c>
      <c r="AM56" s="15" t="str">
        <f t="shared" si="13"/>
        <v/>
      </c>
      <c r="AN56" s="15" t="str">
        <f t="shared" si="13"/>
        <v/>
      </c>
      <c r="AO56" s="15" t="str">
        <f t="shared" si="13"/>
        <v/>
      </c>
      <c r="AP56" s="15" t="str">
        <f t="shared" si="13"/>
        <v/>
      </c>
      <c r="AQ56" s="15" t="str">
        <f t="shared" si="13"/>
        <v/>
      </c>
    </row>
    <row r="57" spans="1:48" ht="25" customHeight="1" x14ac:dyDescent="0.2">
      <c r="A57" s="15" t="str">
        <f t="shared" ref="A57:AQ57" si="14">IF(A27="","",A27)</f>
        <v/>
      </c>
      <c r="B57" s="15" t="str">
        <f t="shared" si="14"/>
        <v/>
      </c>
      <c r="C57" s="15" t="str">
        <f t="shared" si="14"/>
        <v/>
      </c>
      <c r="D57" s="15" t="str">
        <f t="shared" si="14"/>
        <v/>
      </c>
      <c r="E57" s="15" t="str">
        <f t="shared" si="14"/>
        <v/>
      </c>
      <c r="F57" s="15" t="str">
        <f t="shared" si="14"/>
        <v/>
      </c>
      <c r="G57" s="15" t="str">
        <f t="shared" si="14"/>
        <v/>
      </c>
      <c r="H57" s="15" t="str">
        <f t="shared" si="14"/>
        <v/>
      </c>
      <c r="I57" s="15" t="str">
        <f t="shared" si="14"/>
        <v/>
      </c>
      <c r="J57" s="15" t="str">
        <f t="shared" si="14"/>
        <v/>
      </c>
      <c r="K57" s="15" t="str">
        <f t="shared" si="14"/>
        <v/>
      </c>
      <c r="L57" s="15" t="str">
        <f t="shared" si="14"/>
        <v/>
      </c>
      <c r="M57" s="15" t="str">
        <f t="shared" si="14"/>
        <v/>
      </c>
      <c r="N57" s="15" t="str">
        <f t="shared" si="14"/>
        <v/>
      </c>
      <c r="O57" s="15" t="str">
        <f t="shared" si="14"/>
        <v/>
      </c>
      <c r="P57" s="15" t="str">
        <f t="shared" si="14"/>
        <v/>
      </c>
      <c r="Q57" s="15" t="str">
        <f t="shared" si="14"/>
        <v/>
      </c>
      <c r="R57" s="15" t="str">
        <f t="shared" si="14"/>
        <v/>
      </c>
      <c r="S57" s="15" t="str">
        <f t="shared" si="14"/>
        <v/>
      </c>
      <c r="T57" s="15" t="str">
        <f t="shared" si="14"/>
        <v/>
      </c>
      <c r="U57" s="15" t="str">
        <f t="shared" si="14"/>
        <v/>
      </c>
      <c r="V57" s="15" t="str">
        <f t="shared" si="14"/>
        <v/>
      </c>
      <c r="W57" s="15" t="str">
        <f t="shared" si="14"/>
        <v/>
      </c>
      <c r="X57" s="15" t="str">
        <f t="shared" si="14"/>
        <v/>
      </c>
      <c r="Y57" s="15" t="str">
        <f t="shared" si="14"/>
        <v/>
      </c>
      <c r="Z57" s="15" t="str">
        <f t="shared" si="14"/>
        <v/>
      </c>
      <c r="AA57" s="15" t="str">
        <f t="shared" si="14"/>
        <v/>
      </c>
      <c r="AB57" s="15" t="str">
        <f t="shared" si="14"/>
        <v/>
      </c>
      <c r="AC57" s="15" t="str">
        <f t="shared" si="14"/>
        <v/>
      </c>
      <c r="AD57" s="15" t="str">
        <f t="shared" si="14"/>
        <v/>
      </c>
      <c r="AE57" s="15" t="str">
        <f t="shared" si="14"/>
        <v/>
      </c>
      <c r="AF57" s="15" t="str">
        <f t="shared" si="14"/>
        <v/>
      </c>
      <c r="AG57" s="15" t="str">
        <f t="shared" si="14"/>
        <v/>
      </c>
      <c r="AH57" s="15" t="str">
        <f t="shared" si="14"/>
        <v/>
      </c>
      <c r="AI57" s="15" t="str">
        <f t="shared" si="14"/>
        <v/>
      </c>
      <c r="AJ57" s="15" t="str">
        <f t="shared" si="14"/>
        <v/>
      </c>
      <c r="AK57" s="15" t="str">
        <f t="shared" si="14"/>
        <v/>
      </c>
      <c r="AL57" s="15" t="str">
        <f t="shared" si="14"/>
        <v/>
      </c>
      <c r="AM57" s="15" t="str">
        <f t="shared" si="14"/>
        <v/>
      </c>
      <c r="AN57" s="15" t="str">
        <f t="shared" si="14"/>
        <v/>
      </c>
      <c r="AO57" s="15" t="str">
        <f t="shared" si="14"/>
        <v/>
      </c>
      <c r="AP57" s="15" t="str">
        <f t="shared" si="14"/>
        <v/>
      </c>
      <c r="AQ57" s="15" t="str">
        <f t="shared" si="14"/>
        <v/>
      </c>
    </row>
    <row r="58" spans="1:48" ht="25" customHeight="1" x14ac:dyDescent="0.2">
      <c r="A58" s="15" t="str">
        <f t="shared" ref="A58:AQ58" si="15">IF(A28="","",A28)</f>
        <v/>
      </c>
      <c r="B58" s="15" t="str">
        <f t="shared" si="15"/>
        <v/>
      </c>
      <c r="C58" s="15" t="str">
        <f t="shared" si="15"/>
        <v/>
      </c>
      <c r="D58" s="15" t="str">
        <f t="shared" si="15"/>
        <v/>
      </c>
      <c r="E58" s="15" t="str">
        <f t="shared" si="15"/>
        <v/>
      </c>
      <c r="F58" s="15" t="str">
        <f t="shared" si="15"/>
        <v/>
      </c>
      <c r="G58" s="15" t="str">
        <f t="shared" si="15"/>
        <v/>
      </c>
      <c r="H58" s="15" t="str">
        <f t="shared" si="15"/>
        <v/>
      </c>
      <c r="I58" s="15" t="str">
        <f t="shared" si="15"/>
        <v/>
      </c>
      <c r="J58" s="15" t="str">
        <f t="shared" si="15"/>
        <v/>
      </c>
      <c r="K58" s="15" t="str">
        <f t="shared" si="15"/>
        <v/>
      </c>
      <c r="L58" s="15" t="str">
        <f t="shared" si="15"/>
        <v/>
      </c>
      <c r="M58" s="15" t="str">
        <f t="shared" si="15"/>
        <v/>
      </c>
      <c r="N58" s="15" t="str">
        <f t="shared" si="15"/>
        <v/>
      </c>
      <c r="O58" s="15" t="str">
        <f t="shared" si="15"/>
        <v/>
      </c>
      <c r="P58" s="15" t="str">
        <f t="shared" si="15"/>
        <v/>
      </c>
      <c r="Q58" s="15" t="str">
        <f t="shared" si="15"/>
        <v/>
      </c>
      <c r="R58" s="15" t="str">
        <f t="shared" si="15"/>
        <v/>
      </c>
      <c r="S58" s="15" t="str">
        <f t="shared" si="15"/>
        <v/>
      </c>
      <c r="T58" s="15" t="str">
        <f t="shared" si="15"/>
        <v/>
      </c>
      <c r="U58" s="15" t="str">
        <f t="shared" si="15"/>
        <v/>
      </c>
      <c r="V58" s="15" t="str">
        <f t="shared" si="15"/>
        <v/>
      </c>
      <c r="W58" s="15" t="str">
        <f t="shared" si="15"/>
        <v/>
      </c>
      <c r="X58" s="15" t="str">
        <f t="shared" si="15"/>
        <v/>
      </c>
      <c r="Y58" s="15" t="str">
        <f t="shared" si="15"/>
        <v/>
      </c>
      <c r="Z58" s="15" t="str">
        <f t="shared" si="15"/>
        <v/>
      </c>
      <c r="AA58" s="15" t="str">
        <f t="shared" si="15"/>
        <v/>
      </c>
      <c r="AB58" s="15" t="str">
        <f t="shared" si="15"/>
        <v/>
      </c>
      <c r="AC58" s="15" t="str">
        <f t="shared" si="15"/>
        <v/>
      </c>
      <c r="AD58" s="15" t="str">
        <f t="shared" si="15"/>
        <v/>
      </c>
      <c r="AE58" s="15" t="str">
        <f t="shared" si="15"/>
        <v/>
      </c>
      <c r="AF58" s="15" t="str">
        <f t="shared" si="15"/>
        <v/>
      </c>
      <c r="AG58" s="15" t="str">
        <f t="shared" si="15"/>
        <v/>
      </c>
      <c r="AH58" s="15" t="str">
        <f t="shared" si="15"/>
        <v/>
      </c>
      <c r="AI58" s="15" t="str">
        <f t="shared" si="15"/>
        <v/>
      </c>
      <c r="AJ58" s="15" t="str">
        <f t="shared" si="15"/>
        <v/>
      </c>
      <c r="AK58" s="15" t="str">
        <f t="shared" si="15"/>
        <v/>
      </c>
      <c r="AL58" s="15" t="str">
        <f t="shared" si="15"/>
        <v/>
      </c>
      <c r="AM58" s="15" t="str">
        <f t="shared" si="15"/>
        <v/>
      </c>
      <c r="AN58" s="15" t="str">
        <f t="shared" si="15"/>
        <v/>
      </c>
      <c r="AO58" s="15" t="str">
        <f t="shared" si="15"/>
        <v/>
      </c>
      <c r="AP58" s="15" t="str">
        <f t="shared" si="15"/>
        <v/>
      </c>
      <c r="AQ58" s="15" t="str">
        <f t="shared" si="15"/>
        <v/>
      </c>
    </row>
    <row r="59" spans="1:48" ht="25" customHeight="1" x14ac:dyDescent="0.2">
      <c r="A59" s="15" t="str">
        <f t="shared" ref="A59:AQ59" si="16">IF(A29="","",A29)</f>
        <v/>
      </c>
      <c r="B59" s="15" t="str">
        <f t="shared" si="16"/>
        <v/>
      </c>
      <c r="C59" s="15" t="str">
        <f t="shared" si="16"/>
        <v/>
      </c>
      <c r="D59" s="15" t="str">
        <f t="shared" si="16"/>
        <v/>
      </c>
      <c r="E59" s="15" t="str">
        <f t="shared" si="16"/>
        <v/>
      </c>
      <c r="F59" s="15" t="str">
        <f t="shared" si="16"/>
        <v/>
      </c>
      <c r="G59" s="15" t="str">
        <f t="shared" si="16"/>
        <v/>
      </c>
      <c r="H59" s="15" t="str">
        <f t="shared" si="16"/>
        <v/>
      </c>
      <c r="I59" s="15" t="str">
        <f t="shared" si="16"/>
        <v/>
      </c>
      <c r="J59" s="15" t="str">
        <f t="shared" si="16"/>
        <v/>
      </c>
      <c r="K59" s="15" t="str">
        <f t="shared" si="16"/>
        <v/>
      </c>
      <c r="L59" s="15" t="str">
        <f t="shared" si="16"/>
        <v/>
      </c>
      <c r="M59" s="15" t="str">
        <f t="shared" si="16"/>
        <v/>
      </c>
      <c r="N59" s="15" t="str">
        <f t="shared" si="16"/>
        <v/>
      </c>
      <c r="O59" s="15" t="str">
        <f t="shared" si="16"/>
        <v/>
      </c>
      <c r="P59" s="15" t="str">
        <f t="shared" si="16"/>
        <v/>
      </c>
      <c r="Q59" s="15" t="str">
        <f t="shared" si="16"/>
        <v/>
      </c>
      <c r="R59" s="15" t="str">
        <f t="shared" si="16"/>
        <v/>
      </c>
      <c r="S59" s="15" t="str">
        <f t="shared" si="16"/>
        <v/>
      </c>
      <c r="T59" s="15" t="str">
        <f t="shared" si="16"/>
        <v/>
      </c>
      <c r="U59" s="15" t="str">
        <f t="shared" si="16"/>
        <v/>
      </c>
      <c r="V59" s="15" t="str">
        <f t="shared" si="16"/>
        <v/>
      </c>
      <c r="W59" s="15" t="str">
        <f t="shared" si="16"/>
        <v/>
      </c>
      <c r="X59" s="15" t="str">
        <f t="shared" si="16"/>
        <v/>
      </c>
      <c r="Y59" s="15" t="str">
        <f t="shared" si="16"/>
        <v/>
      </c>
      <c r="Z59" s="15" t="str">
        <f t="shared" si="16"/>
        <v/>
      </c>
      <c r="AA59" s="15" t="str">
        <f t="shared" si="16"/>
        <v/>
      </c>
      <c r="AB59" s="15" t="str">
        <f t="shared" si="16"/>
        <v/>
      </c>
      <c r="AC59" s="15" t="str">
        <f t="shared" si="16"/>
        <v/>
      </c>
      <c r="AD59" s="15" t="str">
        <f t="shared" si="16"/>
        <v/>
      </c>
      <c r="AE59" s="15" t="str">
        <f t="shared" si="16"/>
        <v/>
      </c>
      <c r="AF59" s="15" t="str">
        <f t="shared" si="16"/>
        <v/>
      </c>
      <c r="AG59" s="15" t="str">
        <f t="shared" si="16"/>
        <v/>
      </c>
      <c r="AH59" s="15" t="str">
        <f t="shared" si="16"/>
        <v/>
      </c>
      <c r="AI59" s="15" t="str">
        <f t="shared" si="16"/>
        <v/>
      </c>
      <c r="AJ59" s="15" t="str">
        <f t="shared" si="16"/>
        <v/>
      </c>
      <c r="AK59" s="15" t="str">
        <f t="shared" si="16"/>
        <v/>
      </c>
      <c r="AL59" s="15" t="str">
        <f t="shared" si="16"/>
        <v/>
      </c>
      <c r="AM59" s="15" t="str">
        <f t="shared" si="16"/>
        <v/>
      </c>
      <c r="AN59" s="15" t="str">
        <f t="shared" si="16"/>
        <v/>
      </c>
      <c r="AO59" s="15" t="str">
        <f t="shared" si="16"/>
        <v/>
      </c>
      <c r="AP59" s="15" t="str">
        <f t="shared" si="16"/>
        <v/>
      </c>
      <c r="AQ59" s="15" t="str">
        <f t="shared" si="16"/>
        <v/>
      </c>
    </row>
    <row r="60" spans="1:48" ht="20.149999999999999" customHeight="1" x14ac:dyDescent="0.2"/>
    <row r="61" spans="1:48" ht="20.149999999999999" customHeight="1" x14ac:dyDescent="0.2"/>
    <row r="62" spans="1:48" ht="20.149999999999999" customHeight="1" x14ac:dyDescent="0.2"/>
    <row r="63" spans="1:48" ht="20.149999999999999" customHeight="1" x14ac:dyDescent="0.2"/>
    <row r="64" spans="1:48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</sheetData>
  <mergeCells count="35">
    <mergeCell ref="X54:Y54"/>
    <mergeCell ref="I41:J41"/>
    <mergeCell ref="I44:J44"/>
    <mergeCell ref="X24:Y24"/>
    <mergeCell ref="AO1:AP1"/>
    <mergeCell ref="AO31:AP31"/>
    <mergeCell ref="K44:N44"/>
    <mergeCell ref="J48:K48"/>
    <mergeCell ref="L48:O48"/>
    <mergeCell ref="F35:G35"/>
    <mergeCell ref="H35:I35"/>
    <mergeCell ref="K35:L35"/>
    <mergeCell ref="F38:G38"/>
    <mergeCell ref="H38:I38"/>
    <mergeCell ref="K38:L38"/>
    <mergeCell ref="T43:W43"/>
    <mergeCell ref="E47:H47"/>
    <mergeCell ref="G51:J51"/>
    <mergeCell ref="P51:R51"/>
    <mergeCell ref="G54:J54"/>
    <mergeCell ref="K54:L54"/>
    <mergeCell ref="M54:N54"/>
    <mergeCell ref="O54:P54"/>
    <mergeCell ref="S54:U54"/>
    <mergeCell ref="V54:W54"/>
    <mergeCell ref="T13:W13"/>
    <mergeCell ref="E17:H17"/>
    <mergeCell ref="G21:J21"/>
    <mergeCell ref="P21:R21"/>
    <mergeCell ref="G24:J24"/>
    <mergeCell ref="K24:L24"/>
    <mergeCell ref="M24:N24"/>
    <mergeCell ref="O24:P24"/>
    <mergeCell ref="S24:U24"/>
    <mergeCell ref="V24:W24"/>
  </mergeCells>
  <phoneticPr fontId="1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&amp;L文字の式&amp;R数学ドリル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102"/>
  <sheetViews>
    <sheetView zoomScaleNormal="100" workbookViewId="0"/>
  </sheetViews>
  <sheetFormatPr defaultRowHeight="14" x14ac:dyDescent="0.2"/>
  <cols>
    <col min="1" max="46" width="1.58203125" customWidth="1"/>
    <col min="47" max="47" width="9" style="8"/>
  </cols>
  <sheetData>
    <row r="1" spans="1:47" ht="23.5" x14ac:dyDescent="0.2">
      <c r="D1" s="3" t="s">
        <v>311</v>
      </c>
      <c r="AP1" s="2" t="s">
        <v>0</v>
      </c>
      <c r="AQ1" s="2"/>
      <c r="AR1" s="36"/>
      <c r="AS1" s="36"/>
    </row>
    <row r="2" spans="1:47" ht="21" x14ac:dyDescent="0.2">
      <c r="Q2" s="9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7" ht="19.5" customHeight="1" x14ac:dyDescent="0.2">
      <c r="A3" s="1" t="s">
        <v>13</v>
      </c>
      <c r="D3" t="s">
        <v>76</v>
      </c>
    </row>
    <row r="4" spans="1:47" ht="19.5" customHeight="1" x14ac:dyDescent="0.2">
      <c r="C4" s="1" t="s">
        <v>14</v>
      </c>
      <c r="F4" s="33">
        <f ca="1">INT(RAND()*9+1)*10</f>
        <v>10</v>
      </c>
      <c r="G4" s="33"/>
      <c r="H4" t="s">
        <v>77</v>
      </c>
      <c r="Y4" s="1" t="s">
        <v>3</v>
      </c>
      <c r="AB4" t="s">
        <v>78</v>
      </c>
      <c r="AG4">
        <f ca="1">INT(RAND()*9+1)</f>
        <v>5</v>
      </c>
      <c r="AH4" t="s">
        <v>79</v>
      </c>
    </row>
    <row r="5" spans="1:47" ht="19.5" customHeight="1" x14ac:dyDescent="0.2"/>
    <row r="6" spans="1:47" ht="19.5" customHeight="1" x14ac:dyDescent="0.2"/>
    <row r="7" spans="1:47" ht="19.5" customHeight="1" x14ac:dyDescent="0.2">
      <c r="C7" s="1" t="s">
        <v>22</v>
      </c>
      <c r="F7" s="33" t="str">
        <f ca="1">IF($AU7=0,"ａ",IF($AU7=1,"ｂ","c"))</f>
        <v>ｂ</v>
      </c>
      <c r="G7" s="33"/>
      <c r="H7" s="33" t="s">
        <v>23</v>
      </c>
      <c r="I7" s="33"/>
      <c r="J7" s="33" t="str">
        <f ca="1">F7</f>
        <v>ｂ</v>
      </c>
      <c r="K7" s="33"/>
      <c r="L7" s="33" t="str">
        <f ca="1">IF(N7="","","×")</f>
        <v/>
      </c>
      <c r="M7" s="33"/>
      <c r="N7" s="33" t="str">
        <f ca="1">IF((-1)^INT(RAND()*10)&lt;0,"",F7)</f>
        <v/>
      </c>
      <c r="O7" s="33"/>
      <c r="Y7" s="1" t="s">
        <v>18</v>
      </c>
      <c r="AB7" s="37" t="s">
        <v>93</v>
      </c>
      <c r="AC7" s="37"/>
      <c r="AD7" s="37"/>
      <c r="AE7" s="37"/>
      <c r="AF7" s="37"/>
      <c r="AG7" s="37"/>
      <c r="AH7" s="33" t="s">
        <v>94</v>
      </c>
      <c r="AI7" s="33"/>
      <c r="AJ7">
        <f ca="1">INT(RAND()*8+2)</f>
        <v>8</v>
      </c>
      <c r="AU7" s="8">
        <f ca="1">INT(RAND()*4)</f>
        <v>1</v>
      </c>
    </row>
    <row r="8" spans="1:47" ht="19.5" customHeight="1" x14ac:dyDescent="0.2"/>
    <row r="9" spans="1:47" ht="19.5" customHeight="1" x14ac:dyDescent="0.2"/>
    <row r="10" spans="1:47" ht="19.5" customHeight="1" x14ac:dyDescent="0.2"/>
    <row r="11" spans="1:47" ht="19.5" customHeight="1" x14ac:dyDescent="0.2">
      <c r="A11" s="1" t="s">
        <v>24</v>
      </c>
      <c r="D11" t="s">
        <v>80</v>
      </c>
    </row>
    <row r="12" spans="1:47" ht="19.5" customHeight="1" x14ac:dyDescent="0.2">
      <c r="C12" s="1" t="s">
        <v>14</v>
      </c>
      <c r="F12">
        <f ca="1">INT(RAND()*8+2)</f>
        <v>9</v>
      </c>
      <c r="G12" t="s">
        <v>81</v>
      </c>
      <c r="J12" s="10">
        <f ca="1">INT(RAND()*2+2)</f>
        <v>3</v>
      </c>
      <c r="Y12" s="1" t="s">
        <v>6</v>
      </c>
      <c r="AB12" s="33" t="s">
        <v>17</v>
      </c>
      <c r="AC12" s="33"/>
      <c r="AD12">
        <f ca="1">INT(RAND()*8+2)</f>
        <v>8</v>
      </c>
      <c r="AE12" t="s">
        <v>82</v>
      </c>
    </row>
    <row r="13" spans="1:47" ht="19.5" customHeight="1" x14ac:dyDescent="0.2"/>
    <row r="14" spans="1:47" ht="19.5" customHeight="1" x14ac:dyDescent="0.2"/>
    <row r="15" spans="1:47" ht="19.5" customHeight="1" x14ac:dyDescent="0.2"/>
    <row r="16" spans="1:47" ht="19.5" customHeight="1" x14ac:dyDescent="0.2">
      <c r="A16" s="1" t="s">
        <v>83</v>
      </c>
      <c r="D16" t="s">
        <v>84</v>
      </c>
    </row>
    <row r="17" spans="1:47" ht="19.5" customHeight="1" x14ac:dyDescent="0.2">
      <c r="C17" s="1" t="s">
        <v>2</v>
      </c>
      <c r="F17" s="33" t="s">
        <v>85</v>
      </c>
      <c r="G17" s="33"/>
      <c r="H17" s="33" t="s">
        <v>25</v>
      </c>
      <c r="I17" s="33"/>
      <c r="J17" s="33">
        <f ca="1">INT(RAND()*8+2)</f>
        <v>5</v>
      </c>
      <c r="Y17" s="1" t="s">
        <v>3</v>
      </c>
      <c r="AB17" s="33">
        <f ca="1">INT(RAND()*8+2)</f>
        <v>5</v>
      </c>
      <c r="AC17" s="33" t="s">
        <v>25</v>
      </c>
      <c r="AD17" s="33"/>
      <c r="AE17" s="33" t="s">
        <v>86</v>
      </c>
      <c r="AF17" s="33"/>
    </row>
    <row r="18" spans="1:47" ht="19.5" customHeight="1" x14ac:dyDescent="0.2">
      <c r="F18" s="33"/>
      <c r="G18" s="33"/>
      <c r="H18" s="33"/>
      <c r="I18" s="33"/>
      <c r="J18" s="33"/>
      <c r="AB18" s="33"/>
      <c r="AC18" s="33"/>
      <c r="AD18" s="33"/>
      <c r="AE18" s="33"/>
      <c r="AF18" s="33"/>
    </row>
    <row r="19" spans="1:47" ht="19.5" customHeight="1" x14ac:dyDescent="0.2">
      <c r="F19" s="6"/>
      <c r="G19" s="6"/>
      <c r="H19" s="6"/>
      <c r="I19" s="6"/>
      <c r="J19" s="6"/>
      <c r="AB19" s="6"/>
      <c r="AC19" s="6"/>
      <c r="AD19" s="6"/>
      <c r="AE19" s="6"/>
      <c r="AF19" s="6"/>
    </row>
    <row r="20" spans="1:47" ht="19.5" customHeight="1" x14ac:dyDescent="0.2"/>
    <row r="21" spans="1:47" ht="19.5" customHeight="1" x14ac:dyDescent="0.2">
      <c r="C21" s="1" t="s">
        <v>7</v>
      </c>
      <c r="F21" s="33" t="str">
        <f ca="1">IF($AU21=0,"ａ","ｘ")</f>
        <v>ａ</v>
      </c>
      <c r="G21" s="33"/>
      <c r="H21" s="33" t="s">
        <v>25</v>
      </c>
      <c r="I21" s="33"/>
      <c r="J21" s="33" t="str">
        <f ca="1">IF($AU21=0,"ｂ","ｙ")</f>
        <v>ｂ</v>
      </c>
      <c r="K21" s="33"/>
      <c r="Y21" s="1" t="s">
        <v>18</v>
      </c>
      <c r="AB21" s="33" t="s">
        <v>15</v>
      </c>
      <c r="AC21" s="33" t="s">
        <v>87</v>
      </c>
      <c r="AD21" s="33"/>
      <c r="AE21" s="33"/>
      <c r="AF21" s="33"/>
      <c r="AG21" s="33" t="s">
        <v>16</v>
      </c>
      <c r="AH21" s="33" t="s">
        <v>25</v>
      </c>
      <c r="AI21" s="33"/>
      <c r="AJ21" s="33">
        <f ca="1">INT(RAND()*8+2)</f>
        <v>8</v>
      </c>
      <c r="AU21" s="8">
        <f ca="1">INT(RAND()*2)</f>
        <v>0</v>
      </c>
    </row>
    <row r="22" spans="1:47" ht="19.5" customHeight="1" x14ac:dyDescent="0.2">
      <c r="F22" s="33"/>
      <c r="G22" s="33"/>
      <c r="H22" s="33"/>
      <c r="I22" s="33"/>
      <c r="J22" s="33"/>
      <c r="K22" s="33"/>
      <c r="AB22" s="33"/>
      <c r="AC22" s="33"/>
      <c r="AD22" s="33"/>
      <c r="AE22" s="33"/>
      <c r="AF22" s="33"/>
      <c r="AG22" s="33"/>
      <c r="AH22" s="33"/>
      <c r="AI22" s="33"/>
      <c r="AJ22" s="33"/>
    </row>
    <row r="23" spans="1:47" ht="19.5" customHeight="1" x14ac:dyDescent="0.2"/>
    <row r="24" spans="1:47" ht="19.5" customHeight="1" x14ac:dyDescent="0.2"/>
    <row r="25" spans="1:47" ht="19.5" customHeight="1" x14ac:dyDescent="0.2"/>
    <row r="26" spans="1:47" ht="19.5" customHeight="1" x14ac:dyDescent="0.2">
      <c r="A26" s="1" t="s">
        <v>29</v>
      </c>
      <c r="D26" t="s">
        <v>88</v>
      </c>
    </row>
    <row r="27" spans="1:47" ht="19.5" customHeight="1" x14ac:dyDescent="0.2">
      <c r="C27" s="1" t="s">
        <v>14</v>
      </c>
      <c r="F27" s="38" t="s">
        <v>89</v>
      </c>
      <c r="G27" s="38"/>
      <c r="Y27" s="1" t="s">
        <v>3</v>
      </c>
      <c r="AB27" s="38">
        <f ca="1">INT(RAND()*8+2)</f>
        <v>6</v>
      </c>
      <c r="AC27" s="38"/>
    </row>
    <row r="28" spans="1:47" ht="19.5" customHeight="1" x14ac:dyDescent="0.2">
      <c r="F28" s="33">
        <f ca="1">INT(RAND()*8+2)</f>
        <v>8</v>
      </c>
      <c r="G28" s="33"/>
      <c r="AB28" s="33" t="s">
        <v>90</v>
      </c>
      <c r="AC28" s="33"/>
    </row>
    <row r="29" spans="1:47" ht="19.5" customHeight="1" x14ac:dyDescent="0.2">
      <c r="F29" s="6"/>
      <c r="G29" s="6"/>
      <c r="AB29" s="6"/>
      <c r="AC29" s="6"/>
    </row>
    <row r="30" spans="1:47" ht="19.5" customHeight="1" x14ac:dyDescent="0.2"/>
    <row r="31" spans="1:47" ht="19.5" customHeight="1" x14ac:dyDescent="0.2"/>
    <row r="32" spans="1:47" ht="19.5" customHeight="1" x14ac:dyDescent="0.2">
      <c r="C32" s="1" t="s">
        <v>22</v>
      </c>
      <c r="F32" s="38" t="s">
        <v>87</v>
      </c>
      <c r="G32" s="38"/>
      <c r="H32" s="38"/>
      <c r="I32" s="38"/>
      <c r="Y32" s="1" t="s">
        <v>18</v>
      </c>
      <c r="AB32" s="38">
        <v>1</v>
      </c>
      <c r="AC32" s="38"/>
      <c r="AD32" s="33" t="s">
        <v>91</v>
      </c>
      <c r="AE32" s="33"/>
      <c r="AF32" s="33"/>
      <c r="AG32" s="33"/>
      <c r="AH32" s="33"/>
      <c r="AI32" s="33"/>
    </row>
    <row r="33" spans="1:46" ht="19.5" customHeight="1" x14ac:dyDescent="0.2">
      <c r="F33" s="39">
        <f ca="1">INT(RAND()*8+2)</f>
        <v>9</v>
      </c>
      <c r="G33" s="39"/>
      <c r="H33" s="39">
        <f ca="1">INT(RAND()*8+2)</f>
        <v>2</v>
      </c>
      <c r="I33" s="39"/>
      <c r="AB33" s="33">
        <f ca="1">INT(RAND()*8+2)</f>
        <v>2</v>
      </c>
      <c r="AC33" s="33"/>
      <c r="AD33" s="33"/>
      <c r="AE33" s="33"/>
      <c r="AF33" s="33"/>
      <c r="AG33" s="33"/>
      <c r="AH33" s="33"/>
      <c r="AI33" s="33"/>
    </row>
    <row r="34" spans="1:46" ht="19.5" customHeight="1" x14ac:dyDescent="0.2">
      <c r="F34" s="6"/>
      <c r="G34" s="6"/>
      <c r="H34" s="6"/>
      <c r="I34" s="6"/>
      <c r="AB34" s="6"/>
      <c r="AC34" s="6"/>
      <c r="AD34" s="6"/>
      <c r="AE34" s="6"/>
      <c r="AF34" s="6"/>
      <c r="AG34" s="6"/>
      <c r="AH34" s="6"/>
      <c r="AI34" s="6"/>
    </row>
    <row r="35" spans="1:46" ht="19.5" customHeight="1" x14ac:dyDescent="0.2"/>
    <row r="36" spans="1:46" ht="19.5" customHeight="1" x14ac:dyDescent="0.2"/>
    <row r="37" spans="1:46" ht="19.5" customHeight="1" x14ac:dyDescent="0.2"/>
    <row r="38" spans="1:46" ht="19.5" customHeight="1" x14ac:dyDescent="0.2"/>
    <row r="39" spans="1:46" ht="23.5" x14ac:dyDescent="0.2">
      <c r="D39" s="3" t="str">
        <f>IF(D1="","",D1)</f>
        <v>文字式の表し方①</v>
      </c>
      <c r="AP39" s="2" t="str">
        <f>IF(AP1="","",AP1)</f>
        <v>№</v>
      </c>
      <c r="AQ39" s="2"/>
      <c r="AR39" s="36" t="str">
        <f>IF(AR1="","",AR1)</f>
        <v/>
      </c>
      <c r="AS39" s="36" t="str">
        <f>IF(AS1="","",AS1)</f>
        <v/>
      </c>
    </row>
    <row r="40" spans="1:46" ht="23.5" x14ac:dyDescent="0.2">
      <c r="E40" s="5" t="s">
        <v>73</v>
      </c>
      <c r="Q40" s="9" t="str">
        <f>IF(Q2="","",Q2)</f>
        <v>名前</v>
      </c>
      <c r="R40" s="2"/>
      <c r="S40" s="2"/>
      <c r="T40" s="2"/>
      <c r="U40" s="2"/>
      <c r="V40" s="4" t="str">
        <f>IF(V2="","",V2)</f>
        <v/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46" ht="19.5" customHeight="1" x14ac:dyDescent="0.2">
      <c r="A41" t="str">
        <f>IF(A3="","",A3)</f>
        <v>１．</v>
      </c>
      <c r="D41" t="str">
        <f>IF(D3="","",D3)</f>
        <v>次の式を，文字の式の表し方にしたがって書きなさい。</v>
      </c>
    </row>
    <row r="42" spans="1:46" ht="19.5" customHeight="1" x14ac:dyDescent="0.2">
      <c r="A42" t="str">
        <f>IF(A4="","",A4)</f>
        <v/>
      </c>
      <c r="B42" t="str">
        <f>IF(B4="","",B4)</f>
        <v/>
      </c>
      <c r="C42" t="str">
        <f>IF(C4="","",C4)</f>
        <v>(1)</v>
      </c>
      <c r="F42" s="33">
        <f ca="1">IF(F4="","",F4)</f>
        <v>10</v>
      </c>
      <c r="G42" s="33"/>
      <c r="H42" t="str">
        <f>IF(H4="","",H4)</f>
        <v>×ｎ</v>
      </c>
      <c r="K42" s="40" t="s">
        <v>20</v>
      </c>
      <c r="L42" s="40"/>
      <c r="M42" s="34">
        <f ca="1">F42</f>
        <v>10</v>
      </c>
      <c r="N42" s="34"/>
      <c r="O42" s="7" t="s">
        <v>92</v>
      </c>
      <c r="Y42" t="str">
        <f>IF(Y4="","",Y4)</f>
        <v>(2)</v>
      </c>
      <c r="AB42" t="str">
        <f>IF(AB4="","",AB4)</f>
        <v>ｙ×(－</v>
      </c>
      <c r="AG42">
        <f ca="1">IF(AG4="","",AG4)</f>
        <v>5</v>
      </c>
      <c r="AH42" t="str">
        <f>IF(AH4="","",AH4)</f>
        <v>)×ｘ</v>
      </c>
      <c r="AL42" s="40" t="s">
        <v>19</v>
      </c>
      <c r="AM42" s="40"/>
      <c r="AN42" s="34" t="s">
        <v>147</v>
      </c>
      <c r="AO42" s="34"/>
      <c r="AP42" s="7">
        <f ca="1">IF(AG42=1,"",AG42)</f>
        <v>5</v>
      </c>
      <c r="AQ42" s="7" t="s">
        <v>219</v>
      </c>
    </row>
    <row r="43" spans="1:46" ht="19.5" customHeight="1" x14ac:dyDescent="0.2">
      <c r="A43" t="str">
        <f t="shared" ref="A43:AT43" si="0">IF(A5="","",A5)</f>
        <v/>
      </c>
      <c r="B43" t="str">
        <f t="shared" si="0"/>
        <v/>
      </c>
      <c r="C43" t="str">
        <f t="shared" si="0"/>
        <v/>
      </c>
      <c r="F43" t="str">
        <f t="shared" si="0"/>
        <v/>
      </c>
      <c r="G43" t="str">
        <f t="shared" si="0"/>
        <v/>
      </c>
      <c r="H43" t="str">
        <f t="shared" si="0"/>
        <v/>
      </c>
      <c r="I43" t="str">
        <f t="shared" si="0"/>
        <v/>
      </c>
      <c r="J43" t="str">
        <f t="shared" si="0"/>
        <v/>
      </c>
      <c r="K43" t="str">
        <f t="shared" si="0"/>
        <v/>
      </c>
      <c r="L43" t="str">
        <f t="shared" si="0"/>
        <v/>
      </c>
      <c r="M43" t="str">
        <f t="shared" si="0"/>
        <v/>
      </c>
      <c r="N43" t="str">
        <f t="shared" si="0"/>
        <v/>
      </c>
      <c r="O43" t="str">
        <f t="shared" si="0"/>
        <v/>
      </c>
      <c r="P43" t="str">
        <f t="shared" si="0"/>
        <v/>
      </c>
      <c r="Q43" t="str">
        <f t="shared" si="0"/>
        <v/>
      </c>
      <c r="R43" t="str">
        <f t="shared" si="0"/>
        <v/>
      </c>
      <c r="S43" t="str">
        <f t="shared" si="0"/>
        <v/>
      </c>
      <c r="T43" t="str">
        <f t="shared" si="0"/>
        <v/>
      </c>
      <c r="U43" t="str">
        <f t="shared" si="0"/>
        <v/>
      </c>
      <c r="V43" t="str">
        <f t="shared" si="0"/>
        <v/>
      </c>
      <c r="W43" t="str">
        <f t="shared" si="0"/>
        <v/>
      </c>
      <c r="X43" t="str">
        <f t="shared" si="0"/>
        <v/>
      </c>
      <c r="Y43" t="str">
        <f t="shared" si="0"/>
        <v/>
      </c>
      <c r="AB43" t="str">
        <f t="shared" si="0"/>
        <v/>
      </c>
      <c r="AC43" t="str">
        <f t="shared" si="0"/>
        <v/>
      </c>
      <c r="AD43" t="str">
        <f t="shared" si="0"/>
        <v/>
      </c>
      <c r="AE43" t="str">
        <f t="shared" si="0"/>
        <v/>
      </c>
      <c r="AF43" t="str">
        <f t="shared" si="0"/>
        <v/>
      </c>
      <c r="AG43" t="str">
        <f t="shared" si="0"/>
        <v/>
      </c>
      <c r="AH43" t="str">
        <f t="shared" si="0"/>
        <v/>
      </c>
      <c r="AI43" t="str">
        <f t="shared" si="0"/>
        <v/>
      </c>
      <c r="AJ43" t="str">
        <f t="shared" si="0"/>
        <v/>
      </c>
      <c r="AK43" t="str">
        <f t="shared" si="0"/>
        <v/>
      </c>
      <c r="AL43" t="str">
        <f t="shared" si="0"/>
        <v/>
      </c>
      <c r="AM43" t="str">
        <f t="shared" si="0"/>
        <v/>
      </c>
      <c r="AN43" t="str">
        <f t="shared" si="0"/>
        <v/>
      </c>
      <c r="AO43" t="str">
        <f t="shared" si="0"/>
        <v/>
      </c>
      <c r="AP43" t="str">
        <f t="shared" si="0"/>
        <v/>
      </c>
      <c r="AQ43" t="str">
        <f t="shared" si="0"/>
        <v/>
      </c>
      <c r="AR43" t="str">
        <f t="shared" si="0"/>
        <v/>
      </c>
      <c r="AS43" t="str">
        <f t="shared" si="0"/>
        <v/>
      </c>
      <c r="AT43" t="str">
        <f t="shared" si="0"/>
        <v/>
      </c>
    </row>
    <row r="44" spans="1:46" ht="19.5" customHeight="1" x14ac:dyDescent="0.2">
      <c r="A44" t="str">
        <f t="shared" ref="A44:AT44" si="1">IF(A6="","",A6)</f>
        <v/>
      </c>
      <c r="B44" t="str">
        <f t="shared" si="1"/>
        <v/>
      </c>
      <c r="C44" t="str">
        <f t="shared" si="1"/>
        <v/>
      </c>
      <c r="F44" t="str">
        <f t="shared" si="1"/>
        <v/>
      </c>
      <c r="G44" t="str">
        <f t="shared" si="1"/>
        <v/>
      </c>
      <c r="H44" t="str">
        <f t="shared" si="1"/>
        <v/>
      </c>
      <c r="I44" t="str">
        <f t="shared" si="1"/>
        <v/>
      </c>
      <c r="J44" t="str">
        <f t="shared" si="1"/>
        <v/>
      </c>
      <c r="K44" t="str">
        <f t="shared" si="1"/>
        <v/>
      </c>
      <c r="L44" t="str">
        <f t="shared" si="1"/>
        <v/>
      </c>
      <c r="M44" t="str">
        <f t="shared" si="1"/>
        <v/>
      </c>
      <c r="N44" t="str">
        <f t="shared" si="1"/>
        <v/>
      </c>
      <c r="O44" t="str">
        <f t="shared" si="1"/>
        <v/>
      </c>
      <c r="P44" t="str">
        <f t="shared" si="1"/>
        <v/>
      </c>
      <c r="Q44" t="str">
        <f t="shared" si="1"/>
        <v/>
      </c>
      <c r="R44" t="str">
        <f t="shared" si="1"/>
        <v/>
      </c>
      <c r="S44" t="str">
        <f t="shared" si="1"/>
        <v/>
      </c>
      <c r="T44" t="str">
        <f t="shared" si="1"/>
        <v/>
      </c>
      <c r="U44" t="str">
        <f t="shared" si="1"/>
        <v/>
      </c>
      <c r="V44" t="str">
        <f t="shared" si="1"/>
        <v/>
      </c>
      <c r="W44" t="str">
        <f t="shared" si="1"/>
        <v/>
      </c>
      <c r="X44" t="str">
        <f t="shared" si="1"/>
        <v/>
      </c>
      <c r="Y44" t="str">
        <f t="shared" si="1"/>
        <v/>
      </c>
      <c r="AB44" t="str">
        <f t="shared" si="1"/>
        <v/>
      </c>
      <c r="AC44" t="str">
        <f t="shared" si="1"/>
        <v/>
      </c>
      <c r="AD44" t="str">
        <f t="shared" si="1"/>
        <v/>
      </c>
      <c r="AE44" t="str">
        <f t="shared" si="1"/>
        <v/>
      </c>
      <c r="AF44" t="str">
        <f t="shared" si="1"/>
        <v/>
      </c>
      <c r="AG44" t="str">
        <f t="shared" si="1"/>
        <v/>
      </c>
      <c r="AH44" t="str">
        <f t="shared" si="1"/>
        <v/>
      </c>
      <c r="AI44" t="str">
        <f t="shared" si="1"/>
        <v/>
      </c>
      <c r="AJ44" t="str">
        <f t="shared" si="1"/>
        <v/>
      </c>
      <c r="AK44" t="str">
        <f t="shared" si="1"/>
        <v/>
      </c>
      <c r="AL44" t="str">
        <f t="shared" si="1"/>
        <v/>
      </c>
      <c r="AM44" t="str">
        <f t="shared" si="1"/>
        <v/>
      </c>
      <c r="AN44" t="str">
        <f t="shared" si="1"/>
        <v/>
      </c>
      <c r="AO44" t="str">
        <f t="shared" si="1"/>
        <v/>
      </c>
      <c r="AP44" t="str">
        <f t="shared" si="1"/>
        <v/>
      </c>
      <c r="AQ44" t="str">
        <f t="shared" si="1"/>
        <v/>
      </c>
      <c r="AR44" t="str">
        <f t="shared" si="1"/>
        <v/>
      </c>
      <c r="AS44" t="str">
        <f t="shared" si="1"/>
        <v/>
      </c>
      <c r="AT44" t="str">
        <f t="shared" si="1"/>
        <v/>
      </c>
    </row>
    <row r="45" spans="1:46" ht="19.5" customHeight="1" x14ac:dyDescent="0.2">
      <c r="A45" t="str">
        <f>IF(A7="","",A7)</f>
        <v/>
      </c>
      <c r="B45" t="str">
        <f>IF(B7="","",B7)</f>
        <v/>
      </c>
      <c r="C45" t="str">
        <f>IF(C7="","",C7)</f>
        <v>(3)</v>
      </c>
      <c r="F45" s="33" t="str">
        <f ca="1">IF(F7="","",F7)</f>
        <v>ｂ</v>
      </c>
      <c r="G45" s="33"/>
      <c r="H45" s="33" t="str">
        <f>IF(H7="","",H7)</f>
        <v>×</v>
      </c>
      <c r="I45" s="33"/>
      <c r="J45" s="33" t="str">
        <f ca="1">IF(J7="","",J7)</f>
        <v>ｂ</v>
      </c>
      <c r="K45" s="33"/>
      <c r="L45" s="33" t="str">
        <f ca="1">IF(L7="","",L7)</f>
        <v/>
      </c>
      <c r="M45" s="33"/>
      <c r="N45" s="33" t="str">
        <f ca="1">IF(N7="","",N7)</f>
        <v/>
      </c>
      <c r="O45" s="33"/>
      <c r="P45" s="33" t="s">
        <v>20</v>
      </c>
      <c r="Q45" s="33"/>
      <c r="R45" s="34" t="str">
        <f ca="1">F45</f>
        <v>ｂ</v>
      </c>
      <c r="S45" s="34"/>
      <c r="T45" s="12">
        <f ca="1">IF(N45="",2,3)</f>
        <v>2</v>
      </c>
      <c r="U45" t="str">
        <f>IF(U7="","",U7)</f>
        <v/>
      </c>
      <c r="V45" t="str">
        <f>IF(V7="","",V7)</f>
        <v/>
      </c>
      <c r="W45" t="str">
        <f>IF(W7="","",W7)</f>
        <v/>
      </c>
      <c r="X45" t="str">
        <f>IF(X7="","",X7)</f>
        <v/>
      </c>
      <c r="Y45" t="str">
        <f>IF(Y7="","",Y7)</f>
        <v>(4)</v>
      </c>
      <c r="AB45" s="33" t="str">
        <f>IF(AB7="","",AB7)</f>
        <v>(ｂ＋ｃ)</v>
      </c>
      <c r="AC45" s="33"/>
      <c r="AD45" s="33"/>
      <c r="AE45" s="33"/>
      <c r="AF45" s="33"/>
      <c r="AG45" s="33"/>
      <c r="AH45" s="33" t="str">
        <f>IF(AH7="","",AH7)</f>
        <v>×</v>
      </c>
      <c r="AI45" s="33"/>
      <c r="AJ45">
        <f ca="1">IF(AJ7="","",AJ7)</f>
        <v>8</v>
      </c>
      <c r="AK45" s="40" t="s">
        <v>20</v>
      </c>
      <c r="AL45" s="40"/>
      <c r="AM45" s="7">
        <f ca="1">AJ45</f>
        <v>8</v>
      </c>
      <c r="AN45" s="7" t="str">
        <f>AB45</f>
        <v>(ｂ＋ｃ)</v>
      </c>
      <c r="AO45" s="7"/>
      <c r="AP45" s="7"/>
      <c r="AQ45" s="7"/>
      <c r="AR45" s="7"/>
      <c r="AS45" s="7"/>
    </row>
    <row r="46" spans="1:46" ht="19.5" customHeight="1" x14ac:dyDescent="0.2">
      <c r="A46" t="str">
        <f t="shared" ref="A46:AT46" si="2">IF(A8="","",A8)</f>
        <v/>
      </c>
      <c r="B46" t="str">
        <f t="shared" si="2"/>
        <v/>
      </c>
      <c r="C46" t="str">
        <f t="shared" si="2"/>
        <v/>
      </c>
      <c r="D46" t="str">
        <f t="shared" si="2"/>
        <v/>
      </c>
      <c r="E46" t="str">
        <f t="shared" si="2"/>
        <v/>
      </c>
      <c r="F46" t="str">
        <f t="shared" si="2"/>
        <v/>
      </c>
      <c r="G46" t="str">
        <f t="shared" si="2"/>
        <v/>
      </c>
      <c r="H46" t="str">
        <f t="shared" si="2"/>
        <v/>
      </c>
      <c r="I46" t="str">
        <f t="shared" si="2"/>
        <v/>
      </c>
      <c r="J46" t="str">
        <f t="shared" si="2"/>
        <v/>
      </c>
      <c r="K46" t="str">
        <f t="shared" si="2"/>
        <v/>
      </c>
      <c r="L46" t="str">
        <f t="shared" si="2"/>
        <v/>
      </c>
      <c r="M46" t="str">
        <f t="shared" si="2"/>
        <v/>
      </c>
      <c r="N46" t="str">
        <f t="shared" si="2"/>
        <v/>
      </c>
      <c r="O46" t="str">
        <f t="shared" si="2"/>
        <v/>
      </c>
      <c r="P46" t="str">
        <f t="shared" si="2"/>
        <v/>
      </c>
      <c r="Q46" t="str">
        <f t="shared" si="2"/>
        <v/>
      </c>
      <c r="R46" t="str">
        <f t="shared" si="2"/>
        <v/>
      </c>
      <c r="S46" t="str">
        <f t="shared" si="2"/>
        <v/>
      </c>
      <c r="T46" t="str">
        <f t="shared" si="2"/>
        <v/>
      </c>
      <c r="U46" t="str">
        <f t="shared" si="2"/>
        <v/>
      </c>
      <c r="V46" t="str">
        <f t="shared" si="2"/>
        <v/>
      </c>
      <c r="W46" t="str">
        <f t="shared" si="2"/>
        <v/>
      </c>
      <c r="X46" t="str">
        <f t="shared" si="2"/>
        <v/>
      </c>
      <c r="Y46" t="str">
        <f t="shared" si="2"/>
        <v/>
      </c>
      <c r="Z46" t="str">
        <f t="shared" si="2"/>
        <v/>
      </c>
      <c r="AA46" t="str">
        <f t="shared" si="2"/>
        <v/>
      </c>
      <c r="AB46" t="str">
        <f t="shared" si="2"/>
        <v/>
      </c>
      <c r="AC46" t="str">
        <f t="shared" si="2"/>
        <v/>
      </c>
      <c r="AD46" t="str">
        <f t="shared" si="2"/>
        <v/>
      </c>
      <c r="AE46" t="str">
        <f t="shared" si="2"/>
        <v/>
      </c>
      <c r="AF46" t="str">
        <f t="shared" si="2"/>
        <v/>
      </c>
      <c r="AG46" t="str">
        <f t="shared" si="2"/>
        <v/>
      </c>
      <c r="AH46" t="str">
        <f t="shared" si="2"/>
        <v/>
      </c>
      <c r="AI46" t="str">
        <f t="shared" si="2"/>
        <v/>
      </c>
      <c r="AJ46" t="str">
        <f t="shared" si="2"/>
        <v/>
      </c>
      <c r="AK46" t="str">
        <f t="shared" si="2"/>
        <v/>
      </c>
      <c r="AL46" t="str">
        <f t="shared" si="2"/>
        <v/>
      </c>
      <c r="AM46" t="str">
        <f t="shared" si="2"/>
        <v/>
      </c>
      <c r="AN46" t="str">
        <f t="shared" si="2"/>
        <v/>
      </c>
      <c r="AO46" t="str">
        <f t="shared" si="2"/>
        <v/>
      </c>
      <c r="AP46" t="str">
        <f t="shared" si="2"/>
        <v/>
      </c>
      <c r="AQ46" t="str">
        <f t="shared" si="2"/>
        <v/>
      </c>
      <c r="AR46" t="str">
        <f t="shared" si="2"/>
        <v/>
      </c>
      <c r="AS46" t="str">
        <f t="shared" si="2"/>
        <v/>
      </c>
      <c r="AT46" t="str">
        <f t="shared" si="2"/>
        <v/>
      </c>
    </row>
    <row r="47" spans="1:46" ht="19.5" customHeight="1" x14ac:dyDescent="0.2">
      <c r="A47" t="str">
        <f t="shared" ref="A47:AT47" si="3">IF(A9="","",A9)</f>
        <v/>
      </c>
      <c r="B47" t="str">
        <f t="shared" si="3"/>
        <v/>
      </c>
      <c r="C47" t="str">
        <f t="shared" si="3"/>
        <v/>
      </c>
      <c r="D47" t="str">
        <f t="shared" si="3"/>
        <v/>
      </c>
      <c r="E47" t="str">
        <f t="shared" si="3"/>
        <v/>
      </c>
      <c r="F47" t="str">
        <f t="shared" si="3"/>
        <v/>
      </c>
      <c r="G47" t="str">
        <f t="shared" si="3"/>
        <v/>
      </c>
      <c r="H47" t="str">
        <f t="shared" si="3"/>
        <v/>
      </c>
      <c r="I47" t="str">
        <f t="shared" si="3"/>
        <v/>
      </c>
      <c r="J47" t="str">
        <f t="shared" si="3"/>
        <v/>
      </c>
      <c r="K47" t="str">
        <f t="shared" si="3"/>
        <v/>
      </c>
      <c r="L47" t="str">
        <f t="shared" si="3"/>
        <v/>
      </c>
      <c r="M47" t="str">
        <f t="shared" si="3"/>
        <v/>
      </c>
      <c r="N47" t="str">
        <f t="shared" si="3"/>
        <v/>
      </c>
      <c r="O47" t="str">
        <f t="shared" si="3"/>
        <v/>
      </c>
      <c r="P47" t="str">
        <f t="shared" si="3"/>
        <v/>
      </c>
      <c r="Q47" t="str">
        <f t="shared" si="3"/>
        <v/>
      </c>
      <c r="R47" t="str">
        <f t="shared" si="3"/>
        <v/>
      </c>
      <c r="S47" t="str">
        <f t="shared" si="3"/>
        <v/>
      </c>
      <c r="T47" t="str">
        <f t="shared" si="3"/>
        <v/>
      </c>
      <c r="U47" t="str">
        <f t="shared" si="3"/>
        <v/>
      </c>
      <c r="V47" t="str">
        <f t="shared" si="3"/>
        <v/>
      </c>
      <c r="W47" t="str">
        <f t="shared" si="3"/>
        <v/>
      </c>
      <c r="X47" t="str">
        <f t="shared" si="3"/>
        <v/>
      </c>
      <c r="Y47" t="str">
        <f t="shared" si="3"/>
        <v/>
      </c>
      <c r="Z47" t="str">
        <f t="shared" si="3"/>
        <v/>
      </c>
      <c r="AA47" t="str">
        <f t="shared" si="3"/>
        <v/>
      </c>
      <c r="AB47" t="str">
        <f t="shared" si="3"/>
        <v/>
      </c>
      <c r="AC47" t="str">
        <f t="shared" si="3"/>
        <v/>
      </c>
      <c r="AD47" t="str">
        <f t="shared" si="3"/>
        <v/>
      </c>
      <c r="AE47" t="str">
        <f t="shared" si="3"/>
        <v/>
      </c>
      <c r="AF47" t="str">
        <f t="shared" si="3"/>
        <v/>
      </c>
      <c r="AG47" t="str">
        <f t="shared" si="3"/>
        <v/>
      </c>
      <c r="AH47" t="str">
        <f t="shared" si="3"/>
        <v/>
      </c>
      <c r="AI47" t="str">
        <f t="shared" si="3"/>
        <v/>
      </c>
      <c r="AJ47" t="str">
        <f t="shared" si="3"/>
        <v/>
      </c>
      <c r="AK47" t="str">
        <f t="shared" si="3"/>
        <v/>
      </c>
      <c r="AL47" t="str">
        <f t="shared" si="3"/>
        <v/>
      </c>
      <c r="AM47" t="str">
        <f t="shared" si="3"/>
        <v/>
      </c>
      <c r="AN47" t="str">
        <f t="shared" si="3"/>
        <v/>
      </c>
      <c r="AO47" t="str">
        <f t="shared" si="3"/>
        <v/>
      </c>
      <c r="AP47" t="str">
        <f t="shared" si="3"/>
        <v/>
      </c>
      <c r="AQ47" t="str">
        <f t="shared" si="3"/>
        <v/>
      </c>
      <c r="AR47" t="str">
        <f t="shared" si="3"/>
        <v/>
      </c>
      <c r="AS47" t="str">
        <f t="shared" si="3"/>
        <v/>
      </c>
      <c r="AT47" t="str">
        <f t="shared" si="3"/>
        <v/>
      </c>
    </row>
    <row r="48" spans="1:46" ht="19.5" customHeight="1" x14ac:dyDescent="0.2">
      <c r="A48" t="str">
        <f t="shared" ref="A48:AT48" si="4">IF(A10="","",A10)</f>
        <v/>
      </c>
      <c r="B48" t="str">
        <f t="shared" si="4"/>
        <v/>
      </c>
      <c r="C48" t="str">
        <f t="shared" si="4"/>
        <v/>
      </c>
      <c r="D48" t="str">
        <f t="shared" si="4"/>
        <v/>
      </c>
      <c r="E48" t="str">
        <f t="shared" si="4"/>
        <v/>
      </c>
      <c r="F48" t="str">
        <f t="shared" si="4"/>
        <v/>
      </c>
      <c r="G48" t="str">
        <f t="shared" si="4"/>
        <v/>
      </c>
      <c r="H48" t="str">
        <f t="shared" si="4"/>
        <v/>
      </c>
      <c r="I48" t="str">
        <f t="shared" si="4"/>
        <v/>
      </c>
      <c r="J48" t="str">
        <f t="shared" si="4"/>
        <v/>
      </c>
      <c r="K48" t="str">
        <f t="shared" si="4"/>
        <v/>
      </c>
      <c r="L48" t="str">
        <f t="shared" si="4"/>
        <v/>
      </c>
      <c r="M48" t="str">
        <f t="shared" si="4"/>
        <v/>
      </c>
      <c r="N48" t="str">
        <f t="shared" si="4"/>
        <v/>
      </c>
      <c r="O48" t="str">
        <f t="shared" si="4"/>
        <v/>
      </c>
      <c r="P48" t="str">
        <f t="shared" si="4"/>
        <v/>
      </c>
      <c r="Q48" t="str">
        <f t="shared" si="4"/>
        <v/>
      </c>
      <c r="R48" t="str">
        <f t="shared" si="4"/>
        <v/>
      </c>
      <c r="S48" t="str">
        <f t="shared" si="4"/>
        <v/>
      </c>
      <c r="T48" t="str">
        <f t="shared" si="4"/>
        <v/>
      </c>
      <c r="U48" t="str">
        <f t="shared" si="4"/>
        <v/>
      </c>
      <c r="V48" t="str">
        <f t="shared" si="4"/>
        <v/>
      </c>
      <c r="W48" t="str">
        <f t="shared" si="4"/>
        <v/>
      </c>
      <c r="X48" t="str">
        <f t="shared" si="4"/>
        <v/>
      </c>
      <c r="Y48" t="str">
        <f t="shared" si="4"/>
        <v/>
      </c>
      <c r="Z48" t="str">
        <f t="shared" si="4"/>
        <v/>
      </c>
      <c r="AA48" t="str">
        <f t="shared" si="4"/>
        <v/>
      </c>
      <c r="AB48" t="str">
        <f t="shared" si="4"/>
        <v/>
      </c>
      <c r="AC48" t="str">
        <f t="shared" si="4"/>
        <v/>
      </c>
      <c r="AD48" t="str">
        <f t="shared" si="4"/>
        <v/>
      </c>
      <c r="AE48" t="str">
        <f t="shared" si="4"/>
        <v/>
      </c>
      <c r="AF48" t="str">
        <f t="shared" si="4"/>
        <v/>
      </c>
      <c r="AG48" t="str">
        <f t="shared" si="4"/>
        <v/>
      </c>
      <c r="AH48" t="str">
        <f t="shared" si="4"/>
        <v/>
      </c>
      <c r="AI48" t="str">
        <f t="shared" si="4"/>
        <v/>
      </c>
      <c r="AJ48" t="str">
        <f t="shared" si="4"/>
        <v/>
      </c>
      <c r="AK48" t="str">
        <f t="shared" si="4"/>
        <v/>
      </c>
      <c r="AL48" t="str">
        <f t="shared" si="4"/>
        <v/>
      </c>
      <c r="AM48" t="str">
        <f t="shared" si="4"/>
        <v/>
      </c>
      <c r="AN48" t="str">
        <f t="shared" si="4"/>
        <v/>
      </c>
      <c r="AO48" t="str">
        <f t="shared" si="4"/>
        <v/>
      </c>
      <c r="AP48" t="str">
        <f t="shared" si="4"/>
        <v/>
      </c>
      <c r="AQ48" t="str">
        <f t="shared" si="4"/>
        <v/>
      </c>
      <c r="AR48" t="str">
        <f t="shared" si="4"/>
        <v/>
      </c>
      <c r="AS48" t="str">
        <f t="shared" si="4"/>
        <v/>
      </c>
      <c r="AT48" t="str">
        <f t="shared" si="4"/>
        <v/>
      </c>
    </row>
    <row r="49" spans="1:46" ht="19.5" customHeight="1" x14ac:dyDescent="0.2">
      <c r="A49" t="str">
        <f>IF(A11="","",A11)</f>
        <v>２．</v>
      </c>
      <c r="D49" t="str">
        <f>IF(D11="","",D11)</f>
        <v>次の式を，×の記号を使って書きなおしなさい。</v>
      </c>
    </row>
    <row r="50" spans="1:46" ht="19.5" customHeight="1" x14ac:dyDescent="0.2">
      <c r="A50" t="str">
        <f t="shared" ref="A50:AE50" si="5">IF(A12="","",A12)</f>
        <v/>
      </c>
      <c r="B50" t="str">
        <f t="shared" si="5"/>
        <v/>
      </c>
      <c r="C50" t="str">
        <f t="shared" si="5"/>
        <v>(1)</v>
      </c>
      <c r="F50">
        <f t="shared" ca="1" si="5"/>
        <v>9</v>
      </c>
      <c r="G50" t="str">
        <f t="shared" si="5"/>
        <v>ｘｙ</v>
      </c>
      <c r="J50" s="10">
        <f t="shared" ca="1" si="5"/>
        <v>3</v>
      </c>
      <c r="K50" t="str">
        <f t="shared" si="5"/>
        <v/>
      </c>
      <c r="L50" t="str">
        <f t="shared" si="5"/>
        <v/>
      </c>
      <c r="M50" t="str">
        <f t="shared" si="5"/>
        <v/>
      </c>
      <c r="N50" t="str">
        <f t="shared" si="5"/>
        <v/>
      </c>
      <c r="O50" t="str">
        <f t="shared" si="5"/>
        <v/>
      </c>
      <c r="P50" t="str">
        <f t="shared" si="5"/>
        <v/>
      </c>
      <c r="Q50" t="str">
        <f t="shared" si="5"/>
        <v/>
      </c>
      <c r="R50" t="str">
        <f t="shared" si="5"/>
        <v/>
      </c>
      <c r="S50" t="str">
        <f t="shared" si="5"/>
        <v/>
      </c>
      <c r="T50" t="str">
        <f t="shared" si="5"/>
        <v/>
      </c>
      <c r="U50" t="str">
        <f t="shared" si="5"/>
        <v/>
      </c>
      <c r="V50" t="str">
        <f t="shared" si="5"/>
        <v/>
      </c>
      <c r="W50" t="str">
        <f t="shared" si="5"/>
        <v/>
      </c>
      <c r="X50" t="str">
        <f t="shared" si="5"/>
        <v/>
      </c>
      <c r="Y50" t="str">
        <f t="shared" si="5"/>
        <v>(2)</v>
      </c>
      <c r="AB50" s="33" t="str">
        <f t="shared" si="5"/>
        <v>－</v>
      </c>
      <c r="AC50" s="33"/>
      <c r="AD50">
        <f t="shared" ca="1" si="5"/>
        <v>8</v>
      </c>
      <c r="AE50" t="str">
        <f t="shared" si="5"/>
        <v>(ｘ＋ｙ)</v>
      </c>
    </row>
    <row r="51" spans="1:46" ht="19.5" customHeight="1" x14ac:dyDescent="0.2">
      <c r="A51" t="str">
        <f t="shared" ref="A51:C52" si="6">IF(A13="","",A13)</f>
        <v/>
      </c>
      <c r="B51" t="str">
        <f t="shared" si="6"/>
        <v/>
      </c>
      <c r="C51" t="str">
        <f t="shared" si="6"/>
        <v/>
      </c>
      <c r="D51" s="40" t="str">
        <f ca="1">IF(J50=2,"＝","")</f>
        <v/>
      </c>
      <c r="E51" s="40"/>
      <c r="F51" s="7" t="str">
        <f ca="1">IF(J50=2,F50,"")</f>
        <v/>
      </c>
      <c r="G51" s="7" t="str">
        <f ca="1">IF(J50=2,"×ｘ×ｙ×ｙ","")</f>
        <v/>
      </c>
      <c r="H51" s="7"/>
      <c r="I51" s="7"/>
      <c r="J51" s="7"/>
      <c r="K51" s="7"/>
      <c r="L51" s="7"/>
      <c r="M51" s="7"/>
      <c r="N51" s="7"/>
      <c r="O51" s="7"/>
      <c r="R51" t="str">
        <f t="shared" ref="R51:Y51" si="7">IF(R13="","",R13)</f>
        <v/>
      </c>
      <c r="S51" t="str">
        <f t="shared" si="7"/>
        <v/>
      </c>
      <c r="T51" t="str">
        <f t="shared" si="7"/>
        <v/>
      </c>
      <c r="U51" t="str">
        <f t="shared" si="7"/>
        <v/>
      </c>
      <c r="V51" t="str">
        <f t="shared" si="7"/>
        <v/>
      </c>
      <c r="W51" t="str">
        <f t="shared" si="7"/>
        <v/>
      </c>
      <c r="X51" t="str">
        <f t="shared" si="7"/>
        <v/>
      </c>
      <c r="Y51" t="str">
        <f t="shared" si="7"/>
        <v/>
      </c>
      <c r="Z51" s="40" t="s">
        <v>20</v>
      </c>
      <c r="AA51" s="40"/>
      <c r="AB51" s="34" t="str">
        <f>AB50</f>
        <v>－</v>
      </c>
      <c r="AC51" s="34"/>
      <c r="AD51" s="7">
        <f ca="1">AD50</f>
        <v>8</v>
      </c>
      <c r="AE51" s="34" t="s">
        <v>95</v>
      </c>
      <c r="AF51" s="34"/>
      <c r="AG51" s="7" t="str">
        <f>AE50</f>
        <v>(ｘ＋ｙ)</v>
      </c>
      <c r="AH51" s="7"/>
      <c r="AI51" s="7"/>
      <c r="AJ51" s="7"/>
      <c r="AK51" s="7"/>
      <c r="AL51" s="7"/>
      <c r="AM51" s="7"/>
      <c r="AN51" s="7" t="s">
        <v>96</v>
      </c>
      <c r="AO51" s="7"/>
      <c r="AP51" s="7"/>
      <c r="AQ51" s="7"/>
      <c r="AR51" s="7"/>
    </row>
    <row r="52" spans="1:46" ht="19.5" customHeight="1" x14ac:dyDescent="0.2">
      <c r="A52" t="str">
        <f t="shared" si="6"/>
        <v/>
      </c>
      <c r="B52" t="str">
        <f t="shared" si="6"/>
        <v/>
      </c>
      <c r="C52" t="str">
        <f t="shared" si="6"/>
        <v/>
      </c>
      <c r="D52" s="40" t="str">
        <f ca="1">IF(J50=3,"＝","")</f>
        <v>＝</v>
      </c>
      <c r="E52" s="40"/>
      <c r="F52" s="7">
        <f ca="1">IF(J50=3,F50,"")</f>
        <v>9</v>
      </c>
      <c r="G52" s="7" t="str">
        <f ca="1">IF(J50=3,"×ｘ×ｙ×ｙ×ｙ","")</f>
        <v>×ｘ×ｙ×ｙ×ｙ</v>
      </c>
      <c r="H52" s="7"/>
      <c r="I52" s="7"/>
      <c r="J52" s="7"/>
      <c r="K52" s="7"/>
      <c r="L52" s="7"/>
      <c r="M52" s="7"/>
      <c r="N52" s="7"/>
      <c r="O52" s="7"/>
      <c r="T52" t="str">
        <f t="shared" ref="T52:Y52" si="8">IF(T14="","",T14)</f>
        <v/>
      </c>
      <c r="U52" t="str">
        <f t="shared" si="8"/>
        <v/>
      </c>
      <c r="V52" t="str">
        <f t="shared" si="8"/>
        <v/>
      </c>
      <c r="W52" t="str">
        <f t="shared" si="8"/>
        <v/>
      </c>
      <c r="X52" t="str">
        <f t="shared" si="8"/>
        <v/>
      </c>
      <c r="Y52" t="str">
        <f t="shared" si="8"/>
        <v/>
      </c>
      <c r="Z52" s="40" t="s">
        <v>20</v>
      </c>
      <c r="AA52" s="40"/>
      <c r="AB52" s="7" t="str">
        <f>AE50</f>
        <v>(ｘ＋ｙ)</v>
      </c>
      <c r="AC52" s="7"/>
      <c r="AD52" s="7"/>
      <c r="AE52" s="7"/>
      <c r="AF52" s="7"/>
      <c r="AG52" s="7"/>
      <c r="AH52" s="34" t="s">
        <v>95</v>
      </c>
      <c r="AI52" s="34"/>
      <c r="AJ52" s="7" t="s">
        <v>97</v>
      </c>
      <c r="AK52" s="34" t="s">
        <v>21</v>
      </c>
      <c r="AL52" s="34"/>
      <c r="AM52" s="7">
        <f ca="1">AD51</f>
        <v>8</v>
      </c>
      <c r="AN52" s="7" t="s">
        <v>98</v>
      </c>
      <c r="AO52" s="7"/>
      <c r="AP52" s="7"/>
      <c r="AQ52" s="7"/>
      <c r="AR52" s="7"/>
    </row>
    <row r="53" spans="1:46" ht="19.5" customHeight="1" x14ac:dyDescent="0.2">
      <c r="A53" t="str">
        <f t="shared" ref="A53:AT53" si="9">IF(A15="","",A15)</f>
        <v/>
      </c>
      <c r="B53" t="str">
        <f t="shared" si="9"/>
        <v/>
      </c>
      <c r="C53" t="str">
        <f t="shared" si="9"/>
        <v/>
      </c>
      <c r="D53" t="str">
        <f t="shared" si="9"/>
        <v/>
      </c>
      <c r="E53" t="str">
        <f t="shared" si="9"/>
        <v/>
      </c>
      <c r="F53" t="str">
        <f t="shared" si="9"/>
        <v/>
      </c>
      <c r="G53" t="str">
        <f t="shared" si="9"/>
        <v/>
      </c>
      <c r="H53" t="str">
        <f t="shared" si="9"/>
        <v/>
      </c>
      <c r="I53" t="str">
        <f t="shared" si="9"/>
        <v/>
      </c>
      <c r="J53" t="str">
        <f t="shared" si="9"/>
        <v/>
      </c>
      <c r="K53" t="str">
        <f t="shared" si="9"/>
        <v/>
      </c>
      <c r="L53" t="str">
        <f t="shared" si="9"/>
        <v/>
      </c>
      <c r="M53" t="str">
        <f t="shared" si="9"/>
        <v/>
      </c>
      <c r="N53" t="str">
        <f t="shared" si="9"/>
        <v/>
      </c>
      <c r="O53" t="str">
        <f t="shared" si="9"/>
        <v/>
      </c>
      <c r="P53" t="str">
        <f t="shared" si="9"/>
        <v/>
      </c>
      <c r="Q53" t="str">
        <f t="shared" si="9"/>
        <v/>
      </c>
      <c r="R53" t="str">
        <f t="shared" si="9"/>
        <v/>
      </c>
      <c r="S53" t="str">
        <f t="shared" si="9"/>
        <v/>
      </c>
      <c r="T53" t="str">
        <f t="shared" si="9"/>
        <v/>
      </c>
      <c r="U53" t="str">
        <f t="shared" si="9"/>
        <v/>
      </c>
      <c r="V53" t="str">
        <f t="shared" si="9"/>
        <v/>
      </c>
      <c r="W53" t="str">
        <f t="shared" si="9"/>
        <v/>
      </c>
      <c r="X53" t="str">
        <f t="shared" si="9"/>
        <v/>
      </c>
      <c r="Y53" t="str">
        <f t="shared" si="9"/>
        <v/>
      </c>
      <c r="Z53" t="str">
        <f t="shared" si="9"/>
        <v/>
      </c>
      <c r="AA53" t="str">
        <f t="shared" si="9"/>
        <v/>
      </c>
      <c r="AB53" t="str">
        <f t="shared" si="9"/>
        <v/>
      </c>
      <c r="AC53" t="str">
        <f t="shared" si="9"/>
        <v/>
      </c>
      <c r="AD53" t="str">
        <f t="shared" si="9"/>
        <v/>
      </c>
      <c r="AE53" t="str">
        <f t="shared" si="9"/>
        <v/>
      </c>
      <c r="AF53" t="str">
        <f t="shared" si="9"/>
        <v/>
      </c>
      <c r="AG53" t="str">
        <f t="shared" si="9"/>
        <v/>
      </c>
      <c r="AH53" t="str">
        <f t="shared" si="9"/>
        <v/>
      </c>
      <c r="AI53" t="str">
        <f t="shared" si="9"/>
        <v/>
      </c>
      <c r="AJ53" t="str">
        <f t="shared" si="9"/>
        <v/>
      </c>
      <c r="AK53" t="str">
        <f t="shared" si="9"/>
        <v/>
      </c>
      <c r="AL53" t="str">
        <f t="shared" si="9"/>
        <v/>
      </c>
      <c r="AM53" t="str">
        <f t="shared" si="9"/>
        <v/>
      </c>
      <c r="AN53" t="str">
        <f t="shared" si="9"/>
        <v/>
      </c>
      <c r="AO53" t="str">
        <f t="shared" si="9"/>
        <v/>
      </c>
      <c r="AP53" t="str">
        <f t="shared" si="9"/>
        <v/>
      </c>
      <c r="AQ53" t="str">
        <f t="shared" si="9"/>
        <v/>
      </c>
      <c r="AR53" t="str">
        <f t="shared" si="9"/>
        <v/>
      </c>
      <c r="AS53" t="str">
        <f t="shared" si="9"/>
        <v/>
      </c>
      <c r="AT53" t="str">
        <f t="shared" si="9"/>
        <v/>
      </c>
    </row>
    <row r="54" spans="1:46" ht="19.5" customHeight="1" x14ac:dyDescent="0.2">
      <c r="A54" t="str">
        <f>IF(A16="","",A16)</f>
        <v>３．</v>
      </c>
      <c r="D54" t="str">
        <f>IF(D16="","",D16)</f>
        <v>次の式を分数の形で書きなさい。</v>
      </c>
    </row>
    <row r="55" spans="1:46" ht="19.5" customHeight="1" x14ac:dyDescent="0.2">
      <c r="A55" t="str">
        <f t="shared" ref="A55:AT55" si="10">IF(A17="","",A17)</f>
        <v/>
      </c>
      <c r="B55" t="str">
        <f t="shared" si="10"/>
        <v/>
      </c>
      <c r="C55" t="str">
        <f t="shared" si="10"/>
        <v>(1)</v>
      </c>
      <c r="F55" s="33" t="str">
        <f t="shared" si="10"/>
        <v>ｘ</v>
      </c>
      <c r="G55" s="33"/>
      <c r="H55" s="33" t="str">
        <f t="shared" si="10"/>
        <v>÷</v>
      </c>
      <c r="I55" s="33"/>
      <c r="J55" s="33">
        <f t="shared" ca="1" si="10"/>
        <v>5</v>
      </c>
      <c r="K55" s="40" t="s">
        <v>20</v>
      </c>
      <c r="L55" s="33"/>
      <c r="M55" s="41" t="str">
        <f>F55</f>
        <v>ｘ</v>
      </c>
      <c r="N55" s="41"/>
      <c r="O55" t="str">
        <f t="shared" si="10"/>
        <v/>
      </c>
      <c r="P55" t="str">
        <f t="shared" si="10"/>
        <v/>
      </c>
      <c r="Q55" t="str">
        <f t="shared" si="10"/>
        <v/>
      </c>
      <c r="R55" t="str">
        <f t="shared" si="10"/>
        <v/>
      </c>
      <c r="S55" t="str">
        <f t="shared" si="10"/>
        <v/>
      </c>
      <c r="T55" t="str">
        <f t="shared" si="10"/>
        <v/>
      </c>
      <c r="U55" t="str">
        <f t="shared" si="10"/>
        <v/>
      </c>
      <c r="V55" t="str">
        <f t="shared" si="10"/>
        <v/>
      </c>
      <c r="W55" t="str">
        <f t="shared" si="10"/>
        <v/>
      </c>
      <c r="X55" t="str">
        <f t="shared" si="10"/>
        <v/>
      </c>
      <c r="Y55" t="str">
        <f t="shared" si="10"/>
        <v>(2)</v>
      </c>
      <c r="AB55" s="33">
        <f t="shared" ca="1" si="10"/>
        <v>5</v>
      </c>
      <c r="AC55" s="33" t="str">
        <f t="shared" si="10"/>
        <v>÷</v>
      </c>
      <c r="AD55" s="33"/>
      <c r="AE55" s="33" t="str">
        <f t="shared" si="10"/>
        <v>ｙ</v>
      </c>
      <c r="AF55" s="33"/>
      <c r="AG55" s="40" t="s">
        <v>20</v>
      </c>
      <c r="AH55" s="33" t="str">
        <f t="shared" si="10"/>
        <v/>
      </c>
      <c r="AI55" s="41">
        <f ca="1">AB55</f>
        <v>5</v>
      </c>
      <c r="AJ55" s="41" t="str">
        <f t="shared" si="10"/>
        <v/>
      </c>
      <c r="AK55" t="str">
        <f t="shared" si="10"/>
        <v/>
      </c>
      <c r="AL55" t="str">
        <f t="shared" si="10"/>
        <v/>
      </c>
      <c r="AM55" t="str">
        <f t="shared" si="10"/>
        <v/>
      </c>
      <c r="AN55" t="str">
        <f t="shared" si="10"/>
        <v/>
      </c>
      <c r="AO55" t="str">
        <f t="shared" si="10"/>
        <v/>
      </c>
      <c r="AP55" t="str">
        <f t="shared" si="10"/>
        <v/>
      </c>
      <c r="AQ55" t="str">
        <f t="shared" si="10"/>
        <v/>
      </c>
      <c r="AR55" t="str">
        <f t="shared" si="10"/>
        <v/>
      </c>
      <c r="AS55" t="str">
        <f t="shared" si="10"/>
        <v/>
      </c>
      <c r="AT55" t="str">
        <f t="shared" si="10"/>
        <v/>
      </c>
    </row>
    <row r="56" spans="1:46" ht="19.5" customHeight="1" x14ac:dyDescent="0.2">
      <c r="A56" t="str">
        <f t="shared" ref="A56:AT56" si="11">IF(A18="","",A18)</f>
        <v/>
      </c>
      <c r="B56" t="str">
        <f t="shared" si="11"/>
        <v/>
      </c>
      <c r="C56" t="str">
        <f t="shared" si="11"/>
        <v/>
      </c>
      <c r="F56" s="33"/>
      <c r="G56" s="33"/>
      <c r="H56" s="33"/>
      <c r="I56" s="33"/>
      <c r="J56" s="33"/>
      <c r="K56" s="33"/>
      <c r="L56" s="33"/>
      <c r="M56" s="34">
        <f ca="1">J55</f>
        <v>5</v>
      </c>
      <c r="N56" s="34"/>
      <c r="O56" t="str">
        <f t="shared" si="11"/>
        <v/>
      </c>
      <c r="P56" t="str">
        <f t="shared" si="11"/>
        <v/>
      </c>
      <c r="Q56" t="str">
        <f t="shared" si="11"/>
        <v/>
      </c>
      <c r="R56" t="str">
        <f t="shared" si="11"/>
        <v/>
      </c>
      <c r="S56" t="str">
        <f t="shared" si="11"/>
        <v/>
      </c>
      <c r="T56" t="str">
        <f t="shared" si="11"/>
        <v/>
      </c>
      <c r="U56" t="str">
        <f t="shared" si="11"/>
        <v/>
      </c>
      <c r="V56" t="str">
        <f t="shared" si="11"/>
        <v/>
      </c>
      <c r="W56" t="str">
        <f t="shared" si="11"/>
        <v/>
      </c>
      <c r="X56" t="str">
        <f t="shared" si="11"/>
        <v/>
      </c>
      <c r="Y56" t="str">
        <f t="shared" si="11"/>
        <v/>
      </c>
      <c r="AB56" s="33"/>
      <c r="AC56" s="33"/>
      <c r="AD56" s="33"/>
      <c r="AE56" s="33"/>
      <c r="AF56" s="33"/>
      <c r="AG56" s="33" t="str">
        <f t="shared" si="11"/>
        <v/>
      </c>
      <c r="AH56" s="33" t="str">
        <f t="shared" si="11"/>
        <v/>
      </c>
      <c r="AI56" s="34" t="str">
        <f>AE55</f>
        <v>ｙ</v>
      </c>
      <c r="AJ56" s="34" t="str">
        <f t="shared" si="11"/>
        <v/>
      </c>
      <c r="AK56" t="str">
        <f t="shared" si="11"/>
        <v/>
      </c>
      <c r="AL56" t="str">
        <f t="shared" si="11"/>
        <v/>
      </c>
      <c r="AM56" t="str">
        <f t="shared" si="11"/>
        <v/>
      </c>
      <c r="AN56" t="str">
        <f t="shared" si="11"/>
        <v/>
      </c>
      <c r="AO56" t="str">
        <f t="shared" si="11"/>
        <v/>
      </c>
      <c r="AP56" t="str">
        <f t="shared" si="11"/>
        <v/>
      </c>
      <c r="AQ56" t="str">
        <f t="shared" si="11"/>
        <v/>
      </c>
      <c r="AR56" t="str">
        <f t="shared" si="11"/>
        <v/>
      </c>
      <c r="AS56" t="str">
        <f t="shared" si="11"/>
        <v/>
      </c>
      <c r="AT56" t="str">
        <f t="shared" si="11"/>
        <v/>
      </c>
    </row>
    <row r="57" spans="1:46" ht="19.5" customHeight="1" x14ac:dyDescent="0.2">
      <c r="A57" t="str">
        <f t="shared" ref="A57:AT57" si="12">IF(A19="","",A19)</f>
        <v/>
      </c>
      <c r="B57" t="str">
        <f t="shared" si="12"/>
        <v/>
      </c>
      <c r="C57" t="str">
        <f t="shared" si="12"/>
        <v/>
      </c>
      <c r="F57" t="str">
        <f t="shared" si="12"/>
        <v/>
      </c>
      <c r="G57" t="str">
        <f t="shared" si="12"/>
        <v/>
      </c>
      <c r="H57" t="str">
        <f t="shared" si="12"/>
        <v/>
      </c>
      <c r="I57" t="str">
        <f t="shared" si="12"/>
        <v/>
      </c>
      <c r="J57" t="str">
        <f t="shared" si="12"/>
        <v/>
      </c>
      <c r="K57" t="str">
        <f t="shared" si="12"/>
        <v/>
      </c>
      <c r="L57" t="str">
        <f t="shared" si="12"/>
        <v/>
      </c>
      <c r="M57" t="str">
        <f t="shared" si="12"/>
        <v/>
      </c>
      <c r="N57" t="str">
        <f t="shared" si="12"/>
        <v/>
      </c>
      <c r="O57" t="str">
        <f t="shared" si="12"/>
        <v/>
      </c>
      <c r="P57" t="str">
        <f t="shared" si="12"/>
        <v/>
      </c>
      <c r="Q57" t="str">
        <f t="shared" si="12"/>
        <v/>
      </c>
      <c r="R57" t="str">
        <f t="shared" si="12"/>
        <v/>
      </c>
      <c r="S57" t="str">
        <f t="shared" si="12"/>
        <v/>
      </c>
      <c r="T57" t="str">
        <f t="shared" si="12"/>
        <v/>
      </c>
      <c r="U57" t="str">
        <f t="shared" si="12"/>
        <v/>
      </c>
      <c r="V57" t="str">
        <f t="shared" si="12"/>
        <v/>
      </c>
      <c r="W57" t="str">
        <f t="shared" si="12"/>
        <v/>
      </c>
      <c r="X57" t="str">
        <f t="shared" si="12"/>
        <v/>
      </c>
      <c r="Y57" t="str">
        <f t="shared" si="12"/>
        <v/>
      </c>
      <c r="AB57" t="str">
        <f t="shared" si="12"/>
        <v/>
      </c>
      <c r="AC57" t="str">
        <f t="shared" si="12"/>
        <v/>
      </c>
      <c r="AD57" t="str">
        <f t="shared" si="12"/>
        <v/>
      </c>
      <c r="AE57" t="str">
        <f t="shared" si="12"/>
        <v/>
      </c>
      <c r="AF57" t="str">
        <f t="shared" si="12"/>
        <v/>
      </c>
      <c r="AG57" t="str">
        <f t="shared" si="12"/>
        <v/>
      </c>
      <c r="AH57" t="str">
        <f t="shared" si="12"/>
        <v/>
      </c>
      <c r="AI57" t="str">
        <f t="shared" si="12"/>
        <v/>
      </c>
      <c r="AJ57" t="str">
        <f t="shared" si="12"/>
        <v/>
      </c>
      <c r="AK57" t="str">
        <f t="shared" si="12"/>
        <v/>
      </c>
      <c r="AL57" t="str">
        <f t="shared" si="12"/>
        <v/>
      </c>
      <c r="AM57" t="str">
        <f t="shared" si="12"/>
        <v/>
      </c>
      <c r="AN57" t="str">
        <f t="shared" si="12"/>
        <v/>
      </c>
      <c r="AO57" t="str">
        <f t="shared" si="12"/>
        <v/>
      </c>
      <c r="AP57" t="str">
        <f t="shared" si="12"/>
        <v/>
      </c>
      <c r="AQ57" t="str">
        <f t="shared" si="12"/>
        <v/>
      </c>
      <c r="AR57" t="str">
        <f t="shared" si="12"/>
        <v/>
      </c>
      <c r="AS57" t="str">
        <f t="shared" si="12"/>
        <v/>
      </c>
      <c r="AT57" t="str">
        <f t="shared" si="12"/>
        <v/>
      </c>
    </row>
    <row r="58" spans="1:46" ht="19.5" customHeight="1" x14ac:dyDescent="0.2">
      <c r="A58" t="str">
        <f t="shared" ref="A58:AT58" si="13">IF(A20="","",A20)</f>
        <v/>
      </c>
      <c r="B58" t="str">
        <f t="shared" si="13"/>
        <v/>
      </c>
      <c r="C58" t="str">
        <f t="shared" si="13"/>
        <v/>
      </c>
      <c r="F58" t="str">
        <f t="shared" si="13"/>
        <v/>
      </c>
      <c r="G58" t="str">
        <f t="shared" si="13"/>
        <v/>
      </c>
      <c r="H58" t="str">
        <f t="shared" si="13"/>
        <v/>
      </c>
      <c r="I58" t="str">
        <f t="shared" si="13"/>
        <v/>
      </c>
      <c r="J58" t="str">
        <f t="shared" si="13"/>
        <v/>
      </c>
      <c r="K58" t="str">
        <f t="shared" si="13"/>
        <v/>
      </c>
      <c r="L58" t="str">
        <f t="shared" si="13"/>
        <v/>
      </c>
      <c r="M58" t="str">
        <f t="shared" si="13"/>
        <v/>
      </c>
      <c r="N58" t="str">
        <f t="shared" si="13"/>
        <v/>
      </c>
      <c r="O58" t="str">
        <f t="shared" si="13"/>
        <v/>
      </c>
      <c r="P58" t="str">
        <f t="shared" si="13"/>
        <v/>
      </c>
      <c r="Q58" t="str">
        <f t="shared" si="13"/>
        <v/>
      </c>
      <c r="R58" t="str">
        <f t="shared" si="13"/>
        <v/>
      </c>
      <c r="S58" t="str">
        <f t="shared" si="13"/>
        <v/>
      </c>
      <c r="T58" t="str">
        <f t="shared" si="13"/>
        <v/>
      </c>
      <c r="U58" t="str">
        <f t="shared" si="13"/>
        <v/>
      </c>
      <c r="V58" t="str">
        <f t="shared" si="13"/>
        <v/>
      </c>
      <c r="W58" t="str">
        <f t="shared" si="13"/>
        <v/>
      </c>
      <c r="X58" t="str">
        <f t="shared" si="13"/>
        <v/>
      </c>
      <c r="Y58" t="str">
        <f t="shared" si="13"/>
        <v/>
      </c>
      <c r="AB58" t="str">
        <f t="shared" si="13"/>
        <v/>
      </c>
      <c r="AC58" t="str">
        <f t="shared" si="13"/>
        <v/>
      </c>
      <c r="AD58" t="str">
        <f t="shared" si="13"/>
        <v/>
      </c>
      <c r="AE58" t="str">
        <f t="shared" si="13"/>
        <v/>
      </c>
      <c r="AF58" t="str">
        <f t="shared" si="13"/>
        <v/>
      </c>
      <c r="AG58" t="str">
        <f t="shared" si="13"/>
        <v/>
      </c>
      <c r="AH58" t="str">
        <f t="shared" si="13"/>
        <v/>
      </c>
      <c r="AI58" t="str">
        <f t="shared" si="13"/>
        <v/>
      </c>
      <c r="AJ58" t="str">
        <f t="shared" si="13"/>
        <v/>
      </c>
      <c r="AK58" t="str">
        <f t="shared" si="13"/>
        <v/>
      </c>
      <c r="AL58" t="str">
        <f t="shared" si="13"/>
        <v/>
      </c>
      <c r="AM58" t="str">
        <f t="shared" si="13"/>
        <v/>
      </c>
      <c r="AN58" t="str">
        <f t="shared" si="13"/>
        <v/>
      </c>
      <c r="AO58" t="str">
        <f t="shared" si="13"/>
        <v/>
      </c>
      <c r="AP58" t="str">
        <f t="shared" si="13"/>
        <v/>
      </c>
      <c r="AQ58" t="str">
        <f t="shared" si="13"/>
        <v/>
      </c>
      <c r="AR58" t="str">
        <f t="shared" si="13"/>
        <v/>
      </c>
      <c r="AS58" t="str">
        <f t="shared" si="13"/>
        <v/>
      </c>
      <c r="AT58" t="str">
        <f t="shared" si="13"/>
        <v/>
      </c>
    </row>
    <row r="59" spans="1:46" ht="19.5" customHeight="1" x14ac:dyDescent="0.2">
      <c r="A59" t="str">
        <f t="shared" ref="A59:AT59" si="14">IF(A21="","",A21)</f>
        <v/>
      </c>
      <c r="B59" t="str">
        <f t="shared" si="14"/>
        <v/>
      </c>
      <c r="C59" t="str">
        <f t="shared" si="14"/>
        <v>(3)</v>
      </c>
      <c r="F59" s="33" t="str">
        <f t="shared" ca="1" si="14"/>
        <v>ａ</v>
      </c>
      <c r="G59" s="33"/>
      <c r="H59" s="33" t="str">
        <f t="shared" si="14"/>
        <v>÷</v>
      </c>
      <c r="I59" s="33"/>
      <c r="J59" s="33" t="str">
        <f t="shared" ca="1" si="14"/>
        <v>ｂ</v>
      </c>
      <c r="K59" s="33"/>
      <c r="L59" s="40" t="s">
        <v>20</v>
      </c>
      <c r="M59" s="33" t="str">
        <f t="shared" si="14"/>
        <v/>
      </c>
      <c r="N59" s="41" t="str">
        <f ca="1">F59</f>
        <v>ａ</v>
      </c>
      <c r="O59" s="41" t="str">
        <f t="shared" si="14"/>
        <v/>
      </c>
      <c r="P59" t="str">
        <f t="shared" si="14"/>
        <v/>
      </c>
      <c r="Q59" t="str">
        <f t="shared" si="14"/>
        <v/>
      </c>
      <c r="R59" t="str">
        <f t="shared" si="14"/>
        <v/>
      </c>
      <c r="S59" t="str">
        <f t="shared" si="14"/>
        <v/>
      </c>
      <c r="T59" t="str">
        <f t="shared" si="14"/>
        <v/>
      </c>
      <c r="U59" t="str">
        <f t="shared" si="14"/>
        <v/>
      </c>
      <c r="V59" t="str">
        <f t="shared" si="14"/>
        <v/>
      </c>
      <c r="W59" t="str">
        <f t="shared" si="14"/>
        <v/>
      </c>
      <c r="X59" t="str">
        <f t="shared" si="14"/>
        <v/>
      </c>
      <c r="Y59" t="str">
        <f t="shared" si="14"/>
        <v>(4)</v>
      </c>
      <c r="AB59" s="33" t="str">
        <f t="shared" si="14"/>
        <v>(</v>
      </c>
      <c r="AC59" s="33" t="str">
        <f t="shared" si="14"/>
        <v>ｘ＋ｙ</v>
      </c>
      <c r="AD59" s="33"/>
      <c r="AE59" s="33"/>
      <c r="AF59" s="33"/>
      <c r="AG59" s="33" t="str">
        <f t="shared" si="14"/>
        <v>)</v>
      </c>
      <c r="AH59" s="33" t="str">
        <f t="shared" si="14"/>
        <v>÷</v>
      </c>
      <c r="AI59" s="33"/>
      <c r="AJ59" s="33">
        <f t="shared" ca="1" si="14"/>
        <v>8</v>
      </c>
      <c r="AK59" s="40" t="s">
        <v>20</v>
      </c>
      <c r="AL59" s="33" t="str">
        <f t="shared" si="14"/>
        <v/>
      </c>
      <c r="AM59" s="41" t="str">
        <f>AC59</f>
        <v>ｘ＋ｙ</v>
      </c>
      <c r="AN59" s="41"/>
      <c r="AO59" s="41"/>
      <c r="AP59" s="41"/>
      <c r="AQ59" t="str">
        <f t="shared" si="14"/>
        <v/>
      </c>
      <c r="AR59" t="str">
        <f t="shared" si="14"/>
        <v/>
      </c>
      <c r="AS59" t="str">
        <f t="shared" si="14"/>
        <v/>
      </c>
      <c r="AT59" t="str">
        <f t="shared" si="14"/>
        <v/>
      </c>
    </row>
    <row r="60" spans="1:46" ht="19.5" customHeight="1" x14ac:dyDescent="0.2">
      <c r="A60" t="str">
        <f t="shared" ref="A60:AT60" si="15">IF(A22="","",A22)</f>
        <v/>
      </c>
      <c r="B60" t="str">
        <f t="shared" si="15"/>
        <v/>
      </c>
      <c r="C60" t="str">
        <f t="shared" si="15"/>
        <v/>
      </c>
      <c r="D60" t="str">
        <f t="shared" si="15"/>
        <v/>
      </c>
      <c r="E60" t="str">
        <f t="shared" si="15"/>
        <v/>
      </c>
      <c r="F60" s="33"/>
      <c r="G60" s="33"/>
      <c r="H60" s="33"/>
      <c r="I60" s="33"/>
      <c r="J60" s="33"/>
      <c r="K60" s="33"/>
      <c r="L60" s="33" t="str">
        <f t="shared" si="15"/>
        <v/>
      </c>
      <c r="M60" s="33" t="str">
        <f t="shared" si="15"/>
        <v/>
      </c>
      <c r="N60" s="34" t="str">
        <f ca="1">J59</f>
        <v>ｂ</v>
      </c>
      <c r="O60" s="34" t="str">
        <f t="shared" si="15"/>
        <v/>
      </c>
      <c r="P60" t="str">
        <f t="shared" si="15"/>
        <v/>
      </c>
      <c r="Q60" t="str">
        <f t="shared" si="15"/>
        <v/>
      </c>
      <c r="R60" t="str">
        <f t="shared" si="15"/>
        <v/>
      </c>
      <c r="S60" t="str">
        <f t="shared" si="15"/>
        <v/>
      </c>
      <c r="T60" t="str">
        <f t="shared" si="15"/>
        <v/>
      </c>
      <c r="U60" t="str">
        <f t="shared" si="15"/>
        <v/>
      </c>
      <c r="V60" t="str">
        <f t="shared" si="15"/>
        <v/>
      </c>
      <c r="W60" t="str">
        <f t="shared" si="15"/>
        <v/>
      </c>
      <c r="X60" t="str">
        <f t="shared" si="15"/>
        <v/>
      </c>
      <c r="Y60" t="str">
        <f t="shared" si="15"/>
        <v/>
      </c>
      <c r="Z60" t="str">
        <f t="shared" si="15"/>
        <v/>
      </c>
      <c r="AA60" t="str">
        <f t="shared" si="15"/>
        <v/>
      </c>
      <c r="AB60" s="33"/>
      <c r="AC60" s="33"/>
      <c r="AD60" s="33"/>
      <c r="AE60" s="33"/>
      <c r="AF60" s="33"/>
      <c r="AG60" s="33"/>
      <c r="AH60" s="33"/>
      <c r="AI60" s="33"/>
      <c r="AJ60" s="33"/>
      <c r="AK60" s="33" t="str">
        <f t="shared" si="15"/>
        <v/>
      </c>
      <c r="AL60" s="33" t="str">
        <f t="shared" si="15"/>
        <v/>
      </c>
      <c r="AM60" s="34">
        <f ca="1">AJ59</f>
        <v>8</v>
      </c>
      <c r="AN60" s="34"/>
      <c r="AO60" s="34"/>
      <c r="AP60" s="34"/>
      <c r="AQ60" t="str">
        <f t="shared" si="15"/>
        <v/>
      </c>
      <c r="AR60" t="str">
        <f t="shared" si="15"/>
        <v/>
      </c>
      <c r="AS60" t="str">
        <f t="shared" si="15"/>
        <v/>
      </c>
      <c r="AT60" t="str">
        <f t="shared" si="15"/>
        <v/>
      </c>
    </row>
    <row r="61" spans="1:46" ht="19.5" customHeight="1" x14ac:dyDescent="0.2">
      <c r="A61" t="str">
        <f t="shared" ref="A61:AT61" si="16">IF(A23="","",A23)</f>
        <v/>
      </c>
      <c r="B61" t="str">
        <f t="shared" si="16"/>
        <v/>
      </c>
      <c r="C61" t="str">
        <f t="shared" si="16"/>
        <v/>
      </c>
      <c r="D61" t="str">
        <f t="shared" si="16"/>
        <v/>
      </c>
      <c r="E61" t="str">
        <f t="shared" si="16"/>
        <v/>
      </c>
      <c r="F61" t="str">
        <f t="shared" si="16"/>
        <v/>
      </c>
      <c r="G61" t="str">
        <f t="shared" si="16"/>
        <v/>
      </c>
      <c r="H61" t="str">
        <f t="shared" si="16"/>
        <v/>
      </c>
      <c r="I61" t="str">
        <f t="shared" si="16"/>
        <v/>
      </c>
      <c r="J61" t="str">
        <f t="shared" si="16"/>
        <v/>
      </c>
      <c r="K61" t="str">
        <f t="shared" si="16"/>
        <v/>
      </c>
      <c r="L61" t="str">
        <f t="shared" si="16"/>
        <v/>
      </c>
      <c r="M61" t="str">
        <f t="shared" si="16"/>
        <v/>
      </c>
      <c r="N61" t="str">
        <f t="shared" si="16"/>
        <v/>
      </c>
      <c r="O61" t="str">
        <f t="shared" si="16"/>
        <v/>
      </c>
      <c r="P61" t="str">
        <f t="shared" si="16"/>
        <v/>
      </c>
      <c r="Q61" t="str">
        <f t="shared" si="16"/>
        <v/>
      </c>
      <c r="R61" t="str">
        <f t="shared" si="16"/>
        <v/>
      </c>
      <c r="S61" t="str">
        <f t="shared" si="16"/>
        <v/>
      </c>
      <c r="T61" t="str">
        <f t="shared" si="16"/>
        <v/>
      </c>
      <c r="U61" t="str">
        <f t="shared" si="16"/>
        <v/>
      </c>
      <c r="V61" t="str">
        <f t="shared" si="16"/>
        <v/>
      </c>
      <c r="W61" t="str">
        <f t="shared" si="16"/>
        <v/>
      </c>
      <c r="X61" t="str">
        <f t="shared" si="16"/>
        <v/>
      </c>
      <c r="Y61" t="str">
        <f t="shared" si="16"/>
        <v/>
      </c>
      <c r="Z61" t="str">
        <f t="shared" si="16"/>
        <v/>
      </c>
      <c r="AA61" t="str">
        <f t="shared" si="16"/>
        <v/>
      </c>
      <c r="AB61" t="str">
        <f t="shared" si="16"/>
        <v/>
      </c>
      <c r="AC61" t="str">
        <f t="shared" si="16"/>
        <v/>
      </c>
      <c r="AD61" t="str">
        <f t="shared" si="16"/>
        <v/>
      </c>
      <c r="AE61" t="str">
        <f t="shared" si="16"/>
        <v/>
      </c>
      <c r="AF61" t="str">
        <f t="shared" si="16"/>
        <v/>
      </c>
      <c r="AG61" t="str">
        <f t="shared" si="16"/>
        <v/>
      </c>
      <c r="AH61" t="str">
        <f t="shared" si="16"/>
        <v/>
      </c>
      <c r="AI61" t="str">
        <f t="shared" si="16"/>
        <v/>
      </c>
      <c r="AJ61" t="str">
        <f t="shared" si="16"/>
        <v/>
      </c>
      <c r="AK61" t="str">
        <f t="shared" si="16"/>
        <v/>
      </c>
      <c r="AL61" t="str">
        <f t="shared" si="16"/>
        <v/>
      </c>
      <c r="AM61" t="str">
        <f t="shared" si="16"/>
        <v/>
      </c>
      <c r="AN61" t="str">
        <f t="shared" si="16"/>
        <v/>
      </c>
      <c r="AO61" t="str">
        <f t="shared" si="16"/>
        <v/>
      </c>
      <c r="AP61" t="str">
        <f t="shared" si="16"/>
        <v/>
      </c>
      <c r="AQ61" t="str">
        <f t="shared" si="16"/>
        <v/>
      </c>
      <c r="AR61" t="str">
        <f t="shared" si="16"/>
        <v/>
      </c>
      <c r="AS61" t="str">
        <f t="shared" si="16"/>
        <v/>
      </c>
      <c r="AT61" t="str">
        <f t="shared" si="16"/>
        <v/>
      </c>
    </row>
    <row r="62" spans="1:46" ht="19.5" customHeight="1" x14ac:dyDescent="0.2">
      <c r="A62" t="str">
        <f t="shared" ref="A62:AT62" si="17">IF(A24="","",A24)</f>
        <v/>
      </c>
      <c r="B62" t="str">
        <f t="shared" si="17"/>
        <v/>
      </c>
      <c r="C62" t="str">
        <f t="shared" si="17"/>
        <v/>
      </c>
      <c r="D62" t="str">
        <f t="shared" si="17"/>
        <v/>
      </c>
      <c r="E62" t="str">
        <f t="shared" si="17"/>
        <v/>
      </c>
      <c r="F62" t="str">
        <f t="shared" si="17"/>
        <v/>
      </c>
      <c r="G62" t="str">
        <f t="shared" si="17"/>
        <v/>
      </c>
      <c r="H62" t="str">
        <f t="shared" si="17"/>
        <v/>
      </c>
      <c r="I62" t="str">
        <f t="shared" si="17"/>
        <v/>
      </c>
      <c r="J62" t="str">
        <f t="shared" si="17"/>
        <v/>
      </c>
      <c r="K62" t="str">
        <f t="shared" si="17"/>
        <v/>
      </c>
      <c r="L62" t="str">
        <f t="shared" si="17"/>
        <v/>
      </c>
      <c r="M62" t="str">
        <f t="shared" si="17"/>
        <v/>
      </c>
      <c r="N62" t="str">
        <f t="shared" si="17"/>
        <v/>
      </c>
      <c r="O62" t="str">
        <f t="shared" si="17"/>
        <v/>
      </c>
      <c r="P62" t="str">
        <f t="shared" si="17"/>
        <v/>
      </c>
      <c r="Q62" t="str">
        <f t="shared" si="17"/>
        <v/>
      </c>
      <c r="R62" t="str">
        <f t="shared" si="17"/>
        <v/>
      </c>
      <c r="S62" t="str">
        <f t="shared" si="17"/>
        <v/>
      </c>
      <c r="T62" t="str">
        <f t="shared" si="17"/>
        <v/>
      </c>
      <c r="U62" t="str">
        <f t="shared" si="17"/>
        <v/>
      </c>
      <c r="V62" t="str">
        <f t="shared" si="17"/>
        <v/>
      </c>
      <c r="W62" t="str">
        <f t="shared" si="17"/>
        <v/>
      </c>
      <c r="X62" t="str">
        <f t="shared" si="17"/>
        <v/>
      </c>
      <c r="Y62" t="str">
        <f t="shared" si="17"/>
        <v/>
      </c>
      <c r="Z62" t="str">
        <f t="shared" si="17"/>
        <v/>
      </c>
      <c r="AA62" t="str">
        <f t="shared" si="17"/>
        <v/>
      </c>
      <c r="AB62" t="str">
        <f t="shared" si="17"/>
        <v/>
      </c>
      <c r="AC62" t="str">
        <f t="shared" si="17"/>
        <v/>
      </c>
      <c r="AD62" t="str">
        <f t="shared" si="17"/>
        <v/>
      </c>
      <c r="AE62" t="str">
        <f t="shared" si="17"/>
        <v/>
      </c>
      <c r="AF62" t="str">
        <f t="shared" si="17"/>
        <v/>
      </c>
      <c r="AG62" t="str">
        <f t="shared" si="17"/>
        <v/>
      </c>
      <c r="AH62" t="str">
        <f t="shared" si="17"/>
        <v/>
      </c>
      <c r="AI62" t="str">
        <f t="shared" si="17"/>
        <v/>
      </c>
      <c r="AJ62" t="str">
        <f t="shared" si="17"/>
        <v/>
      </c>
      <c r="AK62" t="str">
        <f t="shared" si="17"/>
        <v/>
      </c>
      <c r="AL62" t="str">
        <f t="shared" si="17"/>
        <v/>
      </c>
      <c r="AM62" t="str">
        <f t="shared" si="17"/>
        <v/>
      </c>
      <c r="AN62" t="str">
        <f t="shared" si="17"/>
        <v/>
      </c>
      <c r="AO62" t="str">
        <f t="shared" si="17"/>
        <v/>
      </c>
      <c r="AP62" t="str">
        <f t="shared" si="17"/>
        <v/>
      </c>
      <c r="AQ62" t="str">
        <f t="shared" si="17"/>
        <v/>
      </c>
      <c r="AR62" t="str">
        <f t="shared" si="17"/>
        <v/>
      </c>
      <c r="AS62" t="str">
        <f t="shared" si="17"/>
        <v/>
      </c>
      <c r="AT62" t="str">
        <f t="shared" si="17"/>
        <v/>
      </c>
    </row>
    <row r="63" spans="1:46" ht="19.5" customHeight="1" x14ac:dyDescent="0.2">
      <c r="A63" t="str">
        <f t="shared" ref="A63:AT63" si="18">IF(A25="","",A25)</f>
        <v/>
      </c>
      <c r="B63" t="str">
        <f t="shared" si="18"/>
        <v/>
      </c>
      <c r="C63" t="str">
        <f t="shared" si="18"/>
        <v/>
      </c>
      <c r="D63" t="str">
        <f t="shared" si="18"/>
        <v/>
      </c>
      <c r="E63" t="str">
        <f t="shared" si="18"/>
        <v/>
      </c>
      <c r="F63" t="str">
        <f t="shared" si="18"/>
        <v/>
      </c>
      <c r="G63" t="str">
        <f t="shared" si="18"/>
        <v/>
      </c>
      <c r="H63" t="str">
        <f t="shared" si="18"/>
        <v/>
      </c>
      <c r="I63" t="str">
        <f t="shared" si="18"/>
        <v/>
      </c>
      <c r="J63" t="str">
        <f t="shared" si="18"/>
        <v/>
      </c>
      <c r="K63" t="str">
        <f t="shared" si="18"/>
        <v/>
      </c>
      <c r="L63" t="str">
        <f t="shared" si="18"/>
        <v/>
      </c>
      <c r="M63" t="str">
        <f t="shared" si="18"/>
        <v/>
      </c>
      <c r="N63" t="str">
        <f t="shared" si="18"/>
        <v/>
      </c>
      <c r="O63" t="str">
        <f t="shared" si="18"/>
        <v/>
      </c>
      <c r="P63" t="str">
        <f t="shared" si="18"/>
        <v/>
      </c>
      <c r="Q63" t="str">
        <f t="shared" si="18"/>
        <v/>
      </c>
      <c r="R63" t="str">
        <f t="shared" si="18"/>
        <v/>
      </c>
      <c r="S63" t="str">
        <f t="shared" si="18"/>
        <v/>
      </c>
      <c r="T63" t="str">
        <f t="shared" si="18"/>
        <v/>
      </c>
      <c r="U63" t="str">
        <f t="shared" si="18"/>
        <v/>
      </c>
      <c r="V63" t="str">
        <f t="shared" si="18"/>
        <v/>
      </c>
      <c r="W63" t="str">
        <f t="shared" si="18"/>
        <v/>
      </c>
      <c r="X63" t="str">
        <f t="shared" si="18"/>
        <v/>
      </c>
      <c r="Y63" t="str">
        <f t="shared" si="18"/>
        <v/>
      </c>
      <c r="Z63" t="str">
        <f t="shared" si="18"/>
        <v/>
      </c>
      <c r="AA63" t="str">
        <f t="shared" si="18"/>
        <v/>
      </c>
      <c r="AB63" t="str">
        <f t="shared" si="18"/>
        <v/>
      </c>
      <c r="AC63" t="str">
        <f t="shared" si="18"/>
        <v/>
      </c>
      <c r="AD63" t="str">
        <f t="shared" si="18"/>
        <v/>
      </c>
      <c r="AE63" t="str">
        <f t="shared" si="18"/>
        <v/>
      </c>
      <c r="AF63" t="str">
        <f t="shared" si="18"/>
        <v/>
      </c>
      <c r="AG63" t="str">
        <f t="shared" si="18"/>
        <v/>
      </c>
      <c r="AH63" t="str">
        <f t="shared" si="18"/>
        <v/>
      </c>
      <c r="AI63" t="str">
        <f t="shared" si="18"/>
        <v/>
      </c>
      <c r="AJ63" t="str">
        <f t="shared" si="18"/>
        <v/>
      </c>
      <c r="AK63" t="str">
        <f t="shared" si="18"/>
        <v/>
      </c>
      <c r="AL63" t="str">
        <f t="shared" si="18"/>
        <v/>
      </c>
      <c r="AM63" t="str">
        <f t="shared" si="18"/>
        <v/>
      </c>
      <c r="AN63" t="str">
        <f t="shared" si="18"/>
        <v/>
      </c>
      <c r="AO63" t="str">
        <f t="shared" si="18"/>
        <v/>
      </c>
      <c r="AP63" t="str">
        <f t="shared" si="18"/>
        <v/>
      </c>
      <c r="AQ63" t="str">
        <f t="shared" si="18"/>
        <v/>
      </c>
      <c r="AR63" t="str">
        <f t="shared" si="18"/>
        <v/>
      </c>
      <c r="AS63" t="str">
        <f t="shared" si="18"/>
        <v/>
      </c>
      <c r="AT63" t="str">
        <f t="shared" si="18"/>
        <v/>
      </c>
    </row>
    <row r="64" spans="1:46" ht="19.5" customHeight="1" x14ac:dyDescent="0.2">
      <c r="A64" t="str">
        <f>IF(A26="","",A26)</f>
        <v>４．</v>
      </c>
      <c r="D64" t="str">
        <f>IF(D26="","",D26)</f>
        <v>次の式を，÷の記号を使って書き直しなさい。</v>
      </c>
    </row>
    <row r="65" spans="1:46" ht="19.5" customHeight="1" x14ac:dyDescent="0.2">
      <c r="A65" t="str">
        <f t="shared" ref="A65:AT65" si="19">IF(A27="","",A27)</f>
        <v/>
      </c>
      <c r="B65" t="str">
        <f t="shared" si="19"/>
        <v/>
      </c>
      <c r="C65" t="str">
        <f t="shared" si="19"/>
        <v>(1)</v>
      </c>
      <c r="F65" s="38" t="str">
        <f t="shared" si="19"/>
        <v>ａ</v>
      </c>
      <c r="G65" s="38"/>
      <c r="H65" s="40" t="s">
        <v>99</v>
      </c>
      <c r="I65" s="33"/>
      <c r="J65" s="34" t="str">
        <f>F65</f>
        <v>ａ</v>
      </c>
      <c r="K65" s="34"/>
      <c r="L65" s="34" t="s">
        <v>26</v>
      </c>
      <c r="M65" s="34"/>
      <c r="N65" s="34">
        <f ca="1">F66</f>
        <v>8</v>
      </c>
      <c r="O65" s="34"/>
      <c r="P65" t="str">
        <f t="shared" si="19"/>
        <v/>
      </c>
      <c r="Q65" t="str">
        <f t="shared" si="19"/>
        <v/>
      </c>
      <c r="R65" t="str">
        <f t="shared" si="19"/>
        <v/>
      </c>
      <c r="S65" t="str">
        <f t="shared" si="19"/>
        <v/>
      </c>
      <c r="T65" t="str">
        <f t="shared" si="19"/>
        <v/>
      </c>
      <c r="U65" t="str">
        <f t="shared" si="19"/>
        <v/>
      </c>
      <c r="V65" t="str">
        <f t="shared" si="19"/>
        <v/>
      </c>
      <c r="W65" t="str">
        <f t="shared" si="19"/>
        <v/>
      </c>
      <c r="X65" t="str">
        <f t="shared" si="19"/>
        <v/>
      </c>
      <c r="Y65" t="str">
        <f t="shared" si="19"/>
        <v>(2)</v>
      </c>
      <c r="AB65" s="38">
        <f t="shared" ca="1" si="19"/>
        <v>6</v>
      </c>
      <c r="AC65" s="38"/>
      <c r="AD65" s="40" t="s">
        <v>99</v>
      </c>
      <c r="AE65" s="33"/>
      <c r="AF65" s="34">
        <f ca="1">AB65</f>
        <v>6</v>
      </c>
      <c r="AG65" s="34"/>
      <c r="AH65" s="34" t="s">
        <v>26</v>
      </c>
      <c r="AI65" s="34"/>
      <c r="AJ65" s="34" t="str">
        <f>AB66</f>
        <v>t</v>
      </c>
      <c r="AK65" s="34"/>
      <c r="AL65" t="str">
        <f t="shared" si="19"/>
        <v/>
      </c>
      <c r="AM65" t="str">
        <f t="shared" si="19"/>
        <v/>
      </c>
      <c r="AN65" t="str">
        <f t="shared" si="19"/>
        <v/>
      </c>
      <c r="AO65" t="str">
        <f t="shared" si="19"/>
        <v/>
      </c>
      <c r="AP65" t="str">
        <f t="shared" si="19"/>
        <v/>
      </c>
      <c r="AQ65" t="str">
        <f t="shared" si="19"/>
        <v/>
      </c>
      <c r="AR65" t="str">
        <f t="shared" si="19"/>
        <v/>
      </c>
      <c r="AS65" t="str">
        <f t="shared" si="19"/>
        <v/>
      </c>
      <c r="AT65" t="str">
        <f t="shared" si="19"/>
        <v/>
      </c>
    </row>
    <row r="66" spans="1:46" ht="19.5" customHeight="1" x14ac:dyDescent="0.2">
      <c r="A66" t="str">
        <f t="shared" ref="A66:AT66" si="20">IF(A28="","",A28)</f>
        <v/>
      </c>
      <c r="B66" t="str">
        <f t="shared" si="20"/>
        <v/>
      </c>
      <c r="C66" t="str">
        <f t="shared" si="20"/>
        <v/>
      </c>
      <c r="F66" s="33">
        <f t="shared" ca="1" si="20"/>
        <v>8</v>
      </c>
      <c r="G66" s="33"/>
      <c r="H66" s="33"/>
      <c r="I66" s="33"/>
      <c r="J66" s="34"/>
      <c r="K66" s="34"/>
      <c r="L66" s="34"/>
      <c r="M66" s="34"/>
      <c r="N66" s="34"/>
      <c r="O66" s="34"/>
      <c r="P66" t="str">
        <f t="shared" si="20"/>
        <v/>
      </c>
      <c r="Q66" t="str">
        <f t="shared" si="20"/>
        <v/>
      </c>
      <c r="R66" t="str">
        <f t="shared" si="20"/>
        <v/>
      </c>
      <c r="S66" t="str">
        <f t="shared" si="20"/>
        <v/>
      </c>
      <c r="T66" t="str">
        <f t="shared" si="20"/>
        <v/>
      </c>
      <c r="U66" t="str">
        <f t="shared" si="20"/>
        <v/>
      </c>
      <c r="V66" t="str">
        <f t="shared" si="20"/>
        <v/>
      </c>
      <c r="W66" t="str">
        <f t="shared" si="20"/>
        <v/>
      </c>
      <c r="X66" t="str">
        <f t="shared" si="20"/>
        <v/>
      </c>
      <c r="Y66" t="str">
        <f t="shared" si="20"/>
        <v/>
      </c>
      <c r="AB66" s="33" t="str">
        <f t="shared" si="20"/>
        <v>t</v>
      </c>
      <c r="AC66" s="33"/>
      <c r="AD66" s="33"/>
      <c r="AE66" s="33"/>
      <c r="AF66" s="34"/>
      <c r="AG66" s="34"/>
      <c r="AH66" s="34"/>
      <c r="AI66" s="34"/>
      <c r="AJ66" s="34"/>
      <c r="AK66" s="34"/>
      <c r="AL66" t="str">
        <f t="shared" si="20"/>
        <v/>
      </c>
      <c r="AM66" t="str">
        <f t="shared" si="20"/>
        <v/>
      </c>
      <c r="AN66" t="str">
        <f t="shared" si="20"/>
        <v/>
      </c>
      <c r="AO66" t="str">
        <f t="shared" si="20"/>
        <v/>
      </c>
      <c r="AP66" t="str">
        <f t="shared" si="20"/>
        <v/>
      </c>
      <c r="AQ66" t="str">
        <f t="shared" si="20"/>
        <v/>
      </c>
      <c r="AR66" t="str">
        <f t="shared" si="20"/>
        <v/>
      </c>
      <c r="AS66" t="str">
        <f t="shared" si="20"/>
        <v/>
      </c>
      <c r="AT66" t="str">
        <f t="shared" si="20"/>
        <v/>
      </c>
    </row>
    <row r="67" spans="1:46" ht="19.5" customHeight="1" x14ac:dyDescent="0.2">
      <c r="A67" t="str">
        <f t="shared" ref="A67:AT67" si="21">IF(A29="","",A29)</f>
        <v/>
      </c>
      <c r="B67" t="str">
        <f t="shared" si="21"/>
        <v/>
      </c>
      <c r="C67" t="str">
        <f t="shared" si="21"/>
        <v/>
      </c>
      <c r="F67" t="str">
        <f t="shared" si="21"/>
        <v/>
      </c>
      <c r="G67" t="str">
        <f t="shared" si="21"/>
        <v/>
      </c>
      <c r="H67" t="str">
        <f t="shared" si="21"/>
        <v/>
      </c>
      <c r="I67" t="str">
        <f t="shared" si="21"/>
        <v/>
      </c>
      <c r="J67" t="str">
        <f t="shared" si="21"/>
        <v/>
      </c>
      <c r="K67" t="str">
        <f t="shared" si="21"/>
        <v/>
      </c>
      <c r="L67" t="str">
        <f t="shared" si="21"/>
        <v/>
      </c>
      <c r="M67" t="str">
        <f t="shared" si="21"/>
        <v/>
      </c>
      <c r="N67" t="str">
        <f t="shared" si="21"/>
        <v/>
      </c>
      <c r="O67" t="str">
        <f t="shared" si="21"/>
        <v/>
      </c>
      <c r="P67" t="str">
        <f t="shared" si="21"/>
        <v/>
      </c>
      <c r="Q67" t="str">
        <f t="shared" si="21"/>
        <v/>
      </c>
      <c r="R67" t="str">
        <f t="shared" si="21"/>
        <v/>
      </c>
      <c r="S67" t="str">
        <f t="shared" si="21"/>
        <v/>
      </c>
      <c r="T67" t="str">
        <f t="shared" si="21"/>
        <v/>
      </c>
      <c r="U67" t="str">
        <f t="shared" si="21"/>
        <v/>
      </c>
      <c r="V67" t="str">
        <f t="shared" si="21"/>
        <v/>
      </c>
      <c r="W67" t="str">
        <f t="shared" si="21"/>
        <v/>
      </c>
      <c r="X67" t="str">
        <f t="shared" si="21"/>
        <v/>
      </c>
      <c r="Y67" t="str">
        <f t="shared" si="21"/>
        <v/>
      </c>
      <c r="AB67" t="str">
        <f t="shared" si="21"/>
        <v/>
      </c>
      <c r="AC67" t="str">
        <f t="shared" si="21"/>
        <v/>
      </c>
      <c r="AD67" t="str">
        <f t="shared" si="21"/>
        <v/>
      </c>
      <c r="AE67" t="str">
        <f t="shared" si="21"/>
        <v/>
      </c>
      <c r="AF67" t="str">
        <f t="shared" si="21"/>
        <v/>
      </c>
      <c r="AG67" t="str">
        <f t="shared" si="21"/>
        <v/>
      </c>
      <c r="AH67" t="str">
        <f t="shared" si="21"/>
        <v/>
      </c>
      <c r="AI67" t="str">
        <f t="shared" si="21"/>
        <v/>
      </c>
      <c r="AJ67" t="str">
        <f t="shared" si="21"/>
        <v/>
      </c>
      <c r="AK67" t="str">
        <f t="shared" si="21"/>
        <v/>
      </c>
      <c r="AL67" t="str">
        <f t="shared" si="21"/>
        <v/>
      </c>
      <c r="AM67" t="str">
        <f t="shared" si="21"/>
        <v/>
      </c>
      <c r="AN67" t="str">
        <f t="shared" si="21"/>
        <v/>
      </c>
      <c r="AO67" t="str">
        <f t="shared" si="21"/>
        <v/>
      </c>
      <c r="AP67" t="str">
        <f t="shared" si="21"/>
        <v/>
      </c>
      <c r="AQ67" t="str">
        <f t="shared" si="21"/>
        <v/>
      </c>
      <c r="AR67" t="str">
        <f t="shared" si="21"/>
        <v/>
      </c>
      <c r="AS67" t="str">
        <f t="shared" si="21"/>
        <v/>
      </c>
      <c r="AT67" t="str">
        <f t="shared" si="21"/>
        <v/>
      </c>
    </row>
    <row r="68" spans="1:46" ht="19.5" customHeight="1" x14ac:dyDescent="0.2">
      <c r="A68" t="str">
        <f t="shared" ref="A68:AT68" si="22">IF(A30="","",A30)</f>
        <v/>
      </c>
      <c r="B68" t="str">
        <f t="shared" si="22"/>
        <v/>
      </c>
      <c r="C68" t="str">
        <f t="shared" si="22"/>
        <v/>
      </c>
      <c r="F68" t="str">
        <f t="shared" si="22"/>
        <v/>
      </c>
      <c r="G68" t="str">
        <f t="shared" si="22"/>
        <v/>
      </c>
      <c r="H68" t="str">
        <f t="shared" si="22"/>
        <v/>
      </c>
      <c r="I68" t="str">
        <f t="shared" si="22"/>
        <v/>
      </c>
      <c r="J68" t="str">
        <f t="shared" si="22"/>
        <v/>
      </c>
      <c r="K68" t="str">
        <f t="shared" si="22"/>
        <v/>
      </c>
      <c r="L68" t="str">
        <f t="shared" si="22"/>
        <v/>
      </c>
      <c r="M68" t="str">
        <f t="shared" si="22"/>
        <v/>
      </c>
      <c r="N68" t="str">
        <f t="shared" si="22"/>
        <v/>
      </c>
      <c r="O68" t="str">
        <f t="shared" si="22"/>
        <v/>
      </c>
      <c r="P68" t="str">
        <f t="shared" si="22"/>
        <v/>
      </c>
      <c r="Q68" t="str">
        <f t="shared" si="22"/>
        <v/>
      </c>
      <c r="R68" t="str">
        <f t="shared" si="22"/>
        <v/>
      </c>
      <c r="S68" t="str">
        <f t="shared" si="22"/>
        <v/>
      </c>
      <c r="T68" t="str">
        <f t="shared" si="22"/>
        <v/>
      </c>
      <c r="U68" t="str">
        <f t="shared" si="22"/>
        <v/>
      </c>
      <c r="V68" t="str">
        <f t="shared" si="22"/>
        <v/>
      </c>
      <c r="W68" t="str">
        <f t="shared" si="22"/>
        <v/>
      </c>
      <c r="X68" t="str">
        <f t="shared" si="22"/>
        <v/>
      </c>
      <c r="Y68" t="str">
        <f t="shared" si="22"/>
        <v/>
      </c>
      <c r="AB68" t="str">
        <f t="shared" si="22"/>
        <v/>
      </c>
      <c r="AC68" t="str">
        <f t="shared" si="22"/>
        <v/>
      </c>
      <c r="AD68" t="str">
        <f t="shared" si="22"/>
        <v/>
      </c>
      <c r="AE68" t="str">
        <f t="shared" si="22"/>
        <v/>
      </c>
      <c r="AF68" t="str">
        <f t="shared" si="22"/>
        <v/>
      </c>
      <c r="AG68" t="str">
        <f t="shared" si="22"/>
        <v/>
      </c>
      <c r="AH68" t="str">
        <f t="shared" si="22"/>
        <v/>
      </c>
      <c r="AI68" t="str">
        <f t="shared" si="22"/>
        <v/>
      </c>
      <c r="AJ68" t="str">
        <f t="shared" si="22"/>
        <v/>
      </c>
      <c r="AK68" t="str">
        <f t="shared" si="22"/>
        <v/>
      </c>
      <c r="AL68" t="str">
        <f t="shared" si="22"/>
        <v/>
      </c>
      <c r="AM68" t="str">
        <f t="shared" si="22"/>
        <v/>
      </c>
      <c r="AN68" t="str">
        <f t="shared" si="22"/>
        <v/>
      </c>
      <c r="AO68" t="str">
        <f t="shared" si="22"/>
        <v/>
      </c>
      <c r="AP68" t="str">
        <f t="shared" si="22"/>
        <v/>
      </c>
      <c r="AQ68" t="str">
        <f t="shared" si="22"/>
        <v/>
      </c>
      <c r="AR68" t="str">
        <f t="shared" si="22"/>
        <v/>
      </c>
      <c r="AS68" t="str">
        <f t="shared" si="22"/>
        <v/>
      </c>
      <c r="AT68" t="str">
        <f t="shared" si="22"/>
        <v/>
      </c>
    </row>
    <row r="69" spans="1:46" ht="19.5" customHeight="1" x14ac:dyDescent="0.2">
      <c r="A69" t="str">
        <f t="shared" ref="A69:AT69" si="23">IF(A31="","",A31)</f>
        <v/>
      </c>
      <c r="B69" t="str">
        <f t="shared" si="23"/>
        <v/>
      </c>
      <c r="C69" t="str">
        <f t="shared" si="23"/>
        <v/>
      </c>
      <c r="F69" t="str">
        <f t="shared" si="23"/>
        <v/>
      </c>
      <c r="G69" t="str">
        <f t="shared" si="23"/>
        <v/>
      </c>
      <c r="H69" t="str">
        <f t="shared" si="23"/>
        <v/>
      </c>
      <c r="I69" t="str">
        <f t="shared" si="23"/>
        <v/>
      </c>
      <c r="J69" t="str">
        <f t="shared" si="23"/>
        <v/>
      </c>
      <c r="K69" t="str">
        <f t="shared" si="23"/>
        <v/>
      </c>
      <c r="L69" t="str">
        <f t="shared" si="23"/>
        <v/>
      </c>
      <c r="M69" t="str">
        <f t="shared" si="23"/>
        <v/>
      </c>
      <c r="N69" t="str">
        <f t="shared" si="23"/>
        <v/>
      </c>
      <c r="O69" t="str">
        <f t="shared" si="23"/>
        <v/>
      </c>
      <c r="P69" t="str">
        <f t="shared" si="23"/>
        <v/>
      </c>
      <c r="Q69" t="str">
        <f t="shared" si="23"/>
        <v/>
      </c>
      <c r="R69" t="str">
        <f t="shared" si="23"/>
        <v/>
      </c>
      <c r="S69" t="str">
        <f t="shared" si="23"/>
        <v/>
      </c>
      <c r="T69" t="str">
        <f t="shared" si="23"/>
        <v/>
      </c>
      <c r="U69" t="str">
        <f t="shared" si="23"/>
        <v/>
      </c>
      <c r="V69" t="str">
        <f t="shared" si="23"/>
        <v/>
      </c>
      <c r="W69" t="str">
        <f t="shared" si="23"/>
        <v/>
      </c>
      <c r="X69" t="str">
        <f t="shared" si="23"/>
        <v/>
      </c>
      <c r="Y69" t="str">
        <f t="shared" si="23"/>
        <v/>
      </c>
      <c r="AB69" t="str">
        <f t="shared" si="23"/>
        <v/>
      </c>
      <c r="AC69" t="str">
        <f t="shared" si="23"/>
        <v/>
      </c>
      <c r="AD69" t="str">
        <f t="shared" si="23"/>
        <v/>
      </c>
      <c r="AE69" t="str">
        <f t="shared" si="23"/>
        <v/>
      </c>
      <c r="AF69" t="str">
        <f t="shared" si="23"/>
        <v/>
      </c>
      <c r="AG69" t="str">
        <f t="shared" si="23"/>
        <v/>
      </c>
      <c r="AH69" t="str">
        <f t="shared" si="23"/>
        <v/>
      </c>
      <c r="AI69" t="str">
        <f t="shared" si="23"/>
        <v/>
      </c>
      <c r="AJ69" t="str">
        <f t="shared" si="23"/>
        <v/>
      </c>
      <c r="AK69" t="str">
        <f t="shared" si="23"/>
        <v/>
      </c>
      <c r="AL69" t="str">
        <f t="shared" si="23"/>
        <v/>
      </c>
      <c r="AM69" t="str">
        <f t="shared" si="23"/>
        <v/>
      </c>
      <c r="AN69" t="str">
        <f t="shared" si="23"/>
        <v/>
      </c>
      <c r="AO69" t="str">
        <f t="shared" si="23"/>
        <v/>
      </c>
      <c r="AP69" t="str">
        <f t="shared" si="23"/>
        <v/>
      </c>
      <c r="AQ69" t="str">
        <f t="shared" si="23"/>
        <v/>
      </c>
      <c r="AR69" t="str">
        <f t="shared" si="23"/>
        <v/>
      </c>
      <c r="AS69" t="str">
        <f t="shared" si="23"/>
        <v/>
      </c>
      <c r="AT69" t="str">
        <f t="shared" si="23"/>
        <v/>
      </c>
    </row>
    <row r="70" spans="1:46" ht="19.5" customHeight="1" x14ac:dyDescent="0.2">
      <c r="A70" t="str">
        <f t="shared" ref="A70:C71" si="24">IF(A32="","",A32)</f>
        <v/>
      </c>
      <c r="B70" t="str">
        <f t="shared" si="24"/>
        <v/>
      </c>
      <c r="C70" t="str">
        <f t="shared" si="24"/>
        <v>(3)</v>
      </c>
      <c r="F70" s="38" t="str">
        <f>IF(F32="","",F32)</f>
        <v>ｘ＋ｙ</v>
      </c>
      <c r="G70" s="38"/>
      <c r="H70" s="38"/>
      <c r="I70" s="38"/>
      <c r="J70" s="40" t="s">
        <v>99</v>
      </c>
      <c r="K70" s="33"/>
      <c r="L70" s="34" t="s">
        <v>97</v>
      </c>
      <c r="M70" s="34" t="str">
        <f>F70</f>
        <v>ｘ＋ｙ</v>
      </c>
      <c r="N70" s="34"/>
      <c r="O70" s="34"/>
      <c r="P70" s="34"/>
      <c r="Q70" s="34" t="s">
        <v>98</v>
      </c>
      <c r="R70" s="34" t="s">
        <v>100</v>
      </c>
      <c r="S70" s="34"/>
      <c r="T70" s="34">
        <f ca="1">F71</f>
        <v>9</v>
      </c>
      <c r="U70" s="34"/>
      <c r="V70" t="str">
        <f t="shared" ref="V70:Y71" si="25">IF(V32="","",V32)</f>
        <v/>
      </c>
      <c r="W70" t="str">
        <f t="shared" si="25"/>
        <v/>
      </c>
      <c r="X70" t="str">
        <f t="shared" si="25"/>
        <v/>
      </c>
      <c r="Y70" t="str">
        <f t="shared" si="25"/>
        <v>(4)</v>
      </c>
      <c r="AB70" s="38">
        <f>IF(AB32="","",AB32)</f>
        <v>1</v>
      </c>
      <c r="AC70" s="38"/>
      <c r="AD70" s="33" t="str">
        <f>IF(AD32="","",AD32)</f>
        <v>(ａ－ｂ)</v>
      </c>
      <c r="AE70" s="33"/>
      <c r="AF70" s="33"/>
      <c r="AG70" s="33"/>
      <c r="AH70" s="33"/>
      <c r="AI70" s="33"/>
      <c r="AJ70" s="1"/>
      <c r="AR70" t="str">
        <f t="shared" ref="AR70:AT71" si="26">IF(AR32="","",AR32)</f>
        <v/>
      </c>
      <c r="AS70" t="str">
        <f t="shared" si="26"/>
        <v/>
      </c>
      <c r="AT70" t="str">
        <f t="shared" si="26"/>
        <v/>
      </c>
    </row>
    <row r="71" spans="1:46" ht="19.5" customHeight="1" x14ac:dyDescent="0.2">
      <c r="A71" t="str">
        <f t="shared" si="24"/>
        <v/>
      </c>
      <c r="B71" t="str">
        <f t="shared" si="24"/>
        <v/>
      </c>
      <c r="C71" t="str">
        <f t="shared" si="24"/>
        <v/>
      </c>
      <c r="D71" t="str">
        <f>IF(D33="","",D33)</f>
        <v/>
      </c>
      <c r="E71" t="str">
        <f>IF(E33="","",E33)</f>
        <v/>
      </c>
      <c r="F71" s="33">
        <f ca="1">IF(F33="","",F33)</f>
        <v>9</v>
      </c>
      <c r="G71" s="33"/>
      <c r="H71" s="33"/>
      <c r="I71" s="33"/>
      <c r="J71" s="33"/>
      <c r="K71" s="33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t="str">
        <f t="shared" si="25"/>
        <v/>
      </c>
      <c r="W71" t="str">
        <f t="shared" si="25"/>
        <v/>
      </c>
      <c r="X71" t="str">
        <f t="shared" si="25"/>
        <v/>
      </c>
      <c r="Y71" t="str">
        <f t="shared" si="25"/>
        <v/>
      </c>
      <c r="Z71" t="str">
        <f>IF(Z33="","",Z33)</f>
        <v/>
      </c>
      <c r="AA71" t="str">
        <f>IF(AA33="","",AA33)</f>
        <v/>
      </c>
      <c r="AB71" s="33">
        <f ca="1">IF(AB33="","",AB33)</f>
        <v>2</v>
      </c>
      <c r="AC71" s="33"/>
      <c r="AD71" s="33"/>
      <c r="AE71" s="33"/>
      <c r="AF71" s="33"/>
      <c r="AG71" s="33"/>
      <c r="AH71" s="33"/>
      <c r="AI71" s="33"/>
      <c r="AR71" t="str">
        <f t="shared" si="26"/>
        <v/>
      </c>
      <c r="AS71" t="str">
        <f t="shared" si="26"/>
        <v/>
      </c>
      <c r="AT71" t="str">
        <f t="shared" si="26"/>
        <v/>
      </c>
    </row>
    <row r="72" spans="1:46" ht="19.5" customHeight="1" x14ac:dyDescent="0.2">
      <c r="A72" t="str">
        <f t="shared" ref="A72:AT72" si="27">IF(A34="","",A34)</f>
        <v/>
      </c>
      <c r="B72" t="str">
        <f t="shared" si="27"/>
        <v/>
      </c>
      <c r="C72" t="str">
        <f t="shared" si="27"/>
        <v/>
      </c>
      <c r="D72" t="str">
        <f t="shared" si="27"/>
        <v/>
      </c>
      <c r="E72" t="str">
        <f t="shared" si="27"/>
        <v/>
      </c>
      <c r="F72" t="str">
        <f t="shared" si="27"/>
        <v/>
      </c>
      <c r="G72" t="str">
        <f t="shared" si="27"/>
        <v/>
      </c>
      <c r="H72" t="str">
        <f t="shared" si="27"/>
        <v/>
      </c>
      <c r="I72" t="str">
        <f t="shared" si="27"/>
        <v/>
      </c>
      <c r="J72" t="str">
        <f t="shared" si="27"/>
        <v/>
      </c>
      <c r="K72" t="str">
        <f t="shared" si="27"/>
        <v/>
      </c>
      <c r="L72" t="str">
        <f t="shared" si="27"/>
        <v/>
      </c>
      <c r="M72" t="str">
        <f t="shared" si="27"/>
        <v/>
      </c>
      <c r="N72" t="str">
        <f t="shared" si="27"/>
        <v/>
      </c>
      <c r="O72" t="str">
        <f t="shared" si="27"/>
        <v/>
      </c>
      <c r="P72" t="str">
        <f t="shared" si="27"/>
        <v/>
      </c>
      <c r="Q72" t="str">
        <f t="shared" si="27"/>
        <v/>
      </c>
      <c r="R72" t="str">
        <f t="shared" si="27"/>
        <v/>
      </c>
      <c r="S72" t="str">
        <f t="shared" si="27"/>
        <v/>
      </c>
      <c r="T72" t="str">
        <f t="shared" si="27"/>
        <v/>
      </c>
      <c r="U72" t="str">
        <f t="shared" si="27"/>
        <v/>
      </c>
      <c r="V72" t="str">
        <f t="shared" si="27"/>
        <v/>
      </c>
      <c r="W72" t="str">
        <f t="shared" si="27"/>
        <v/>
      </c>
      <c r="X72" t="str">
        <f t="shared" si="27"/>
        <v/>
      </c>
      <c r="Y72" t="str">
        <f t="shared" si="27"/>
        <v/>
      </c>
      <c r="Z72" s="40" t="s">
        <v>99</v>
      </c>
      <c r="AA72" s="33"/>
      <c r="AB72" s="34" t="str">
        <f>AD70</f>
        <v>(ａ－ｂ)</v>
      </c>
      <c r="AC72" s="34"/>
      <c r="AD72" s="34"/>
      <c r="AE72" s="34"/>
      <c r="AF72" s="34"/>
      <c r="AG72" s="34"/>
      <c r="AH72" s="34" t="s">
        <v>100</v>
      </c>
      <c r="AI72" s="34"/>
      <c r="AJ72" s="34">
        <f ca="1">AB71</f>
        <v>2</v>
      </c>
      <c r="AK72" s="34"/>
      <c r="AL72" t="str">
        <f t="shared" si="27"/>
        <v/>
      </c>
      <c r="AM72" t="str">
        <f t="shared" si="27"/>
        <v/>
      </c>
      <c r="AN72" t="str">
        <f t="shared" si="27"/>
        <v/>
      </c>
      <c r="AO72" t="str">
        <f t="shared" si="27"/>
        <v/>
      </c>
      <c r="AP72" t="str">
        <f t="shared" si="27"/>
        <v/>
      </c>
      <c r="AQ72" t="str">
        <f t="shared" si="27"/>
        <v/>
      </c>
      <c r="AR72" t="str">
        <f t="shared" si="27"/>
        <v/>
      </c>
      <c r="AS72" t="str">
        <f t="shared" si="27"/>
        <v/>
      </c>
      <c r="AT72" t="str">
        <f t="shared" si="27"/>
        <v/>
      </c>
    </row>
    <row r="73" spans="1:46" ht="19.5" customHeight="1" x14ac:dyDescent="0.2">
      <c r="A73" t="str">
        <f t="shared" ref="A73:AT73" si="28">IF(A35="","",A35)</f>
        <v/>
      </c>
      <c r="B73" t="str">
        <f t="shared" si="28"/>
        <v/>
      </c>
      <c r="C73" t="str">
        <f t="shared" si="28"/>
        <v/>
      </c>
      <c r="D73" t="str">
        <f t="shared" si="28"/>
        <v/>
      </c>
      <c r="E73" t="str">
        <f t="shared" si="28"/>
        <v/>
      </c>
      <c r="F73" t="str">
        <f t="shared" si="28"/>
        <v/>
      </c>
      <c r="G73" t="str">
        <f t="shared" si="28"/>
        <v/>
      </c>
      <c r="H73" t="str">
        <f t="shared" si="28"/>
        <v/>
      </c>
      <c r="I73" t="str">
        <f t="shared" si="28"/>
        <v/>
      </c>
      <c r="J73" t="str">
        <f t="shared" si="28"/>
        <v/>
      </c>
      <c r="K73" t="str">
        <f t="shared" si="28"/>
        <v/>
      </c>
      <c r="L73" t="str">
        <f t="shared" si="28"/>
        <v/>
      </c>
      <c r="M73" t="str">
        <f t="shared" si="28"/>
        <v/>
      </c>
      <c r="N73" t="str">
        <f t="shared" si="28"/>
        <v/>
      </c>
      <c r="O73" t="str">
        <f t="shared" si="28"/>
        <v/>
      </c>
      <c r="P73" t="str">
        <f t="shared" si="28"/>
        <v/>
      </c>
      <c r="Q73" t="str">
        <f t="shared" si="28"/>
        <v/>
      </c>
      <c r="R73" t="str">
        <f t="shared" si="28"/>
        <v/>
      </c>
      <c r="S73" t="str">
        <f t="shared" si="28"/>
        <v/>
      </c>
      <c r="T73" t="str">
        <f t="shared" si="28"/>
        <v/>
      </c>
      <c r="U73" t="str">
        <f t="shared" si="28"/>
        <v/>
      </c>
      <c r="V73" t="str">
        <f t="shared" si="28"/>
        <v/>
      </c>
      <c r="W73" t="str">
        <f t="shared" si="28"/>
        <v/>
      </c>
      <c r="X73" t="str">
        <f t="shared" si="28"/>
        <v/>
      </c>
      <c r="Y73" t="str">
        <f t="shared" si="28"/>
        <v/>
      </c>
      <c r="Z73" s="33"/>
      <c r="AA73" s="33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t="str">
        <f t="shared" si="28"/>
        <v/>
      </c>
      <c r="AM73" t="str">
        <f t="shared" si="28"/>
        <v/>
      </c>
      <c r="AN73" t="str">
        <f t="shared" si="28"/>
        <v/>
      </c>
      <c r="AO73" t="str">
        <f t="shared" si="28"/>
        <v/>
      </c>
      <c r="AP73" t="str">
        <f t="shared" si="28"/>
        <v/>
      </c>
      <c r="AQ73" t="str">
        <f t="shared" si="28"/>
        <v/>
      </c>
      <c r="AR73" t="str">
        <f t="shared" si="28"/>
        <v/>
      </c>
      <c r="AS73" t="str">
        <f t="shared" si="28"/>
        <v/>
      </c>
      <c r="AT73" t="str">
        <f t="shared" si="28"/>
        <v/>
      </c>
    </row>
    <row r="74" spans="1:46" ht="19.5" customHeight="1" x14ac:dyDescent="0.2">
      <c r="A74" t="str">
        <f t="shared" ref="A74:AT74" si="29">IF(A36="","",A36)</f>
        <v/>
      </c>
      <c r="B74" t="str">
        <f t="shared" si="29"/>
        <v/>
      </c>
      <c r="C74" t="str">
        <f t="shared" si="29"/>
        <v/>
      </c>
      <c r="D74" t="str">
        <f t="shared" si="29"/>
        <v/>
      </c>
      <c r="E74" t="str">
        <f t="shared" si="29"/>
        <v/>
      </c>
      <c r="F74" t="str">
        <f t="shared" si="29"/>
        <v/>
      </c>
      <c r="G74" t="str">
        <f t="shared" si="29"/>
        <v/>
      </c>
      <c r="H74" t="str">
        <f t="shared" si="29"/>
        <v/>
      </c>
      <c r="I74" t="str">
        <f t="shared" si="29"/>
        <v/>
      </c>
      <c r="J74" t="str">
        <f t="shared" si="29"/>
        <v/>
      </c>
      <c r="K74" t="str">
        <f t="shared" si="29"/>
        <v/>
      </c>
      <c r="L74" t="str">
        <f t="shared" si="29"/>
        <v/>
      </c>
      <c r="M74" t="str">
        <f t="shared" si="29"/>
        <v/>
      </c>
      <c r="N74" t="str">
        <f t="shared" si="29"/>
        <v/>
      </c>
      <c r="O74" t="str">
        <f t="shared" si="29"/>
        <v/>
      </c>
      <c r="P74" t="str">
        <f t="shared" si="29"/>
        <v/>
      </c>
      <c r="Q74" t="str">
        <f t="shared" si="29"/>
        <v/>
      </c>
      <c r="R74" t="str">
        <f t="shared" si="29"/>
        <v/>
      </c>
      <c r="S74" t="str">
        <f t="shared" si="29"/>
        <v/>
      </c>
      <c r="T74" t="str">
        <f t="shared" si="29"/>
        <v/>
      </c>
      <c r="U74" t="str">
        <f t="shared" si="29"/>
        <v/>
      </c>
      <c r="V74" t="str">
        <f t="shared" si="29"/>
        <v/>
      </c>
      <c r="W74" t="str">
        <f t="shared" si="29"/>
        <v/>
      </c>
      <c r="X74" t="str">
        <f t="shared" si="29"/>
        <v/>
      </c>
      <c r="Y74" t="str">
        <f t="shared" si="29"/>
        <v/>
      </c>
      <c r="Z74" t="str">
        <f t="shared" si="29"/>
        <v/>
      </c>
      <c r="AA74" t="str">
        <f t="shared" si="29"/>
        <v/>
      </c>
      <c r="AB74" t="str">
        <f t="shared" si="29"/>
        <v/>
      </c>
      <c r="AC74" t="str">
        <f t="shared" si="29"/>
        <v/>
      </c>
      <c r="AD74" t="str">
        <f t="shared" si="29"/>
        <v/>
      </c>
      <c r="AE74" t="str">
        <f t="shared" si="29"/>
        <v/>
      </c>
      <c r="AF74" t="str">
        <f t="shared" si="29"/>
        <v/>
      </c>
      <c r="AG74" t="str">
        <f t="shared" si="29"/>
        <v/>
      </c>
      <c r="AH74" t="str">
        <f t="shared" si="29"/>
        <v/>
      </c>
      <c r="AI74" t="str">
        <f t="shared" si="29"/>
        <v/>
      </c>
      <c r="AJ74" t="str">
        <f t="shared" si="29"/>
        <v/>
      </c>
      <c r="AK74" t="str">
        <f t="shared" si="29"/>
        <v/>
      </c>
      <c r="AL74" t="str">
        <f t="shared" si="29"/>
        <v/>
      </c>
      <c r="AM74" t="str">
        <f t="shared" si="29"/>
        <v/>
      </c>
      <c r="AN74" t="str">
        <f t="shared" si="29"/>
        <v/>
      </c>
      <c r="AO74" t="str">
        <f t="shared" si="29"/>
        <v/>
      </c>
      <c r="AP74" t="str">
        <f t="shared" si="29"/>
        <v/>
      </c>
      <c r="AQ74" t="str">
        <f t="shared" si="29"/>
        <v/>
      </c>
      <c r="AR74" t="str">
        <f t="shared" si="29"/>
        <v/>
      </c>
      <c r="AS74" t="str">
        <f t="shared" si="29"/>
        <v/>
      </c>
      <c r="AT74" t="str">
        <f t="shared" si="29"/>
        <v/>
      </c>
    </row>
    <row r="75" spans="1:46" ht="19.5" customHeight="1" x14ac:dyDescent="0.2">
      <c r="A75" t="str">
        <f t="shared" ref="A75:AT75" si="30">IF(A37="","",A37)</f>
        <v/>
      </c>
      <c r="B75" t="str">
        <f t="shared" si="30"/>
        <v/>
      </c>
      <c r="C75" t="str">
        <f t="shared" si="30"/>
        <v/>
      </c>
      <c r="D75" t="str">
        <f t="shared" si="30"/>
        <v/>
      </c>
      <c r="E75" t="str">
        <f t="shared" si="30"/>
        <v/>
      </c>
      <c r="F75" t="str">
        <f t="shared" si="30"/>
        <v/>
      </c>
      <c r="G75" t="str">
        <f t="shared" si="30"/>
        <v/>
      </c>
      <c r="H75" t="str">
        <f t="shared" si="30"/>
        <v/>
      </c>
      <c r="I75" t="str">
        <f t="shared" si="30"/>
        <v/>
      </c>
      <c r="J75" t="str">
        <f t="shared" si="30"/>
        <v/>
      </c>
      <c r="K75" t="str">
        <f t="shared" si="30"/>
        <v/>
      </c>
      <c r="L75" t="str">
        <f t="shared" si="30"/>
        <v/>
      </c>
      <c r="M75" t="str">
        <f t="shared" si="30"/>
        <v/>
      </c>
      <c r="N75" t="str">
        <f t="shared" si="30"/>
        <v/>
      </c>
      <c r="O75" t="str">
        <f t="shared" si="30"/>
        <v/>
      </c>
      <c r="P75" t="str">
        <f t="shared" si="30"/>
        <v/>
      </c>
      <c r="Q75" t="str">
        <f t="shared" si="30"/>
        <v/>
      </c>
      <c r="R75" t="str">
        <f t="shared" si="30"/>
        <v/>
      </c>
      <c r="S75" t="str">
        <f t="shared" si="30"/>
        <v/>
      </c>
      <c r="T75" t="str">
        <f t="shared" si="30"/>
        <v/>
      </c>
      <c r="U75" t="str">
        <f t="shared" si="30"/>
        <v/>
      </c>
      <c r="V75" t="str">
        <f t="shared" si="30"/>
        <v/>
      </c>
      <c r="W75" t="str">
        <f t="shared" si="30"/>
        <v/>
      </c>
      <c r="X75" t="str">
        <f t="shared" si="30"/>
        <v/>
      </c>
      <c r="Y75" t="str">
        <f t="shared" si="30"/>
        <v/>
      </c>
      <c r="Z75" t="str">
        <f t="shared" si="30"/>
        <v/>
      </c>
      <c r="AA75" t="str">
        <f t="shared" si="30"/>
        <v/>
      </c>
      <c r="AB75" t="str">
        <f t="shared" si="30"/>
        <v/>
      </c>
      <c r="AC75" t="str">
        <f t="shared" si="30"/>
        <v/>
      </c>
      <c r="AD75" t="str">
        <f t="shared" si="30"/>
        <v/>
      </c>
      <c r="AE75" t="str">
        <f t="shared" si="30"/>
        <v/>
      </c>
      <c r="AF75" t="str">
        <f t="shared" si="30"/>
        <v/>
      </c>
      <c r="AG75" t="str">
        <f t="shared" si="30"/>
        <v/>
      </c>
      <c r="AH75" t="str">
        <f t="shared" si="30"/>
        <v/>
      </c>
      <c r="AI75" t="str">
        <f t="shared" si="30"/>
        <v/>
      </c>
      <c r="AJ75" t="str">
        <f t="shared" si="30"/>
        <v/>
      </c>
      <c r="AK75" t="str">
        <f t="shared" si="30"/>
        <v/>
      </c>
      <c r="AL75" t="str">
        <f t="shared" si="30"/>
        <v/>
      </c>
      <c r="AM75" t="str">
        <f t="shared" si="30"/>
        <v/>
      </c>
      <c r="AN75" t="str">
        <f t="shared" si="30"/>
        <v/>
      </c>
      <c r="AO75" t="str">
        <f t="shared" si="30"/>
        <v/>
      </c>
      <c r="AP75" t="str">
        <f t="shared" si="30"/>
        <v/>
      </c>
      <c r="AQ75" t="str">
        <f t="shared" si="30"/>
        <v/>
      </c>
      <c r="AR75" t="str">
        <f t="shared" si="30"/>
        <v/>
      </c>
      <c r="AS75" t="str">
        <f t="shared" si="30"/>
        <v/>
      </c>
      <c r="AT75" t="str">
        <f t="shared" si="30"/>
        <v/>
      </c>
    </row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</sheetData>
  <mergeCells count="111">
    <mergeCell ref="AN42:AO42"/>
    <mergeCell ref="Z72:AA73"/>
    <mergeCell ref="AB72:AG73"/>
    <mergeCell ref="AH72:AI73"/>
    <mergeCell ref="AJ72:AK73"/>
    <mergeCell ref="AK59:AL60"/>
    <mergeCell ref="AM59:AP59"/>
    <mergeCell ref="AM60:AP60"/>
    <mergeCell ref="AG55:AH56"/>
    <mergeCell ref="AI55:AJ55"/>
    <mergeCell ref="D51:E51"/>
    <mergeCell ref="D52:E52"/>
    <mergeCell ref="Z51:AA51"/>
    <mergeCell ref="AB51:AC51"/>
    <mergeCell ref="AE51:AF51"/>
    <mergeCell ref="Z52:AA52"/>
    <mergeCell ref="AE55:AF56"/>
    <mergeCell ref="AC59:AF60"/>
    <mergeCell ref="K55:L56"/>
    <mergeCell ref="M55:N55"/>
    <mergeCell ref="M56:N56"/>
    <mergeCell ref="AH7:AI7"/>
    <mergeCell ref="AB45:AG45"/>
    <mergeCell ref="AH45:AI45"/>
    <mergeCell ref="AK45:AL45"/>
    <mergeCell ref="AG21:AG22"/>
    <mergeCell ref="AH21:AI22"/>
    <mergeCell ref="AJ21:AJ22"/>
    <mergeCell ref="AE17:AF18"/>
    <mergeCell ref="AC21:AF22"/>
    <mergeCell ref="AC17:AD18"/>
    <mergeCell ref="AL42:AM42"/>
    <mergeCell ref="F71:I71"/>
    <mergeCell ref="AB70:AC70"/>
    <mergeCell ref="AB71:AC71"/>
    <mergeCell ref="AD70:AI71"/>
    <mergeCell ref="J70:K71"/>
    <mergeCell ref="L70:L71"/>
    <mergeCell ref="M70:P71"/>
    <mergeCell ref="Q70:Q71"/>
    <mergeCell ref="R70:S71"/>
    <mergeCell ref="M42:N42"/>
    <mergeCell ref="P45:Q45"/>
    <mergeCell ref="R45:S45"/>
    <mergeCell ref="L45:M45"/>
    <mergeCell ref="N45:O45"/>
    <mergeCell ref="AH52:AI52"/>
    <mergeCell ref="AK52:AL52"/>
    <mergeCell ref="AI56:AJ56"/>
    <mergeCell ref="AG59:AG60"/>
    <mergeCell ref="AH59:AI60"/>
    <mergeCell ref="AJ59:AJ60"/>
    <mergeCell ref="AD65:AE66"/>
    <mergeCell ref="AF65:AG66"/>
    <mergeCell ref="AH65:AI66"/>
    <mergeCell ref="AJ65:AK66"/>
    <mergeCell ref="T70:U71"/>
    <mergeCell ref="F66:G66"/>
    <mergeCell ref="AB66:AC66"/>
    <mergeCell ref="AB65:AC65"/>
    <mergeCell ref="F70:I70"/>
    <mergeCell ref="H65:I66"/>
    <mergeCell ref="J65:K66"/>
    <mergeCell ref="L65:M66"/>
    <mergeCell ref="N65:O66"/>
    <mergeCell ref="F65:G65"/>
    <mergeCell ref="F55:G56"/>
    <mergeCell ref="H55:I56"/>
    <mergeCell ref="J55:J56"/>
    <mergeCell ref="AB55:AB56"/>
    <mergeCell ref="AC55:AD56"/>
    <mergeCell ref="F59:G60"/>
    <mergeCell ref="H59:I60"/>
    <mergeCell ref="J59:K60"/>
    <mergeCell ref="AB59:AB60"/>
    <mergeCell ref="L59:M60"/>
    <mergeCell ref="N59:O59"/>
    <mergeCell ref="N60:O60"/>
    <mergeCell ref="AB32:AC32"/>
    <mergeCell ref="AB33:AC33"/>
    <mergeCell ref="AD32:AI33"/>
    <mergeCell ref="F42:G42"/>
    <mergeCell ref="F45:G45"/>
    <mergeCell ref="H45:I45"/>
    <mergeCell ref="J45:K45"/>
    <mergeCell ref="K42:L42"/>
    <mergeCell ref="AB50:AC50"/>
    <mergeCell ref="AR1:AS1"/>
    <mergeCell ref="AR39:AS39"/>
    <mergeCell ref="F4:G4"/>
    <mergeCell ref="F7:G7"/>
    <mergeCell ref="H7:I7"/>
    <mergeCell ref="J7:K7"/>
    <mergeCell ref="L7:M7"/>
    <mergeCell ref="N7:O7"/>
    <mergeCell ref="AB12:AC12"/>
    <mergeCell ref="AB7:AG7"/>
    <mergeCell ref="F17:G18"/>
    <mergeCell ref="H17:I18"/>
    <mergeCell ref="J17:J18"/>
    <mergeCell ref="AB17:AB18"/>
    <mergeCell ref="F21:G22"/>
    <mergeCell ref="H21:I22"/>
    <mergeCell ref="J21:K22"/>
    <mergeCell ref="AB21:AB22"/>
    <mergeCell ref="F28:G28"/>
    <mergeCell ref="AB28:AC28"/>
    <mergeCell ref="AB27:AC27"/>
    <mergeCell ref="F32:I32"/>
    <mergeCell ref="F27:G27"/>
    <mergeCell ref="F33:I33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&amp;L文字の式&amp;R数学ドリル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102"/>
  <sheetViews>
    <sheetView workbookViewId="0"/>
  </sheetViews>
  <sheetFormatPr defaultRowHeight="14" x14ac:dyDescent="0.2"/>
  <cols>
    <col min="1" max="43" width="1.75" customWidth="1"/>
    <col min="44" max="46" width="9" customWidth="1"/>
    <col min="47" max="49" width="9" style="8"/>
  </cols>
  <sheetData>
    <row r="1" spans="1:49" ht="23.5" x14ac:dyDescent="0.2">
      <c r="D1" s="3" t="s">
        <v>312</v>
      </c>
      <c r="AM1" s="2" t="s">
        <v>0</v>
      </c>
      <c r="AN1" s="2"/>
      <c r="AO1" s="36"/>
      <c r="AP1" s="36"/>
      <c r="AR1" s="8"/>
      <c r="AS1" s="8"/>
      <c r="AT1" s="8"/>
      <c r="AU1"/>
      <c r="AV1"/>
      <c r="AW1"/>
    </row>
    <row r="2" spans="1:49" ht="21" x14ac:dyDescent="0.2">
      <c r="Q2" s="9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8"/>
      <c r="AS2" s="8"/>
      <c r="AT2" s="8"/>
      <c r="AU2"/>
      <c r="AV2"/>
      <c r="AW2"/>
    </row>
    <row r="3" spans="1:49" ht="19.5" customHeight="1" x14ac:dyDescent="0.2">
      <c r="A3" s="1" t="s">
        <v>13</v>
      </c>
      <c r="D3" t="s">
        <v>101</v>
      </c>
    </row>
    <row r="4" spans="1:49" ht="19.5" customHeight="1" x14ac:dyDescent="0.2">
      <c r="C4" s="1" t="s">
        <v>14</v>
      </c>
      <c r="F4" s="33">
        <f ca="1">INT(RAND()*9+1)*10</f>
        <v>10</v>
      </c>
      <c r="G4" s="33"/>
      <c r="H4" t="s">
        <v>102</v>
      </c>
      <c r="L4" s="33">
        <f ca="1">INT(RAND()*9+1)*10</f>
        <v>50</v>
      </c>
      <c r="M4" s="33"/>
      <c r="X4" s="1" t="s">
        <v>3</v>
      </c>
      <c r="AA4" t="s">
        <v>103</v>
      </c>
      <c r="AD4">
        <f ca="1">INT(RAND()*8+2)</f>
        <v>6</v>
      </c>
      <c r="AE4" s="33" t="str">
        <f ca="1">IF((-1)^INT(RAND()*2)&lt;0,"－","＋")</f>
        <v>－</v>
      </c>
      <c r="AF4" s="33"/>
      <c r="AG4" t="s">
        <v>104</v>
      </c>
      <c r="AJ4">
        <f ca="1">INT(RAND()*8+2)</f>
        <v>9</v>
      </c>
    </row>
    <row r="5" spans="1:49" ht="19.5" customHeight="1" x14ac:dyDescent="0.2"/>
    <row r="6" spans="1:49" ht="19.5" customHeight="1" x14ac:dyDescent="0.2"/>
    <row r="7" spans="1:49" ht="19.5" customHeight="1" x14ac:dyDescent="0.2">
      <c r="A7" s="1" t="s">
        <v>24</v>
      </c>
      <c r="D7" t="s">
        <v>105</v>
      </c>
    </row>
    <row r="8" spans="1:49" ht="19.5" customHeight="1" x14ac:dyDescent="0.2">
      <c r="C8" s="1" t="s">
        <v>14</v>
      </c>
      <c r="F8" s="33">
        <f ca="1">INT(RAND()*10+1)*100</f>
        <v>100</v>
      </c>
      <c r="G8" s="33"/>
      <c r="H8" s="33"/>
      <c r="I8" s="33" t="s">
        <v>17</v>
      </c>
      <c r="J8" s="33"/>
      <c r="K8" s="33">
        <f ca="1">INT(RAND()*8+2)</f>
        <v>5</v>
      </c>
      <c r="L8" s="33" t="s">
        <v>89</v>
      </c>
      <c r="M8" s="33"/>
      <c r="X8" s="1" t="s">
        <v>3</v>
      </c>
      <c r="AA8" s="33">
        <f ca="1">INT(RAND()*8+2)</f>
        <v>9</v>
      </c>
      <c r="AB8" s="33" t="s">
        <v>106</v>
      </c>
      <c r="AC8" s="33"/>
      <c r="AD8" s="33"/>
      <c r="AE8" s="33"/>
      <c r="AF8" s="33"/>
      <c r="AG8" s="33"/>
      <c r="AH8" s="33" t="str">
        <f ca="1">IF((-1)^INT(RAND()*2)&lt;0,"－","＋")</f>
        <v>－</v>
      </c>
      <c r="AI8" s="33"/>
      <c r="AJ8" s="38" t="s">
        <v>107</v>
      </c>
      <c r="AK8" s="38"/>
    </row>
    <row r="9" spans="1:49" ht="19.5" customHeight="1" x14ac:dyDescent="0.2">
      <c r="F9" s="33"/>
      <c r="G9" s="33"/>
      <c r="H9" s="33"/>
      <c r="I9" s="33"/>
      <c r="J9" s="33"/>
      <c r="K9" s="33"/>
      <c r="L9" s="33"/>
      <c r="M9" s="33"/>
      <c r="AA9" s="33"/>
      <c r="AB9" s="33"/>
      <c r="AC9" s="33"/>
      <c r="AD9" s="33"/>
      <c r="AE9" s="33"/>
      <c r="AF9" s="33"/>
      <c r="AG9" s="33"/>
      <c r="AH9" s="33" t="str">
        <f ca="1">IF((-1)^INT(RAND()*2)&lt;0,"－","＋")</f>
        <v>－</v>
      </c>
      <c r="AI9" s="33"/>
      <c r="AJ9" s="33">
        <f ca="1">INT(RAND()*8+2)</f>
        <v>6</v>
      </c>
      <c r="AK9" s="33">
        <f ca="1">INT(RAND()*8+2)</f>
        <v>5</v>
      </c>
    </row>
    <row r="10" spans="1:49" ht="19.5" customHeight="1" x14ac:dyDescent="0.2"/>
    <row r="11" spans="1:49" ht="19.5" customHeight="1" x14ac:dyDescent="0.2"/>
    <row r="12" spans="1:49" ht="19.5" customHeight="1" x14ac:dyDescent="0.2">
      <c r="A12" s="1" t="s">
        <v>83</v>
      </c>
      <c r="D12" t="s">
        <v>108</v>
      </c>
      <c r="M12">
        <f ca="1">INT(RAND()*8+2)</f>
        <v>3</v>
      </c>
      <c r="N12" t="s">
        <v>109</v>
      </c>
      <c r="T12" s="33">
        <f ca="1">IF(M12&lt;4,1000,IF(M12&lt;7,5000,10000))</f>
        <v>1000</v>
      </c>
      <c r="U12" s="33"/>
      <c r="V12" s="33"/>
      <c r="W12" s="33"/>
      <c r="X12" t="s">
        <v>259</v>
      </c>
    </row>
    <row r="13" spans="1:49" ht="19.5" customHeight="1" x14ac:dyDescent="0.2">
      <c r="D13" t="s">
        <v>260</v>
      </c>
    </row>
    <row r="14" spans="1:49" ht="19.5" customHeight="1" x14ac:dyDescent="0.2"/>
    <row r="15" spans="1:49" ht="19.5" customHeight="1" x14ac:dyDescent="0.2"/>
    <row r="16" spans="1:49" ht="19.5" customHeight="1" x14ac:dyDescent="0.2">
      <c r="A16" s="1" t="s">
        <v>221</v>
      </c>
      <c r="D16" t="s">
        <v>110</v>
      </c>
      <c r="N16">
        <f ca="1">INT(RAND()*4+2)</f>
        <v>5</v>
      </c>
      <c r="O16" t="s">
        <v>224</v>
      </c>
    </row>
    <row r="17" spans="1:19" ht="19.5" customHeight="1" x14ac:dyDescent="0.2"/>
    <row r="18" spans="1:19" ht="19.5" customHeight="1" x14ac:dyDescent="0.2"/>
    <row r="19" spans="1:19" ht="19.5" customHeight="1" x14ac:dyDescent="0.2"/>
    <row r="20" spans="1:19" ht="19.5" customHeight="1" x14ac:dyDescent="0.2">
      <c r="A20" s="1" t="s">
        <v>222</v>
      </c>
      <c r="D20" t="s">
        <v>112</v>
      </c>
      <c r="Q20">
        <f ca="1">INT(RAND()*4+3)</f>
        <v>6</v>
      </c>
      <c r="R20" t="s">
        <v>261</v>
      </c>
    </row>
    <row r="21" spans="1:19" ht="19.5" customHeight="1" x14ac:dyDescent="0.2">
      <c r="D21" t="s">
        <v>262</v>
      </c>
    </row>
    <row r="22" spans="1:19" ht="19.5" customHeight="1" x14ac:dyDescent="0.2"/>
    <row r="23" spans="1:19" ht="19.5" customHeight="1" x14ac:dyDescent="0.2"/>
    <row r="24" spans="1:19" ht="19.5" customHeight="1" x14ac:dyDescent="0.2">
      <c r="A24" s="1" t="s">
        <v>111</v>
      </c>
      <c r="D24" t="s">
        <v>223</v>
      </c>
      <c r="R24">
        <f ca="1">INT(RAND()*7+3)</f>
        <v>9</v>
      </c>
      <c r="S24" t="s">
        <v>263</v>
      </c>
    </row>
    <row r="25" spans="1:19" ht="19.5" customHeight="1" x14ac:dyDescent="0.2">
      <c r="D25" t="s">
        <v>264</v>
      </c>
    </row>
    <row r="26" spans="1:19" ht="19.5" customHeight="1" x14ac:dyDescent="0.2"/>
    <row r="27" spans="1:19" ht="19.5" customHeight="1" x14ac:dyDescent="0.2"/>
    <row r="28" spans="1:19" ht="19.5" customHeight="1" x14ac:dyDescent="0.2">
      <c r="A28" s="1" t="s">
        <v>113</v>
      </c>
      <c r="D28" t="s">
        <v>310</v>
      </c>
    </row>
    <row r="29" spans="1:19" ht="19.5" customHeight="1" x14ac:dyDescent="0.2">
      <c r="D29" t="s">
        <v>225</v>
      </c>
    </row>
    <row r="30" spans="1:19" ht="19.5" customHeight="1" x14ac:dyDescent="0.2">
      <c r="C30" s="1" t="s">
        <v>2</v>
      </c>
      <c r="F30">
        <f ca="1">INT(RAND()*5+2)</f>
        <v>3</v>
      </c>
      <c r="G30" t="s">
        <v>153</v>
      </c>
      <c r="I30" t="s">
        <v>65</v>
      </c>
    </row>
    <row r="31" spans="1:19" ht="19.5" customHeight="1" x14ac:dyDescent="0.2"/>
    <row r="32" spans="1:19" ht="19.5" customHeight="1" x14ac:dyDescent="0.2"/>
    <row r="33" spans="1:49" ht="19.5" customHeight="1" x14ac:dyDescent="0.2">
      <c r="A33" s="1"/>
      <c r="C33" s="1" t="s">
        <v>228</v>
      </c>
      <c r="F33">
        <f ca="1">INT(RAND()*5+2)</f>
        <v>6</v>
      </c>
      <c r="G33" t="s">
        <v>155</v>
      </c>
      <c r="I33" t="s">
        <v>65</v>
      </c>
    </row>
    <row r="34" spans="1:49" ht="19.5" customHeight="1" x14ac:dyDescent="0.2"/>
    <row r="35" spans="1:49" ht="19.5" customHeight="1" x14ac:dyDescent="0.2"/>
    <row r="36" spans="1:49" ht="19.5" customHeight="1" x14ac:dyDescent="0.2">
      <c r="C36" s="1" t="s">
        <v>227</v>
      </c>
      <c r="F36" t="str">
        <f ca="1">IF(INT(RAND()*3)&lt;2,"",2)</f>
        <v/>
      </c>
      <c r="G36" s="33" t="s">
        <v>153</v>
      </c>
      <c r="H36" s="33"/>
      <c r="I36" s="33" t="s">
        <v>226</v>
      </c>
      <c r="J36" s="33"/>
      <c r="K36" t="str">
        <f ca="1">IF(INT(RAND()*3)&lt;2,"",2)</f>
        <v/>
      </c>
      <c r="L36" s="33" t="s">
        <v>155</v>
      </c>
      <c r="M36" s="33"/>
      <c r="N36" t="s">
        <v>65</v>
      </c>
    </row>
    <row r="37" spans="1:49" ht="19.5" customHeight="1" x14ac:dyDescent="0.2"/>
    <row r="38" spans="1:49" ht="19.5" customHeight="1" x14ac:dyDescent="0.2"/>
    <row r="39" spans="1:49" ht="23.5" x14ac:dyDescent="0.2">
      <c r="D39" s="3" t="str">
        <f>IF(D1="","",D1)</f>
        <v>文字式の表し方②</v>
      </c>
      <c r="AM39" s="2" t="str">
        <f>IF(AM1="","",AM1)</f>
        <v>№</v>
      </c>
      <c r="AN39" s="2"/>
      <c r="AO39" s="36" t="str">
        <f>IF(AO1="","",AO1)</f>
        <v/>
      </c>
      <c r="AP39" s="36" t="str">
        <f>IF(AP1="","",AP1)</f>
        <v/>
      </c>
      <c r="AR39" s="8"/>
      <c r="AS39" s="8"/>
      <c r="AT39" s="8"/>
      <c r="AU39"/>
      <c r="AV39"/>
      <c r="AW39"/>
    </row>
    <row r="40" spans="1:49" ht="23.5" x14ac:dyDescent="0.2">
      <c r="E40" s="5" t="s">
        <v>73</v>
      </c>
      <c r="Q40" s="9" t="str">
        <f>IF(Q2="","",Q2)</f>
        <v>名前</v>
      </c>
      <c r="R40" s="2"/>
      <c r="S40" s="2"/>
      <c r="T40" s="2"/>
      <c r="U40" s="2"/>
      <c r="V40" s="4" t="str">
        <f>IF(V2="","",V2)</f>
        <v/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R40" s="8"/>
      <c r="AS40" s="8"/>
      <c r="AT40" s="8"/>
      <c r="AU40"/>
      <c r="AV40"/>
      <c r="AW40"/>
    </row>
    <row r="41" spans="1:49" ht="19" customHeight="1" x14ac:dyDescent="0.2">
      <c r="A41" t="str">
        <f>IF(A3="","",A3)</f>
        <v>１．</v>
      </c>
      <c r="D41" t="str">
        <f>IF(D3="","",D3)</f>
        <v>次の式を，×，÷の記号を使わないで表しなさい。</v>
      </c>
    </row>
    <row r="42" spans="1:49" ht="19" customHeight="1" x14ac:dyDescent="0.2">
      <c r="A42" t="str">
        <f t="shared" ref="A42:P42" si="0">IF(A4="","",A4)</f>
        <v/>
      </c>
      <c r="B42" t="str">
        <f t="shared" si="0"/>
        <v/>
      </c>
      <c r="C42" t="str">
        <f t="shared" si="0"/>
        <v>(1)</v>
      </c>
      <c r="F42" s="33">
        <f t="shared" ca="1" si="0"/>
        <v>10</v>
      </c>
      <c r="G42" s="33"/>
      <c r="H42" t="str">
        <f t="shared" si="0"/>
        <v>×ｎ＋</v>
      </c>
      <c r="L42" s="33">
        <f t="shared" ca="1" si="0"/>
        <v>50</v>
      </c>
      <c r="M42" s="33"/>
      <c r="N42" t="str">
        <f t="shared" si="0"/>
        <v/>
      </c>
      <c r="O42" t="str">
        <f t="shared" si="0"/>
        <v/>
      </c>
      <c r="P42" t="str">
        <f t="shared" si="0"/>
        <v/>
      </c>
      <c r="Q42" t="str">
        <f t="shared" ref="Q42:V44" si="1">IF(Q4="","",Q4)</f>
        <v/>
      </c>
      <c r="R42" t="str">
        <f t="shared" si="1"/>
        <v/>
      </c>
      <c r="S42" t="str">
        <f t="shared" si="1"/>
        <v/>
      </c>
      <c r="T42" t="str">
        <f t="shared" si="1"/>
        <v/>
      </c>
      <c r="U42" t="str">
        <f t="shared" si="1"/>
        <v/>
      </c>
      <c r="V42" t="str">
        <f t="shared" si="1"/>
        <v/>
      </c>
      <c r="W42" t="str">
        <f t="shared" ref="W42:AT42" si="2">IF(W4="","",W4)</f>
        <v/>
      </c>
      <c r="X42" t="str">
        <f t="shared" si="2"/>
        <v>(2)</v>
      </c>
      <c r="AA42" t="str">
        <f t="shared" si="2"/>
        <v>ｘ×</v>
      </c>
      <c r="AD42">
        <f t="shared" ca="1" si="2"/>
        <v>6</v>
      </c>
      <c r="AE42" s="33" t="str">
        <f t="shared" ca="1" si="2"/>
        <v>－</v>
      </c>
      <c r="AF42" s="33"/>
      <c r="AG42" t="str">
        <f t="shared" si="2"/>
        <v>ｙ÷</v>
      </c>
      <c r="AJ42">
        <f t="shared" ca="1" si="2"/>
        <v>9</v>
      </c>
      <c r="AK42" t="str">
        <f t="shared" si="2"/>
        <v/>
      </c>
      <c r="AL42" t="str">
        <f t="shared" si="2"/>
        <v/>
      </c>
      <c r="AM42" t="str">
        <f t="shared" si="2"/>
        <v/>
      </c>
      <c r="AN42" t="str">
        <f t="shared" si="2"/>
        <v/>
      </c>
      <c r="AO42" t="str">
        <f t="shared" si="2"/>
        <v/>
      </c>
      <c r="AP42" t="str">
        <f t="shared" si="2"/>
        <v/>
      </c>
      <c r="AQ42" t="str">
        <f t="shared" si="2"/>
        <v/>
      </c>
      <c r="AR42" t="str">
        <f t="shared" si="2"/>
        <v/>
      </c>
      <c r="AS42" t="str">
        <f t="shared" si="2"/>
        <v/>
      </c>
      <c r="AT42" t="str">
        <f t="shared" si="2"/>
        <v/>
      </c>
    </row>
    <row r="43" spans="1:49" ht="19" customHeight="1" x14ac:dyDescent="0.2">
      <c r="A43" t="str">
        <f>IF(A5="","",A5)</f>
        <v/>
      </c>
      <c r="B43" t="str">
        <f>IF(B5="","",B5)</f>
        <v/>
      </c>
      <c r="C43" t="str">
        <f>IF(C5="","",C5)</f>
        <v/>
      </c>
      <c r="D43" s="40" t="s">
        <v>19</v>
      </c>
      <c r="E43" s="40"/>
      <c r="F43" s="34">
        <f ca="1">F42</f>
        <v>10</v>
      </c>
      <c r="G43" s="34"/>
      <c r="H43" s="7" t="s">
        <v>115</v>
      </c>
      <c r="I43" s="7"/>
      <c r="J43" s="7"/>
      <c r="K43" s="34">
        <f ca="1">L42</f>
        <v>50</v>
      </c>
      <c r="L43" s="34"/>
      <c r="M43" t="str">
        <f>IF(M5="","",M5)</f>
        <v/>
      </c>
      <c r="N43" t="str">
        <f>IF(N5="","",N5)</f>
        <v/>
      </c>
      <c r="O43" t="str">
        <f>IF(O5="","",O5)</f>
        <v/>
      </c>
      <c r="P43" t="str">
        <f>IF(P5="","",P5)</f>
        <v/>
      </c>
      <c r="Q43" t="str">
        <f t="shared" si="1"/>
        <v/>
      </c>
      <c r="R43" t="str">
        <f t="shared" si="1"/>
        <v/>
      </c>
      <c r="S43" t="str">
        <f t="shared" si="1"/>
        <v/>
      </c>
      <c r="T43" t="str">
        <f t="shared" si="1"/>
        <v/>
      </c>
      <c r="U43" t="str">
        <f t="shared" si="1"/>
        <v/>
      </c>
      <c r="V43" t="str">
        <f t="shared" si="1"/>
        <v/>
      </c>
      <c r="W43" t="str">
        <f t="shared" ref="W43:AT43" si="3">IF(W5="","",W5)</f>
        <v/>
      </c>
      <c r="X43" t="str">
        <f t="shared" si="3"/>
        <v/>
      </c>
      <c r="Y43" s="40" t="s">
        <v>19</v>
      </c>
      <c r="Z43" s="40"/>
      <c r="AA43" s="34">
        <f ca="1">AD42</f>
        <v>6</v>
      </c>
      <c r="AB43" s="34" t="s">
        <v>114</v>
      </c>
      <c r="AC43" s="34"/>
      <c r="AD43" s="34" t="str">
        <f ca="1">AE42</f>
        <v>－</v>
      </c>
      <c r="AE43" s="34"/>
      <c r="AF43" s="41" t="s">
        <v>116</v>
      </c>
      <c r="AG43" s="41"/>
      <c r="AH43" t="str">
        <f t="shared" si="3"/>
        <v/>
      </c>
      <c r="AI43" t="str">
        <f t="shared" si="3"/>
        <v/>
      </c>
      <c r="AJ43" t="str">
        <f t="shared" si="3"/>
        <v/>
      </c>
      <c r="AK43" t="str">
        <f t="shared" si="3"/>
        <v/>
      </c>
      <c r="AL43" t="str">
        <f t="shared" si="3"/>
        <v/>
      </c>
      <c r="AM43" t="str">
        <f t="shared" si="3"/>
        <v/>
      </c>
      <c r="AN43" t="str">
        <f t="shared" si="3"/>
        <v/>
      </c>
      <c r="AO43" t="str">
        <f t="shared" si="3"/>
        <v/>
      </c>
      <c r="AP43" t="str">
        <f t="shared" si="3"/>
        <v/>
      </c>
      <c r="AQ43" t="str">
        <f t="shared" si="3"/>
        <v/>
      </c>
      <c r="AR43" t="str">
        <f t="shared" si="3"/>
        <v/>
      </c>
      <c r="AS43" t="str">
        <f t="shared" si="3"/>
        <v/>
      </c>
      <c r="AT43" t="str">
        <f t="shared" si="3"/>
        <v/>
      </c>
    </row>
    <row r="44" spans="1:49" ht="19" customHeight="1" x14ac:dyDescent="0.2">
      <c r="A44" t="str">
        <f t="shared" ref="A44:P44" si="4">IF(A6="","",A6)</f>
        <v/>
      </c>
      <c r="B44" t="str">
        <f t="shared" si="4"/>
        <v/>
      </c>
      <c r="C44" t="str">
        <f t="shared" si="4"/>
        <v/>
      </c>
      <c r="D44" t="str">
        <f t="shared" si="4"/>
        <v/>
      </c>
      <c r="E44" t="str">
        <f t="shared" si="4"/>
        <v/>
      </c>
      <c r="F44" t="str">
        <f t="shared" si="4"/>
        <v/>
      </c>
      <c r="G44" t="str">
        <f t="shared" si="4"/>
        <v/>
      </c>
      <c r="H44" t="str">
        <f t="shared" si="4"/>
        <v/>
      </c>
      <c r="I44" t="str">
        <f t="shared" si="4"/>
        <v/>
      </c>
      <c r="J44" t="str">
        <f t="shared" si="4"/>
        <v/>
      </c>
      <c r="K44" t="str">
        <f t="shared" si="4"/>
        <v/>
      </c>
      <c r="L44" t="str">
        <f t="shared" si="4"/>
        <v/>
      </c>
      <c r="M44" t="str">
        <f t="shared" si="4"/>
        <v/>
      </c>
      <c r="N44" t="str">
        <f t="shared" si="4"/>
        <v/>
      </c>
      <c r="O44" t="str">
        <f t="shared" si="4"/>
        <v/>
      </c>
      <c r="P44" t="str">
        <f t="shared" si="4"/>
        <v/>
      </c>
      <c r="Q44" t="str">
        <f t="shared" si="1"/>
        <v/>
      </c>
      <c r="R44" t="str">
        <f t="shared" si="1"/>
        <v/>
      </c>
      <c r="S44" t="str">
        <f t="shared" si="1"/>
        <v/>
      </c>
      <c r="T44" t="str">
        <f t="shared" si="1"/>
        <v/>
      </c>
      <c r="U44" t="str">
        <f t="shared" si="1"/>
        <v/>
      </c>
      <c r="V44" t="str">
        <f t="shared" si="1"/>
        <v/>
      </c>
      <c r="W44" t="str">
        <f t="shared" ref="W44:AT44" si="5">IF(W6="","",W6)</f>
        <v/>
      </c>
      <c r="X44" t="str">
        <f t="shared" si="5"/>
        <v/>
      </c>
      <c r="Y44" s="40"/>
      <c r="Z44" s="40"/>
      <c r="AA44" s="34"/>
      <c r="AB44" s="34"/>
      <c r="AC44" s="34"/>
      <c r="AD44" s="34"/>
      <c r="AE44" s="34"/>
      <c r="AF44" s="34">
        <f ca="1">AJ42</f>
        <v>9</v>
      </c>
      <c r="AG44" s="34"/>
      <c r="AH44" t="str">
        <f t="shared" si="5"/>
        <v/>
      </c>
      <c r="AI44" t="str">
        <f t="shared" si="5"/>
        <v/>
      </c>
      <c r="AJ44" t="str">
        <f t="shared" si="5"/>
        <v/>
      </c>
      <c r="AK44" t="str">
        <f t="shared" si="5"/>
        <v/>
      </c>
      <c r="AL44" t="str">
        <f t="shared" si="5"/>
        <v/>
      </c>
      <c r="AM44" t="str">
        <f t="shared" si="5"/>
        <v/>
      </c>
      <c r="AN44" t="str">
        <f t="shared" si="5"/>
        <v/>
      </c>
      <c r="AO44" t="str">
        <f t="shared" si="5"/>
        <v/>
      </c>
      <c r="AP44" t="str">
        <f t="shared" si="5"/>
        <v/>
      </c>
      <c r="AQ44" t="str">
        <f t="shared" si="5"/>
        <v/>
      </c>
      <c r="AR44" t="str">
        <f t="shared" si="5"/>
        <v/>
      </c>
      <c r="AS44" t="str">
        <f t="shared" si="5"/>
        <v/>
      </c>
      <c r="AT44" t="str">
        <f t="shared" si="5"/>
        <v/>
      </c>
    </row>
    <row r="45" spans="1:49" ht="19" customHeight="1" x14ac:dyDescent="0.2">
      <c r="A45" t="str">
        <f>IF(A7="","",A7)</f>
        <v>２．</v>
      </c>
      <c r="D45" t="str">
        <f>IF(D7="","",D7)</f>
        <v>次の式を，×，÷の記号を使って表しなさい。</v>
      </c>
    </row>
    <row r="46" spans="1:49" ht="19" customHeight="1" x14ac:dyDescent="0.2">
      <c r="A46" t="str">
        <f>IF(A8="","",A8)</f>
        <v/>
      </c>
      <c r="B46" t="str">
        <f>IF(B8="","",B8)</f>
        <v/>
      </c>
      <c r="C46" t="str">
        <f>IF(C8="","",C8)</f>
        <v>(1)</v>
      </c>
      <c r="F46" s="33">
        <f ca="1">IF(F8="","",F8)</f>
        <v>100</v>
      </c>
      <c r="G46" s="33"/>
      <c r="H46" s="33"/>
      <c r="I46" s="33" t="str">
        <f>IF(I8="","",I8)</f>
        <v>－</v>
      </c>
      <c r="J46" s="33"/>
      <c r="K46" s="33">
        <f ca="1">IF(K8="","",K8)</f>
        <v>5</v>
      </c>
      <c r="L46" s="43" t="str">
        <f>IF(L8="","",L8)</f>
        <v>ａ</v>
      </c>
      <c r="M46" s="43"/>
      <c r="X46" t="str">
        <f>IF(X8="","",X8)</f>
        <v>(2)</v>
      </c>
      <c r="AA46" s="33">
        <f ca="1">IF(AA8="","",AA8)</f>
        <v>9</v>
      </c>
      <c r="AB46" s="33" t="str">
        <f>IF(AB8="","",AB8)</f>
        <v>(ｘ＋ｙ)</v>
      </c>
      <c r="AC46" s="33"/>
      <c r="AD46" s="33"/>
      <c r="AE46" s="33"/>
      <c r="AF46" s="33"/>
      <c r="AG46" s="33"/>
      <c r="AH46" s="33" t="str">
        <f ca="1">IF(AH8="","",AH8)</f>
        <v>－</v>
      </c>
      <c r="AI46" s="33"/>
      <c r="AJ46" s="38" t="str">
        <f>IF(AJ8="","",AJ8)</f>
        <v>ｚ</v>
      </c>
      <c r="AK46" s="38"/>
    </row>
    <row r="47" spans="1:49" ht="19" customHeight="1" x14ac:dyDescent="0.2">
      <c r="A47" t="str">
        <f t="shared" ref="A47:P47" si="6">IF(A9="","",A9)</f>
        <v/>
      </c>
      <c r="B47" t="str">
        <f t="shared" si="6"/>
        <v/>
      </c>
      <c r="C47" t="str">
        <f t="shared" si="6"/>
        <v/>
      </c>
      <c r="D47" t="str">
        <f t="shared" si="6"/>
        <v/>
      </c>
      <c r="E47" t="str">
        <f t="shared" si="6"/>
        <v/>
      </c>
      <c r="F47" s="33"/>
      <c r="G47" s="33"/>
      <c r="H47" s="33"/>
      <c r="I47" s="33"/>
      <c r="J47" s="33"/>
      <c r="K47" s="33"/>
      <c r="L47" s="43"/>
      <c r="M47" s="43"/>
      <c r="N47" t="str">
        <f t="shared" si="6"/>
        <v/>
      </c>
      <c r="O47" t="str">
        <f t="shared" si="6"/>
        <v/>
      </c>
      <c r="P47" t="str">
        <f t="shared" si="6"/>
        <v/>
      </c>
      <c r="Q47" t="str">
        <f t="shared" ref="Q47:V49" si="7">IF(Q9="","",Q9)</f>
        <v/>
      </c>
      <c r="R47" t="str">
        <f t="shared" si="7"/>
        <v/>
      </c>
      <c r="S47" t="str">
        <f t="shared" si="7"/>
        <v/>
      </c>
      <c r="T47" t="str">
        <f t="shared" si="7"/>
        <v/>
      </c>
      <c r="U47" t="str">
        <f t="shared" si="7"/>
        <v/>
      </c>
      <c r="V47" t="str">
        <f t="shared" si="7"/>
        <v/>
      </c>
      <c r="W47" t="str">
        <f t="shared" ref="W47:AT47" si="8">IF(W9="","",W9)</f>
        <v/>
      </c>
      <c r="X47" t="str">
        <f t="shared" si="8"/>
        <v/>
      </c>
      <c r="Y47" t="str">
        <f t="shared" si="8"/>
        <v/>
      </c>
      <c r="Z47" t="str">
        <f t="shared" si="8"/>
        <v/>
      </c>
      <c r="AA47" s="33"/>
      <c r="AB47" s="33"/>
      <c r="AC47" s="33"/>
      <c r="AD47" s="33"/>
      <c r="AE47" s="33"/>
      <c r="AF47" s="33"/>
      <c r="AG47" s="33"/>
      <c r="AH47" s="33"/>
      <c r="AI47" s="33"/>
      <c r="AJ47" s="33">
        <f t="shared" ca="1" si="8"/>
        <v>6</v>
      </c>
      <c r="AK47" s="33"/>
      <c r="AL47" t="str">
        <f t="shared" si="8"/>
        <v/>
      </c>
      <c r="AM47" t="str">
        <f t="shared" si="8"/>
        <v/>
      </c>
      <c r="AN47" t="str">
        <f t="shared" si="8"/>
        <v/>
      </c>
      <c r="AO47" t="str">
        <f t="shared" si="8"/>
        <v/>
      </c>
      <c r="AP47" t="str">
        <f t="shared" si="8"/>
        <v/>
      </c>
      <c r="AQ47" t="str">
        <f t="shared" si="8"/>
        <v/>
      </c>
      <c r="AR47" t="str">
        <f t="shared" si="8"/>
        <v/>
      </c>
      <c r="AS47" t="str">
        <f t="shared" si="8"/>
        <v/>
      </c>
      <c r="AT47" t="str">
        <f t="shared" si="8"/>
        <v/>
      </c>
    </row>
    <row r="48" spans="1:49" ht="19" customHeight="1" x14ac:dyDescent="0.2">
      <c r="A48" t="str">
        <f>IF(A10="","",A10)</f>
        <v/>
      </c>
      <c r="B48" t="str">
        <f>IF(B10="","",B10)</f>
        <v/>
      </c>
      <c r="C48" t="str">
        <f>IF(C10="","",C10)</f>
        <v/>
      </c>
      <c r="D48" s="40" t="s">
        <v>19</v>
      </c>
      <c r="E48" s="40"/>
      <c r="F48" s="34">
        <f ca="1">F46</f>
        <v>100</v>
      </c>
      <c r="G48" s="34"/>
      <c r="H48" s="34"/>
      <c r="I48" s="34" t="s">
        <v>117</v>
      </c>
      <c r="J48" s="34"/>
      <c r="K48" s="7">
        <f ca="1">K46</f>
        <v>5</v>
      </c>
      <c r="L48" s="34" t="s">
        <v>118</v>
      </c>
      <c r="M48" s="34"/>
      <c r="N48" s="7" t="str">
        <f>L46</f>
        <v>ａ</v>
      </c>
      <c r="O48" s="7"/>
      <c r="P48" t="str">
        <f>IF(P10="","",P10)</f>
        <v/>
      </c>
      <c r="Q48" t="str">
        <f t="shared" si="7"/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>IF(W10="","",W10)</f>
        <v/>
      </c>
      <c r="X48" t="str">
        <f>IF(X10="","",X10)</f>
        <v/>
      </c>
      <c r="Y48" s="40" t="s">
        <v>19</v>
      </c>
      <c r="Z48" s="40"/>
      <c r="AA48" s="7">
        <f ca="1">AA46</f>
        <v>9</v>
      </c>
      <c r="AB48" s="34" t="s">
        <v>119</v>
      </c>
      <c r="AC48" s="34"/>
      <c r="AD48" s="7" t="str">
        <f>AB46</f>
        <v>(ｘ＋ｙ)</v>
      </c>
      <c r="AE48" s="7"/>
      <c r="AF48" s="7"/>
      <c r="AG48" s="7"/>
      <c r="AH48" s="7"/>
      <c r="AI48" s="7"/>
      <c r="AJ48" s="34" t="str">
        <f ca="1">AH46</f>
        <v>－</v>
      </c>
      <c r="AK48" s="34"/>
      <c r="AL48" s="34" t="str">
        <f>AJ46</f>
        <v>ｚ</v>
      </c>
      <c r="AM48" s="34"/>
      <c r="AN48" s="34" t="s">
        <v>120</v>
      </c>
      <c r="AO48" s="34"/>
      <c r="AP48" s="34">
        <f ca="1">AJ47</f>
        <v>6</v>
      </c>
      <c r="AQ48" s="34"/>
      <c r="AR48" t="str">
        <f>IF(AR10="","",AR10)</f>
        <v/>
      </c>
      <c r="AS48" t="str">
        <f>IF(AS10="","",AS10)</f>
        <v/>
      </c>
      <c r="AT48" t="str">
        <f>IF(AT10="","",AT10)</f>
        <v/>
      </c>
    </row>
    <row r="49" spans="1:46" ht="19" customHeight="1" x14ac:dyDescent="0.2">
      <c r="A49" t="str">
        <f t="shared" ref="A49:P49" si="9">IF(A11="","",A11)</f>
        <v/>
      </c>
      <c r="B49" t="str">
        <f t="shared" si="9"/>
        <v/>
      </c>
      <c r="C49" t="str">
        <f t="shared" si="9"/>
        <v/>
      </c>
      <c r="D49" t="str">
        <f t="shared" si="9"/>
        <v/>
      </c>
      <c r="E49" t="str">
        <f t="shared" si="9"/>
        <v/>
      </c>
      <c r="F49" t="str">
        <f t="shared" si="9"/>
        <v/>
      </c>
      <c r="G49" t="str">
        <f t="shared" si="9"/>
        <v/>
      </c>
      <c r="H49" t="str">
        <f t="shared" si="9"/>
        <v/>
      </c>
      <c r="I49" t="str">
        <f t="shared" si="9"/>
        <v/>
      </c>
      <c r="J49" t="str">
        <f t="shared" si="9"/>
        <v/>
      </c>
      <c r="K49" t="str">
        <f t="shared" si="9"/>
        <v/>
      </c>
      <c r="L49" t="str">
        <f t="shared" si="9"/>
        <v/>
      </c>
      <c r="M49" t="str">
        <f t="shared" si="9"/>
        <v/>
      </c>
      <c r="N49" t="str">
        <f t="shared" si="9"/>
        <v/>
      </c>
      <c r="O49" t="str">
        <f t="shared" si="9"/>
        <v/>
      </c>
      <c r="P49" t="str">
        <f t="shared" si="9"/>
        <v/>
      </c>
      <c r="Q49" t="str">
        <f t="shared" si="7"/>
        <v/>
      </c>
      <c r="R49" t="str">
        <f t="shared" si="7"/>
        <v/>
      </c>
      <c r="S49" t="str">
        <f t="shared" si="7"/>
        <v/>
      </c>
      <c r="T49" t="str">
        <f t="shared" si="7"/>
        <v/>
      </c>
      <c r="U49" t="str">
        <f t="shared" si="7"/>
        <v/>
      </c>
      <c r="V49" t="str">
        <f t="shared" si="7"/>
        <v/>
      </c>
      <c r="W49" t="str">
        <f t="shared" ref="W49:AT49" si="10">IF(W11="","",W11)</f>
        <v/>
      </c>
      <c r="X49" t="str">
        <f t="shared" si="10"/>
        <v/>
      </c>
      <c r="Y49" t="str">
        <f t="shared" si="10"/>
        <v/>
      </c>
      <c r="Z49" t="str">
        <f t="shared" si="10"/>
        <v/>
      </c>
      <c r="AA49" t="str">
        <f t="shared" si="10"/>
        <v/>
      </c>
      <c r="AB49" t="str">
        <f t="shared" si="10"/>
        <v/>
      </c>
      <c r="AC49" t="str">
        <f t="shared" si="10"/>
        <v/>
      </c>
      <c r="AD49" t="str">
        <f t="shared" si="10"/>
        <v/>
      </c>
      <c r="AE49" t="str">
        <f t="shared" si="10"/>
        <v/>
      </c>
      <c r="AF49" t="str">
        <f t="shared" si="10"/>
        <v/>
      </c>
      <c r="AG49" t="str">
        <f t="shared" si="10"/>
        <v/>
      </c>
      <c r="AH49" t="str">
        <f t="shared" si="10"/>
        <v/>
      </c>
      <c r="AI49" t="str">
        <f t="shared" si="10"/>
        <v/>
      </c>
      <c r="AJ49" t="str">
        <f t="shared" si="10"/>
        <v/>
      </c>
      <c r="AK49" t="str">
        <f t="shared" si="10"/>
        <v/>
      </c>
      <c r="AL49" t="str">
        <f t="shared" si="10"/>
        <v/>
      </c>
      <c r="AM49" t="str">
        <f t="shared" si="10"/>
        <v/>
      </c>
      <c r="AN49" t="str">
        <f t="shared" si="10"/>
        <v/>
      </c>
      <c r="AO49" t="str">
        <f t="shared" si="10"/>
        <v/>
      </c>
      <c r="AP49" t="str">
        <f t="shared" si="10"/>
        <v/>
      </c>
      <c r="AQ49" t="str">
        <f t="shared" si="10"/>
        <v/>
      </c>
      <c r="AR49" t="str">
        <f t="shared" si="10"/>
        <v/>
      </c>
      <c r="AS49" t="str">
        <f t="shared" si="10"/>
        <v/>
      </c>
      <c r="AT49" t="str">
        <f t="shared" si="10"/>
        <v/>
      </c>
    </row>
    <row r="50" spans="1:46" ht="19" customHeight="1" x14ac:dyDescent="0.2">
      <c r="A50" t="str">
        <f>IF(A12="","",A12)</f>
        <v>３．</v>
      </c>
      <c r="D50" t="str">
        <f>IF(D12="","",D12)</f>
        <v>1本ｘ円の花を</v>
      </c>
      <c r="M50">
        <f ca="1">IF(M12="","",M12)</f>
        <v>3</v>
      </c>
      <c r="N50" t="str">
        <f>IF(N12="","",N12)</f>
        <v>本買い，</v>
      </c>
      <c r="T50" s="33">
        <f ca="1">IF(T12="","",T12)</f>
        <v>1000</v>
      </c>
      <c r="U50" s="33"/>
      <c r="V50" s="33"/>
      <c r="W50" s="33"/>
      <c r="X50" t="str">
        <f>IF(X12="","",X12)</f>
        <v>円出したときのおつりを式に</v>
      </c>
    </row>
    <row r="51" spans="1:46" ht="19" customHeight="1" x14ac:dyDescent="0.2">
      <c r="A51" t="str">
        <f>IF(A13="","",A13)</f>
        <v/>
      </c>
      <c r="B51" t="str">
        <f>IF(B13="","",B13)</f>
        <v/>
      </c>
      <c r="C51" t="str">
        <f>IF(C13="","",C13)</f>
        <v/>
      </c>
      <c r="D51" t="str">
        <f>IF(D13="","",D13)</f>
        <v>表しなさい。</v>
      </c>
    </row>
    <row r="52" spans="1:46" ht="19" customHeight="1" x14ac:dyDescent="0.2">
      <c r="A52" t="str">
        <f>IF(A14="","",A14)</f>
        <v/>
      </c>
      <c r="B52" t="str">
        <f>IF(B14="","",B14)</f>
        <v/>
      </c>
      <c r="C52" t="str">
        <f>IF(C14="","",C14)</f>
        <v/>
      </c>
      <c r="D52" s="34">
        <f ca="1">T50</f>
        <v>1000</v>
      </c>
      <c r="E52" s="34"/>
      <c r="F52" s="34"/>
      <c r="G52" s="34"/>
      <c r="H52" s="34" t="s">
        <v>122</v>
      </c>
      <c r="I52" s="34"/>
      <c r="J52" s="7">
        <f ca="1">M50</f>
        <v>3</v>
      </c>
      <c r="K52" s="7" t="s">
        <v>121</v>
      </c>
      <c r="L52" s="7"/>
      <c r="M52" s="7"/>
      <c r="N52" s="7"/>
      <c r="O52" s="7"/>
      <c r="P52" s="7"/>
    </row>
    <row r="53" spans="1:46" ht="19" customHeight="1" x14ac:dyDescent="0.2">
      <c r="A53" t="str">
        <f t="shared" ref="A53:P53" si="11">IF(A15="","",A15)</f>
        <v/>
      </c>
      <c r="B53" t="str">
        <f t="shared" si="11"/>
        <v/>
      </c>
      <c r="C53" t="str">
        <f t="shared" si="11"/>
        <v/>
      </c>
      <c r="D53" t="str">
        <f t="shared" si="11"/>
        <v/>
      </c>
      <c r="E53" t="str">
        <f t="shared" si="11"/>
        <v/>
      </c>
      <c r="F53" t="str">
        <f t="shared" si="11"/>
        <v/>
      </c>
      <c r="G53" t="str">
        <f t="shared" si="11"/>
        <v/>
      </c>
      <c r="H53" t="str">
        <f t="shared" si="11"/>
        <v/>
      </c>
      <c r="I53" t="str">
        <f t="shared" si="11"/>
        <v/>
      </c>
      <c r="J53" t="str">
        <f t="shared" si="11"/>
        <v/>
      </c>
      <c r="K53" t="str">
        <f t="shared" si="11"/>
        <v/>
      </c>
      <c r="L53" t="str">
        <f t="shared" si="11"/>
        <v/>
      </c>
      <c r="M53" t="str">
        <f t="shared" si="11"/>
        <v/>
      </c>
      <c r="N53" t="str">
        <f t="shared" si="11"/>
        <v/>
      </c>
      <c r="O53" t="str">
        <f t="shared" si="11"/>
        <v/>
      </c>
      <c r="P53" t="str">
        <f t="shared" si="11"/>
        <v/>
      </c>
      <c r="Q53" t="str">
        <f t="shared" ref="Q53:V53" si="12">IF(Q15="","",Q15)</f>
        <v/>
      </c>
      <c r="R53" t="str">
        <f t="shared" si="12"/>
        <v/>
      </c>
      <c r="S53" t="str">
        <f t="shared" si="12"/>
        <v/>
      </c>
      <c r="T53" t="str">
        <f t="shared" si="12"/>
        <v/>
      </c>
      <c r="U53" t="str">
        <f t="shared" si="12"/>
        <v/>
      </c>
      <c r="V53" t="str">
        <f t="shared" si="12"/>
        <v/>
      </c>
      <c r="W53" t="str">
        <f t="shared" ref="W53:AT53" si="13">IF(W15="","",W15)</f>
        <v/>
      </c>
      <c r="X53" t="str">
        <f t="shared" si="13"/>
        <v/>
      </c>
      <c r="Y53" t="str">
        <f t="shared" si="13"/>
        <v/>
      </c>
      <c r="Z53" t="str">
        <f t="shared" si="13"/>
        <v/>
      </c>
      <c r="AA53" t="str">
        <f t="shared" si="13"/>
        <v/>
      </c>
      <c r="AB53" t="str">
        <f t="shared" si="13"/>
        <v/>
      </c>
      <c r="AC53" t="str">
        <f t="shared" si="13"/>
        <v/>
      </c>
      <c r="AD53" t="str">
        <f t="shared" si="13"/>
        <v/>
      </c>
      <c r="AE53" t="str">
        <f t="shared" si="13"/>
        <v/>
      </c>
      <c r="AF53" t="str">
        <f t="shared" si="13"/>
        <v/>
      </c>
      <c r="AG53" t="str">
        <f t="shared" si="13"/>
        <v/>
      </c>
      <c r="AH53" t="str">
        <f t="shared" si="13"/>
        <v/>
      </c>
      <c r="AI53" t="str">
        <f t="shared" si="13"/>
        <v/>
      </c>
      <c r="AJ53" t="str">
        <f t="shared" si="13"/>
        <v/>
      </c>
      <c r="AK53" t="str">
        <f t="shared" si="13"/>
        <v/>
      </c>
      <c r="AL53" t="str">
        <f t="shared" si="13"/>
        <v/>
      </c>
      <c r="AM53" t="str">
        <f t="shared" si="13"/>
        <v/>
      </c>
      <c r="AN53" t="str">
        <f t="shared" si="13"/>
        <v/>
      </c>
      <c r="AO53" t="str">
        <f t="shared" si="13"/>
        <v/>
      </c>
      <c r="AP53" t="str">
        <f t="shared" si="13"/>
        <v/>
      </c>
      <c r="AQ53" t="str">
        <f t="shared" si="13"/>
        <v/>
      </c>
      <c r="AR53" t="str">
        <f t="shared" si="13"/>
        <v/>
      </c>
      <c r="AS53" t="str">
        <f t="shared" si="13"/>
        <v/>
      </c>
      <c r="AT53" t="str">
        <f t="shared" si="13"/>
        <v/>
      </c>
    </row>
    <row r="54" spans="1:46" ht="19" customHeight="1" x14ac:dyDescent="0.2">
      <c r="A54" t="str">
        <f>IF(A16="","",A16)</f>
        <v>４．</v>
      </c>
      <c r="D54" t="str">
        <f>IF(D16="","",D16)</f>
        <v>ｘ㎞の道のりを，</v>
      </c>
      <c r="N54">
        <f ca="1">IF(N16="","",N16)</f>
        <v>5</v>
      </c>
      <c r="O54" t="str">
        <f>IF(O16="","",O16)</f>
        <v>時間かかって行ったときの速さを式に表しなさい。</v>
      </c>
    </row>
    <row r="55" spans="1:46" ht="19" customHeight="1" x14ac:dyDescent="0.2">
      <c r="A55" t="str">
        <f>IF(A17="","",A17)</f>
        <v/>
      </c>
      <c r="B55" t="str">
        <f>IF(B17="","",B17)</f>
        <v/>
      </c>
      <c r="C55" t="str">
        <f>IF(C17="","",C17)</f>
        <v/>
      </c>
      <c r="D55" t="str">
        <f>IF(D17="","",D17)</f>
        <v/>
      </c>
    </row>
    <row r="56" spans="1:46" ht="19" customHeight="1" x14ac:dyDescent="0.2">
      <c r="A56" t="str">
        <f t="shared" ref="A56:C57" si="14">IF(A22="","",A22)</f>
        <v/>
      </c>
      <c r="B56" t="str">
        <f t="shared" si="14"/>
        <v/>
      </c>
      <c r="C56" t="str">
        <f t="shared" si="14"/>
        <v/>
      </c>
      <c r="D56" s="41" t="s">
        <v>124</v>
      </c>
      <c r="E56" s="41"/>
      <c r="F56" s="34" t="s">
        <v>123</v>
      </c>
      <c r="G56" s="34"/>
      <c r="H56" s="34"/>
      <c r="I56" s="34"/>
      <c r="J56" s="34"/>
      <c r="K56" s="34"/>
    </row>
    <row r="57" spans="1:46" ht="19" customHeight="1" x14ac:dyDescent="0.2">
      <c r="A57" t="str">
        <f t="shared" si="14"/>
        <v/>
      </c>
      <c r="B57" t="str">
        <f t="shared" si="14"/>
        <v/>
      </c>
      <c r="C57" t="str">
        <f t="shared" si="14"/>
        <v/>
      </c>
      <c r="D57" s="42">
        <f ca="1">N54</f>
        <v>5</v>
      </c>
      <c r="E57" s="42"/>
      <c r="F57" s="34"/>
      <c r="G57" s="34"/>
      <c r="H57" s="34"/>
      <c r="I57" s="34"/>
      <c r="J57" s="34"/>
      <c r="K57" s="34"/>
    </row>
    <row r="58" spans="1:46" ht="19" customHeight="1" x14ac:dyDescent="0.2">
      <c r="A58" t="str">
        <f>IF(A20="","",A20)</f>
        <v>５．</v>
      </c>
      <c r="D58" t="str">
        <f>IF(D20="","",D20)</f>
        <v>ｘ㎞離れた町まで毎時</v>
      </c>
      <c r="Q58">
        <f ca="1">IF(Q20="","",Q20)</f>
        <v>6</v>
      </c>
      <c r="R58" t="str">
        <f>IF(R20="","",R20)</f>
        <v>㎞の速さで歩きました。その時にかかった時間を</v>
      </c>
    </row>
    <row r="59" spans="1:46" ht="19" customHeight="1" x14ac:dyDescent="0.2">
      <c r="A59" t="str">
        <f t="shared" ref="A59:C61" si="15">IF(A25="","",A25)</f>
        <v/>
      </c>
      <c r="B59" t="str">
        <f t="shared" si="15"/>
        <v/>
      </c>
      <c r="C59" t="str">
        <f t="shared" si="15"/>
        <v/>
      </c>
      <c r="D59" t="str">
        <f>IF(D21="","",D21)</f>
        <v>式に表しなさい。</v>
      </c>
    </row>
    <row r="60" spans="1:46" ht="19" customHeight="1" x14ac:dyDescent="0.2">
      <c r="A60" t="str">
        <f t="shared" si="15"/>
        <v/>
      </c>
      <c r="B60" t="str">
        <f t="shared" si="15"/>
        <v/>
      </c>
      <c r="C60" t="str">
        <f t="shared" si="15"/>
        <v/>
      </c>
      <c r="D60" s="41" t="s">
        <v>114</v>
      </c>
      <c r="E60" s="41"/>
      <c r="F60" s="34" t="s">
        <v>125</v>
      </c>
      <c r="G60" s="34"/>
      <c r="H60" s="34"/>
      <c r="I60" s="34"/>
      <c r="K60" s="34" t="s">
        <v>126</v>
      </c>
      <c r="L60" s="34"/>
      <c r="M60" s="34"/>
      <c r="N60" s="34"/>
      <c r="P60" s="41">
        <v>1</v>
      </c>
      <c r="Q60" s="41"/>
      <c r="R60" s="34" t="s">
        <v>127</v>
      </c>
      <c r="S60" s="34"/>
      <c r="T60" s="34"/>
      <c r="U60" s="34"/>
      <c r="V60" s="34"/>
      <c r="W60" s="34"/>
    </row>
    <row r="61" spans="1:46" ht="19" customHeight="1" x14ac:dyDescent="0.2">
      <c r="A61" t="str">
        <f t="shared" si="15"/>
        <v/>
      </c>
      <c r="B61" t="str">
        <f t="shared" si="15"/>
        <v/>
      </c>
      <c r="C61" t="str">
        <f t="shared" si="15"/>
        <v/>
      </c>
      <c r="D61" s="34">
        <f ca="1">Q58</f>
        <v>6</v>
      </c>
      <c r="E61" s="34"/>
      <c r="F61" s="34"/>
      <c r="G61" s="34"/>
      <c r="H61" s="34"/>
      <c r="I61" s="34"/>
      <c r="J61" t="str">
        <f>IF(J27="","",J27)</f>
        <v/>
      </c>
      <c r="K61" s="34"/>
      <c r="L61" s="34"/>
      <c r="M61" s="34"/>
      <c r="N61" s="34"/>
      <c r="O61" t="str">
        <f>IF(O27="","",O27)</f>
        <v/>
      </c>
      <c r="P61" s="34">
        <f ca="1">Q58</f>
        <v>6</v>
      </c>
      <c r="Q61" s="34"/>
      <c r="R61" s="34"/>
      <c r="S61" s="34"/>
      <c r="T61" s="34"/>
      <c r="U61" s="34"/>
      <c r="V61" s="34"/>
      <c r="W61" s="34"/>
      <c r="X61" t="str">
        <f t="shared" ref="X61:AT61" si="16">IF(X27="","",X27)</f>
        <v/>
      </c>
      <c r="Y61" t="str">
        <f t="shared" si="16"/>
        <v/>
      </c>
      <c r="Z61" t="str">
        <f t="shared" si="16"/>
        <v/>
      </c>
      <c r="AA61" t="str">
        <f t="shared" si="16"/>
        <v/>
      </c>
      <c r="AB61" t="str">
        <f t="shared" si="16"/>
        <v/>
      </c>
      <c r="AC61" t="str">
        <f t="shared" si="16"/>
        <v/>
      </c>
      <c r="AD61" t="str">
        <f t="shared" si="16"/>
        <v/>
      </c>
      <c r="AE61" t="str">
        <f t="shared" si="16"/>
        <v/>
      </c>
      <c r="AF61" t="str">
        <f t="shared" si="16"/>
        <v/>
      </c>
      <c r="AG61" t="str">
        <f t="shared" si="16"/>
        <v/>
      </c>
      <c r="AH61" t="str">
        <f t="shared" si="16"/>
        <v/>
      </c>
      <c r="AI61" t="str">
        <f t="shared" si="16"/>
        <v/>
      </c>
      <c r="AJ61" t="str">
        <f t="shared" si="16"/>
        <v/>
      </c>
      <c r="AK61" t="str">
        <f t="shared" si="16"/>
        <v/>
      </c>
      <c r="AL61" t="str">
        <f t="shared" si="16"/>
        <v/>
      </c>
      <c r="AM61" t="str">
        <f t="shared" si="16"/>
        <v/>
      </c>
      <c r="AN61" t="str">
        <f t="shared" si="16"/>
        <v/>
      </c>
      <c r="AO61" t="str">
        <f t="shared" si="16"/>
        <v/>
      </c>
      <c r="AP61" t="str">
        <f t="shared" si="16"/>
        <v/>
      </c>
      <c r="AQ61" t="str">
        <f t="shared" si="16"/>
        <v/>
      </c>
      <c r="AR61" t="str">
        <f t="shared" si="16"/>
        <v/>
      </c>
      <c r="AS61" t="str">
        <f t="shared" si="16"/>
        <v/>
      </c>
      <c r="AT61" t="str">
        <f t="shared" si="16"/>
        <v/>
      </c>
    </row>
    <row r="62" spans="1:46" ht="19" customHeight="1" x14ac:dyDescent="0.2">
      <c r="A62" t="str">
        <f>IF(A24="","",A24)</f>
        <v>６．</v>
      </c>
      <c r="D62" t="str">
        <f>IF(D24="","",D24)</f>
        <v>面積ａ㎡の公園で，その</v>
      </c>
      <c r="R62">
        <f ca="1">IF(R24="","",R24)</f>
        <v>9</v>
      </c>
      <c r="S62" t="str">
        <f>IF(S24="","",S24)</f>
        <v>％は池である。この公園の池の面積を式で</v>
      </c>
    </row>
    <row r="63" spans="1:46" ht="19" customHeight="1" x14ac:dyDescent="0.2">
      <c r="A63" t="str">
        <f>IF(A25="","",A25)</f>
        <v/>
      </c>
      <c r="B63" t="str">
        <f>IF(B25="","",B25)</f>
        <v/>
      </c>
      <c r="C63" t="str">
        <f>IF(C25="","",C25)</f>
        <v/>
      </c>
      <c r="D63" t="str">
        <f>IF(D25="","",D25)</f>
        <v>表しなさい。</v>
      </c>
    </row>
    <row r="64" spans="1:46" ht="19" customHeight="1" x14ac:dyDescent="0.2">
      <c r="D64" s="41">
        <f ca="1">R62</f>
        <v>9</v>
      </c>
      <c r="E64" s="41"/>
      <c r="F64" s="41"/>
      <c r="G64" s="34" t="s">
        <v>229</v>
      </c>
      <c r="H64" s="34"/>
      <c r="I64" s="34" t="str">
        <f ca="1">IF(N65="","(㎡)","")</f>
        <v>(㎡)</v>
      </c>
      <c r="J64" s="34"/>
      <c r="K64" s="34"/>
      <c r="L64" s="34" t="str">
        <f ca="1">IF(N65="","","＝")</f>
        <v/>
      </c>
      <c r="M64" s="34"/>
      <c r="N64" s="41" t="str">
        <f ca="1">IF(N65="","",U64)</f>
        <v/>
      </c>
      <c r="O64" s="41"/>
      <c r="P64" s="34" t="str">
        <f ca="1">IF(N65="","","ａ")</f>
        <v/>
      </c>
      <c r="Q64" s="34"/>
      <c r="R64" s="34" t="str">
        <f ca="1">IF(N65="","","(㎡)")</f>
        <v/>
      </c>
      <c r="S64" s="34"/>
      <c r="T64" s="34"/>
      <c r="U64" s="8">
        <f ca="1">D64/GCD(D64,D65)</f>
        <v>9</v>
      </c>
    </row>
    <row r="65" spans="1:21" ht="19" customHeight="1" x14ac:dyDescent="0.2">
      <c r="D65" s="34">
        <v>100</v>
      </c>
      <c r="E65" s="34"/>
      <c r="F65" s="34"/>
      <c r="G65" s="34"/>
      <c r="H65" s="34"/>
      <c r="I65" s="34"/>
      <c r="J65" s="34"/>
      <c r="K65" s="34"/>
      <c r="L65" s="34"/>
      <c r="M65" s="34"/>
      <c r="N65" s="34" t="str">
        <f ca="1">IF(U65=D65,"",U65)</f>
        <v/>
      </c>
      <c r="O65" s="34"/>
      <c r="P65" s="34"/>
      <c r="Q65" s="34"/>
      <c r="R65" s="34"/>
      <c r="S65" s="34"/>
      <c r="T65" s="34"/>
      <c r="U65" s="8">
        <f ca="1">D65/GCD(D64,D65)</f>
        <v>100</v>
      </c>
    </row>
    <row r="66" spans="1:21" ht="19" customHeight="1" x14ac:dyDescent="0.2">
      <c r="A66" t="str">
        <f t="shared" ref="A66:A75" si="17">IF(A28="","",A28)</f>
        <v>７．</v>
      </c>
      <c r="D66" t="str">
        <f>IF(D28="","",D28)</f>
        <v>ある水族館の入館料は，おとな１人がａ円，子ども１人がｂ円である。</v>
      </c>
    </row>
    <row r="67" spans="1:21" ht="19" customHeight="1" x14ac:dyDescent="0.2">
      <c r="A67" t="str">
        <f t="shared" si="17"/>
        <v/>
      </c>
      <c r="B67" t="str">
        <f t="shared" ref="B67:C75" si="18">IF(B29="","",B29)</f>
        <v/>
      </c>
      <c r="C67" t="str">
        <f t="shared" si="18"/>
        <v/>
      </c>
      <c r="D67" t="str">
        <f>IF(D29="","",D29)</f>
        <v>このとき，次の式は何を表しているか書きなさい。</v>
      </c>
    </row>
    <row r="68" spans="1:21" ht="19" customHeight="1" x14ac:dyDescent="0.2">
      <c r="A68" t="str">
        <f t="shared" si="17"/>
        <v/>
      </c>
      <c r="B68" t="str">
        <f t="shared" si="18"/>
        <v/>
      </c>
      <c r="C68" t="str">
        <f t="shared" si="18"/>
        <v>(1)</v>
      </c>
      <c r="F68">
        <f ca="1">IF(F30="","",F30)</f>
        <v>3</v>
      </c>
      <c r="G68" t="str">
        <f>IF(G30="","",G30)</f>
        <v>ａ</v>
      </c>
      <c r="I68" t="str">
        <f>IF(I30="","",I30)</f>
        <v>(円)</v>
      </c>
    </row>
    <row r="69" spans="1:21" ht="19" customHeight="1" x14ac:dyDescent="0.2">
      <c r="A69" t="str">
        <f t="shared" si="17"/>
        <v/>
      </c>
      <c r="B69" t="str">
        <f t="shared" si="18"/>
        <v/>
      </c>
      <c r="C69" t="str">
        <f t="shared" si="18"/>
        <v/>
      </c>
      <c r="F69" s="7" t="s">
        <v>231</v>
      </c>
      <c r="G69" s="7"/>
      <c r="H69" s="7"/>
      <c r="I69" s="7"/>
      <c r="J69" s="7">
        <f ca="1">F68</f>
        <v>3</v>
      </c>
      <c r="K69" s="7" t="s">
        <v>230</v>
      </c>
    </row>
    <row r="70" spans="1:21" ht="19" customHeight="1" x14ac:dyDescent="0.2">
      <c r="A70" t="str">
        <f t="shared" si="17"/>
        <v/>
      </c>
      <c r="B70" t="str">
        <f t="shared" si="18"/>
        <v/>
      </c>
      <c r="C70" t="str">
        <f t="shared" si="18"/>
        <v/>
      </c>
    </row>
    <row r="71" spans="1:21" ht="19" customHeight="1" x14ac:dyDescent="0.2">
      <c r="A71" t="str">
        <f t="shared" si="17"/>
        <v/>
      </c>
      <c r="B71" t="str">
        <f t="shared" si="18"/>
        <v/>
      </c>
      <c r="C71" t="str">
        <f t="shared" si="18"/>
        <v>(2)</v>
      </c>
      <c r="F71">
        <f ca="1">IF(F33="","",F33)</f>
        <v>6</v>
      </c>
      <c r="G71" t="str">
        <f>IF(G33="","",G33)</f>
        <v>ｂ</v>
      </c>
      <c r="I71" t="str">
        <f>IF(I33="","",I33)</f>
        <v>(円)</v>
      </c>
    </row>
    <row r="72" spans="1:21" ht="19" customHeight="1" x14ac:dyDescent="0.2">
      <c r="A72" t="str">
        <f t="shared" si="17"/>
        <v/>
      </c>
      <c r="B72" t="str">
        <f t="shared" si="18"/>
        <v/>
      </c>
      <c r="C72" t="str">
        <f t="shared" si="18"/>
        <v/>
      </c>
      <c r="F72" s="7" t="s">
        <v>232</v>
      </c>
      <c r="G72" s="7"/>
      <c r="H72" s="7"/>
      <c r="I72" s="7"/>
      <c r="J72" s="7">
        <f ca="1">F71</f>
        <v>6</v>
      </c>
      <c r="K72" s="7" t="s">
        <v>230</v>
      </c>
    </row>
    <row r="73" spans="1:21" ht="19" customHeight="1" x14ac:dyDescent="0.2">
      <c r="A73" t="str">
        <f t="shared" si="17"/>
        <v/>
      </c>
      <c r="B73" t="str">
        <f t="shared" si="18"/>
        <v/>
      </c>
      <c r="C73" t="str">
        <f t="shared" si="18"/>
        <v/>
      </c>
    </row>
    <row r="74" spans="1:21" ht="19" customHeight="1" x14ac:dyDescent="0.2">
      <c r="A74" t="str">
        <f t="shared" si="17"/>
        <v/>
      </c>
      <c r="B74" t="str">
        <f t="shared" si="18"/>
        <v/>
      </c>
      <c r="C74" t="str">
        <f t="shared" si="18"/>
        <v>(3)</v>
      </c>
      <c r="F74" t="str">
        <f ca="1">IF(F36="","",F36)</f>
        <v/>
      </c>
      <c r="G74" t="str">
        <f>IF(G36="","",G36)</f>
        <v>ａ</v>
      </c>
      <c r="I74" s="33" t="str">
        <f>IF(I36="","",I36)</f>
        <v>＋</v>
      </c>
      <c r="J74" s="33"/>
      <c r="K74" t="str">
        <f ca="1">IF(K36="","",K36)</f>
        <v/>
      </c>
      <c r="L74" t="str">
        <f>IF(L36="","",L36)</f>
        <v>ｂ</v>
      </c>
      <c r="N74" t="str">
        <f>IF(N36="","",N36)</f>
        <v>(円)</v>
      </c>
    </row>
    <row r="75" spans="1:21" ht="19" customHeight="1" x14ac:dyDescent="0.2">
      <c r="A75" t="str">
        <f t="shared" si="17"/>
        <v/>
      </c>
      <c r="B75" t="str">
        <f t="shared" si="18"/>
        <v/>
      </c>
      <c r="C75" t="str">
        <f t="shared" si="18"/>
        <v/>
      </c>
      <c r="F75" s="7" t="s">
        <v>235</v>
      </c>
      <c r="G75" s="7"/>
      <c r="H75" s="7"/>
      <c r="I75" s="7"/>
      <c r="J75" s="7">
        <f ca="1">IF(F74="",1,F74)</f>
        <v>1</v>
      </c>
      <c r="K75" s="7" t="s">
        <v>233</v>
      </c>
      <c r="L75" s="7"/>
      <c r="M75" s="7"/>
      <c r="N75" s="7"/>
      <c r="O75" s="7"/>
      <c r="P75" s="7"/>
      <c r="Q75" s="7"/>
      <c r="R75" s="7">
        <f ca="1">IF(K74="",1,K74)</f>
        <v>1</v>
      </c>
      <c r="S75" s="7" t="s">
        <v>234</v>
      </c>
    </row>
    <row r="76" spans="1:21" ht="19" customHeight="1" x14ac:dyDescent="0.2"/>
    <row r="77" spans="1:21" ht="20.149999999999999" customHeight="1" x14ac:dyDescent="0.2"/>
    <row r="78" spans="1:21" ht="20.149999999999999" customHeight="1" x14ac:dyDescent="0.2"/>
    <row r="79" spans="1:21" ht="20.149999999999999" customHeight="1" x14ac:dyDescent="0.2"/>
    <row r="80" spans="1:21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</sheetData>
  <mergeCells count="72">
    <mergeCell ref="R64:T65"/>
    <mergeCell ref="L36:M36"/>
    <mergeCell ref="R60:W61"/>
    <mergeCell ref="T50:W50"/>
    <mergeCell ref="I48:J48"/>
    <mergeCell ref="L48:M48"/>
    <mergeCell ref="P61:Q61"/>
    <mergeCell ref="D61:E61"/>
    <mergeCell ref="F60:I61"/>
    <mergeCell ref="K60:N61"/>
    <mergeCell ref="I74:J74"/>
    <mergeCell ref="N65:O65"/>
    <mergeCell ref="N64:O64"/>
    <mergeCell ref="P64:Q65"/>
    <mergeCell ref="D65:F65"/>
    <mergeCell ref="D64:F64"/>
    <mergeCell ref="G64:H65"/>
    <mergeCell ref="I64:K65"/>
    <mergeCell ref="L64:M65"/>
    <mergeCell ref="AO1:AP1"/>
    <mergeCell ref="AO39:AP39"/>
    <mergeCell ref="F4:G4"/>
    <mergeCell ref="L4:M4"/>
    <mergeCell ref="AE4:AF4"/>
    <mergeCell ref="F8:H9"/>
    <mergeCell ref="I8:J9"/>
    <mergeCell ref="K8:K9"/>
    <mergeCell ref="AJ9:AK9"/>
    <mergeCell ref="AJ8:AK8"/>
    <mergeCell ref="F42:G42"/>
    <mergeCell ref="L42:M42"/>
    <mergeCell ref="AE42:AF42"/>
    <mergeCell ref="F46:H47"/>
    <mergeCell ref="I46:J47"/>
    <mergeCell ref="K46:K47"/>
    <mergeCell ref="AD43:AE44"/>
    <mergeCell ref="AF43:AG43"/>
    <mergeCell ref="AF44:AG44"/>
    <mergeCell ref="AA43:AA44"/>
    <mergeCell ref="AH8:AI9"/>
    <mergeCell ref="I36:J36"/>
    <mergeCell ref="G36:H36"/>
    <mergeCell ref="T12:W12"/>
    <mergeCell ref="L8:M9"/>
    <mergeCell ref="AA8:AA9"/>
    <mergeCell ref="AB8:AG9"/>
    <mergeCell ref="L46:M47"/>
    <mergeCell ref="AN48:AO48"/>
    <mergeCell ref="AJ47:AK47"/>
    <mergeCell ref="AH46:AI47"/>
    <mergeCell ref="AA46:AA47"/>
    <mergeCell ref="AB46:AG47"/>
    <mergeCell ref="AJ46:AK46"/>
    <mergeCell ref="AL48:AM48"/>
    <mergeCell ref="AB43:AC44"/>
    <mergeCell ref="D43:E43"/>
    <mergeCell ref="F43:G43"/>
    <mergeCell ref="K43:L43"/>
    <mergeCell ref="Y43:Z44"/>
    <mergeCell ref="D56:E56"/>
    <mergeCell ref="D57:E57"/>
    <mergeCell ref="F56:K57"/>
    <mergeCell ref="D60:E60"/>
    <mergeCell ref="AP48:AQ48"/>
    <mergeCell ref="D52:G52"/>
    <mergeCell ref="H52:I52"/>
    <mergeCell ref="Y48:Z48"/>
    <mergeCell ref="AB48:AC48"/>
    <mergeCell ref="AJ48:AK48"/>
    <mergeCell ref="D48:E48"/>
    <mergeCell ref="F48:H48"/>
    <mergeCell ref="P60:Q60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&amp;L文字の式&amp;R数学ドリル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101"/>
  <sheetViews>
    <sheetView workbookViewId="0"/>
  </sheetViews>
  <sheetFormatPr defaultRowHeight="14" x14ac:dyDescent="0.2"/>
  <cols>
    <col min="1" max="43" width="1.75" customWidth="1"/>
    <col min="44" max="44" width="9" customWidth="1"/>
    <col min="45" max="46" width="9" style="27" customWidth="1"/>
    <col min="47" max="48" width="9" style="27"/>
    <col min="49" max="52" width="9"/>
  </cols>
  <sheetData>
    <row r="1" spans="1:45" ht="23.5" x14ac:dyDescent="0.2">
      <c r="D1" s="3" t="s">
        <v>129</v>
      </c>
      <c r="AM1" s="2" t="s">
        <v>0</v>
      </c>
      <c r="AN1" s="2"/>
      <c r="AO1" s="36"/>
      <c r="AP1" s="36"/>
    </row>
    <row r="2" spans="1:45" ht="21" x14ac:dyDescent="0.2">
      <c r="Q2" s="9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5" ht="19.5" customHeight="1" x14ac:dyDescent="0.2">
      <c r="A3" s="1" t="s">
        <v>5</v>
      </c>
      <c r="D3" t="s">
        <v>130</v>
      </c>
      <c r="I3">
        <f ca="1">INT(RAND()*9+1)</f>
        <v>4</v>
      </c>
      <c r="J3" t="s">
        <v>131</v>
      </c>
      <c r="K3" s="37" t="s">
        <v>132</v>
      </c>
      <c r="L3" s="37"/>
      <c r="M3">
        <f ca="1">INT(RAND()*9+1)</f>
        <v>7</v>
      </c>
      <c r="N3" t="s">
        <v>133</v>
      </c>
    </row>
    <row r="4" spans="1:45" ht="19.5" customHeight="1" x14ac:dyDescent="0.2">
      <c r="C4" s="1" t="s">
        <v>9</v>
      </c>
      <c r="F4">
        <f ca="1">INT(RAND()*8+2)</f>
        <v>5</v>
      </c>
      <c r="G4" t="s">
        <v>134</v>
      </c>
      <c r="I4" s="33" t="str">
        <f ca="1">IF((-1)^INT(RAND()*2)&lt;0,"－","＋")</f>
        <v>＋</v>
      </c>
      <c r="J4" s="33"/>
      <c r="K4">
        <f ca="1">INT(RAND()*8+2)</f>
        <v>6</v>
      </c>
      <c r="W4" s="1" t="s">
        <v>10</v>
      </c>
      <c r="Z4" s="37">
        <f ca="1">INT(RAND()*18+2)</f>
        <v>11</v>
      </c>
      <c r="AA4" s="37"/>
      <c r="AB4" s="33" t="str">
        <f ca="1">IF((-1)^INT(RAND()*2)&lt;0,"－","＋")</f>
        <v>＋</v>
      </c>
      <c r="AC4" s="33"/>
      <c r="AD4">
        <f ca="1">INT(RAND()*8+2)</f>
        <v>9</v>
      </c>
      <c r="AE4" t="s">
        <v>134</v>
      </c>
    </row>
    <row r="5" spans="1:45" ht="19.5" customHeight="1" x14ac:dyDescent="0.2"/>
    <row r="6" spans="1:45" ht="19.5" customHeight="1" x14ac:dyDescent="0.2"/>
    <row r="7" spans="1:45" ht="19.5" customHeight="1" x14ac:dyDescent="0.2"/>
    <row r="8" spans="1:45" ht="19.5" customHeight="1" x14ac:dyDescent="0.2">
      <c r="A8" s="1" t="s">
        <v>135</v>
      </c>
      <c r="D8" t="s">
        <v>130</v>
      </c>
      <c r="I8">
        <f ca="1">INT(RAND()*9+1)</f>
        <v>5</v>
      </c>
      <c r="J8" t="s">
        <v>131</v>
      </c>
      <c r="K8" s="37" t="s">
        <v>132</v>
      </c>
      <c r="L8" s="37"/>
      <c r="M8">
        <f ca="1">INT(RAND()*9+1)</f>
        <v>9</v>
      </c>
      <c r="N8" t="s">
        <v>133</v>
      </c>
    </row>
    <row r="9" spans="1:45" ht="19.5" customHeight="1" x14ac:dyDescent="0.2">
      <c r="C9" s="1" t="s">
        <v>2</v>
      </c>
      <c r="F9" s="33" t="s">
        <v>136</v>
      </c>
      <c r="G9" s="33"/>
      <c r="H9" t="s">
        <v>137</v>
      </c>
      <c r="J9" s="33" t="str">
        <f ca="1">IF((-1)^INT(RAND()*2)&lt;0,"－","＋")</f>
        <v>－</v>
      </c>
      <c r="K9" s="33"/>
      <c r="L9">
        <f ca="1">INT(RAND()*8+2)</f>
        <v>4</v>
      </c>
      <c r="W9" s="1" t="s">
        <v>6</v>
      </c>
      <c r="Z9" s="33" t="s">
        <v>136</v>
      </c>
      <c r="AA9" s="33"/>
      <c r="AB9">
        <f ca="1">INT(RAND()*8+2)</f>
        <v>6</v>
      </c>
      <c r="AC9" t="s">
        <v>137</v>
      </c>
      <c r="AE9" s="33" t="str">
        <f ca="1">IF((-1)^INT(RAND()*2)&lt;0,"－","＋")</f>
        <v>－</v>
      </c>
      <c r="AF9" s="33"/>
      <c r="AG9">
        <f ca="1">INT(RAND()*8+2)</f>
        <v>4</v>
      </c>
    </row>
    <row r="10" spans="1:45" ht="19.5" customHeight="1" x14ac:dyDescent="0.2"/>
    <row r="11" spans="1:45" ht="19.5" customHeight="1" x14ac:dyDescent="0.2"/>
    <row r="12" spans="1:45" ht="19.5" customHeight="1" x14ac:dyDescent="0.2"/>
    <row r="13" spans="1:45" ht="19.5" customHeight="1" x14ac:dyDescent="0.2">
      <c r="A13" s="40" t="s">
        <v>138</v>
      </c>
      <c r="B13" s="40"/>
      <c r="C13" s="40"/>
      <c r="D13" s="33" t="s">
        <v>139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8">
        <f ca="1">INT(RAND()*9+1)</f>
        <v>8</v>
      </c>
      <c r="R13" s="38"/>
      <c r="S13" s="33" t="s">
        <v>140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</row>
    <row r="14" spans="1:45" ht="19.5" customHeight="1" x14ac:dyDescent="0.2">
      <c r="A14" s="40"/>
      <c r="B14" s="40"/>
      <c r="C14" s="40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 t="s">
        <v>137</v>
      </c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</row>
    <row r="15" spans="1:45" ht="19.5" customHeight="1" x14ac:dyDescent="0.2">
      <c r="D15" s="1" t="s">
        <v>2</v>
      </c>
      <c r="G15" s="33" t="s">
        <v>141</v>
      </c>
      <c r="H15" s="33"/>
      <c r="I15" s="33"/>
      <c r="J15" s="33" t="s">
        <v>136</v>
      </c>
      <c r="K15" s="33"/>
      <c r="L15" s="33">
        <f ca="1">INT(RAND()*9+1)</f>
        <v>8</v>
      </c>
      <c r="W15" s="1" t="s">
        <v>6</v>
      </c>
      <c r="Z15" s="33" t="s">
        <v>141</v>
      </c>
      <c r="AA15" s="33"/>
      <c r="AB15" s="33"/>
      <c r="AC15" s="38">
        <f ca="1">AS15/GCD(AS15,AS16)</f>
        <v>3</v>
      </c>
      <c r="AD15" s="38"/>
      <c r="AS15" s="27">
        <f ca="1">INT(RAND()*(AS16-1)+1)</f>
        <v>3</v>
      </c>
    </row>
    <row r="16" spans="1:45" ht="19.5" customHeight="1" x14ac:dyDescent="0.2">
      <c r="G16" s="33"/>
      <c r="H16" s="33"/>
      <c r="I16" s="33"/>
      <c r="J16" s="33"/>
      <c r="K16" s="33"/>
      <c r="L16" s="33"/>
      <c r="Z16" s="33"/>
      <c r="AA16" s="33"/>
      <c r="AB16" s="33"/>
      <c r="AC16" s="33">
        <f ca="1">AS16/GCD(AS16,AS15)</f>
        <v>4</v>
      </c>
      <c r="AD16" s="33"/>
      <c r="AS16" s="27">
        <f ca="1">INT(RAND()*8+2)</f>
        <v>4</v>
      </c>
    </row>
    <row r="17" spans="1:31" ht="19.5" customHeight="1" x14ac:dyDescent="0.2"/>
    <row r="18" spans="1:31" ht="19.5" customHeight="1" x14ac:dyDescent="0.2"/>
    <row r="19" spans="1:31" ht="19.5" customHeight="1" x14ac:dyDescent="0.2"/>
    <row r="20" spans="1:31" ht="19.5" customHeight="1" x14ac:dyDescent="0.2">
      <c r="A20" s="1" t="s">
        <v>142</v>
      </c>
      <c r="D20" t="s">
        <v>236</v>
      </c>
      <c r="H20">
        <f ca="1">INT(RAND()*4+1)</f>
        <v>1</v>
      </c>
      <c r="I20" t="s">
        <v>143</v>
      </c>
    </row>
    <row r="21" spans="1:31" ht="19.5" customHeight="1" x14ac:dyDescent="0.2">
      <c r="D21" s="1" t="s">
        <v>2</v>
      </c>
      <c r="G21" s="33" t="str">
        <f ca="1">IF((-1)^INT(RAND()*2)&lt;0,"－","")</f>
        <v>－</v>
      </c>
      <c r="H21" s="33"/>
      <c r="I21">
        <f ca="1">INT(RAND()*3+2)</f>
        <v>4</v>
      </c>
      <c r="J21" s="33" t="s">
        <v>153</v>
      </c>
      <c r="K21" s="33"/>
      <c r="L21" s="26">
        <f ca="1">INT(RAND()*2+2)</f>
        <v>3</v>
      </c>
      <c r="W21" s="1" t="s">
        <v>6</v>
      </c>
      <c r="Z21" s="33" t="str">
        <f ca="1">IF((-1)^INT(RAND()*2)&lt;0,"－","")</f>
        <v/>
      </c>
      <c r="AA21" s="33"/>
      <c r="AB21" s="33" t="s">
        <v>153</v>
      </c>
      <c r="AC21" s="33"/>
      <c r="AD21" s="26">
        <f ca="1">INT(RAND()*2+2)</f>
        <v>2</v>
      </c>
    </row>
    <row r="22" spans="1:31" ht="19.5" customHeight="1" x14ac:dyDescent="0.2"/>
    <row r="23" spans="1:31" ht="19.5" customHeight="1" x14ac:dyDescent="0.2"/>
    <row r="24" spans="1:31" ht="19.5" customHeight="1" x14ac:dyDescent="0.2">
      <c r="A24" s="1" t="s">
        <v>144</v>
      </c>
      <c r="D24" t="s">
        <v>141</v>
      </c>
      <c r="G24" s="33" t="s">
        <v>136</v>
      </c>
      <c r="H24" s="33"/>
      <c r="I24">
        <f ca="1">INT(RAND()*9+1)</f>
        <v>5</v>
      </c>
      <c r="J24" t="s">
        <v>143</v>
      </c>
    </row>
    <row r="25" spans="1:31" ht="19.5" customHeight="1" x14ac:dyDescent="0.2">
      <c r="D25" s="1" t="s">
        <v>2</v>
      </c>
      <c r="G25" s="33" t="str">
        <f ca="1">IF((-1)^INT(RAND()*2)&lt;0,"－","")</f>
        <v/>
      </c>
      <c r="H25" s="33"/>
      <c r="I25">
        <f ca="1">INT(RAND()*3+2)</f>
        <v>4</v>
      </c>
      <c r="J25" s="33" t="s">
        <v>137</v>
      </c>
      <c r="K25" s="33"/>
      <c r="L25" s="33" t="str">
        <f ca="1">IF((-1)^INT(RAND()*2)&lt;0,"－","＋")</f>
        <v>＋</v>
      </c>
      <c r="M25" s="33"/>
      <c r="N25" s="43">
        <f ca="1">INT(RAND()*18+2)</f>
        <v>16</v>
      </c>
      <c r="O25" s="43"/>
      <c r="W25" s="1" t="s">
        <v>6</v>
      </c>
      <c r="Z25" s="33" t="str">
        <f ca="1">IF((-1)^INT(RAND()*2)&lt;0,"－","")</f>
        <v/>
      </c>
      <c r="AA25" s="33"/>
      <c r="AB25">
        <f ca="1">INT(RAND()*3+2)</f>
        <v>2</v>
      </c>
      <c r="AC25" s="33" t="str">
        <f ca="1">IF((-1)^INT(RAND()*2)&lt;0,"－","＋")</f>
        <v>＋</v>
      </c>
      <c r="AD25" s="33"/>
      <c r="AE25" t="s">
        <v>137</v>
      </c>
    </row>
    <row r="26" spans="1:31" ht="19.5" customHeight="1" x14ac:dyDescent="0.2"/>
    <row r="27" spans="1:31" ht="19.5" customHeight="1" x14ac:dyDescent="0.2"/>
    <row r="28" spans="1:31" ht="19.5" customHeight="1" x14ac:dyDescent="0.2"/>
    <row r="29" spans="1:31" ht="19.5" customHeight="1" x14ac:dyDescent="0.2">
      <c r="D29" s="1" t="s">
        <v>7</v>
      </c>
      <c r="G29" s="33" t="str">
        <f ca="1">IF((-1)^INT(RAND()*2)&lt;0,"－","")</f>
        <v/>
      </c>
      <c r="H29" s="33"/>
      <c r="I29" s="38">
        <f ca="1">I24*INT(RAND()*9+1)</f>
        <v>15</v>
      </c>
      <c r="J29" s="38"/>
      <c r="W29" s="1" t="s">
        <v>12</v>
      </c>
      <c r="Z29" s="33" t="str">
        <f ca="1">IF((-1)^INT(RAND()*2)&lt;0,"－","")</f>
        <v>－</v>
      </c>
      <c r="AA29" s="33"/>
      <c r="AB29" s="38">
        <f ca="1">INT(RAND()*18+2)</f>
        <v>15</v>
      </c>
      <c r="AC29" s="38"/>
    </row>
    <row r="30" spans="1:31" ht="19.5" customHeight="1" x14ac:dyDescent="0.2">
      <c r="G30" s="33" t="str">
        <f ca="1">IF((-1)^INT(RAND()*2)&lt;0,"－","")</f>
        <v>－</v>
      </c>
      <c r="H30" s="33"/>
      <c r="I30" s="33" t="s">
        <v>137</v>
      </c>
      <c r="J30" s="33"/>
      <c r="Z30" s="33" t="str">
        <f ca="1">IF((-1)^INT(RAND()*2)&lt;0,"－","")</f>
        <v>－</v>
      </c>
      <c r="AA30" s="33"/>
      <c r="AB30" s="33" t="s">
        <v>137</v>
      </c>
      <c r="AC30" s="33"/>
    </row>
    <row r="31" spans="1:31" ht="19.5" customHeight="1" x14ac:dyDescent="0.2"/>
    <row r="32" spans="1:31" ht="19.5" customHeight="1" x14ac:dyDescent="0.2"/>
    <row r="33" spans="1:48" ht="19.5" customHeight="1" x14ac:dyDescent="0.2"/>
    <row r="34" spans="1:48" ht="19.5" customHeight="1" x14ac:dyDescent="0.2">
      <c r="A34" s="1" t="s">
        <v>111</v>
      </c>
      <c r="D34" t="s">
        <v>267</v>
      </c>
      <c r="G34" s="33">
        <f ca="1">(-1)^INT(RAND()*2)*INT(RAND()*6+1)</f>
        <v>4</v>
      </c>
      <c r="H34" s="33"/>
      <c r="I34" s="33"/>
      <c r="J34" t="s">
        <v>268</v>
      </c>
      <c r="K34" t="s">
        <v>269</v>
      </c>
      <c r="N34" s="33">
        <f ca="1">(-1)^INT(RAND()*2)*INT(RAND()*6+1)</f>
        <v>-1</v>
      </c>
      <c r="O34" s="33"/>
      <c r="P34" s="33"/>
      <c r="Q34" t="s">
        <v>143</v>
      </c>
    </row>
    <row r="35" spans="1:48" ht="19.5" customHeight="1" x14ac:dyDescent="0.2">
      <c r="D35" s="1" t="s">
        <v>270</v>
      </c>
      <c r="G35">
        <f ca="1">INT(RAND()*4+2)</f>
        <v>4</v>
      </c>
      <c r="H35" s="33" t="s">
        <v>85</v>
      </c>
      <c r="I35" s="33"/>
      <c r="J35" s="33" t="str">
        <f ca="1">IF(E36=1,"＋","－")</f>
        <v>－</v>
      </c>
      <c r="K35" s="33"/>
      <c r="L35">
        <f ca="1">INT(RAND()*4+2)</f>
        <v>4</v>
      </c>
      <c r="M35" s="33" t="s">
        <v>86</v>
      </c>
      <c r="N35" s="33"/>
      <c r="W35" s="1" t="s">
        <v>271</v>
      </c>
      <c r="Z35" s="38">
        <f ca="1">INT(RAND()*2)*2+1</f>
        <v>3</v>
      </c>
      <c r="AA35" s="38"/>
      <c r="AB35" s="33" t="s">
        <v>85</v>
      </c>
      <c r="AC35" s="33"/>
      <c r="AD35" s="33" t="str">
        <f ca="1">IF(X36=1,"＋","－")</f>
        <v>＋</v>
      </c>
      <c r="AE35" s="33"/>
      <c r="AF35" s="33" t="s">
        <v>86</v>
      </c>
      <c r="AG35" s="33"/>
    </row>
    <row r="36" spans="1:48" ht="19.5" customHeight="1" x14ac:dyDescent="0.2">
      <c r="E36" s="27">
        <f ca="1">INT(RAND()*2)</f>
        <v>0</v>
      </c>
      <c r="X36" s="27">
        <f ca="1">INT(RAND()*2)</f>
        <v>1</v>
      </c>
      <c r="Z36" s="39">
        <v>2</v>
      </c>
      <c r="AA36" s="39"/>
      <c r="AB36" s="33"/>
      <c r="AC36" s="33"/>
      <c r="AD36" s="33"/>
      <c r="AE36" s="33"/>
      <c r="AF36" s="33"/>
      <c r="AG36" s="33"/>
    </row>
    <row r="37" spans="1:48" ht="19.5" customHeight="1" x14ac:dyDescent="0.2"/>
    <row r="38" spans="1:48" ht="19.5" customHeight="1" x14ac:dyDescent="0.2"/>
    <row r="39" spans="1:48" ht="23.5" x14ac:dyDescent="0.2">
      <c r="D39" s="3" t="str">
        <f>IF(D1="","",D1)</f>
        <v>式の値</v>
      </c>
      <c r="AM39" s="2" t="str">
        <f>IF(AM1="","",AM1)</f>
        <v>№</v>
      </c>
      <c r="AN39" s="2"/>
      <c r="AO39" s="36" t="str">
        <f>IF(AO1="","",AO1)</f>
        <v/>
      </c>
      <c r="AP39" s="36" t="str">
        <f>IF(AP1="","",AP1)</f>
        <v/>
      </c>
    </row>
    <row r="40" spans="1:48" ht="23.5" x14ac:dyDescent="0.2">
      <c r="E40" s="5" t="s">
        <v>73</v>
      </c>
      <c r="Q40" s="9" t="str">
        <f>IF(Q2="","",Q2)</f>
        <v>名前</v>
      </c>
      <c r="R40" s="2"/>
      <c r="S40" s="2"/>
      <c r="T40" s="2"/>
      <c r="U40" s="2"/>
      <c r="V40" s="4" t="str">
        <f>IF(V2="","",V2)</f>
        <v/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48" ht="19.5" customHeight="1" x14ac:dyDescent="0.2">
      <c r="A41" t="str">
        <f t="shared" ref="A41:A51" si="0">IF(A3="","",A3)</f>
        <v>１．</v>
      </c>
      <c r="D41" t="str">
        <f>IF(D3="","",D3)</f>
        <v>ｘの値が</v>
      </c>
      <c r="I41">
        <f ca="1">IF(I3="","",I3)</f>
        <v>4</v>
      </c>
      <c r="J41" t="str">
        <f>IF(J3="","",J3)</f>
        <v>,</v>
      </c>
      <c r="K41" s="33" t="str">
        <f>IF(K3="","",K3)</f>
        <v>－</v>
      </c>
      <c r="L41" s="33"/>
      <c r="M41">
        <f ca="1">IF(M3="","",M3)</f>
        <v>7</v>
      </c>
      <c r="N41" t="str">
        <f>IF(N3="","",N3)</f>
        <v>のとき，次の式の値をもとめなさい。</v>
      </c>
    </row>
    <row r="42" spans="1:48" ht="19.5" customHeight="1" x14ac:dyDescent="0.2">
      <c r="A42" t="str">
        <f t="shared" si="0"/>
        <v/>
      </c>
      <c r="B42" t="str">
        <f t="shared" ref="B42:C45" si="1">IF(B4="","",B4)</f>
        <v/>
      </c>
      <c r="C42" t="str">
        <f t="shared" si="1"/>
        <v>(1)</v>
      </c>
      <c r="F42">
        <f ca="1">IF(F4="","",F4)</f>
        <v>5</v>
      </c>
      <c r="G42" t="str">
        <f>IF(G4="","",G4)</f>
        <v>ｘ</v>
      </c>
      <c r="I42" s="33" t="str">
        <f ca="1">IF(I4="","",I4)</f>
        <v>＋</v>
      </c>
      <c r="J42" s="33"/>
      <c r="K42">
        <f ca="1">IF(K4="","",K4)</f>
        <v>6</v>
      </c>
      <c r="L42" t="str">
        <f>IF(L4="","",L4)</f>
        <v/>
      </c>
      <c r="M42" t="str">
        <f>IF(M4="","",M4)</f>
        <v/>
      </c>
      <c r="N42" t="str">
        <f>IF(N4="","",N4)</f>
        <v/>
      </c>
      <c r="O42" t="str">
        <f t="shared" ref="O42:W42" si="2">IF(O4="","",O4)</f>
        <v/>
      </c>
      <c r="P42" t="str">
        <f t="shared" si="2"/>
        <v/>
      </c>
      <c r="Q42" t="str">
        <f t="shared" si="2"/>
        <v/>
      </c>
      <c r="R42" t="str">
        <f t="shared" si="2"/>
        <v/>
      </c>
      <c r="S42" t="str">
        <f t="shared" si="2"/>
        <v/>
      </c>
      <c r="T42" t="str">
        <f t="shared" si="2"/>
        <v/>
      </c>
      <c r="U42" t="str">
        <f t="shared" si="2"/>
        <v/>
      </c>
      <c r="V42" t="str">
        <f t="shared" si="2"/>
        <v/>
      </c>
      <c r="W42" t="str">
        <f t="shared" si="2"/>
        <v>(2)</v>
      </c>
      <c r="Z42" s="33">
        <f ca="1">IF(Z4="","",Z4)</f>
        <v>11</v>
      </c>
      <c r="AA42" s="33"/>
      <c r="AB42" s="33" t="str">
        <f ca="1">IF(AB4="","",AB4)</f>
        <v>＋</v>
      </c>
      <c r="AC42" s="33"/>
      <c r="AD42">
        <f ca="1">IF(AD4="","",AD4)</f>
        <v>9</v>
      </c>
      <c r="AE42" t="str">
        <f>IF(AE4="","",AE4)</f>
        <v>ｘ</v>
      </c>
    </row>
    <row r="43" spans="1:48" ht="19.5" customHeight="1" x14ac:dyDescent="0.2">
      <c r="A43" t="str">
        <f t="shared" si="0"/>
        <v/>
      </c>
      <c r="B43" t="str">
        <f t="shared" si="1"/>
        <v/>
      </c>
      <c r="C43" t="str">
        <f t="shared" si="1"/>
        <v/>
      </c>
      <c r="D43" s="7" t="s">
        <v>145</v>
      </c>
      <c r="E43" s="7"/>
      <c r="F43" s="7"/>
      <c r="G43" s="7">
        <f ca="1">I41</f>
        <v>4</v>
      </c>
      <c r="H43" s="7" t="s">
        <v>146</v>
      </c>
      <c r="I43" s="7"/>
      <c r="J43" s="7"/>
      <c r="K43" s="7"/>
      <c r="L43" s="7"/>
      <c r="M43" s="7"/>
      <c r="N43" s="34">
        <f ca="1">AS43+AT43</f>
        <v>26</v>
      </c>
      <c r="O43" s="34"/>
      <c r="P43" s="34"/>
      <c r="W43" t="str">
        <f>IF(W5="","",W5)</f>
        <v/>
      </c>
      <c r="X43" s="7" t="s">
        <v>145</v>
      </c>
      <c r="AA43" s="7">
        <f ca="1">I41</f>
        <v>4</v>
      </c>
      <c r="AB43" s="7" t="s">
        <v>146</v>
      </c>
      <c r="AH43" s="34">
        <f ca="1">Z42+AU43</f>
        <v>47</v>
      </c>
      <c r="AI43" s="34"/>
      <c r="AJ43" s="34"/>
      <c r="AS43" s="27">
        <f ca="1">F42*G43</f>
        <v>20</v>
      </c>
      <c r="AT43" s="27">
        <f ca="1">IF(I42="－",-K42,K42)</f>
        <v>6</v>
      </c>
      <c r="AU43" s="27">
        <f ca="1">IF(AB42="－",-AD42*AA43,AD42*AA43)</f>
        <v>36</v>
      </c>
    </row>
    <row r="44" spans="1:48" ht="19.5" customHeight="1" x14ac:dyDescent="0.2">
      <c r="A44" t="str">
        <f t="shared" si="0"/>
        <v/>
      </c>
      <c r="B44" t="str">
        <f t="shared" si="1"/>
        <v/>
      </c>
      <c r="C44" t="str">
        <f t="shared" si="1"/>
        <v/>
      </c>
      <c r="D44" s="7" t="s">
        <v>145</v>
      </c>
      <c r="E44" s="7"/>
      <c r="F44" s="7"/>
      <c r="G44" s="34">
        <f ca="1">-M41</f>
        <v>-7</v>
      </c>
      <c r="H44" s="34"/>
      <c r="I44" s="7" t="s">
        <v>265</v>
      </c>
      <c r="J44" s="7"/>
      <c r="K44" s="7"/>
      <c r="L44" s="7"/>
      <c r="M44" s="7"/>
      <c r="N44" s="34">
        <f ca="1">AS44+AT44</f>
        <v>-29</v>
      </c>
      <c r="O44" s="34"/>
      <c r="P44" s="34"/>
      <c r="W44" t="str">
        <f>IF(W6="","",W6)</f>
        <v/>
      </c>
      <c r="X44" s="7" t="s">
        <v>145</v>
      </c>
      <c r="AA44" s="34">
        <f ca="1">-M41</f>
        <v>-7</v>
      </c>
      <c r="AB44" s="34"/>
      <c r="AC44" s="7" t="s">
        <v>266</v>
      </c>
      <c r="AH44" s="34">
        <f ca="1">Z42+AU44</f>
        <v>-52</v>
      </c>
      <c r="AI44" s="34"/>
      <c r="AJ44" s="34"/>
      <c r="AK44" t="str">
        <f t="shared" ref="AK44:AR45" si="3">IF(AK6="","",AK6)</f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s="27">
        <f ca="1">F42*G44</f>
        <v>-35</v>
      </c>
      <c r="AT44" s="27">
        <f ca="1">IF(I42="－",-K42,K42)</f>
        <v>6</v>
      </c>
      <c r="AU44" s="27">
        <f ca="1">IF(AB42="－",-AD42*AA44,AD42*AA44)</f>
        <v>-63</v>
      </c>
    </row>
    <row r="45" spans="1:48" ht="19.5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  <c r="D45" t="str">
        <f t="shared" ref="D45:V45" si="4">IF(D7="","",D7)</f>
        <v/>
      </c>
      <c r="E45" t="str">
        <f t="shared" si="4"/>
        <v/>
      </c>
      <c r="F45" t="str">
        <f t="shared" si="4"/>
        <v/>
      </c>
      <c r="G45" t="str">
        <f t="shared" si="4"/>
        <v/>
      </c>
      <c r="H45" t="str">
        <f t="shared" si="4"/>
        <v/>
      </c>
      <c r="I45" t="str">
        <f t="shared" si="4"/>
        <v/>
      </c>
      <c r="J45" t="str">
        <f t="shared" si="4"/>
        <v/>
      </c>
      <c r="K45" t="str">
        <f t="shared" si="4"/>
        <v/>
      </c>
      <c r="L45" t="str">
        <f t="shared" si="4"/>
        <v/>
      </c>
      <c r="M45" t="str">
        <f t="shared" si="4"/>
        <v/>
      </c>
      <c r="N45" t="str">
        <f t="shared" si="4"/>
        <v/>
      </c>
      <c r="O45" t="str">
        <f t="shared" si="4"/>
        <v/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>IF(W7="","",W7)</f>
        <v/>
      </c>
      <c r="X45" t="str">
        <f t="shared" ref="X45:AJ45" si="5">IF(X7="","",X7)</f>
        <v/>
      </c>
      <c r="Y45" t="str">
        <f t="shared" si="5"/>
        <v/>
      </c>
      <c r="Z45" t="str">
        <f t="shared" si="5"/>
        <v/>
      </c>
      <c r="AA45" t="str">
        <f t="shared" si="5"/>
        <v/>
      </c>
      <c r="AB45" t="str">
        <f t="shared" si="5"/>
        <v/>
      </c>
      <c r="AC45" t="str">
        <f t="shared" si="5"/>
        <v/>
      </c>
      <c r="AD45" t="str">
        <f t="shared" si="5"/>
        <v/>
      </c>
      <c r="AE45" t="str">
        <f t="shared" si="5"/>
        <v/>
      </c>
      <c r="AF45" t="str">
        <f t="shared" si="5"/>
        <v/>
      </c>
      <c r="AG45" t="str">
        <f t="shared" si="5"/>
        <v/>
      </c>
      <c r="AH45" t="str">
        <f t="shared" si="5"/>
        <v/>
      </c>
      <c r="AI45" t="str">
        <f t="shared" si="5"/>
        <v/>
      </c>
      <c r="AJ45" t="str">
        <f t="shared" si="5"/>
        <v/>
      </c>
      <c r="AK45" t="str">
        <f t="shared" si="3"/>
        <v/>
      </c>
      <c r="AL45" t="str">
        <f t="shared" si="3"/>
        <v/>
      </c>
      <c r="AM45" t="str">
        <f t="shared" si="3"/>
        <v/>
      </c>
      <c r="AN45" t="str">
        <f t="shared" si="3"/>
        <v/>
      </c>
      <c r="AO45" t="str">
        <f t="shared" si="3"/>
        <v/>
      </c>
      <c r="AP45" t="str">
        <f t="shared" si="3"/>
        <v/>
      </c>
      <c r="AQ45" t="str">
        <f t="shared" si="3"/>
        <v/>
      </c>
      <c r="AR45" t="str">
        <f t="shared" si="3"/>
        <v/>
      </c>
    </row>
    <row r="46" spans="1:48" ht="19.5" customHeight="1" x14ac:dyDescent="0.2">
      <c r="A46" t="str">
        <f t="shared" si="0"/>
        <v>２．</v>
      </c>
      <c r="D46" t="str">
        <f>IF(D8="","",D8)</f>
        <v>ｘの値が</v>
      </c>
      <c r="I46">
        <f ca="1">IF(I8="","",I8)</f>
        <v>5</v>
      </c>
      <c r="J46" t="str">
        <f>IF(J8="","",J8)</f>
        <v>,</v>
      </c>
      <c r="K46" s="33" t="str">
        <f>IF(K8="","",K8)</f>
        <v>－</v>
      </c>
      <c r="L46" s="33"/>
      <c r="M46">
        <f ca="1">IF(M8="","",M8)</f>
        <v>9</v>
      </c>
      <c r="N46" t="str">
        <f>IF(N8="","",N8)</f>
        <v>のとき，次の式の値をもとめなさい。</v>
      </c>
    </row>
    <row r="47" spans="1:48" ht="19.5" customHeight="1" x14ac:dyDescent="0.2">
      <c r="A47" t="str">
        <f t="shared" si="0"/>
        <v/>
      </c>
      <c r="B47" t="str">
        <f t="shared" ref="B47:C50" si="6">IF(B9="","",B9)</f>
        <v/>
      </c>
      <c r="C47" t="str">
        <f t="shared" si="6"/>
        <v>(1)</v>
      </c>
      <c r="F47" s="33" t="str">
        <f>IF(F9="","",F9)</f>
        <v>－</v>
      </c>
      <c r="G47" s="33"/>
      <c r="H47" t="str">
        <f>IF(H9="","",H9)</f>
        <v>ｘ</v>
      </c>
      <c r="J47" s="33" t="str">
        <f ca="1">IF(J9="","",J9)</f>
        <v>－</v>
      </c>
      <c r="K47" s="33"/>
      <c r="L47">
        <f ca="1">IF(L9="","",L9)</f>
        <v>4</v>
      </c>
      <c r="M47" t="str">
        <f>IF(M9="","",M9)</f>
        <v/>
      </c>
      <c r="N47" t="str">
        <f>IF(N9="","",N9)</f>
        <v/>
      </c>
      <c r="O47" t="str">
        <f t="shared" ref="O47:W47" si="7">IF(O9="","",O9)</f>
        <v/>
      </c>
      <c r="P47" t="str">
        <f t="shared" si="7"/>
        <v/>
      </c>
      <c r="Q47" t="str">
        <f t="shared" si="7"/>
        <v/>
      </c>
      <c r="R47" t="str">
        <f t="shared" si="7"/>
        <v/>
      </c>
      <c r="S47" t="str">
        <f t="shared" si="7"/>
        <v/>
      </c>
      <c r="T47" t="str">
        <f t="shared" si="7"/>
        <v/>
      </c>
      <c r="U47" t="str">
        <f t="shared" si="7"/>
        <v/>
      </c>
      <c r="V47" t="str">
        <f t="shared" si="7"/>
        <v/>
      </c>
      <c r="W47" t="str">
        <f t="shared" si="7"/>
        <v>(2)</v>
      </c>
      <c r="Z47" s="33" t="str">
        <f>IF(Z9="","",Z9)</f>
        <v>－</v>
      </c>
      <c r="AA47" s="33"/>
      <c r="AB47">
        <f ca="1">IF(AB9="","",AB9)</f>
        <v>6</v>
      </c>
      <c r="AC47" t="str">
        <f>IF(AC9="","",AC9)</f>
        <v>ｘ</v>
      </c>
      <c r="AE47" s="33" t="str">
        <f ca="1">IF(AE9="","",AE9)</f>
        <v>－</v>
      </c>
      <c r="AF47" s="33"/>
      <c r="AG47">
        <f t="shared" ref="AG47:AR47" ca="1" si="8">IF(AG9="","",AG9)</f>
        <v>4</v>
      </c>
      <c r="AH47" t="str">
        <f t="shared" si="8"/>
        <v/>
      </c>
      <c r="AI47" t="str">
        <f t="shared" si="8"/>
        <v/>
      </c>
      <c r="AJ47" t="str">
        <f t="shared" si="8"/>
        <v/>
      </c>
      <c r="AK47" t="str">
        <f t="shared" si="8"/>
        <v/>
      </c>
      <c r="AL47" t="str">
        <f t="shared" si="8"/>
        <v/>
      </c>
      <c r="AM47" t="str">
        <f t="shared" si="8"/>
        <v/>
      </c>
      <c r="AN47" t="str">
        <f t="shared" si="8"/>
        <v/>
      </c>
      <c r="AO47" t="str">
        <f t="shared" si="8"/>
        <v/>
      </c>
      <c r="AP47" t="str">
        <f t="shared" si="8"/>
        <v/>
      </c>
      <c r="AQ47" t="str">
        <f t="shared" si="8"/>
        <v/>
      </c>
      <c r="AR47" t="str">
        <f t="shared" si="8"/>
        <v/>
      </c>
    </row>
    <row r="48" spans="1:48" ht="19.5" customHeight="1" x14ac:dyDescent="0.2">
      <c r="A48" t="str">
        <f t="shared" si="0"/>
        <v/>
      </c>
      <c r="B48" t="str">
        <f t="shared" si="6"/>
        <v/>
      </c>
      <c r="C48" t="str">
        <f t="shared" si="6"/>
        <v/>
      </c>
      <c r="D48" s="7" t="s">
        <v>145</v>
      </c>
      <c r="E48" s="7"/>
      <c r="F48" s="7"/>
      <c r="G48" s="7">
        <f ca="1">I46</f>
        <v>5</v>
      </c>
      <c r="H48" s="7" t="s">
        <v>146</v>
      </c>
      <c r="I48" s="7"/>
      <c r="J48" s="7"/>
      <c r="K48" s="7"/>
      <c r="L48" s="7"/>
      <c r="M48" s="7"/>
      <c r="N48" s="34">
        <f ca="1">AS48+AT48</f>
        <v>-9</v>
      </c>
      <c r="O48" s="34"/>
      <c r="P48" s="34"/>
      <c r="Q48" s="7" t="str">
        <f t="shared" ref="Q48:W50" si="9">IF(Q10="","",Q10)</f>
        <v/>
      </c>
      <c r="R48" s="7" t="str">
        <f t="shared" si="9"/>
        <v/>
      </c>
      <c r="S48" s="7" t="str">
        <f t="shared" si="9"/>
        <v/>
      </c>
      <c r="T48" s="7" t="str">
        <f t="shared" si="9"/>
        <v/>
      </c>
      <c r="U48" s="7" t="str">
        <f t="shared" si="9"/>
        <v/>
      </c>
      <c r="V48" s="7" t="str">
        <f t="shared" si="9"/>
        <v/>
      </c>
      <c r="W48" s="7" t="str">
        <f t="shared" si="9"/>
        <v/>
      </c>
      <c r="X48" s="7" t="s">
        <v>145</v>
      </c>
      <c r="Y48" s="7"/>
      <c r="Z48" s="7"/>
      <c r="AA48" s="7">
        <f ca="1">I46</f>
        <v>5</v>
      </c>
      <c r="AB48" s="7" t="s">
        <v>146</v>
      </c>
      <c r="AC48" s="7"/>
      <c r="AD48" s="7"/>
      <c r="AE48" s="7"/>
      <c r="AF48" s="7"/>
      <c r="AG48" s="7"/>
      <c r="AH48" s="34">
        <f ca="1">AU48+AV48</f>
        <v>-34</v>
      </c>
      <c r="AI48" s="34"/>
      <c r="AJ48" s="34"/>
      <c r="AK48" t="str">
        <f t="shared" ref="AK48:AR50" si="10">IF(AK10="","",AK10)</f>
        <v/>
      </c>
      <c r="AL48" t="str">
        <f t="shared" si="10"/>
        <v/>
      </c>
      <c r="AM48" t="str">
        <f t="shared" si="10"/>
        <v/>
      </c>
      <c r="AN48" t="str">
        <f t="shared" si="10"/>
        <v/>
      </c>
      <c r="AO48" t="str">
        <f t="shared" si="10"/>
        <v/>
      </c>
      <c r="AP48" t="str">
        <f t="shared" si="10"/>
        <v/>
      </c>
      <c r="AQ48" t="str">
        <f t="shared" si="10"/>
        <v/>
      </c>
      <c r="AR48" t="str">
        <f t="shared" si="10"/>
        <v/>
      </c>
      <c r="AS48" s="27">
        <f ca="1">-G48</f>
        <v>-5</v>
      </c>
      <c r="AT48" s="27">
        <f ca="1">IF(J47="－",-L47,L47)</f>
        <v>-4</v>
      </c>
      <c r="AU48" s="27">
        <f ca="1">-AB47*AA48</f>
        <v>-30</v>
      </c>
      <c r="AV48" s="27">
        <f ca="1">IF(AE47="－",-AG47,AG47)</f>
        <v>-4</v>
      </c>
    </row>
    <row r="49" spans="1:48" ht="19.5" customHeight="1" x14ac:dyDescent="0.2">
      <c r="A49" t="str">
        <f t="shared" si="0"/>
        <v/>
      </c>
      <c r="B49" t="str">
        <f t="shared" si="6"/>
        <v/>
      </c>
      <c r="C49" t="str">
        <f t="shared" si="6"/>
        <v/>
      </c>
      <c r="D49" s="7" t="s">
        <v>145</v>
      </c>
      <c r="E49" s="7"/>
      <c r="F49" s="7"/>
      <c r="G49" s="34">
        <f ca="1">-M46</f>
        <v>-9</v>
      </c>
      <c r="H49" s="34"/>
      <c r="I49" s="7" t="s">
        <v>146</v>
      </c>
      <c r="J49" s="7"/>
      <c r="K49" s="7"/>
      <c r="L49" s="7"/>
      <c r="M49" s="7"/>
      <c r="N49" s="34">
        <f ca="1">AS49+AT49</f>
        <v>5</v>
      </c>
      <c r="O49" s="34"/>
      <c r="P49" s="34"/>
      <c r="Q49" s="7" t="str">
        <f t="shared" si="9"/>
        <v/>
      </c>
      <c r="R49" s="7" t="str">
        <f t="shared" si="9"/>
        <v/>
      </c>
      <c r="S49" s="7" t="str">
        <f t="shared" si="9"/>
        <v/>
      </c>
      <c r="T49" s="7" t="str">
        <f t="shared" si="9"/>
        <v/>
      </c>
      <c r="U49" s="7" t="str">
        <f t="shared" si="9"/>
        <v/>
      </c>
      <c r="V49" s="7" t="str">
        <f t="shared" si="9"/>
        <v/>
      </c>
      <c r="W49" s="7" t="str">
        <f t="shared" si="9"/>
        <v/>
      </c>
      <c r="X49" s="7" t="s">
        <v>145</v>
      </c>
      <c r="Y49" s="7"/>
      <c r="Z49" s="7"/>
      <c r="AA49" s="34">
        <f ca="1">-M46</f>
        <v>-9</v>
      </c>
      <c r="AB49" s="34"/>
      <c r="AC49" s="7" t="s">
        <v>146</v>
      </c>
      <c r="AD49" s="7"/>
      <c r="AE49" s="7"/>
      <c r="AF49" s="7"/>
      <c r="AG49" s="7"/>
      <c r="AH49" s="34">
        <f ca="1">AU49+AV49</f>
        <v>50</v>
      </c>
      <c r="AI49" s="34"/>
      <c r="AJ49" s="34"/>
      <c r="AK49" t="str">
        <f t="shared" si="10"/>
        <v/>
      </c>
      <c r="AL49" t="str">
        <f t="shared" si="10"/>
        <v/>
      </c>
      <c r="AM49" t="str">
        <f t="shared" si="10"/>
        <v/>
      </c>
      <c r="AN49" t="str">
        <f t="shared" si="10"/>
        <v/>
      </c>
      <c r="AO49" t="str">
        <f t="shared" si="10"/>
        <v/>
      </c>
      <c r="AP49" t="str">
        <f t="shared" si="10"/>
        <v/>
      </c>
      <c r="AQ49" t="str">
        <f t="shared" si="10"/>
        <v/>
      </c>
      <c r="AR49" t="str">
        <f t="shared" si="10"/>
        <v/>
      </c>
      <c r="AS49" s="27">
        <f ca="1">-G49</f>
        <v>9</v>
      </c>
      <c r="AT49" s="27">
        <f ca="1">IF(J47="－",-L47,L47)</f>
        <v>-4</v>
      </c>
      <c r="AU49" s="27">
        <f ca="1">-AB47*AA49</f>
        <v>54</v>
      </c>
      <c r="AV49" s="27">
        <f ca="1">IF(AE47="－",-AG47,AG47)</f>
        <v>-4</v>
      </c>
    </row>
    <row r="50" spans="1:48" ht="19.5" customHeight="1" x14ac:dyDescent="0.2">
      <c r="A50" t="str">
        <f t="shared" si="0"/>
        <v/>
      </c>
      <c r="B50" t="str">
        <f t="shared" si="6"/>
        <v/>
      </c>
      <c r="C50" t="str">
        <f t="shared" si="6"/>
        <v/>
      </c>
      <c r="D50" t="str">
        <f t="shared" ref="D50:P50" si="11">IF(D12="","",D12)</f>
        <v/>
      </c>
      <c r="E50" t="str">
        <f t="shared" si="11"/>
        <v/>
      </c>
      <c r="F50" t="str">
        <f t="shared" si="11"/>
        <v/>
      </c>
      <c r="G50" t="str">
        <f t="shared" si="11"/>
        <v/>
      </c>
      <c r="H50" t="str">
        <f t="shared" si="11"/>
        <v/>
      </c>
      <c r="I50" t="str">
        <f t="shared" si="11"/>
        <v/>
      </c>
      <c r="J50" t="str">
        <f t="shared" si="11"/>
        <v/>
      </c>
      <c r="K50" t="str">
        <f t="shared" si="11"/>
        <v/>
      </c>
      <c r="L50" t="str">
        <f t="shared" si="11"/>
        <v/>
      </c>
      <c r="M50" t="str">
        <f t="shared" si="11"/>
        <v/>
      </c>
      <c r="N50" t="str">
        <f t="shared" si="11"/>
        <v/>
      </c>
      <c r="O50" t="str">
        <f t="shared" si="11"/>
        <v/>
      </c>
      <c r="P50" t="str">
        <f t="shared" si="11"/>
        <v/>
      </c>
      <c r="Q50" t="str">
        <f t="shared" si="9"/>
        <v/>
      </c>
      <c r="R50" t="str">
        <f t="shared" si="9"/>
        <v/>
      </c>
      <c r="S50" t="str">
        <f t="shared" si="9"/>
        <v/>
      </c>
      <c r="T50" t="str">
        <f t="shared" si="9"/>
        <v/>
      </c>
      <c r="U50" t="str">
        <f t="shared" si="9"/>
        <v/>
      </c>
      <c r="V50" t="str">
        <f t="shared" si="9"/>
        <v/>
      </c>
      <c r="W50" t="str">
        <f t="shared" si="9"/>
        <v/>
      </c>
      <c r="X50" t="str">
        <f t="shared" ref="X50:AJ50" si="12">IF(X12="","",X12)</f>
        <v/>
      </c>
      <c r="Y50" t="str">
        <f t="shared" si="12"/>
        <v/>
      </c>
      <c r="Z50" t="str">
        <f t="shared" si="12"/>
        <v/>
      </c>
      <c r="AA50" t="str">
        <f t="shared" si="12"/>
        <v/>
      </c>
      <c r="AB50" t="str">
        <f t="shared" si="12"/>
        <v/>
      </c>
      <c r="AC50" t="str">
        <f t="shared" si="12"/>
        <v/>
      </c>
      <c r="AD50" t="str">
        <f t="shared" si="12"/>
        <v/>
      </c>
      <c r="AE50" t="str">
        <f t="shared" si="12"/>
        <v/>
      </c>
      <c r="AF50" t="str">
        <f t="shared" si="12"/>
        <v/>
      </c>
      <c r="AG50" t="str">
        <f t="shared" si="12"/>
        <v/>
      </c>
      <c r="AH50" t="str">
        <f t="shared" si="12"/>
        <v/>
      </c>
      <c r="AI50" t="str">
        <f t="shared" si="12"/>
        <v/>
      </c>
      <c r="AJ50" t="str">
        <f t="shared" si="12"/>
        <v/>
      </c>
      <c r="AK50" t="str">
        <f t="shared" si="10"/>
        <v/>
      </c>
      <c r="AL50" t="str">
        <f t="shared" si="10"/>
        <v/>
      </c>
      <c r="AM50" t="str">
        <f t="shared" si="10"/>
        <v/>
      </c>
      <c r="AN50" t="str">
        <f t="shared" si="10"/>
        <v/>
      </c>
      <c r="AO50" t="str">
        <f t="shared" si="10"/>
        <v/>
      </c>
      <c r="AP50" t="str">
        <f t="shared" si="10"/>
        <v/>
      </c>
      <c r="AQ50" t="str">
        <f t="shared" si="10"/>
        <v/>
      </c>
      <c r="AR50" t="str">
        <f t="shared" si="10"/>
        <v/>
      </c>
    </row>
    <row r="51" spans="1:48" ht="19.5" customHeight="1" x14ac:dyDescent="0.2">
      <c r="A51" s="33" t="str">
        <f t="shared" si="0"/>
        <v>３．</v>
      </c>
      <c r="B51" s="33"/>
      <c r="C51" s="33"/>
      <c r="D51" s="33" t="str">
        <f>IF(D13="","",D13)</f>
        <v>ｘの値が次の場合に，</v>
      </c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8">
        <f t="shared" ref="Q51:Q56" ca="1" si="13">IF(Q13="","",Q13)</f>
        <v>8</v>
      </c>
      <c r="R51" s="38"/>
      <c r="S51" s="33" t="str">
        <f>IF(S13="","",S13)</f>
        <v>の値を求めなさい。</v>
      </c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</row>
    <row r="52" spans="1:48" ht="19.5" customHeigh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 t="str">
        <f t="shared" si="13"/>
        <v>ｘ</v>
      </c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t="str">
        <f t="shared" ref="AE52:AR52" si="14">IF(AE14="","",AE14)</f>
        <v/>
      </c>
      <c r="AF52" t="str">
        <f t="shared" si="14"/>
        <v/>
      </c>
      <c r="AG52" t="str">
        <f t="shared" si="14"/>
        <v/>
      </c>
      <c r="AH52" t="str">
        <f t="shared" si="14"/>
        <v/>
      </c>
      <c r="AI52" t="str">
        <f t="shared" si="14"/>
        <v/>
      </c>
      <c r="AJ52" t="str">
        <f t="shared" si="14"/>
        <v/>
      </c>
      <c r="AK52" t="str">
        <f t="shared" si="14"/>
        <v/>
      </c>
      <c r="AL52" t="str">
        <f t="shared" si="14"/>
        <v/>
      </c>
      <c r="AM52" t="str">
        <f t="shared" si="14"/>
        <v/>
      </c>
      <c r="AN52" t="str">
        <f t="shared" si="14"/>
        <v/>
      </c>
      <c r="AO52" t="str">
        <f t="shared" si="14"/>
        <v/>
      </c>
      <c r="AP52" t="str">
        <f t="shared" si="14"/>
        <v/>
      </c>
      <c r="AQ52" t="str">
        <f t="shared" si="14"/>
        <v/>
      </c>
      <c r="AR52" t="str">
        <f t="shared" si="14"/>
        <v/>
      </c>
    </row>
    <row r="53" spans="1:48" ht="19.5" customHeight="1" x14ac:dyDescent="0.2">
      <c r="A53" t="str">
        <f t="shared" ref="A53:D56" si="15">IF(A15="","",A15)</f>
        <v/>
      </c>
      <c r="B53" t="str">
        <f t="shared" si="15"/>
        <v/>
      </c>
      <c r="C53" t="str">
        <f t="shared" si="15"/>
        <v/>
      </c>
      <c r="D53" t="str">
        <f t="shared" si="15"/>
        <v>(1)</v>
      </c>
      <c r="G53" s="33" t="str">
        <f>IF(G15="","",G15)</f>
        <v>ｘ＝</v>
      </c>
      <c r="H53" s="33"/>
      <c r="I53" s="33"/>
      <c r="J53" s="33" t="str">
        <f>IF(J15="","",J15)</f>
        <v>－</v>
      </c>
      <c r="K53" s="33"/>
      <c r="L53" s="33">
        <f ca="1">IF(L15="","",L15)</f>
        <v>8</v>
      </c>
      <c r="M53" t="str">
        <f>IF(M15="","",M15)</f>
        <v/>
      </c>
      <c r="N53" t="str">
        <f>IF(N15="","",N15)</f>
        <v/>
      </c>
      <c r="O53" t="str">
        <f>IF(O15="","",O15)</f>
        <v/>
      </c>
      <c r="P53" t="str">
        <f>IF(P15="","",P15)</f>
        <v/>
      </c>
      <c r="Q53" t="str">
        <f t="shared" si="13"/>
        <v/>
      </c>
      <c r="R53" t="str">
        <f t="shared" ref="R53:W56" si="16">IF(R15="","",R15)</f>
        <v/>
      </c>
      <c r="S53" t="str">
        <f t="shared" si="16"/>
        <v/>
      </c>
      <c r="T53" t="str">
        <f t="shared" si="16"/>
        <v/>
      </c>
      <c r="U53" t="str">
        <f t="shared" si="16"/>
        <v/>
      </c>
      <c r="V53" t="str">
        <f t="shared" si="16"/>
        <v/>
      </c>
      <c r="W53" t="str">
        <f t="shared" si="16"/>
        <v>(2)</v>
      </c>
      <c r="Z53" s="33" t="str">
        <f>IF(Z15="","",Z15)</f>
        <v>ｘ＝</v>
      </c>
      <c r="AA53" s="33"/>
      <c r="AB53" s="33"/>
      <c r="AC53" s="38">
        <f ca="1">IF(AC15="","",AC15)</f>
        <v>3</v>
      </c>
      <c r="AD53" s="38"/>
      <c r="AE53" t="str">
        <f t="shared" ref="AE53:AR53" si="17">IF(AE15="","",AE15)</f>
        <v/>
      </c>
      <c r="AF53" t="str">
        <f t="shared" si="17"/>
        <v/>
      </c>
      <c r="AG53" t="str">
        <f t="shared" si="17"/>
        <v/>
      </c>
      <c r="AH53" t="str">
        <f t="shared" si="17"/>
        <v/>
      </c>
      <c r="AI53" t="str">
        <f t="shared" si="17"/>
        <v/>
      </c>
      <c r="AJ53" t="str">
        <f t="shared" si="17"/>
        <v/>
      </c>
      <c r="AK53" t="str">
        <f t="shared" si="17"/>
        <v/>
      </c>
      <c r="AL53" t="str">
        <f t="shared" si="17"/>
        <v/>
      </c>
      <c r="AM53" t="str">
        <f t="shared" si="17"/>
        <v/>
      </c>
      <c r="AN53" t="str">
        <f t="shared" si="17"/>
        <v/>
      </c>
      <c r="AO53" t="str">
        <f t="shared" si="17"/>
        <v/>
      </c>
      <c r="AP53" t="str">
        <f t="shared" si="17"/>
        <v/>
      </c>
      <c r="AQ53" t="str">
        <f t="shared" si="17"/>
        <v/>
      </c>
      <c r="AR53" t="str">
        <f t="shared" si="17"/>
        <v/>
      </c>
      <c r="AS53" s="27">
        <f ca="1">Q51</f>
        <v>8</v>
      </c>
      <c r="AT53" s="27">
        <f ca="1">Q51*AC54</f>
        <v>32</v>
      </c>
    </row>
    <row r="54" spans="1:48" ht="19.5" customHeight="1" x14ac:dyDescent="0.2">
      <c r="A54" t="str">
        <f t="shared" si="15"/>
        <v/>
      </c>
      <c r="B54" t="str">
        <f t="shared" si="15"/>
        <v/>
      </c>
      <c r="C54" t="str">
        <f t="shared" si="15"/>
        <v/>
      </c>
      <c r="D54" t="str">
        <f t="shared" si="15"/>
        <v/>
      </c>
      <c r="E54" t="str">
        <f>IF(E17="","",E17)</f>
        <v/>
      </c>
      <c r="F54" t="str">
        <f>IF(F17="","",F17)</f>
        <v/>
      </c>
      <c r="G54" s="33"/>
      <c r="H54" s="33"/>
      <c r="I54" s="33"/>
      <c r="J54" s="33"/>
      <c r="K54" s="33"/>
      <c r="L54" s="33"/>
      <c r="P54" t="str">
        <f>IF(P17="","",P17)</f>
        <v/>
      </c>
      <c r="Q54" t="str">
        <f t="shared" si="13"/>
        <v/>
      </c>
      <c r="R54" t="str">
        <f t="shared" si="16"/>
        <v/>
      </c>
      <c r="S54" t="str">
        <f t="shared" si="16"/>
        <v/>
      </c>
      <c r="T54" t="str">
        <f t="shared" si="16"/>
        <v/>
      </c>
      <c r="U54" t="str">
        <f t="shared" si="16"/>
        <v/>
      </c>
      <c r="V54" t="str">
        <f t="shared" si="16"/>
        <v/>
      </c>
      <c r="W54" t="str">
        <f t="shared" si="16"/>
        <v/>
      </c>
      <c r="X54" t="str">
        <f t="shared" ref="X54:Y56" si="18">IF(X16="","",X16)</f>
        <v/>
      </c>
      <c r="Y54" t="str">
        <f t="shared" si="18"/>
        <v/>
      </c>
      <c r="Z54" s="33"/>
      <c r="AA54" s="33"/>
      <c r="AB54" s="33"/>
      <c r="AC54" s="33">
        <f ca="1">IF(AC16="","",AC16)</f>
        <v>4</v>
      </c>
      <c r="AD54" s="33"/>
      <c r="AE54" t="str">
        <f t="shared" ref="AE54:AR54" si="19">IF(AE16="","",AE16)</f>
        <v/>
      </c>
      <c r="AF54" t="str">
        <f t="shared" si="19"/>
        <v/>
      </c>
      <c r="AG54" t="str">
        <f t="shared" si="19"/>
        <v/>
      </c>
      <c r="AH54" t="str">
        <f t="shared" si="19"/>
        <v/>
      </c>
      <c r="AI54" t="str">
        <f t="shared" si="19"/>
        <v/>
      </c>
      <c r="AJ54" t="str">
        <f t="shared" si="19"/>
        <v/>
      </c>
      <c r="AK54" t="str">
        <f t="shared" si="19"/>
        <v/>
      </c>
      <c r="AL54" t="str">
        <f t="shared" si="19"/>
        <v/>
      </c>
      <c r="AM54" t="str">
        <f t="shared" si="19"/>
        <v/>
      </c>
      <c r="AN54" t="str">
        <f t="shared" si="19"/>
        <v/>
      </c>
      <c r="AO54" t="str">
        <f t="shared" si="19"/>
        <v/>
      </c>
      <c r="AP54" t="str">
        <f t="shared" si="19"/>
        <v/>
      </c>
      <c r="AQ54" t="str">
        <f t="shared" si="19"/>
        <v/>
      </c>
      <c r="AR54" t="str">
        <f t="shared" si="19"/>
        <v/>
      </c>
      <c r="AS54" s="27">
        <f ca="1">-L53</f>
        <v>-8</v>
      </c>
      <c r="AT54" s="27">
        <f ca="1">AC53</f>
        <v>3</v>
      </c>
    </row>
    <row r="55" spans="1:48" ht="19.5" customHeight="1" x14ac:dyDescent="0.2">
      <c r="A55" t="str">
        <f t="shared" si="15"/>
        <v/>
      </c>
      <c r="B55" t="str">
        <f t="shared" si="15"/>
        <v/>
      </c>
      <c r="C55" t="str">
        <f t="shared" si="15"/>
        <v/>
      </c>
      <c r="D55" t="str">
        <f t="shared" si="15"/>
        <v/>
      </c>
      <c r="E55" t="str">
        <f>IF(E18="","",E18)</f>
        <v/>
      </c>
      <c r="F55" t="str">
        <f>IF(F18="","",F18)</f>
        <v/>
      </c>
      <c r="G55" s="34" t="s">
        <v>147</v>
      </c>
      <c r="H55" s="34"/>
      <c r="I55" s="41">
        <f ca="1">AS53/GCD(AS53,ABS(AS54))</f>
        <v>1</v>
      </c>
      <c r="J55" s="41"/>
      <c r="K55" s="34" t="str">
        <f ca="1">IF(M55="","","＝")</f>
        <v>＝</v>
      </c>
      <c r="L55" s="34"/>
      <c r="M55" s="34">
        <f ca="1">IF(AS53/AS54=INT(AS53/AS54),AS53/AS54,"")</f>
        <v>-1</v>
      </c>
      <c r="N55" s="34"/>
      <c r="O55" s="34"/>
      <c r="P55" t="str">
        <f>IF(P18="","",P18)</f>
        <v/>
      </c>
      <c r="Q55" t="str">
        <f t="shared" si="13"/>
        <v/>
      </c>
      <c r="R55" t="str">
        <f t="shared" si="16"/>
        <v/>
      </c>
      <c r="S55" t="str">
        <f t="shared" si="16"/>
        <v/>
      </c>
      <c r="T55" t="str">
        <f t="shared" si="16"/>
        <v/>
      </c>
      <c r="U55" t="str">
        <f t="shared" si="16"/>
        <v/>
      </c>
      <c r="V55" t="str">
        <f t="shared" si="16"/>
        <v/>
      </c>
      <c r="W55" t="str">
        <f t="shared" si="16"/>
        <v/>
      </c>
      <c r="X55" t="str">
        <f t="shared" si="18"/>
        <v/>
      </c>
      <c r="Y55" t="str">
        <f t="shared" si="18"/>
        <v/>
      </c>
      <c r="Z55" s="41">
        <f ca="1">AT53/GCD(AT53,AT54)</f>
        <v>32</v>
      </c>
      <c r="AA55" s="41" t="str">
        <f>IF(AA17="","",AA17)</f>
        <v/>
      </c>
      <c r="AB55" s="34" t="str">
        <f ca="1">IF(AD55="","","＝")</f>
        <v/>
      </c>
      <c r="AC55" s="34"/>
      <c r="AD55" s="34" t="str">
        <f ca="1">IF(AT53/AT54=INT(AT53/AT54),AT53/AT54,"")</f>
        <v/>
      </c>
      <c r="AE55" s="34"/>
      <c r="AF55" s="34"/>
      <c r="AG55" t="str">
        <f t="shared" ref="AG55:AR55" si="20">IF(AG17="","",AG17)</f>
        <v/>
      </c>
      <c r="AH55" t="str">
        <f t="shared" si="20"/>
        <v/>
      </c>
      <c r="AI55" t="str">
        <f t="shared" si="20"/>
        <v/>
      </c>
      <c r="AJ55" t="str">
        <f t="shared" si="20"/>
        <v/>
      </c>
      <c r="AK55" t="str">
        <f t="shared" si="20"/>
        <v/>
      </c>
      <c r="AL55" t="str">
        <f t="shared" si="20"/>
        <v/>
      </c>
      <c r="AM55" t="str">
        <f t="shared" si="20"/>
        <v/>
      </c>
      <c r="AN55" t="str">
        <f t="shared" si="20"/>
        <v/>
      </c>
      <c r="AO55" t="str">
        <f t="shared" si="20"/>
        <v/>
      </c>
      <c r="AP55" t="str">
        <f t="shared" si="20"/>
        <v/>
      </c>
      <c r="AQ55" t="str">
        <f t="shared" si="20"/>
        <v/>
      </c>
      <c r="AR55" t="str">
        <f t="shared" si="20"/>
        <v/>
      </c>
    </row>
    <row r="56" spans="1:48" ht="19.5" customHeight="1" x14ac:dyDescent="0.2">
      <c r="A56" t="str">
        <f t="shared" si="15"/>
        <v/>
      </c>
      <c r="B56" t="str">
        <f t="shared" si="15"/>
        <v/>
      </c>
      <c r="C56" t="str">
        <f t="shared" si="15"/>
        <v/>
      </c>
      <c r="D56" t="str">
        <f t="shared" si="15"/>
        <v/>
      </c>
      <c r="G56" s="34"/>
      <c r="H56" s="34"/>
      <c r="I56" s="34">
        <f ca="1">ABS(AS54)/GCD(AS53,ABS(AS54))</f>
        <v>1</v>
      </c>
      <c r="J56" s="34"/>
      <c r="K56" s="34"/>
      <c r="L56" s="34"/>
      <c r="M56" s="34"/>
      <c r="N56" s="34"/>
      <c r="O56" s="34"/>
      <c r="Q56" t="str">
        <f t="shared" si="13"/>
        <v/>
      </c>
      <c r="R56" t="str">
        <f t="shared" si="16"/>
        <v/>
      </c>
      <c r="S56" t="str">
        <f t="shared" si="16"/>
        <v/>
      </c>
      <c r="T56" t="str">
        <f t="shared" si="16"/>
        <v/>
      </c>
      <c r="U56" t="str">
        <f t="shared" si="16"/>
        <v/>
      </c>
      <c r="V56" t="str">
        <f t="shared" si="16"/>
        <v/>
      </c>
      <c r="W56" t="str">
        <f t="shared" si="16"/>
        <v/>
      </c>
      <c r="X56" t="str">
        <f t="shared" si="18"/>
        <v/>
      </c>
      <c r="Y56" t="str">
        <f t="shared" si="18"/>
        <v/>
      </c>
      <c r="Z56" s="34">
        <f ca="1">AT54/GCD(AT53,AT54)</f>
        <v>3</v>
      </c>
      <c r="AA56" s="34" t="str">
        <f>IF(AA18="","",AA18)</f>
        <v/>
      </c>
      <c r="AB56" s="34"/>
      <c r="AC56" s="34"/>
      <c r="AD56" s="34"/>
      <c r="AE56" s="34"/>
      <c r="AF56" s="34"/>
      <c r="AG56" t="str">
        <f t="shared" ref="AG56:AR56" si="21">IF(AG18="","",AG18)</f>
        <v/>
      </c>
      <c r="AH56" t="str">
        <f t="shared" si="21"/>
        <v/>
      </c>
      <c r="AI56" t="str">
        <f t="shared" si="21"/>
        <v/>
      </c>
      <c r="AJ56" t="str">
        <f t="shared" si="21"/>
        <v/>
      </c>
      <c r="AK56" t="str">
        <f t="shared" si="21"/>
        <v/>
      </c>
      <c r="AL56" t="str">
        <f t="shared" si="21"/>
        <v/>
      </c>
      <c r="AM56" t="str">
        <f t="shared" si="21"/>
        <v/>
      </c>
      <c r="AN56" t="str">
        <f t="shared" si="21"/>
        <v/>
      </c>
      <c r="AO56" t="str">
        <f t="shared" si="21"/>
        <v/>
      </c>
      <c r="AP56" t="str">
        <f t="shared" si="21"/>
        <v/>
      </c>
      <c r="AQ56" t="str">
        <f t="shared" si="21"/>
        <v/>
      </c>
      <c r="AR56" t="str">
        <f t="shared" si="21"/>
        <v/>
      </c>
    </row>
    <row r="57" spans="1:48" ht="19.5" customHeight="1" x14ac:dyDescent="0.2"/>
    <row r="58" spans="1:48" ht="19.5" customHeight="1" x14ac:dyDescent="0.2">
      <c r="A58" t="str">
        <f t="shared" ref="A58:A65" si="22">IF(A20="","",A20)</f>
        <v>４．</v>
      </c>
      <c r="D58" t="str">
        <f t="shared" ref="D58:D65" si="23">IF(D20="","",D20)</f>
        <v>ａ＝－</v>
      </c>
      <c r="H58">
        <f ca="1">IF(H20="","",H20)</f>
        <v>1</v>
      </c>
      <c r="I58" t="str">
        <f>IF(I20="","",I20)</f>
        <v>のとき，次の式の値を求めなさい。</v>
      </c>
    </row>
    <row r="59" spans="1:48" ht="19.5" customHeight="1" x14ac:dyDescent="0.2">
      <c r="A59" t="str">
        <f t="shared" si="22"/>
        <v/>
      </c>
      <c r="B59" t="str">
        <f t="shared" ref="B59:C61" si="24">IF(B21="","",B21)</f>
        <v/>
      </c>
      <c r="C59" t="str">
        <f t="shared" si="24"/>
        <v/>
      </c>
      <c r="D59" t="str">
        <f t="shared" si="23"/>
        <v>(1)</v>
      </c>
      <c r="G59" s="33" t="str">
        <f ca="1">IF(G21="","",G21)</f>
        <v>－</v>
      </c>
      <c r="H59" s="33" t="str">
        <f>IF(H21="","",H21)</f>
        <v/>
      </c>
      <c r="I59">
        <f ca="1">IF(I21="","",I21)</f>
        <v>4</v>
      </c>
      <c r="J59" t="str">
        <f>IF(J21="","",J21)</f>
        <v>ａ</v>
      </c>
      <c r="L59" s="26">
        <f ca="1">IF(L21="","",L21)</f>
        <v>3</v>
      </c>
      <c r="W59" t="str">
        <f>IF(W21="","",W21)</f>
        <v>(2)</v>
      </c>
      <c r="Z59" s="33" t="str">
        <f ca="1">IF(Z21="","",Z21)</f>
        <v/>
      </c>
      <c r="AA59" s="33"/>
      <c r="AB59" t="str">
        <f>IF(AB21="","",AB21)</f>
        <v>ａ</v>
      </c>
      <c r="AD59" s="26">
        <f t="shared" ref="AD59:AR59" ca="1" si="25">IF(AD21="","",AD21)</f>
        <v>2</v>
      </c>
      <c r="AE59" t="str">
        <f t="shared" si="25"/>
        <v/>
      </c>
      <c r="AF59" t="str">
        <f t="shared" si="25"/>
        <v/>
      </c>
      <c r="AG59" t="str">
        <f t="shared" si="25"/>
        <v/>
      </c>
      <c r="AH59" t="str">
        <f t="shared" si="25"/>
        <v/>
      </c>
      <c r="AI59" t="str">
        <f t="shared" si="25"/>
        <v/>
      </c>
      <c r="AJ59" t="str">
        <f t="shared" si="25"/>
        <v/>
      </c>
      <c r="AK59" t="str">
        <f t="shared" si="25"/>
        <v/>
      </c>
      <c r="AL59" t="str">
        <f t="shared" si="25"/>
        <v/>
      </c>
      <c r="AM59" t="str">
        <f t="shared" si="25"/>
        <v/>
      </c>
      <c r="AN59" t="str">
        <f t="shared" si="25"/>
        <v/>
      </c>
      <c r="AO59" t="str">
        <f t="shared" si="25"/>
        <v/>
      </c>
      <c r="AP59" t="str">
        <f t="shared" si="25"/>
        <v/>
      </c>
      <c r="AQ59" t="str">
        <f t="shared" si="25"/>
        <v/>
      </c>
      <c r="AR59" t="str">
        <f t="shared" si="25"/>
        <v/>
      </c>
    </row>
    <row r="60" spans="1:48" ht="19.5" customHeight="1" x14ac:dyDescent="0.2">
      <c r="A60" t="str">
        <f t="shared" si="22"/>
        <v/>
      </c>
      <c r="B60" t="str">
        <f t="shared" si="24"/>
        <v/>
      </c>
      <c r="C60" t="str">
        <f t="shared" si="24"/>
        <v/>
      </c>
      <c r="D60" t="str">
        <f t="shared" si="23"/>
        <v/>
      </c>
      <c r="E60" t="str">
        <f>IF(E23="","",E23)</f>
        <v/>
      </c>
      <c r="F60" t="str">
        <f>IF(F23="","",F23)</f>
        <v/>
      </c>
      <c r="G60" s="34">
        <f ca="1">IF(G59="－",-I59*(-H58)^L59,I59*(-H58)^L59)</f>
        <v>4</v>
      </c>
      <c r="H60" s="34"/>
      <c r="I60" s="34"/>
      <c r="J60" s="7"/>
      <c r="K60" t="str">
        <f>IF(K22="","",K22)</f>
        <v/>
      </c>
      <c r="L60" t="str">
        <f>IF(L22="","",L22)</f>
        <v/>
      </c>
      <c r="W60" t="str">
        <f>IF(W22="","",W22)</f>
        <v/>
      </c>
      <c r="X60" t="str">
        <f>IF(X22="","",X22)</f>
        <v/>
      </c>
      <c r="Y60" t="str">
        <f>IF(Y22="","",Y22)</f>
        <v/>
      </c>
      <c r="Z60" s="34">
        <f ca="1">IF(Z59="－",-1*(-H58)^AD59,(-H58)^AD59)</f>
        <v>1</v>
      </c>
      <c r="AA60" s="34"/>
      <c r="AB60" s="34"/>
      <c r="AC60" t="str">
        <f>IF(AC22="","",AC22)</f>
        <v/>
      </c>
      <c r="AD60" t="str">
        <f t="shared" ref="AD60:AR60" si="26">IF(AD22="","",AD22)</f>
        <v/>
      </c>
      <c r="AE60" t="str">
        <f t="shared" si="26"/>
        <v/>
      </c>
      <c r="AF60" t="str">
        <f t="shared" si="26"/>
        <v/>
      </c>
      <c r="AG60" t="str">
        <f t="shared" si="26"/>
        <v/>
      </c>
      <c r="AH60" t="str">
        <f t="shared" si="26"/>
        <v/>
      </c>
      <c r="AI60" t="str">
        <f t="shared" si="26"/>
        <v/>
      </c>
      <c r="AJ60" t="str">
        <f t="shared" si="26"/>
        <v/>
      </c>
      <c r="AK60" t="str">
        <f t="shared" si="26"/>
        <v/>
      </c>
      <c r="AL60" t="str">
        <f t="shared" si="26"/>
        <v/>
      </c>
      <c r="AM60" t="str">
        <f t="shared" si="26"/>
        <v/>
      </c>
      <c r="AN60" t="str">
        <f t="shared" si="26"/>
        <v/>
      </c>
      <c r="AO60" t="str">
        <f t="shared" si="26"/>
        <v/>
      </c>
      <c r="AP60" t="str">
        <f t="shared" si="26"/>
        <v/>
      </c>
      <c r="AQ60" t="str">
        <f t="shared" si="26"/>
        <v/>
      </c>
      <c r="AR60" t="str">
        <f t="shared" si="26"/>
        <v/>
      </c>
    </row>
    <row r="61" spans="1:48" ht="19.5" customHeight="1" x14ac:dyDescent="0.2">
      <c r="A61" t="str">
        <f t="shared" si="22"/>
        <v/>
      </c>
      <c r="B61" t="str">
        <f t="shared" si="24"/>
        <v/>
      </c>
      <c r="C61" t="str">
        <f t="shared" si="24"/>
        <v/>
      </c>
      <c r="D61" t="str">
        <f t="shared" si="23"/>
        <v/>
      </c>
      <c r="G61" t="str">
        <f>IF(G23="","",G23)</f>
        <v/>
      </c>
      <c r="H61" t="str">
        <f>IF(H23="","",H23)</f>
        <v/>
      </c>
      <c r="I61" t="str">
        <f>IF(I23="","",I23)</f>
        <v/>
      </c>
      <c r="J61" t="str">
        <f>IF(J23="","",J23)</f>
        <v/>
      </c>
      <c r="K61" t="str">
        <f>IF(K23="","",K23)</f>
        <v/>
      </c>
      <c r="L61" t="str">
        <f>IF(L23="","",L23)</f>
        <v/>
      </c>
      <c r="W61" t="str">
        <f>IF(W23="","",W23)</f>
        <v/>
      </c>
      <c r="X61" t="str">
        <f>IF(X23="","",X23)</f>
        <v/>
      </c>
      <c r="Y61" t="str">
        <f>IF(Y23="","",Y23)</f>
        <v/>
      </c>
      <c r="Z61" t="str">
        <f>IF(Z23="","",Z23)</f>
        <v/>
      </c>
      <c r="AA61" t="str">
        <f>IF(AA23="","",AA23)</f>
        <v/>
      </c>
      <c r="AB61" t="str">
        <f>IF(AB23="","",AB23)</f>
        <v/>
      </c>
      <c r="AC61" t="str">
        <f>IF(AC23="","",AC23)</f>
        <v/>
      </c>
      <c r="AD61" t="str">
        <f t="shared" ref="AD61:AR61" si="27">IF(AD23="","",AD23)</f>
        <v/>
      </c>
      <c r="AE61" t="str">
        <f t="shared" si="27"/>
        <v/>
      </c>
      <c r="AF61" t="str">
        <f t="shared" si="27"/>
        <v/>
      </c>
      <c r="AG61" t="str">
        <f t="shared" si="27"/>
        <v/>
      </c>
      <c r="AH61" t="str">
        <f t="shared" si="27"/>
        <v/>
      </c>
      <c r="AI61" t="str">
        <f t="shared" si="27"/>
        <v/>
      </c>
      <c r="AJ61" t="str">
        <f t="shared" si="27"/>
        <v/>
      </c>
      <c r="AK61" t="str">
        <f t="shared" si="27"/>
        <v/>
      </c>
      <c r="AL61" t="str">
        <f t="shared" si="27"/>
        <v/>
      </c>
      <c r="AM61" t="str">
        <f t="shared" si="27"/>
        <v/>
      </c>
      <c r="AN61" t="str">
        <f t="shared" si="27"/>
        <v/>
      </c>
      <c r="AO61" t="str">
        <f t="shared" si="27"/>
        <v/>
      </c>
      <c r="AP61" t="str">
        <f t="shared" si="27"/>
        <v/>
      </c>
      <c r="AQ61" t="str">
        <f t="shared" si="27"/>
        <v/>
      </c>
      <c r="AR61" t="str">
        <f t="shared" si="27"/>
        <v/>
      </c>
    </row>
    <row r="62" spans="1:48" ht="19.5" customHeight="1" x14ac:dyDescent="0.2">
      <c r="A62" t="str">
        <f t="shared" si="22"/>
        <v>５．</v>
      </c>
      <c r="D62" t="str">
        <f t="shared" si="23"/>
        <v>ｘ＝</v>
      </c>
      <c r="G62" s="33" t="str">
        <f>IF(G24="","",G24)</f>
        <v>－</v>
      </c>
      <c r="H62" s="33"/>
      <c r="I62">
        <f ca="1">IF(I24="","",I24)</f>
        <v>5</v>
      </c>
      <c r="J62" t="str">
        <f>IF(J24="","",J24)</f>
        <v>のとき，次の式の値を求めなさい。</v>
      </c>
    </row>
    <row r="63" spans="1:48" ht="19.5" customHeight="1" x14ac:dyDescent="0.2">
      <c r="A63" t="str">
        <f t="shared" si="22"/>
        <v/>
      </c>
      <c r="B63" t="str">
        <f t="shared" ref="B63:C65" si="28">IF(B25="","",B25)</f>
        <v/>
      </c>
      <c r="C63" t="str">
        <f t="shared" si="28"/>
        <v/>
      </c>
      <c r="D63" t="str">
        <f t="shared" si="23"/>
        <v>(1)</v>
      </c>
      <c r="G63" s="33" t="str">
        <f ca="1">IF(G25="","",G25)</f>
        <v/>
      </c>
      <c r="H63" s="33"/>
      <c r="I63">
        <f ca="1">IF(I25="","",I25)</f>
        <v>4</v>
      </c>
      <c r="J63" t="str">
        <f>IF(J25="","",J25)</f>
        <v>ｘ</v>
      </c>
      <c r="L63" s="33" t="str">
        <f ca="1">IF(L25="","",L25)</f>
        <v>＋</v>
      </c>
      <c r="M63" s="33"/>
      <c r="N63" s="33">
        <f ca="1">IF(N25="","",N25)</f>
        <v>16</v>
      </c>
      <c r="O63" s="33"/>
      <c r="P63" t="str">
        <f>IF(P27="","",P27)</f>
        <v/>
      </c>
      <c r="Q63" t="str">
        <f t="shared" ref="Q63:W63" si="29">IF(Q25="","",Q25)</f>
        <v/>
      </c>
      <c r="R63" t="str">
        <f t="shared" si="29"/>
        <v/>
      </c>
      <c r="S63" t="str">
        <f t="shared" si="29"/>
        <v/>
      </c>
      <c r="T63" t="str">
        <f t="shared" si="29"/>
        <v/>
      </c>
      <c r="U63" t="str">
        <f t="shared" si="29"/>
        <v/>
      </c>
      <c r="V63" t="str">
        <f t="shared" si="29"/>
        <v/>
      </c>
      <c r="W63" t="str">
        <f t="shared" si="29"/>
        <v>(2)</v>
      </c>
      <c r="Z63" s="33" t="str">
        <f ca="1">IF(Z25="","",Z25)</f>
        <v/>
      </c>
      <c r="AA63" s="33"/>
      <c r="AB63">
        <f ca="1">IF(AB25="","",AB25)</f>
        <v>2</v>
      </c>
      <c r="AC63" s="33" t="str">
        <f ca="1">IF(AC25="","",AC25)</f>
        <v>＋</v>
      </c>
      <c r="AD63" s="33"/>
      <c r="AE63" t="str">
        <f>IF(AE25="","",AE25)</f>
        <v>ｘ</v>
      </c>
    </row>
    <row r="64" spans="1:48" ht="19.5" customHeight="1" x14ac:dyDescent="0.2">
      <c r="A64" t="str">
        <f t="shared" si="22"/>
        <v/>
      </c>
      <c r="B64" t="str">
        <f t="shared" si="28"/>
        <v/>
      </c>
      <c r="C64" t="str">
        <f t="shared" si="28"/>
        <v/>
      </c>
      <c r="D64" t="str">
        <f t="shared" si="23"/>
        <v/>
      </c>
      <c r="E64" t="str">
        <f>IF(E27="","",E27)</f>
        <v/>
      </c>
      <c r="F64" t="str">
        <f>IF(F27="","",F27)</f>
        <v/>
      </c>
      <c r="G64" s="34">
        <f ca="1">AS64+AT64</f>
        <v>-4</v>
      </c>
      <c r="H64" s="34"/>
      <c r="I64" s="34"/>
      <c r="J64" s="34"/>
      <c r="K64" t="str">
        <f>IF(K26="","",K26)</f>
        <v/>
      </c>
      <c r="L64" t="str">
        <f>IF(L26="","",L26)</f>
        <v/>
      </c>
      <c r="M64" t="str">
        <f>IF(M26="","",M26)</f>
        <v/>
      </c>
      <c r="N64" t="str">
        <f>IF(N26="","",N26)</f>
        <v/>
      </c>
      <c r="O64" t="str">
        <f>IF(O26="","",O26)</f>
        <v/>
      </c>
      <c r="W64" t="str">
        <f t="shared" ref="W64:Y65" si="30">IF(W26="","",W26)</f>
        <v/>
      </c>
      <c r="X64" t="str">
        <f t="shared" si="30"/>
        <v/>
      </c>
      <c r="Y64" t="str">
        <f t="shared" si="30"/>
        <v/>
      </c>
      <c r="Z64" s="34">
        <f ca="1">AU64+AV64</f>
        <v>-3</v>
      </c>
      <c r="AA64" s="34"/>
      <c r="AB64" s="34"/>
      <c r="AC64" s="34"/>
      <c r="AD64" t="str">
        <f>IF(AD26="","",AD26)</f>
        <v/>
      </c>
      <c r="AE64" t="str">
        <f>IF(AE26="","",AE26)</f>
        <v/>
      </c>
      <c r="AF64" t="str">
        <f t="shared" ref="AF64:AR64" si="31">IF(AF26="","",AF26)</f>
        <v/>
      </c>
      <c r="AG64" t="str">
        <f t="shared" si="31"/>
        <v/>
      </c>
      <c r="AH64" t="str">
        <f t="shared" si="31"/>
        <v/>
      </c>
      <c r="AI64" t="str">
        <f t="shared" si="31"/>
        <v/>
      </c>
      <c r="AJ64" t="str">
        <f t="shared" si="31"/>
        <v/>
      </c>
      <c r="AK64" t="str">
        <f t="shared" si="31"/>
        <v/>
      </c>
      <c r="AL64" t="str">
        <f t="shared" si="31"/>
        <v/>
      </c>
      <c r="AM64" t="str">
        <f t="shared" si="31"/>
        <v/>
      </c>
      <c r="AN64" t="str">
        <f t="shared" si="31"/>
        <v/>
      </c>
      <c r="AO64" t="str">
        <f t="shared" si="31"/>
        <v/>
      </c>
      <c r="AP64" t="str">
        <f t="shared" si="31"/>
        <v/>
      </c>
      <c r="AQ64" t="str">
        <f t="shared" si="31"/>
        <v/>
      </c>
      <c r="AR64" t="str">
        <f t="shared" si="31"/>
        <v/>
      </c>
      <c r="AS64" s="27">
        <f ca="1">IF(G63="－",-I63*(-I62),I63*(-I62))</f>
        <v>-20</v>
      </c>
      <c r="AT64" s="27">
        <f ca="1">IF(L63="－",-N63,N63)</f>
        <v>16</v>
      </c>
      <c r="AU64" s="27">
        <f ca="1">IF(Z63="－",-AB63,AB63)</f>
        <v>2</v>
      </c>
      <c r="AV64" s="27">
        <f ca="1">IF(AC63="－",-(-I62),-I62)</f>
        <v>-5</v>
      </c>
    </row>
    <row r="65" spans="1:47" ht="19.5" customHeight="1" x14ac:dyDescent="0.2">
      <c r="A65" t="str">
        <f t="shared" si="22"/>
        <v/>
      </c>
      <c r="B65" t="str">
        <f t="shared" si="28"/>
        <v/>
      </c>
      <c r="C65" t="str">
        <f t="shared" si="28"/>
        <v/>
      </c>
      <c r="D65" t="str">
        <f t="shared" si="23"/>
        <v/>
      </c>
      <c r="E65" t="str">
        <f>IF(E28="","",E28)</f>
        <v/>
      </c>
      <c r="F65" t="str">
        <f>IF(F28="","",F28)</f>
        <v/>
      </c>
      <c r="G65" t="str">
        <f>IF(G27="","",G27)</f>
        <v/>
      </c>
      <c r="H65" t="str">
        <f>IF(H27="","",H27)</f>
        <v/>
      </c>
      <c r="I65" t="str">
        <f>IF(I27="","",I27)</f>
        <v/>
      </c>
      <c r="J65" t="str">
        <f>IF(J27="","",J27)</f>
        <v/>
      </c>
      <c r="K65" t="str">
        <f>IF(K27="","",K27)</f>
        <v/>
      </c>
      <c r="L65" t="str">
        <f>IF(L27="","",L27)</f>
        <v/>
      </c>
      <c r="M65" t="str">
        <f>IF(M27="","",M27)</f>
        <v/>
      </c>
      <c r="N65" t="str">
        <f>IF(N27="","",N27)</f>
        <v/>
      </c>
      <c r="O65" t="str">
        <f>IF(O27="","",O27)</f>
        <v/>
      </c>
      <c r="W65" t="str">
        <f t="shared" si="30"/>
        <v/>
      </c>
      <c r="X65" t="str">
        <f t="shared" si="30"/>
        <v/>
      </c>
      <c r="Y65" t="str">
        <f t="shared" si="30"/>
        <v/>
      </c>
      <c r="Z65" t="str">
        <f>IF(Z27="","",Z27)</f>
        <v/>
      </c>
      <c r="AA65" t="str">
        <f>IF(AA27="","",AA27)</f>
        <v/>
      </c>
      <c r="AB65" t="str">
        <f>IF(AB27="","",AB27)</f>
        <v/>
      </c>
      <c r="AC65" t="str">
        <f>IF(AC27="","",AC27)</f>
        <v/>
      </c>
      <c r="AD65" t="str">
        <f>IF(AD27="","",AD27)</f>
        <v/>
      </c>
      <c r="AE65" t="str">
        <f>IF(AE27="","",AE27)</f>
        <v/>
      </c>
      <c r="AF65" t="str">
        <f t="shared" ref="AF65:AR65" si="32">IF(AF27="","",AF27)</f>
        <v/>
      </c>
      <c r="AG65" t="str">
        <f t="shared" si="32"/>
        <v/>
      </c>
      <c r="AH65" t="str">
        <f t="shared" si="32"/>
        <v/>
      </c>
      <c r="AI65" t="str">
        <f t="shared" si="32"/>
        <v/>
      </c>
      <c r="AJ65" t="str">
        <f t="shared" si="32"/>
        <v/>
      </c>
      <c r="AK65" t="str">
        <f t="shared" si="32"/>
        <v/>
      </c>
      <c r="AL65" t="str">
        <f t="shared" si="32"/>
        <v/>
      </c>
      <c r="AM65" t="str">
        <f t="shared" si="32"/>
        <v/>
      </c>
      <c r="AN65" t="str">
        <f t="shared" si="32"/>
        <v/>
      </c>
      <c r="AO65" t="str">
        <f t="shared" si="32"/>
        <v/>
      </c>
      <c r="AP65" t="str">
        <f t="shared" si="32"/>
        <v/>
      </c>
      <c r="AQ65" t="str">
        <f t="shared" si="32"/>
        <v/>
      </c>
      <c r="AR65" t="str">
        <f t="shared" si="32"/>
        <v/>
      </c>
    </row>
    <row r="66" spans="1:47" ht="19.5" customHeight="1" x14ac:dyDescent="0.2">
      <c r="A66" t="str">
        <f>IF(A29="","",A29)</f>
        <v/>
      </c>
      <c r="B66" t="str">
        <f>IF(B29="","",B29)</f>
        <v/>
      </c>
      <c r="C66" t="str">
        <f>IF(C29="","",C29)</f>
        <v/>
      </c>
      <c r="D66" t="str">
        <f>IF(D29="","",D29)</f>
        <v>(3)</v>
      </c>
      <c r="G66" s="33" t="str">
        <f ca="1">IF(G29="","",G29)</f>
        <v/>
      </c>
      <c r="H66" s="33"/>
      <c r="I66" s="38">
        <f ca="1">IF(I29="","",I29)</f>
        <v>15</v>
      </c>
      <c r="J66" s="38"/>
      <c r="K66" t="str">
        <f t="shared" ref="K66:O67" si="33">IF(K29="","",K29)</f>
        <v/>
      </c>
      <c r="L66" t="str">
        <f t="shared" si="33"/>
        <v/>
      </c>
      <c r="M66" t="str">
        <f t="shared" si="33"/>
        <v/>
      </c>
      <c r="N66" t="str">
        <f t="shared" si="33"/>
        <v/>
      </c>
      <c r="O66" t="str">
        <f t="shared" si="33"/>
        <v/>
      </c>
      <c r="W66" t="str">
        <f>IF(W29="","",W29)</f>
        <v>(4)</v>
      </c>
      <c r="Z66" s="33" t="str">
        <f ca="1">IF(Z29="","",Z29)</f>
        <v>－</v>
      </c>
      <c r="AA66" s="33" t="str">
        <f>IF(AA29="","",AA29)</f>
        <v/>
      </c>
      <c r="AB66" s="38">
        <f ca="1">IF(AB29="","",AB29)</f>
        <v>15</v>
      </c>
      <c r="AC66" s="38"/>
      <c r="AD66" t="str">
        <f t="shared" ref="AD66:AR66" si="34">IF(AD29="","",AD29)</f>
        <v/>
      </c>
      <c r="AE66" t="str">
        <f t="shared" si="34"/>
        <v/>
      </c>
      <c r="AF66" t="str">
        <f t="shared" si="34"/>
        <v/>
      </c>
      <c r="AG66" t="str">
        <f t="shared" si="34"/>
        <v/>
      </c>
      <c r="AH66" t="str">
        <f t="shared" si="34"/>
        <v/>
      </c>
      <c r="AI66" t="str">
        <f t="shared" si="34"/>
        <v/>
      </c>
      <c r="AJ66" t="str">
        <f t="shared" si="34"/>
        <v/>
      </c>
      <c r="AK66" t="str">
        <f t="shared" si="34"/>
        <v/>
      </c>
      <c r="AL66" t="str">
        <f t="shared" si="34"/>
        <v/>
      </c>
      <c r="AM66" t="str">
        <f t="shared" si="34"/>
        <v/>
      </c>
      <c r="AN66" t="str">
        <f t="shared" si="34"/>
        <v/>
      </c>
      <c r="AO66" t="str">
        <f t="shared" si="34"/>
        <v/>
      </c>
      <c r="AP66" t="str">
        <f t="shared" si="34"/>
        <v/>
      </c>
      <c r="AQ66" t="str">
        <f t="shared" si="34"/>
        <v/>
      </c>
      <c r="AR66" t="str">
        <f t="shared" si="34"/>
        <v/>
      </c>
    </row>
    <row r="67" spans="1:47" ht="19.5" customHeight="1" x14ac:dyDescent="0.2">
      <c r="A67" t="str">
        <f t="shared" ref="A67:AR67" si="35">IF(A30="","",A30)</f>
        <v/>
      </c>
      <c r="B67" t="str">
        <f t="shared" si="35"/>
        <v/>
      </c>
      <c r="C67" t="str">
        <f t="shared" si="35"/>
        <v/>
      </c>
      <c r="D67" t="str">
        <f t="shared" si="35"/>
        <v/>
      </c>
      <c r="E67" t="str">
        <f t="shared" ref="E67:F69" si="36">IF(E31="","",E31)</f>
        <v/>
      </c>
      <c r="F67" t="str">
        <f t="shared" si="36"/>
        <v/>
      </c>
      <c r="G67" s="33"/>
      <c r="H67" s="33"/>
      <c r="I67" s="33" t="str">
        <f>IF(I30="","",I30)</f>
        <v>ｘ</v>
      </c>
      <c r="J67" s="33"/>
      <c r="K67" t="str">
        <f t="shared" si="33"/>
        <v/>
      </c>
      <c r="L67" t="str">
        <f t="shared" si="33"/>
        <v/>
      </c>
      <c r="M67" t="str">
        <f t="shared" si="33"/>
        <v/>
      </c>
      <c r="N67" t="str">
        <f t="shared" si="33"/>
        <v/>
      </c>
      <c r="O67" t="str">
        <f t="shared" si="33"/>
        <v/>
      </c>
      <c r="W67" t="str">
        <f t="shared" si="35"/>
        <v/>
      </c>
      <c r="X67" t="str">
        <f t="shared" si="35"/>
        <v/>
      </c>
      <c r="Y67" t="str">
        <f t="shared" si="35"/>
        <v/>
      </c>
      <c r="Z67" s="33" t="str">
        <f t="shared" ca="1" si="35"/>
        <v>－</v>
      </c>
      <c r="AA67" s="33" t="str">
        <f t="shared" si="35"/>
        <v/>
      </c>
      <c r="AB67" s="33" t="str">
        <f t="shared" si="35"/>
        <v>ｘ</v>
      </c>
      <c r="AC67" s="33"/>
      <c r="AD67" t="str">
        <f t="shared" si="35"/>
        <v/>
      </c>
      <c r="AE67" t="str">
        <f t="shared" si="35"/>
        <v/>
      </c>
      <c r="AF67" t="str">
        <f t="shared" si="35"/>
        <v/>
      </c>
      <c r="AG67" t="str">
        <f t="shared" si="35"/>
        <v/>
      </c>
      <c r="AH67" t="str">
        <f t="shared" si="35"/>
        <v/>
      </c>
      <c r="AI67" t="str">
        <f t="shared" si="35"/>
        <v/>
      </c>
      <c r="AJ67" t="str">
        <f t="shared" si="35"/>
        <v/>
      </c>
      <c r="AK67" t="str">
        <f t="shared" si="35"/>
        <v/>
      </c>
      <c r="AL67" t="str">
        <f t="shared" si="35"/>
        <v/>
      </c>
      <c r="AM67" t="str">
        <f t="shared" si="35"/>
        <v/>
      </c>
      <c r="AN67" t="str">
        <f t="shared" si="35"/>
        <v/>
      </c>
      <c r="AO67" t="str">
        <f t="shared" si="35"/>
        <v/>
      </c>
      <c r="AP67" t="str">
        <f t="shared" si="35"/>
        <v/>
      </c>
      <c r="AQ67" t="str">
        <f t="shared" si="35"/>
        <v/>
      </c>
      <c r="AR67" t="str">
        <f t="shared" si="35"/>
        <v/>
      </c>
    </row>
    <row r="68" spans="1:47" ht="19.5" customHeight="1" x14ac:dyDescent="0.2">
      <c r="A68" t="str">
        <f t="shared" ref="A68:D69" si="37">IF(A31="","",A31)</f>
        <v/>
      </c>
      <c r="B68" t="str">
        <f t="shared" si="37"/>
        <v/>
      </c>
      <c r="C68" t="str">
        <f t="shared" si="37"/>
        <v/>
      </c>
      <c r="D68" t="str">
        <f t="shared" si="37"/>
        <v/>
      </c>
      <c r="E68" t="str">
        <f t="shared" si="36"/>
        <v/>
      </c>
      <c r="F68" t="str">
        <f t="shared" si="36"/>
        <v/>
      </c>
      <c r="G68" s="34" t="str">
        <f ca="1">IF(AS68/AS69&lt;0,"－","")</f>
        <v>－</v>
      </c>
      <c r="H68" s="34"/>
      <c r="I68" s="41">
        <f ca="1">ABS(AS68)/GCD(ABS(AS68),ABS(AS69))</f>
        <v>3</v>
      </c>
      <c r="J68" s="41"/>
      <c r="K68" s="34" t="str">
        <f ca="1">IF(M68="","","＝")</f>
        <v>＝</v>
      </c>
      <c r="L68" s="34"/>
      <c r="M68" s="34">
        <f ca="1">IF(AS68/AS69=INT(AS68/AS69),AS68/AS69,"")</f>
        <v>-3</v>
      </c>
      <c r="N68" s="34"/>
      <c r="O68" s="34"/>
      <c r="W68" t="str">
        <f t="shared" ref="W68:Y69" si="38">IF(W31="","",W31)</f>
        <v/>
      </c>
      <c r="X68" t="str">
        <f t="shared" si="38"/>
        <v/>
      </c>
      <c r="Y68" t="str">
        <f t="shared" si="38"/>
        <v/>
      </c>
      <c r="Z68" s="34" t="str">
        <f ca="1">IF(AT68/AT69&lt;0,"－","")</f>
        <v/>
      </c>
      <c r="AA68" s="34"/>
      <c r="AB68" s="41">
        <f ca="1">ABS(AT68)/GCD(ABS(AT68),ABS(AT69))</f>
        <v>3</v>
      </c>
      <c r="AC68" s="41"/>
      <c r="AD68" s="34" t="str">
        <f ca="1">IF(AF68="","","＝")</f>
        <v>＝</v>
      </c>
      <c r="AE68" s="34"/>
      <c r="AF68" s="34">
        <f ca="1">IF(AT68/AT69=INT(AT68/AT69),AT68/AT69,"")</f>
        <v>3</v>
      </c>
      <c r="AG68" s="34"/>
      <c r="AH68" s="34"/>
      <c r="AI68" t="str">
        <f t="shared" ref="AI68:AR68" si="39">IF(AI31="","",AI31)</f>
        <v/>
      </c>
      <c r="AJ68" t="str">
        <f t="shared" si="39"/>
        <v/>
      </c>
      <c r="AK68" t="str">
        <f t="shared" si="39"/>
        <v/>
      </c>
      <c r="AL68" t="str">
        <f t="shared" si="39"/>
        <v/>
      </c>
      <c r="AM68" t="str">
        <f t="shared" si="39"/>
        <v/>
      </c>
      <c r="AN68" t="str">
        <f t="shared" si="39"/>
        <v/>
      </c>
      <c r="AO68" t="str">
        <f t="shared" si="39"/>
        <v/>
      </c>
      <c r="AP68" t="str">
        <f t="shared" si="39"/>
        <v/>
      </c>
      <c r="AQ68" t="str">
        <f t="shared" si="39"/>
        <v/>
      </c>
      <c r="AR68" t="str">
        <f t="shared" si="39"/>
        <v/>
      </c>
      <c r="AS68" s="27">
        <f ca="1">IF(G66="－",-I66,I66)</f>
        <v>15</v>
      </c>
      <c r="AT68" s="27">
        <f ca="1">IF(Z66="－",-AB66,AB66)</f>
        <v>-15</v>
      </c>
    </row>
    <row r="69" spans="1:47" ht="19.5" customHeight="1" x14ac:dyDescent="0.2">
      <c r="A69" t="str">
        <f t="shared" si="37"/>
        <v/>
      </c>
      <c r="B69" t="str">
        <f t="shared" si="37"/>
        <v/>
      </c>
      <c r="C69" t="str">
        <f t="shared" si="37"/>
        <v/>
      </c>
      <c r="D69" t="str">
        <f t="shared" si="37"/>
        <v/>
      </c>
      <c r="E69" t="str">
        <f t="shared" si="36"/>
        <v/>
      </c>
      <c r="F69" t="str">
        <f t="shared" si="36"/>
        <v/>
      </c>
      <c r="G69" s="34"/>
      <c r="H69" s="34"/>
      <c r="I69" s="34">
        <f ca="1">ABS(AS69)/GCD(ABS(AS69),ABS(AS68))</f>
        <v>1</v>
      </c>
      <c r="J69" s="34"/>
      <c r="K69" s="34"/>
      <c r="L69" s="34"/>
      <c r="M69" s="34"/>
      <c r="N69" s="34"/>
      <c r="O69" s="34"/>
      <c r="W69" t="str">
        <f t="shared" si="38"/>
        <v/>
      </c>
      <c r="X69" t="str">
        <f t="shared" si="38"/>
        <v/>
      </c>
      <c r="Y69" t="str">
        <f t="shared" si="38"/>
        <v/>
      </c>
      <c r="Z69" s="34"/>
      <c r="AA69" s="34"/>
      <c r="AB69" s="34">
        <f ca="1">ABS(AT69)/GCD(ABS(AT69),ABS(AT68))</f>
        <v>1</v>
      </c>
      <c r="AC69" s="34"/>
      <c r="AD69" s="34"/>
      <c r="AE69" s="34"/>
      <c r="AF69" s="34"/>
      <c r="AG69" s="34"/>
      <c r="AH69" s="34"/>
      <c r="AI69" t="str">
        <f t="shared" ref="AI69:AR69" si="40">IF(AI32="","",AI32)</f>
        <v/>
      </c>
      <c r="AJ69" t="str">
        <f t="shared" si="40"/>
        <v/>
      </c>
      <c r="AK69" t="str">
        <f t="shared" si="40"/>
        <v/>
      </c>
      <c r="AL69" t="str">
        <f t="shared" si="40"/>
        <v/>
      </c>
      <c r="AM69" t="str">
        <f t="shared" si="40"/>
        <v/>
      </c>
      <c r="AN69" t="str">
        <f t="shared" si="40"/>
        <v/>
      </c>
      <c r="AO69" t="str">
        <f t="shared" si="40"/>
        <v/>
      </c>
      <c r="AP69" t="str">
        <f t="shared" si="40"/>
        <v/>
      </c>
      <c r="AQ69" t="str">
        <f t="shared" si="40"/>
        <v/>
      </c>
      <c r="AR69" t="str">
        <f t="shared" si="40"/>
        <v/>
      </c>
      <c r="AS69" s="27">
        <f ca="1">-I62</f>
        <v>-5</v>
      </c>
      <c r="AT69" s="27">
        <f ca="1">-I62</f>
        <v>-5</v>
      </c>
    </row>
    <row r="70" spans="1:47" ht="19.5" customHeight="1" x14ac:dyDescent="0.2">
      <c r="A70" s="1" t="str">
        <f>IF(A34="","",A34)</f>
        <v>６．</v>
      </c>
      <c r="D70" t="str">
        <f>IF(D34="","",D34)</f>
        <v>ｘ＝</v>
      </c>
      <c r="G70" s="33">
        <f t="shared" ref="G70:K71" ca="1" si="41">IF(G34="","",G34)</f>
        <v>4</v>
      </c>
      <c r="H70" s="33" t="str">
        <f t="shared" si="41"/>
        <v/>
      </c>
      <c r="I70" s="33" t="str">
        <f t="shared" si="41"/>
        <v/>
      </c>
      <c r="J70" t="str">
        <f t="shared" si="41"/>
        <v>，</v>
      </c>
      <c r="K70" t="str">
        <f t="shared" si="41"/>
        <v>ｙ＝</v>
      </c>
      <c r="N70" s="33">
        <f t="shared" ref="N70:Q71" ca="1" si="42">IF(N34="","",N34)</f>
        <v>-1</v>
      </c>
      <c r="O70" s="33" t="str">
        <f t="shared" si="42"/>
        <v/>
      </c>
      <c r="P70" s="33" t="str">
        <f t="shared" si="42"/>
        <v/>
      </c>
      <c r="Q70" t="str">
        <f t="shared" si="42"/>
        <v>のとき，次の式の値を求めなさい。</v>
      </c>
    </row>
    <row r="71" spans="1:47" ht="19.5" customHeight="1" x14ac:dyDescent="0.2">
      <c r="A71" t="str">
        <f>IF(A35="","",A35)</f>
        <v/>
      </c>
      <c r="B71" t="str">
        <f t="shared" ref="B71:C74" si="43">IF(B35="","",B35)</f>
        <v/>
      </c>
      <c r="C71" t="str">
        <f t="shared" si="43"/>
        <v/>
      </c>
      <c r="D71" s="1" t="str">
        <f>IF(D35="","",D35)</f>
        <v>(1)</v>
      </c>
      <c r="G71">
        <f t="shared" ca="1" si="41"/>
        <v>4</v>
      </c>
      <c r="H71" s="33" t="str">
        <f t="shared" si="41"/>
        <v>ｘ</v>
      </c>
      <c r="I71" s="33" t="str">
        <f t="shared" si="41"/>
        <v/>
      </c>
      <c r="J71" s="33" t="str">
        <f t="shared" ca="1" si="41"/>
        <v>－</v>
      </c>
      <c r="K71" s="33" t="str">
        <f t="shared" si="41"/>
        <v/>
      </c>
      <c r="L71">
        <f ca="1">IF(L35="","",L35)</f>
        <v>4</v>
      </c>
      <c r="M71" s="33" t="str">
        <f>IF(M35="","",M35)</f>
        <v>ｙ</v>
      </c>
      <c r="N71" s="33" t="str">
        <f t="shared" si="42"/>
        <v/>
      </c>
      <c r="O71" t="str">
        <f t="shared" si="42"/>
        <v/>
      </c>
      <c r="P71" t="str">
        <f t="shared" si="42"/>
        <v/>
      </c>
      <c r="Q71" t="str">
        <f t="shared" si="42"/>
        <v/>
      </c>
      <c r="R71" t="str">
        <f t="shared" ref="R71:W71" si="44">IF(R35="","",R35)</f>
        <v/>
      </c>
      <c r="S71" t="str">
        <f t="shared" si="44"/>
        <v/>
      </c>
      <c r="T71" t="str">
        <f t="shared" si="44"/>
        <v/>
      </c>
      <c r="U71" t="str">
        <f t="shared" si="44"/>
        <v/>
      </c>
      <c r="V71" t="str">
        <f t="shared" si="44"/>
        <v/>
      </c>
      <c r="W71" s="1" t="str">
        <f t="shared" si="44"/>
        <v>(2)</v>
      </c>
      <c r="Z71" s="38">
        <f t="shared" ref="Z71:AQ71" ca="1" si="45">IF(Z35="","",Z35)</f>
        <v>3</v>
      </c>
      <c r="AA71" s="38" t="str">
        <f t="shared" si="45"/>
        <v/>
      </c>
      <c r="AB71" s="33" t="str">
        <f t="shared" si="45"/>
        <v>ｘ</v>
      </c>
      <c r="AC71" s="33" t="str">
        <f t="shared" si="45"/>
        <v/>
      </c>
      <c r="AD71" s="33" t="str">
        <f t="shared" ca="1" si="45"/>
        <v>＋</v>
      </c>
      <c r="AE71" s="33" t="str">
        <f t="shared" si="45"/>
        <v/>
      </c>
      <c r="AF71" s="33" t="str">
        <f t="shared" si="45"/>
        <v>ｙ</v>
      </c>
      <c r="AG71" s="33" t="str">
        <f t="shared" si="45"/>
        <v/>
      </c>
      <c r="AH71" t="str">
        <f t="shared" si="45"/>
        <v/>
      </c>
      <c r="AI71" t="str">
        <f t="shared" si="45"/>
        <v/>
      </c>
      <c r="AJ71" t="str">
        <f t="shared" si="45"/>
        <v/>
      </c>
      <c r="AK71" t="str">
        <f t="shared" si="45"/>
        <v/>
      </c>
      <c r="AL71" t="str">
        <f t="shared" si="45"/>
        <v/>
      </c>
      <c r="AM71" t="str">
        <f t="shared" si="45"/>
        <v/>
      </c>
      <c r="AN71" t="str">
        <f t="shared" si="45"/>
        <v/>
      </c>
      <c r="AO71" t="str">
        <f t="shared" si="45"/>
        <v/>
      </c>
      <c r="AP71" t="str">
        <f t="shared" si="45"/>
        <v/>
      </c>
      <c r="AQ71" t="str">
        <f t="shared" si="45"/>
        <v/>
      </c>
    </row>
    <row r="72" spans="1:47" ht="19.5" customHeight="1" x14ac:dyDescent="0.2">
      <c r="A72" t="str">
        <f>IF(A36="","",A36)</f>
        <v/>
      </c>
      <c r="B72" t="str">
        <f t="shared" si="43"/>
        <v/>
      </c>
      <c r="C72" t="str">
        <f t="shared" si="43"/>
        <v/>
      </c>
      <c r="D72" t="str">
        <f>IF(D36="","",D36)</f>
        <v/>
      </c>
      <c r="E72" s="27">
        <f ca="1">IF(E36="","",E36)</f>
        <v>0</v>
      </c>
      <c r="F72" s="28" t="str">
        <f>IF(F36="","",F36)</f>
        <v/>
      </c>
      <c r="G72" s="28">
        <f ca="1">G71</f>
        <v>4</v>
      </c>
      <c r="H72" s="44" t="s">
        <v>23</v>
      </c>
      <c r="I72" s="44"/>
      <c r="J72" s="29" t="str">
        <f ca="1">IF(K72&lt;0,"(","")</f>
        <v/>
      </c>
      <c r="K72" s="44">
        <f ca="1">G70</f>
        <v>4</v>
      </c>
      <c r="L72" s="44"/>
      <c r="M72" s="28" t="str">
        <f ca="1">IF(G70&lt;0,")","")</f>
        <v/>
      </c>
      <c r="N72" s="29" t="str">
        <f ca="1">J71</f>
        <v>－</v>
      </c>
      <c r="O72" s="29"/>
      <c r="P72" s="28">
        <f ca="1">L71</f>
        <v>4</v>
      </c>
      <c r="Q72" s="44" t="s">
        <v>23</v>
      </c>
      <c r="R72" s="44"/>
      <c r="S72" s="29" t="str">
        <f ca="1">IF(T72&lt;0,"(","")</f>
        <v>(</v>
      </c>
      <c r="T72" s="44">
        <f ca="1">N70</f>
        <v>-1</v>
      </c>
      <c r="U72" s="44"/>
      <c r="V72" s="28" t="str">
        <f ca="1">IF(N70&lt;0,")","")</f>
        <v>)</v>
      </c>
      <c r="W72" t="str">
        <f>IF(W36="","",W36)</f>
        <v/>
      </c>
      <c r="X72" s="27">
        <f ca="1">IF(X36="","",X36)</f>
        <v>1</v>
      </c>
      <c r="Y72" t="str">
        <f>IF(Y36="","",Y36)</f>
        <v/>
      </c>
      <c r="Z72" s="39">
        <f t="shared" ref="Z72:AQ72" si="46">IF(Z36="","",Z36)</f>
        <v>2</v>
      </c>
      <c r="AA72" s="39" t="str">
        <f t="shared" si="46"/>
        <v/>
      </c>
      <c r="AB72" s="33" t="str">
        <f t="shared" si="46"/>
        <v/>
      </c>
      <c r="AC72" s="33" t="str">
        <f t="shared" si="46"/>
        <v/>
      </c>
      <c r="AD72" s="33" t="str">
        <f t="shared" si="46"/>
        <v/>
      </c>
      <c r="AE72" s="33" t="str">
        <f t="shared" si="46"/>
        <v/>
      </c>
      <c r="AF72" s="33" t="str">
        <f t="shared" si="46"/>
        <v/>
      </c>
      <c r="AG72" s="33" t="str">
        <f t="shared" si="46"/>
        <v/>
      </c>
      <c r="AH72" t="str">
        <f t="shared" si="46"/>
        <v/>
      </c>
      <c r="AI72" t="str">
        <f t="shared" si="46"/>
        <v/>
      </c>
      <c r="AJ72" t="str">
        <f t="shared" si="46"/>
        <v/>
      </c>
      <c r="AK72" t="str">
        <f t="shared" si="46"/>
        <v/>
      </c>
      <c r="AL72" t="str">
        <f t="shared" si="46"/>
        <v/>
      </c>
      <c r="AM72" t="str">
        <f t="shared" si="46"/>
        <v/>
      </c>
      <c r="AN72" t="str">
        <f t="shared" si="46"/>
        <v/>
      </c>
      <c r="AO72" t="str">
        <f t="shared" si="46"/>
        <v/>
      </c>
      <c r="AP72" t="str">
        <f t="shared" si="46"/>
        <v/>
      </c>
      <c r="AQ72" t="str">
        <f t="shared" si="46"/>
        <v/>
      </c>
    </row>
    <row r="73" spans="1:47" ht="19.5" customHeight="1" x14ac:dyDescent="0.2">
      <c r="A73" t="str">
        <f>IF(A37="","",A37)</f>
        <v/>
      </c>
      <c r="B73" t="str">
        <f t="shared" si="43"/>
        <v/>
      </c>
      <c r="C73" t="str">
        <f t="shared" si="43"/>
        <v/>
      </c>
      <c r="D73" t="str">
        <f>IF(D37="","",D37)</f>
        <v/>
      </c>
      <c r="E73" s="44" t="s">
        <v>19</v>
      </c>
      <c r="F73" s="44"/>
      <c r="G73" s="44">
        <f ca="1">G72*K72</f>
        <v>16</v>
      </c>
      <c r="H73" s="44"/>
      <c r="I73" s="44"/>
      <c r="J73" s="44" t="str">
        <f ca="1">N72</f>
        <v>－</v>
      </c>
      <c r="K73" s="44"/>
      <c r="L73" s="29" t="str">
        <f ca="1">IF(M73&lt;0,"(","")</f>
        <v>(</v>
      </c>
      <c r="M73" s="44">
        <f ca="1">P72*T72</f>
        <v>-4</v>
      </c>
      <c r="N73" s="44"/>
      <c r="O73" s="44"/>
      <c r="P73" s="29" t="str">
        <f ca="1">IF(M73&lt;0,")","")</f>
        <v>)</v>
      </c>
      <c r="Q73" s="28" t="str">
        <f t="shared" ref="Q73:X74" si="47">IF(Q37="","",Q37)</f>
        <v/>
      </c>
      <c r="R73" s="28" t="str">
        <f t="shared" si="47"/>
        <v/>
      </c>
      <c r="S73" s="28" t="str">
        <f t="shared" si="47"/>
        <v/>
      </c>
      <c r="T73" s="28" t="str">
        <f t="shared" si="47"/>
        <v/>
      </c>
      <c r="U73" s="28" t="str">
        <f t="shared" si="47"/>
        <v/>
      </c>
      <c r="V73" s="28" t="str">
        <f t="shared" si="47"/>
        <v/>
      </c>
      <c r="W73" t="str">
        <f t="shared" si="47"/>
        <v/>
      </c>
      <c r="X73" t="str">
        <f t="shared" si="47"/>
        <v/>
      </c>
      <c r="Y73" s="45">
        <f ca="1">Z71</f>
        <v>3</v>
      </c>
      <c r="Z73" s="45"/>
      <c r="AA73" s="44" t="s">
        <v>23</v>
      </c>
      <c r="AB73" s="44"/>
      <c r="AC73" s="44" t="str">
        <f ca="1">IF(AD73&lt;0,"(","")</f>
        <v/>
      </c>
      <c r="AD73" s="44">
        <f ca="1">G70</f>
        <v>4</v>
      </c>
      <c r="AE73" s="44"/>
      <c r="AF73" s="44" t="str">
        <f ca="1">IF(AD73&lt;0,")","")</f>
        <v/>
      </c>
      <c r="AG73" s="44" t="str">
        <f ca="1">AD71</f>
        <v>＋</v>
      </c>
      <c r="AH73" s="44"/>
      <c r="AI73" s="44" t="str">
        <f ca="1">IF(AJ73&lt;0,"(","")</f>
        <v>(</v>
      </c>
      <c r="AJ73" s="44">
        <f ca="1">N70</f>
        <v>-1</v>
      </c>
      <c r="AK73" s="44"/>
      <c r="AL73" s="44" t="str">
        <f ca="1">IF(AJ73&lt;0,")","")</f>
        <v>)</v>
      </c>
      <c r="AM73" t="str">
        <f>IF(AM37="","",AM37)</f>
        <v/>
      </c>
      <c r="AO73" t="str">
        <f t="shared" ref="AO73:AQ74" si="48">IF(AO37="","",AO37)</f>
        <v/>
      </c>
      <c r="AP73" t="str">
        <f t="shared" si="48"/>
        <v/>
      </c>
      <c r="AQ73" t="str">
        <f t="shared" si="48"/>
        <v/>
      </c>
      <c r="AS73" s="27">
        <f ca="1">Y73*AD73</f>
        <v>12</v>
      </c>
      <c r="AT73" s="27">
        <f ca="1">IF(AG73="＋",AJ73*AT74,-AJ73*AT74)</f>
        <v>-2</v>
      </c>
      <c r="AU73" s="27">
        <f ca="1">AS73+AT73</f>
        <v>10</v>
      </c>
    </row>
    <row r="74" spans="1:47" ht="19.5" customHeight="1" x14ac:dyDescent="0.2">
      <c r="A74" t="str">
        <f>IF(A38="","",A38)</f>
        <v/>
      </c>
      <c r="B74" t="str">
        <f t="shared" si="43"/>
        <v/>
      </c>
      <c r="C74" t="str">
        <f t="shared" si="43"/>
        <v/>
      </c>
      <c r="D74" t="str">
        <f>IF(D38="","",D38)</f>
        <v/>
      </c>
      <c r="E74" s="44" t="s">
        <v>19</v>
      </c>
      <c r="F74" s="44"/>
      <c r="G74" s="44">
        <f ca="1">IF(J73="＋",G73+M73,G73-M73)</f>
        <v>20</v>
      </c>
      <c r="H74" s="44"/>
      <c r="I74" s="44"/>
      <c r="J74" s="28" t="str">
        <f t="shared" ref="J74:P74" si="49">IF(J38="","",J38)</f>
        <v/>
      </c>
      <c r="K74" s="28" t="str">
        <f t="shared" si="49"/>
        <v/>
      </c>
      <c r="L74" s="28" t="str">
        <f t="shared" si="49"/>
        <v/>
      </c>
      <c r="M74" s="28" t="str">
        <f t="shared" si="49"/>
        <v/>
      </c>
      <c r="N74" s="28" t="str">
        <f t="shared" si="49"/>
        <v/>
      </c>
      <c r="O74" s="28" t="str">
        <f t="shared" si="49"/>
        <v/>
      </c>
      <c r="P74" s="28" t="str">
        <f t="shared" si="49"/>
        <v/>
      </c>
      <c r="Q74" s="28" t="str">
        <f t="shared" si="47"/>
        <v/>
      </c>
      <c r="R74" s="28" t="str">
        <f t="shared" si="47"/>
        <v/>
      </c>
      <c r="S74" s="28" t="str">
        <f t="shared" si="47"/>
        <v/>
      </c>
      <c r="T74" s="28" t="str">
        <f t="shared" si="47"/>
        <v/>
      </c>
      <c r="U74" s="28" t="str">
        <f t="shared" si="47"/>
        <v/>
      </c>
      <c r="V74" s="28" t="str">
        <f t="shared" si="47"/>
        <v/>
      </c>
      <c r="W74" t="str">
        <f t="shared" si="47"/>
        <v/>
      </c>
      <c r="X74" t="str">
        <f t="shared" si="47"/>
        <v/>
      </c>
      <c r="Y74" s="44">
        <f>Z72</f>
        <v>2</v>
      </c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O74" t="str">
        <f t="shared" si="48"/>
        <v/>
      </c>
      <c r="AP74" t="str">
        <f t="shared" si="48"/>
        <v/>
      </c>
      <c r="AQ74" t="str">
        <f t="shared" si="48"/>
        <v/>
      </c>
      <c r="AS74" s="27">
        <f>Y74</f>
        <v>2</v>
      </c>
      <c r="AT74" s="27">
        <f>AS74</f>
        <v>2</v>
      </c>
      <c r="AU74" s="27">
        <f>AT74</f>
        <v>2</v>
      </c>
    </row>
    <row r="75" spans="1:47" ht="20.149999999999999" customHeight="1" x14ac:dyDescent="0.2">
      <c r="W75" s="44" t="s">
        <v>19</v>
      </c>
      <c r="X75" s="44"/>
      <c r="Y75" s="44" t="str">
        <f ca="1">IF(AU73&lt;0,"－","")</f>
        <v/>
      </c>
      <c r="Z75" s="44"/>
      <c r="AA75" s="44">
        <f ca="1">IF(ABS(AU73)/AU74=INT(ABS(AU73)/AU74),ABS(AU73)/AU74,"")</f>
        <v>5</v>
      </c>
      <c r="AB75" s="45" t="str">
        <f ca="1">IF(AA75="",ABS(AU73)/GCD(ABS(AU73),AU74),"")</f>
        <v/>
      </c>
      <c r="AC75" s="45"/>
    </row>
    <row r="76" spans="1:47" ht="20.149999999999999" customHeight="1" x14ac:dyDescent="0.2">
      <c r="W76" s="44"/>
      <c r="X76" s="44"/>
      <c r="Y76" s="44"/>
      <c r="Z76" s="44"/>
      <c r="AA76" s="44"/>
      <c r="AB76" s="44" t="str">
        <f ca="1">IF(AA75="",AU74/GCD(ABS(AU73),AU74),"")</f>
        <v/>
      </c>
      <c r="AC76" s="44"/>
    </row>
    <row r="77" spans="1:47" ht="20.149999999999999" customHeight="1" x14ac:dyDescent="0.2"/>
    <row r="78" spans="1:47" ht="20.149999999999999" customHeight="1" x14ac:dyDescent="0.2"/>
    <row r="79" spans="1:47" ht="20.149999999999999" customHeight="1" x14ac:dyDescent="0.2"/>
    <row r="80" spans="1:47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153">
    <mergeCell ref="AH43:AJ43"/>
    <mergeCell ref="N44:P44"/>
    <mergeCell ref="AH44:AJ44"/>
    <mergeCell ref="AC63:AD63"/>
    <mergeCell ref="N63:O63"/>
    <mergeCell ref="Z63:AA63"/>
    <mergeCell ref="Z60:AB60"/>
    <mergeCell ref="AE47:AF47"/>
    <mergeCell ref="S51:AD52"/>
    <mergeCell ref="AC54:AD54"/>
    <mergeCell ref="AH48:AJ48"/>
    <mergeCell ref="AH49:AJ49"/>
    <mergeCell ref="Z56:AA56"/>
    <mergeCell ref="AB55:AC56"/>
    <mergeCell ref="AD55:AF56"/>
    <mergeCell ref="AC53:AD53"/>
    <mergeCell ref="A51:C52"/>
    <mergeCell ref="D51:P52"/>
    <mergeCell ref="Q51:R51"/>
    <mergeCell ref="Q52:R52"/>
    <mergeCell ref="I56:J56"/>
    <mergeCell ref="K55:L56"/>
    <mergeCell ref="M55:O56"/>
    <mergeCell ref="G53:I54"/>
    <mergeCell ref="G49:H49"/>
    <mergeCell ref="N49:P49"/>
    <mergeCell ref="L53:L54"/>
    <mergeCell ref="J53:K54"/>
    <mergeCell ref="Z29:AA30"/>
    <mergeCell ref="AB29:AC29"/>
    <mergeCell ref="AB30:AC30"/>
    <mergeCell ref="J21:K21"/>
    <mergeCell ref="G29:H30"/>
    <mergeCell ref="I29:J29"/>
    <mergeCell ref="G25:H25"/>
    <mergeCell ref="J25:K25"/>
    <mergeCell ref="L25:M25"/>
    <mergeCell ref="N25:O25"/>
    <mergeCell ref="Z25:AA25"/>
    <mergeCell ref="AC25:AD25"/>
    <mergeCell ref="A13:C14"/>
    <mergeCell ref="G15:I16"/>
    <mergeCell ref="J15:K16"/>
    <mergeCell ref="L15:L16"/>
    <mergeCell ref="Z15:AB16"/>
    <mergeCell ref="Q14:R14"/>
    <mergeCell ref="S13:AD14"/>
    <mergeCell ref="G21:H21"/>
    <mergeCell ref="AO1:AP1"/>
    <mergeCell ref="AO39:AP39"/>
    <mergeCell ref="K3:L3"/>
    <mergeCell ref="I4:J4"/>
    <mergeCell ref="Z4:AA4"/>
    <mergeCell ref="G66:H67"/>
    <mergeCell ref="I66:J66"/>
    <mergeCell ref="I67:J67"/>
    <mergeCell ref="AB4:AC4"/>
    <mergeCell ref="K8:L8"/>
    <mergeCell ref="Q13:R13"/>
    <mergeCell ref="F9:G9"/>
    <mergeCell ref="J9:K9"/>
    <mergeCell ref="Z9:AA9"/>
    <mergeCell ref="AE9:AF9"/>
    <mergeCell ref="I55:J55"/>
    <mergeCell ref="Z53:AB54"/>
    <mergeCell ref="AC15:AD15"/>
    <mergeCell ref="AC16:AD16"/>
    <mergeCell ref="D13:P14"/>
    <mergeCell ref="I30:J30"/>
    <mergeCell ref="Z21:AA21"/>
    <mergeCell ref="AB21:AC21"/>
    <mergeCell ref="G24:H24"/>
    <mergeCell ref="G34:I34"/>
    <mergeCell ref="N34:P34"/>
    <mergeCell ref="H35:I35"/>
    <mergeCell ref="J35:K35"/>
    <mergeCell ref="M35:N35"/>
    <mergeCell ref="Z35:AA35"/>
    <mergeCell ref="AF68:AH69"/>
    <mergeCell ref="I68:J68"/>
    <mergeCell ref="I69:J69"/>
    <mergeCell ref="AD68:AE69"/>
    <mergeCell ref="K68:L69"/>
    <mergeCell ref="M68:O69"/>
    <mergeCell ref="Z68:AA69"/>
    <mergeCell ref="AB68:AC68"/>
    <mergeCell ref="AB69:AC69"/>
    <mergeCell ref="G64:J64"/>
    <mergeCell ref="G68:H69"/>
    <mergeCell ref="K41:L41"/>
    <mergeCell ref="I42:J42"/>
    <mergeCell ref="Z42:AA42"/>
    <mergeCell ref="AB42:AC42"/>
    <mergeCell ref="F47:G47"/>
    <mergeCell ref="J47:K47"/>
    <mergeCell ref="Z47:AA47"/>
    <mergeCell ref="Z36:AA36"/>
    <mergeCell ref="AB35:AC36"/>
    <mergeCell ref="AD35:AE36"/>
    <mergeCell ref="Z64:AC64"/>
    <mergeCell ref="Z66:AA67"/>
    <mergeCell ref="AB66:AC66"/>
    <mergeCell ref="AB67:AC67"/>
    <mergeCell ref="AF35:AG36"/>
    <mergeCell ref="G70:I70"/>
    <mergeCell ref="N70:P70"/>
    <mergeCell ref="K46:L46"/>
    <mergeCell ref="N43:P43"/>
    <mergeCell ref="G44:H44"/>
    <mergeCell ref="AA44:AB44"/>
    <mergeCell ref="G55:H56"/>
    <mergeCell ref="AA49:AB49"/>
    <mergeCell ref="N48:P48"/>
    <mergeCell ref="G59:H59"/>
    <mergeCell ref="G62:H62"/>
    <mergeCell ref="Z59:AA59"/>
    <mergeCell ref="Z55:AA55"/>
    <mergeCell ref="G63:H63"/>
    <mergeCell ref="L63:M63"/>
    <mergeCell ref="G60:I60"/>
    <mergeCell ref="AF71:AG72"/>
    <mergeCell ref="Z72:AA72"/>
    <mergeCell ref="H72:I72"/>
    <mergeCell ref="K72:L72"/>
    <mergeCell ref="Q72:R72"/>
    <mergeCell ref="T72:U72"/>
    <mergeCell ref="H71:I71"/>
    <mergeCell ref="J71:K71"/>
    <mergeCell ref="M71:N71"/>
    <mergeCell ref="Z71:AA71"/>
    <mergeCell ref="AB71:AC72"/>
    <mergeCell ref="AD71:AE72"/>
    <mergeCell ref="G74:I74"/>
    <mergeCell ref="E74:F74"/>
    <mergeCell ref="Y73:Z73"/>
    <mergeCell ref="Y74:Z74"/>
    <mergeCell ref="AA73:AB74"/>
    <mergeCell ref="E73:F73"/>
    <mergeCell ref="G73:I73"/>
    <mergeCell ref="J73:K73"/>
    <mergeCell ref="M73:O73"/>
    <mergeCell ref="AL73:AL74"/>
    <mergeCell ref="W75:X76"/>
    <mergeCell ref="Y75:Z76"/>
    <mergeCell ref="AA75:AA76"/>
    <mergeCell ref="AB75:AC75"/>
    <mergeCell ref="AB76:AC76"/>
    <mergeCell ref="AD73:AE74"/>
    <mergeCell ref="AC73:AC74"/>
    <mergeCell ref="AF73:AF74"/>
    <mergeCell ref="AG73:AH74"/>
    <mergeCell ref="AI73:AI74"/>
    <mergeCell ref="AJ73:AK74"/>
  </mergeCells>
  <phoneticPr fontId="1"/>
  <conditionalFormatting sqref="AB75:AC75">
    <cfRule type="expression" dxfId="0" priority="1" stopIfTrue="1">
      <formula>AB75=""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&amp;L文字の式&amp;R数学ドリル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Z102"/>
  <sheetViews>
    <sheetView workbookViewId="0"/>
  </sheetViews>
  <sheetFormatPr defaultRowHeight="14" x14ac:dyDescent="0.2"/>
  <cols>
    <col min="1" max="43" width="1.75" customWidth="1"/>
    <col min="44" max="46" width="9" customWidth="1"/>
    <col min="47" max="52" width="9" style="8"/>
  </cols>
  <sheetData>
    <row r="1" spans="1:52" ht="23.5" x14ac:dyDescent="0.2">
      <c r="D1" s="3" t="s">
        <v>313</v>
      </c>
      <c r="AM1" s="2" t="s">
        <v>0</v>
      </c>
      <c r="AN1" s="2"/>
      <c r="AO1" s="36"/>
      <c r="AP1" s="36"/>
      <c r="AR1" s="8"/>
      <c r="AS1" s="8"/>
      <c r="AT1" s="8"/>
      <c r="AX1"/>
      <c r="AY1"/>
      <c r="AZ1"/>
    </row>
    <row r="2" spans="1:52" ht="21" x14ac:dyDescent="0.2">
      <c r="Q2" s="9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8"/>
      <c r="AS2" s="8"/>
      <c r="AT2" s="8"/>
      <c r="AX2"/>
      <c r="AY2"/>
      <c r="AZ2"/>
    </row>
    <row r="3" spans="1:52" ht="19.5" customHeight="1" x14ac:dyDescent="0.2">
      <c r="A3" s="1" t="s">
        <v>5</v>
      </c>
      <c r="D3" t="s">
        <v>220</v>
      </c>
    </row>
    <row r="4" spans="1:52" ht="19.5" customHeight="1" x14ac:dyDescent="0.2">
      <c r="C4" s="1" t="s">
        <v>14</v>
      </c>
      <c r="F4" s="33" t="str">
        <f ca="1">IF((-1)^INT(RAND()*2)&lt;0,"－","")</f>
        <v/>
      </c>
      <c r="G4" s="33"/>
      <c r="H4">
        <f ca="1">INT(RAND()*8+2)</f>
        <v>3</v>
      </c>
      <c r="I4" s="33" t="s">
        <v>134</v>
      </c>
      <c r="J4" s="33"/>
      <c r="K4" s="33" t="str">
        <f ca="1">IF((-1)^INT(RAND()*2)&lt;0,"－","＋")</f>
        <v>＋</v>
      </c>
      <c r="L4" s="33"/>
      <c r="M4">
        <f ca="1">INT(RAND()*9+1)</f>
        <v>4</v>
      </c>
    </row>
    <row r="5" spans="1:52" ht="19.5" customHeight="1" x14ac:dyDescent="0.2"/>
    <row r="6" spans="1:52" ht="19.5" customHeight="1" x14ac:dyDescent="0.2"/>
    <row r="7" spans="1:52" ht="19.5" customHeight="1" x14ac:dyDescent="0.2">
      <c r="C7" s="1" t="s">
        <v>10</v>
      </c>
      <c r="F7" s="33" t="str">
        <f ca="1">IF((-1)^INT(RAND()*2)&lt;0,"－","")</f>
        <v/>
      </c>
      <c r="G7" s="33"/>
      <c r="H7" s="38" t="s">
        <v>134</v>
      </c>
      <c r="I7" s="38"/>
      <c r="J7" s="33" t="str">
        <f ca="1">IF((-1)^INT(RAND()*2)&lt;0,"－","＋")</f>
        <v>＋</v>
      </c>
      <c r="K7" s="33"/>
      <c r="L7" s="33">
        <f ca="1">INT(RAND()*8+2)</f>
        <v>7</v>
      </c>
      <c r="M7" s="33" t="s">
        <v>148</v>
      </c>
      <c r="N7" s="33"/>
    </row>
    <row r="8" spans="1:52" ht="19.5" customHeight="1" x14ac:dyDescent="0.2">
      <c r="F8" s="33" t="str">
        <f ca="1">IF((-1)^INT(RAND()*2)&lt;0,"－","")</f>
        <v/>
      </c>
      <c r="G8" s="33"/>
      <c r="H8" s="33">
        <f ca="1">INT(RAND()*8+2)</f>
        <v>5</v>
      </c>
      <c r="I8" s="33"/>
      <c r="J8" s="33" t="str">
        <f ca="1">IF((-1)^INT(RAND()*2)&lt;0,"－","＋")</f>
        <v>＋</v>
      </c>
      <c r="K8" s="33"/>
      <c r="L8" s="33"/>
      <c r="M8" s="33"/>
      <c r="N8" s="33"/>
    </row>
    <row r="9" spans="1:52" ht="19.5" customHeight="1" x14ac:dyDescent="0.2"/>
    <row r="10" spans="1:52" ht="19.5" customHeight="1" x14ac:dyDescent="0.2"/>
    <row r="11" spans="1:52" ht="19.5" customHeight="1" x14ac:dyDescent="0.2">
      <c r="C11" s="1" t="s">
        <v>11</v>
      </c>
      <c r="F11" s="33" t="str">
        <f ca="1">IF((-1)^INT(RAND()*2)&lt;0,"－","")</f>
        <v>－</v>
      </c>
      <c r="G11" s="33"/>
      <c r="H11" s="33" t="s">
        <v>149</v>
      </c>
      <c r="I11" s="33"/>
      <c r="J11" s="33" t="str">
        <f ca="1">IF((-1)^INT(RAND()*2)&lt;0,"－","＋")</f>
        <v>－</v>
      </c>
      <c r="K11" s="33"/>
      <c r="L11" s="33" t="s">
        <v>150</v>
      </c>
      <c r="M11" s="33"/>
      <c r="N11" s="33" t="str">
        <f ca="1">IF((-1)^INT(RAND()*2)&lt;0,"－","＋")</f>
        <v>＋</v>
      </c>
      <c r="O11" s="33"/>
      <c r="P11" s="33" t="s">
        <v>151</v>
      </c>
      <c r="Q11" s="33"/>
    </row>
    <row r="12" spans="1:52" ht="19.5" customHeight="1" x14ac:dyDescent="0.2"/>
    <row r="13" spans="1:52" ht="19.5" customHeight="1" x14ac:dyDescent="0.2"/>
    <row r="14" spans="1:52" ht="19.5" customHeight="1" x14ac:dyDescent="0.2"/>
    <row r="15" spans="1:52" ht="19.5" customHeight="1" x14ac:dyDescent="0.2">
      <c r="A15" s="1" t="s">
        <v>28</v>
      </c>
      <c r="D15" t="s">
        <v>152</v>
      </c>
    </row>
    <row r="16" spans="1:52" ht="19.5" customHeight="1" x14ac:dyDescent="0.2">
      <c r="C16" s="1" t="s">
        <v>9</v>
      </c>
      <c r="F16" s="33" t="str">
        <f ca="1">IF((-1)^INT(RAND()*2)&lt;0,"－","")</f>
        <v/>
      </c>
      <c r="G16" s="33"/>
      <c r="H16">
        <f ca="1">INT(RAND()*8+2)</f>
        <v>6</v>
      </c>
      <c r="I16" s="33" t="s">
        <v>134</v>
      </c>
      <c r="J16" s="33"/>
      <c r="K16" s="33" t="str">
        <f ca="1">IF((-1)^INT(RAND()*2)&lt;0,"－","＋")</f>
        <v>－</v>
      </c>
      <c r="L16" s="33"/>
      <c r="M16">
        <f ca="1">INT(RAND()*8+2)</f>
        <v>5</v>
      </c>
      <c r="N16" s="33" t="s">
        <v>134</v>
      </c>
      <c r="O16" s="33"/>
      <c r="X16" s="1" t="s">
        <v>10</v>
      </c>
      <c r="AA16" s="33" t="str">
        <f ca="1">IF((-1)^INT(RAND()*2)&lt;0,"－","")</f>
        <v>－</v>
      </c>
      <c r="AB16" s="33"/>
      <c r="AC16">
        <f ca="1">INT(RAND()*8+2)</f>
        <v>8</v>
      </c>
      <c r="AD16" s="33" t="s">
        <v>134</v>
      </c>
      <c r="AE16" s="33"/>
      <c r="AF16" s="33" t="str">
        <f ca="1">IF((-1)^INT(RAND()*2)&lt;0,"－","＋")</f>
        <v>－</v>
      </c>
      <c r="AG16" s="33"/>
      <c r="AH16">
        <f ca="1">INT(RAND()*8+2)</f>
        <v>7</v>
      </c>
      <c r="AI16" s="33" t="s">
        <v>134</v>
      </c>
      <c r="AJ16" s="33"/>
      <c r="AS16" s="8"/>
      <c r="AT16" s="8"/>
      <c r="AY16"/>
      <c r="AZ16"/>
    </row>
    <row r="17" spans="1:52" ht="19.5" customHeight="1" x14ac:dyDescent="0.2">
      <c r="AS17" s="8"/>
      <c r="AT17" s="8"/>
      <c r="AY17"/>
      <c r="AZ17"/>
    </row>
    <row r="18" spans="1:52" ht="19.5" customHeight="1" x14ac:dyDescent="0.2">
      <c r="AS18" s="8"/>
      <c r="AT18" s="8"/>
      <c r="AY18"/>
      <c r="AZ18"/>
    </row>
    <row r="19" spans="1:52" ht="19.5" customHeight="1" x14ac:dyDescent="0.2">
      <c r="C19" s="1" t="s">
        <v>11</v>
      </c>
      <c r="F19" s="33" t="str">
        <f ca="1">IF((-1)^INT(RAND()*2)&lt;0,"－","")</f>
        <v/>
      </c>
      <c r="G19" s="33"/>
      <c r="H19">
        <f ca="1">INT(RAND()*8+2)</f>
        <v>6</v>
      </c>
      <c r="I19" s="33" t="s">
        <v>153</v>
      </c>
      <c r="J19" s="33"/>
      <c r="K19" s="33" t="str">
        <f ca="1">IF((-1)^INT(RAND()*2)&lt;0,"－","＋")</f>
        <v>＋</v>
      </c>
      <c r="L19" s="33"/>
      <c r="M19">
        <f ca="1">INT(RAND()*8+2)</f>
        <v>7</v>
      </c>
      <c r="N19" s="33" t="s">
        <v>153</v>
      </c>
      <c r="O19" s="33"/>
      <c r="X19" s="1" t="s">
        <v>154</v>
      </c>
      <c r="AA19" s="33" t="str">
        <f ca="1">IF((-1)^INT(RAND()*2)&lt;0,"－","")</f>
        <v>－</v>
      </c>
      <c r="AB19" s="33"/>
      <c r="AC19">
        <f ca="1">INT(RAND()*8+2)</f>
        <v>3</v>
      </c>
      <c r="AD19" s="33" t="s">
        <v>155</v>
      </c>
      <c r="AE19" s="33"/>
      <c r="AF19" s="33" t="str">
        <f ca="1">IF((-1)^INT(RAND()*2)&lt;0,"－","＋")</f>
        <v>＋</v>
      </c>
      <c r="AG19" s="33"/>
      <c r="AH19">
        <f ca="1">INT(RAND()*8+2)</f>
        <v>8</v>
      </c>
      <c r="AI19" s="33" t="s">
        <v>155</v>
      </c>
      <c r="AJ19" s="33"/>
      <c r="AS19" s="8"/>
      <c r="AT19" s="8"/>
      <c r="AY19"/>
      <c r="AZ19"/>
    </row>
    <row r="20" spans="1:52" ht="19.5" customHeight="1" x14ac:dyDescent="0.2">
      <c r="C20" s="1"/>
      <c r="F20" s="6"/>
      <c r="G20" s="6"/>
      <c r="I20" s="6"/>
      <c r="J20" s="6"/>
      <c r="K20" s="6"/>
      <c r="L20" s="6"/>
      <c r="N20" s="6"/>
      <c r="O20" s="6"/>
      <c r="X20" s="1"/>
      <c r="AA20" s="6"/>
      <c r="AB20" s="6"/>
      <c r="AD20" s="6"/>
      <c r="AE20" s="6"/>
      <c r="AF20" s="6"/>
      <c r="AG20" s="6"/>
      <c r="AI20" s="6"/>
      <c r="AJ20" s="6"/>
      <c r="AS20" s="8"/>
      <c r="AT20" s="8"/>
      <c r="AY20"/>
      <c r="AZ20"/>
    </row>
    <row r="21" spans="1:52" ht="19.5" customHeight="1" x14ac:dyDescent="0.2">
      <c r="AS21" s="8"/>
      <c r="AT21" s="8"/>
      <c r="AY21"/>
      <c r="AZ21"/>
    </row>
    <row r="22" spans="1:52" ht="19.5" customHeight="1" x14ac:dyDescent="0.2">
      <c r="C22" s="1" t="s">
        <v>56</v>
      </c>
      <c r="F22" s="33" t="str">
        <f ca="1">IF((-1)^INT(RAND()*2)&lt;0,"－","")</f>
        <v>－</v>
      </c>
      <c r="G22" s="33"/>
      <c r="H22" s="38">
        <f ca="1">AS22/GCD(AS23,AS22,)</f>
        <v>1</v>
      </c>
      <c r="I22" s="38"/>
      <c r="J22" s="33" t="s">
        <v>134</v>
      </c>
      <c r="K22" s="33"/>
      <c r="L22" s="33" t="str">
        <f ca="1">IF((-1)^INT(RAND()*2)&lt;0,"－","＋")</f>
        <v>－</v>
      </c>
      <c r="M22" s="33"/>
      <c r="N22" s="38">
        <f ca="1">AT22/GCD(AT23,AT22)</f>
        <v>1</v>
      </c>
      <c r="O22" s="38"/>
      <c r="P22" s="33" t="s">
        <v>134</v>
      </c>
      <c r="Q22" s="33"/>
      <c r="X22" s="1" t="s">
        <v>156</v>
      </c>
      <c r="AA22" s="33">
        <f ca="1">IF(AU22=1,"",AU22)</f>
        <v>2</v>
      </c>
      <c r="AB22" s="33" t="s">
        <v>134</v>
      </c>
      <c r="AC22" s="33"/>
      <c r="AD22" s="33" t="str">
        <f ca="1">IF((-1)^INT(RAND()*2)&lt;0,"－","＋")</f>
        <v>＋</v>
      </c>
      <c r="AE22" s="33"/>
      <c r="AF22" s="38">
        <f ca="1">AV22/GCD(AV23,AV22)</f>
        <v>1</v>
      </c>
      <c r="AG22" s="38"/>
      <c r="AH22" s="33" t="s">
        <v>134</v>
      </c>
      <c r="AI22" s="33"/>
      <c r="AS22" s="8">
        <f ca="1">INT(RAND()*(AS23-1)+1)</f>
        <v>3</v>
      </c>
      <c r="AT22" s="8">
        <f ca="1">INT(RAND()*(AT23-1)+1)</f>
        <v>3</v>
      </c>
      <c r="AU22" s="8">
        <f ca="1">INT(RAND()*2+1)</f>
        <v>2</v>
      </c>
      <c r="AV22" s="8">
        <f ca="1">INT(RAND()*(AV23-1)+1)</f>
        <v>1</v>
      </c>
      <c r="AY22"/>
      <c r="AZ22"/>
    </row>
    <row r="23" spans="1:52" ht="19.5" customHeight="1" x14ac:dyDescent="0.2">
      <c r="F23" s="33" t="str">
        <f ca="1">IF((-1)^INT(RAND()*2)&lt;0,"－","")</f>
        <v>－</v>
      </c>
      <c r="G23" s="33"/>
      <c r="H23" s="33">
        <f ca="1">AS23/GCD(AS23,AS22)</f>
        <v>2</v>
      </c>
      <c r="I23" s="33"/>
      <c r="J23" s="33"/>
      <c r="K23" s="33"/>
      <c r="L23" s="33" t="str">
        <f ca="1">IF((-1)^INT(RAND()*2)&lt;0,"－","＋")</f>
        <v>－</v>
      </c>
      <c r="M23" s="33"/>
      <c r="N23" s="33">
        <f ca="1">AT23/GCD(AT23,AT22)</f>
        <v>2</v>
      </c>
      <c r="O23" s="33"/>
      <c r="P23" s="33"/>
      <c r="Q23" s="33"/>
      <c r="AA23" s="33"/>
      <c r="AB23" s="33"/>
      <c r="AC23" s="33"/>
      <c r="AD23" s="33"/>
      <c r="AE23" s="33"/>
      <c r="AF23" s="33">
        <f ca="1">AV23/GCD(AV23,AV22)</f>
        <v>4</v>
      </c>
      <c r="AG23" s="33"/>
      <c r="AH23" s="33"/>
      <c r="AI23" s="33"/>
      <c r="AS23" s="8">
        <f ca="1">INT(RAND()*8+2)</f>
        <v>6</v>
      </c>
      <c r="AT23" s="8">
        <f ca="1">AS23</f>
        <v>6</v>
      </c>
      <c r="AV23" s="8">
        <f ca="1">INT(RAND()*8+2)</f>
        <v>4</v>
      </c>
      <c r="AY23"/>
      <c r="AZ23"/>
    </row>
    <row r="24" spans="1:52" ht="19.5" customHeight="1" x14ac:dyDescent="0.2"/>
    <row r="25" spans="1:52" ht="19.5" customHeight="1" x14ac:dyDescent="0.2"/>
    <row r="26" spans="1:52" ht="19.5" customHeight="1" x14ac:dyDescent="0.2"/>
    <row r="27" spans="1:52" ht="19.5" customHeight="1" x14ac:dyDescent="0.2">
      <c r="A27" s="1" t="s">
        <v>8</v>
      </c>
      <c r="D27" t="s">
        <v>152</v>
      </c>
    </row>
    <row r="28" spans="1:52" ht="19.5" customHeight="1" x14ac:dyDescent="0.2">
      <c r="C28" s="1" t="s">
        <v>9</v>
      </c>
      <c r="F28" s="33" t="str">
        <f ca="1">IF((-1)^INT(RAND()*2)&lt;0,"－","")</f>
        <v>－</v>
      </c>
      <c r="G28" s="33"/>
      <c r="H28">
        <f ca="1">INT(RAND()*8+2)</f>
        <v>6</v>
      </c>
      <c r="I28" s="33" t="s">
        <v>134</v>
      </c>
      <c r="J28" s="33"/>
      <c r="K28" s="33" t="str">
        <f ca="1">IF((-1)^INT(RAND()*2)&lt;0,"－","＋")</f>
        <v>＋</v>
      </c>
      <c r="L28" s="33"/>
      <c r="M28">
        <f ca="1">INT(RAND()*8+2)</f>
        <v>5</v>
      </c>
      <c r="N28" s="33" t="str">
        <f ca="1">IF((-1)^INT(RAND()*2)&lt;0,"－","＋")</f>
        <v>－</v>
      </c>
      <c r="O28" s="33"/>
      <c r="P28">
        <f ca="1">INT(RAND()*8+2)</f>
        <v>9</v>
      </c>
      <c r="Q28" s="33" t="s">
        <v>134</v>
      </c>
      <c r="R28" s="33"/>
      <c r="X28" s="1" t="s">
        <v>10</v>
      </c>
      <c r="AA28" s="33" t="str">
        <f ca="1">IF((-1)^INT(RAND()*2)&lt;0,"－","")</f>
        <v>－</v>
      </c>
      <c r="AB28" s="33"/>
      <c r="AC28">
        <f ca="1">INT(RAND()*8+2)</f>
        <v>4</v>
      </c>
      <c r="AD28" s="33" t="s">
        <v>134</v>
      </c>
      <c r="AE28" s="33"/>
      <c r="AF28" s="33" t="str">
        <f ca="1">IF((-1)^INT(RAND()*2)&lt;0,"－","＋")</f>
        <v>－</v>
      </c>
      <c r="AG28" s="33"/>
      <c r="AH28">
        <f ca="1">INT(RAND()*8+2)</f>
        <v>4</v>
      </c>
      <c r="AI28" s="33" t="str">
        <f ca="1">IF((-1)^INT(RAND()*2)&lt;0,"－","＋")</f>
        <v>＋</v>
      </c>
      <c r="AJ28" s="33"/>
      <c r="AK28">
        <f ca="1">INT(RAND()*8+2)</f>
        <v>3</v>
      </c>
      <c r="AL28" s="33" t="s">
        <v>134</v>
      </c>
      <c r="AM28" s="33"/>
      <c r="AS28" s="8"/>
      <c r="AT28" s="8"/>
      <c r="AY28"/>
      <c r="AZ28"/>
    </row>
    <row r="29" spans="1:52" ht="19.5" customHeight="1" x14ac:dyDescent="0.2">
      <c r="AS29" s="8"/>
      <c r="AT29" s="8"/>
      <c r="AY29"/>
      <c r="AZ29"/>
    </row>
    <row r="30" spans="1:52" ht="19.5" customHeight="1" x14ac:dyDescent="0.2">
      <c r="AS30" s="8"/>
      <c r="AT30" s="8"/>
      <c r="AY30"/>
      <c r="AZ30"/>
    </row>
    <row r="31" spans="1:52" ht="19.5" customHeight="1" x14ac:dyDescent="0.2">
      <c r="C31" s="1" t="s">
        <v>11</v>
      </c>
      <c r="F31" s="33" t="str">
        <f ca="1">IF((-1)^INT(RAND()*2)&lt;0,"－","")</f>
        <v/>
      </c>
      <c r="G31" s="33"/>
      <c r="H31">
        <f ca="1">INT(RAND()*8+2)</f>
        <v>9</v>
      </c>
      <c r="I31" s="33" t="s">
        <v>134</v>
      </c>
      <c r="J31" s="33"/>
      <c r="K31" s="33" t="str">
        <f ca="1">IF((-1)^INT(RAND()*2)&lt;0,"－","＋")</f>
        <v>＋</v>
      </c>
      <c r="L31" s="33"/>
      <c r="M31">
        <f ca="1">INT(RAND()*8+2)</f>
        <v>2</v>
      </c>
      <c r="N31" s="33" t="str">
        <f ca="1">IF((-1)^INT(RAND()*2)&lt;0,"－","＋")</f>
        <v>－</v>
      </c>
      <c r="O31" s="33"/>
      <c r="P31">
        <f ca="1">INT(RAND()*8+2)</f>
        <v>7</v>
      </c>
      <c r="Q31" s="33" t="s">
        <v>134</v>
      </c>
      <c r="R31" s="33"/>
      <c r="S31" s="33" t="str">
        <f ca="1">IF((-1)^INT(RAND()*2)&lt;0,"－","＋")</f>
        <v>－</v>
      </c>
      <c r="T31" s="33"/>
      <c r="U31">
        <f ca="1">INT(RAND()*8+2)</f>
        <v>5</v>
      </c>
      <c r="X31" s="1" t="s">
        <v>154</v>
      </c>
      <c r="AA31" s="33" t="str">
        <f ca="1">IF((-1)^INT(RAND()*2)&lt;0,"－","")</f>
        <v>－</v>
      </c>
      <c r="AB31" s="33"/>
      <c r="AC31">
        <f ca="1">INT(RAND()*8+2)</f>
        <v>9</v>
      </c>
      <c r="AD31" s="33" t="s">
        <v>134</v>
      </c>
      <c r="AE31" s="33"/>
      <c r="AF31" s="33" t="str">
        <f ca="1">IF((-1)^INT(RAND()*2)&lt;0,"－","＋")</f>
        <v>＋</v>
      </c>
      <c r="AG31" s="33"/>
      <c r="AH31">
        <f ca="1">INT(RAND()*8+2)</f>
        <v>4</v>
      </c>
      <c r="AI31" s="33" t="str">
        <f ca="1">IF((-1)^INT(RAND()*2)&lt;0,"－","＋")</f>
        <v>－</v>
      </c>
      <c r="AJ31" s="33"/>
      <c r="AK31">
        <f ca="1">INT(RAND()*8+2)</f>
        <v>2</v>
      </c>
      <c r="AL31" s="33" t="s">
        <v>134</v>
      </c>
      <c r="AM31" s="33"/>
      <c r="AN31" s="33" t="str">
        <f ca="1">IF((-1)^INT(RAND()*2)&lt;0,"－","＋")</f>
        <v>－</v>
      </c>
      <c r="AO31" s="33"/>
      <c r="AP31">
        <f ca="1">INT(RAND()*8+2)</f>
        <v>4</v>
      </c>
      <c r="AS31" s="8"/>
      <c r="AT31" s="8"/>
      <c r="AY31"/>
      <c r="AZ31"/>
    </row>
    <row r="32" spans="1:52" ht="19.5" customHeight="1" x14ac:dyDescent="0.2">
      <c r="AS32" s="8"/>
      <c r="AT32" s="8"/>
      <c r="AY32"/>
      <c r="AZ32"/>
    </row>
    <row r="33" spans="1:52" ht="19.5" customHeight="1" x14ac:dyDescent="0.2">
      <c r="AS33" s="8"/>
      <c r="AT33" s="8"/>
      <c r="AY33"/>
      <c r="AZ33"/>
    </row>
    <row r="34" spans="1:52" ht="19.5" customHeight="1" x14ac:dyDescent="0.2">
      <c r="C34" s="1" t="s">
        <v>56</v>
      </c>
      <c r="F34" s="33" t="str">
        <f ca="1">IF((-1)^INT(RAND()*2)&lt;0,"－","")</f>
        <v/>
      </c>
      <c r="G34" s="33"/>
      <c r="H34" s="33">
        <f ca="1">INT(RAND()*10+10)</f>
        <v>17</v>
      </c>
      <c r="I34" s="33"/>
      <c r="J34" s="33" t="s">
        <v>116</v>
      </c>
      <c r="K34" s="33"/>
      <c r="L34" s="33" t="str">
        <f ca="1">IF((-1)^INT(RAND()*2)&lt;0,"－","＋")</f>
        <v>＋</v>
      </c>
      <c r="M34" s="33"/>
      <c r="N34">
        <f ca="1">INT(RAND()*8+2)</f>
        <v>6</v>
      </c>
      <c r="O34" s="33" t="str">
        <f ca="1">IF((-1)^INT(RAND()*2)&lt;0,"－","＋")</f>
        <v>＋</v>
      </c>
      <c r="P34" s="33"/>
      <c r="Q34">
        <f ca="1">INT(RAND()*8+2)</f>
        <v>2</v>
      </c>
      <c r="R34" s="33" t="s">
        <v>116</v>
      </c>
      <c r="S34" s="33"/>
      <c r="T34" s="33" t="str">
        <f ca="1">IF((-1)^INT(RAND()*2)&lt;0,"－","＋")</f>
        <v>－</v>
      </c>
      <c r="U34" s="33"/>
      <c r="V34">
        <f ca="1">INT(RAND()*8+2)</f>
        <v>4</v>
      </c>
      <c r="X34" s="1" t="s">
        <v>156</v>
      </c>
      <c r="AA34" s="33" t="str">
        <f ca="1">IF((-1)^INT(RAND()*2)&lt;0,"－","")</f>
        <v/>
      </c>
      <c r="AB34" s="33"/>
      <c r="AC34">
        <f ca="1">INT(RAND()*8+2)</f>
        <v>8</v>
      </c>
      <c r="AD34" s="33" t="str">
        <f ca="1">IF((-1)^INT(RAND()*2)&lt;0,"－","＋")</f>
        <v>－</v>
      </c>
      <c r="AE34" s="33"/>
      <c r="AF34" s="33" t="s">
        <v>149</v>
      </c>
      <c r="AG34" s="33"/>
      <c r="AH34" s="33" t="str">
        <f ca="1">IF((-1)^INT(RAND()*2)&lt;0,"－","＋")</f>
        <v>＋</v>
      </c>
      <c r="AI34" s="33"/>
      <c r="AJ34" s="33">
        <f ca="1">INT(RAND()*10+10)</f>
        <v>11</v>
      </c>
      <c r="AK34" s="33"/>
      <c r="AL34" s="33" t="str">
        <f ca="1">IF((-1)^INT(RAND()*2)&lt;0,"－","＋")</f>
        <v>＋</v>
      </c>
      <c r="AM34" s="33"/>
      <c r="AN34">
        <f ca="1">INT(RAND()*8+2)</f>
        <v>3</v>
      </c>
      <c r="AO34" s="33" t="s">
        <v>153</v>
      </c>
      <c r="AP34" s="33"/>
      <c r="AS34" s="8"/>
      <c r="AT34" s="8"/>
      <c r="AY34"/>
      <c r="AZ34"/>
    </row>
    <row r="35" spans="1:52" ht="19.5" customHeight="1" x14ac:dyDescent="0.2"/>
    <row r="36" spans="1:52" ht="19.5" customHeight="1" x14ac:dyDescent="0.2"/>
    <row r="37" spans="1:52" ht="19.5" customHeight="1" x14ac:dyDescent="0.2"/>
    <row r="38" spans="1:52" ht="19.5" customHeight="1" x14ac:dyDescent="0.2"/>
    <row r="39" spans="1:52" ht="23.5" x14ac:dyDescent="0.2">
      <c r="D39" s="3" t="str">
        <f>IF(D1="","",D1)</f>
        <v>文字式の加法，減法①</v>
      </c>
      <c r="AM39" s="2" t="str">
        <f>IF(AM1="","",AM1)</f>
        <v>№</v>
      </c>
      <c r="AN39" s="2"/>
      <c r="AO39" s="36" t="str">
        <f>IF(AO1="","",AO1)</f>
        <v/>
      </c>
      <c r="AP39" s="36" t="str">
        <f>IF(AP1="","",AP1)</f>
        <v/>
      </c>
      <c r="AR39" s="8"/>
      <c r="AS39" s="8"/>
      <c r="AT39" s="8"/>
      <c r="AX39"/>
      <c r="AY39"/>
      <c r="AZ39"/>
    </row>
    <row r="40" spans="1:52" ht="23.5" x14ac:dyDescent="0.2">
      <c r="E40" s="5" t="s">
        <v>73</v>
      </c>
      <c r="Q40" s="9" t="str">
        <f>IF(Q2="","",Q2)</f>
        <v>名前</v>
      </c>
      <c r="R40" s="2"/>
      <c r="S40" s="2"/>
      <c r="T40" s="2"/>
      <c r="U40" s="2"/>
      <c r="V40" s="4" t="str">
        <f>IF(V2="","",V2)</f>
        <v/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R40" s="8"/>
      <c r="AS40" s="8"/>
      <c r="AT40" s="8"/>
      <c r="AX40"/>
      <c r="AY40"/>
      <c r="AZ40"/>
    </row>
    <row r="41" spans="1:52" ht="20.149999999999999" customHeight="1" x14ac:dyDescent="0.2">
      <c r="A41" t="str">
        <f>IF(A3="","",A3)</f>
        <v>１．</v>
      </c>
      <c r="D41" t="str">
        <f>IF(D3="","",D3)</f>
        <v>次の式の項をいいなさい。また，文字の項について，係数をいいなさい。</v>
      </c>
    </row>
    <row r="42" spans="1:52" ht="19.5" customHeight="1" x14ac:dyDescent="0.2">
      <c r="A42" t="str">
        <f>IF(A4="","",A4)</f>
        <v/>
      </c>
      <c r="B42" t="str">
        <f>IF(B4="","",B4)</f>
        <v/>
      </c>
      <c r="C42" t="str">
        <f>IF(C4="","",C4)</f>
        <v>(1)</v>
      </c>
      <c r="F42" s="33" t="str">
        <f ca="1">IF(F4="","",F4)</f>
        <v/>
      </c>
      <c r="G42" s="33"/>
      <c r="H42">
        <f ca="1">IF(H4="","",H4)</f>
        <v>3</v>
      </c>
      <c r="I42" s="33" t="str">
        <f>IF(I4="","",I4)</f>
        <v>ｘ</v>
      </c>
      <c r="J42" s="33"/>
      <c r="K42" s="33" t="str">
        <f ca="1">IF(K4="","",K4)</f>
        <v>＋</v>
      </c>
      <c r="L42" s="33"/>
      <c r="M42">
        <f t="shared" ref="M42:U42" ca="1" si="0">IF(M4="","",M4)</f>
        <v>4</v>
      </c>
      <c r="N42" t="str">
        <f t="shared" si="0"/>
        <v/>
      </c>
      <c r="O42" t="str">
        <f t="shared" si="0"/>
        <v/>
      </c>
      <c r="P42" t="str">
        <f t="shared" si="0"/>
        <v/>
      </c>
      <c r="Q42" t="str">
        <f t="shared" si="0"/>
        <v/>
      </c>
      <c r="R42" t="str">
        <f t="shared" si="0"/>
        <v/>
      </c>
      <c r="S42" t="str">
        <f t="shared" si="0"/>
        <v/>
      </c>
      <c r="T42" t="str">
        <f t="shared" si="0"/>
        <v/>
      </c>
      <c r="U42" t="str">
        <f t="shared" si="0"/>
        <v/>
      </c>
      <c r="V42" s="7" t="s">
        <v>157</v>
      </c>
      <c r="W42" s="7"/>
      <c r="X42" s="7"/>
      <c r="Y42" s="7" t="str">
        <f ca="1">F42&amp;H42&amp;I42</f>
        <v>3ｘ</v>
      </c>
      <c r="Z42" s="7"/>
      <c r="AA42" s="7"/>
      <c r="AB42" s="7"/>
      <c r="AC42" s="7"/>
      <c r="AD42" s="7" t="s">
        <v>159</v>
      </c>
      <c r="AE42" s="7">
        <f ca="1">IF(K42="＋",M42,K42&amp;M42)</f>
        <v>4</v>
      </c>
    </row>
    <row r="43" spans="1:52" ht="19.5" customHeight="1" x14ac:dyDescent="0.2">
      <c r="A43" t="str">
        <f t="shared" ref="A43:S43" si="1">IF(A5="","",A5)</f>
        <v/>
      </c>
      <c r="B43" t="str">
        <f t="shared" si="1"/>
        <v/>
      </c>
      <c r="C43" t="str">
        <f t="shared" si="1"/>
        <v/>
      </c>
      <c r="F43" t="str">
        <f t="shared" si="1"/>
        <v/>
      </c>
      <c r="G43" t="str">
        <f t="shared" si="1"/>
        <v/>
      </c>
      <c r="H43" t="str">
        <f t="shared" si="1"/>
        <v/>
      </c>
      <c r="I43" t="str">
        <f t="shared" si="1"/>
        <v/>
      </c>
      <c r="J43" t="str">
        <f t="shared" si="1"/>
        <v/>
      </c>
      <c r="K43" t="str">
        <f t="shared" si="1"/>
        <v/>
      </c>
      <c r="L43" t="str">
        <f t="shared" si="1"/>
        <v/>
      </c>
      <c r="M43" t="str">
        <f t="shared" si="1"/>
        <v/>
      </c>
      <c r="N43" t="str">
        <f t="shared" si="1"/>
        <v/>
      </c>
      <c r="O43" t="str">
        <f t="shared" si="1"/>
        <v/>
      </c>
      <c r="P43" t="str">
        <f t="shared" si="1"/>
        <v/>
      </c>
      <c r="Q43" t="str">
        <f t="shared" si="1"/>
        <v/>
      </c>
      <c r="R43" t="str">
        <f t="shared" si="1"/>
        <v/>
      </c>
      <c r="S43" t="str">
        <f t="shared" si="1"/>
        <v/>
      </c>
      <c r="V43" s="7" t="s">
        <v>160</v>
      </c>
      <c r="X43" s="7"/>
      <c r="Y43" s="7"/>
      <c r="Z43" s="7"/>
      <c r="AA43" s="7"/>
      <c r="AB43" s="7"/>
      <c r="AC43" s="7" t="str">
        <f ca="1">F42&amp;H42</f>
        <v>3</v>
      </c>
    </row>
    <row r="44" spans="1:52" ht="19.5" customHeight="1" x14ac:dyDescent="0.2">
      <c r="A44" t="str">
        <f t="shared" ref="A44:AT44" si="2">IF(A6="","",A6)</f>
        <v/>
      </c>
      <c r="B44" t="str">
        <f t="shared" si="2"/>
        <v/>
      </c>
      <c r="C44" t="str">
        <f t="shared" si="2"/>
        <v/>
      </c>
      <c r="F44" t="str">
        <f t="shared" si="2"/>
        <v/>
      </c>
      <c r="G44" t="str">
        <f t="shared" si="2"/>
        <v/>
      </c>
      <c r="H44" t="str">
        <f t="shared" si="2"/>
        <v/>
      </c>
      <c r="I44" t="str">
        <f t="shared" si="2"/>
        <v/>
      </c>
      <c r="J44" t="str">
        <f t="shared" si="2"/>
        <v/>
      </c>
      <c r="K44" t="str">
        <f t="shared" si="2"/>
        <v/>
      </c>
      <c r="L44" t="str">
        <f t="shared" si="2"/>
        <v/>
      </c>
      <c r="M44" t="str">
        <f t="shared" si="2"/>
        <v/>
      </c>
      <c r="N44" t="str">
        <f t="shared" si="2"/>
        <v/>
      </c>
      <c r="O44" t="str">
        <f t="shared" si="2"/>
        <v/>
      </c>
      <c r="P44" t="str">
        <f t="shared" si="2"/>
        <v/>
      </c>
      <c r="Q44" t="str">
        <f t="shared" si="2"/>
        <v/>
      </c>
      <c r="R44" t="str">
        <f t="shared" si="2"/>
        <v/>
      </c>
      <c r="S44" t="str">
        <f t="shared" si="2"/>
        <v/>
      </c>
      <c r="T44" t="str">
        <f t="shared" si="2"/>
        <v/>
      </c>
      <c r="U44" t="str">
        <f t="shared" si="2"/>
        <v/>
      </c>
      <c r="V44" t="str">
        <f t="shared" si="2"/>
        <v/>
      </c>
      <c r="W44" t="str">
        <f t="shared" si="2"/>
        <v/>
      </c>
      <c r="X44" t="str">
        <f t="shared" si="2"/>
        <v/>
      </c>
      <c r="Y44" t="str">
        <f t="shared" si="2"/>
        <v/>
      </c>
      <c r="Z44" t="str">
        <f t="shared" si="2"/>
        <v/>
      </c>
      <c r="AA44" t="str">
        <f t="shared" si="2"/>
        <v/>
      </c>
      <c r="AB44" t="str">
        <f t="shared" si="2"/>
        <v/>
      </c>
      <c r="AC44" t="str">
        <f t="shared" si="2"/>
        <v/>
      </c>
      <c r="AD44" t="str">
        <f t="shared" si="2"/>
        <v/>
      </c>
      <c r="AE44" t="str">
        <f t="shared" si="2"/>
        <v/>
      </c>
      <c r="AF44" t="str">
        <f t="shared" si="2"/>
        <v/>
      </c>
      <c r="AG44" t="str">
        <f t="shared" si="2"/>
        <v/>
      </c>
      <c r="AH44" t="str">
        <f t="shared" si="2"/>
        <v/>
      </c>
      <c r="AI44" t="str">
        <f t="shared" si="2"/>
        <v/>
      </c>
      <c r="AJ44" t="str">
        <f t="shared" si="2"/>
        <v/>
      </c>
      <c r="AK44" t="str">
        <f t="shared" si="2"/>
        <v/>
      </c>
      <c r="AL44" t="str">
        <f t="shared" si="2"/>
        <v/>
      </c>
      <c r="AM44" t="str">
        <f t="shared" si="2"/>
        <v/>
      </c>
      <c r="AN44" t="str">
        <f t="shared" si="2"/>
        <v/>
      </c>
      <c r="AO44" t="str">
        <f t="shared" si="2"/>
        <v/>
      </c>
      <c r="AP44" t="str">
        <f t="shared" si="2"/>
        <v/>
      </c>
      <c r="AQ44" t="str">
        <f t="shared" si="2"/>
        <v/>
      </c>
      <c r="AR44" t="str">
        <f t="shared" si="2"/>
        <v/>
      </c>
      <c r="AS44" t="str">
        <f t="shared" si="2"/>
        <v/>
      </c>
      <c r="AT44" t="str">
        <f t="shared" si="2"/>
        <v/>
      </c>
    </row>
    <row r="45" spans="1:52" ht="19.5" customHeight="1" x14ac:dyDescent="0.2">
      <c r="A45" t="str">
        <f t="shared" ref="A45:U45" si="3">IF(A7="","",A7)</f>
        <v/>
      </c>
      <c r="B45" t="str">
        <f t="shared" si="3"/>
        <v/>
      </c>
      <c r="C45" t="str">
        <f t="shared" si="3"/>
        <v>(2)</v>
      </c>
      <c r="F45" s="33" t="str">
        <f t="shared" ca="1" si="3"/>
        <v/>
      </c>
      <c r="G45" s="33"/>
      <c r="H45" s="38" t="str">
        <f t="shared" si="3"/>
        <v>ｘ</v>
      </c>
      <c r="I45" s="38"/>
      <c r="J45" s="33" t="str">
        <f t="shared" ca="1" si="3"/>
        <v>＋</v>
      </c>
      <c r="K45" s="33"/>
      <c r="L45" s="33">
        <f t="shared" ca="1" si="3"/>
        <v>7</v>
      </c>
      <c r="M45" s="33" t="str">
        <f t="shared" si="3"/>
        <v>ｙ</v>
      </c>
      <c r="N45" s="33"/>
      <c r="O45" t="str">
        <f t="shared" si="3"/>
        <v/>
      </c>
      <c r="P45" t="str">
        <f t="shared" si="3"/>
        <v/>
      </c>
      <c r="Q45" t="str">
        <f t="shared" si="3"/>
        <v/>
      </c>
      <c r="R45" t="str">
        <f t="shared" si="3"/>
        <v/>
      </c>
      <c r="S45" t="str">
        <f t="shared" si="3"/>
        <v/>
      </c>
      <c r="T45" t="str">
        <f t="shared" si="3"/>
        <v/>
      </c>
      <c r="U45" t="str">
        <f t="shared" si="3"/>
        <v/>
      </c>
      <c r="V45" s="34" t="s">
        <v>157</v>
      </c>
      <c r="W45" s="34"/>
      <c r="X45" s="34"/>
      <c r="Y45" s="34" t="str">
        <f ca="1">F45</f>
        <v/>
      </c>
      <c r="Z45" s="34"/>
      <c r="AA45" s="41" t="str">
        <f>H45</f>
        <v>ｘ</v>
      </c>
      <c r="AB45" s="41"/>
      <c r="AC45" s="7"/>
      <c r="AD45" s="34" t="s">
        <v>159</v>
      </c>
      <c r="AE45" s="34" t="str">
        <f ca="1">IF(J45="－",J45,"")</f>
        <v/>
      </c>
      <c r="AF45" s="34"/>
      <c r="AG45" s="34">
        <f ca="1">L45</f>
        <v>7</v>
      </c>
      <c r="AH45" s="34" t="str">
        <f>M45</f>
        <v>ｙ</v>
      </c>
      <c r="AI45" s="34"/>
      <c r="AJ45" s="7"/>
      <c r="AK45" s="7"/>
      <c r="AL45" s="7"/>
      <c r="AM45" s="7"/>
      <c r="AN45" s="7"/>
      <c r="AO45" s="7"/>
      <c r="AP45" s="7"/>
      <c r="AQ45" s="7"/>
      <c r="AR45" s="7"/>
    </row>
    <row r="46" spans="1:52" ht="19.5" customHeight="1" x14ac:dyDescent="0.2">
      <c r="A46" t="str">
        <f t="shared" ref="A46:AT46" si="4">IF(A8="","",A8)</f>
        <v/>
      </c>
      <c r="B46" t="str">
        <f t="shared" si="4"/>
        <v/>
      </c>
      <c r="C46" t="str">
        <f t="shared" si="4"/>
        <v/>
      </c>
      <c r="F46" s="33"/>
      <c r="G46" s="33"/>
      <c r="H46" s="33">
        <f t="shared" ca="1" si="4"/>
        <v>5</v>
      </c>
      <c r="I46" s="33"/>
      <c r="J46" s="33"/>
      <c r="K46" s="33"/>
      <c r="L46" s="33"/>
      <c r="M46" s="33"/>
      <c r="N46" s="33"/>
      <c r="O46" t="str">
        <f t="shared" si="4"/>
        <v/>
      </c>
      <c r="P46" t="str">
        <f t="shared" si="4"/>
        <v/>
      </c>
      <c r="Q46" t="str">
        <f t="shared" si="4"/>
        <v/>
      </c>
      <c r="R46" t="str">
        <f t="shared" si="4"/>
        <v/>
      </c>
      <c r="S46" t="str">
        <f t="shared" si="4"/>
        <v/>
      </c>
      <c r="T46" t="str">
        <f t="shared" si="4"/>
        <v/>
      </c>
      <c r="U46" t="str">
        <f t="shared" si="4"/>
        <v/>
      </c>
      <c r="V46" s="34"/>
      <c r="W46" s="34"/>
      <c r="X46" s="34"/>
      <c r="Y46" s="34"/>
      <c r="Z46" s="34"/>
      <c r="AA46" s="34">
        <f ca="1">H46</f>
        <v>5</v>
      </c>
      <c r="AB46" s="34"/>
      <c r="AC46" s="7" t="str">
        <f t="shared" si="4"/>
        <v/>
      </c>
      <c r="AD46" s="34"/>
      <c r="AE46" s="34"/>
      <c r="AF46" s="34"/>
      <c r="AG46" s="34"/>
      <c r="AH46" s="34"/>
      <c r="AI46" s="34"/>
      <c r="AJ46" s="7" t="str">
        <f t="shared" si="4"/>
        <v/>
      </c>
      <c r="AK46" s="7" t="str">
        <f t="shared" si="4"/>
        <v/>
      </c>
      <c r="AL46" s="7" t="str">
        <f t="shared" si="4"/>
        <v/>
      </c>
      <c r="AM46" s="7" t="str">
        <f t="shared" si="4"/>
        <v/>
      </c>
      <c r="AN46" s="7" t="str">
        <f t="shared" si="4"/>
        <v/>
      </c>
      <c r="AO46" s="7" t="str">
        <f t="shared" si="4"/>
        <v/>
      </c>
      <c r="AP46" s="7" t="str">
        <f t="shared" si="4"/>
        <v/>
      </c>
      <c r="AQ46" s="7" t="str">
        <f t="shared" si="4"/>
        <v/>
      </c>
      <c r="AR46" s="7" t="str">
        <f t="shared" si="4"/>
        <v/>
      </c>
      <c r="AS46" t="str">
        <f t="shared" si="4"/>
        <v/>
      </c>
      <c r="AT46" t="str">
        <f t="shared" si="4"/>
        <v/>
      </c>
    </row>
    <row r="47" spans="1:52" ht="19.5" customHeight="1" x14ac:dyDescent="0.2">
      <c r="A47" t="str">
        <f t="shared" ref="A47:C48" si="5">IF(A9="","",A9)</f>
        <v/>
      </c>
      <c r="B47" t="str">
        <f t="shared" si="5"/>
        <v/>
      </c>
      <c r="C47" t="str">
        <f t="shared" si="5"/>
        <v/>
      </c>
      <c r="F47" t="str">
        <f t="shared" ref="F47:U47" si="6">IF(F9="","",F9)</f>
        <v/>
      </c>
      <c r="G47" t="str">
        <f t="shared" si="6"/>
        <v/>
      </c>
      <c r="H47" t="str">
        <f t="shared" si="6"/>
        <v/>
      </c>
      <c r="I47" t="str">
        <f t="shared" si="6"/>
        <v/>
      </c>
      <c r="J47" t="str">
        <f t="shared" si="6"/>
        <v/>
      </c>
      <c r="K47" t="str">
        <f t="shared" si="6"/>
        <v/>
      </c>
      <c r="L47" t="str">
        <f t="shared" si="6"/>
        <v/>
      </c>
      <c r="M47" t="str">
        <f t="shared" si="6"/>
        <v/>
      </c>
      <c r="N47" t="str">
        <f t="shared" si="6"/>
        <v/>
      </c>
      <c r="O47" t="str">
        <f t="shared" si="6"/>
        <v/>
      </c>
      <c r="P47" t="str">
        <f t="shared" si="6"/>
        <v/>
      </c>
      <c r="Q47" t="str">
        <f t="shared" si="6"/>
        <v/>
      </c>
      <c r="R47" t="str">
        <f t="shared" si="6"/>
        <v/>
      </c>
      <c r="S47" t="str">
        <f t="shared" si="6"/>
        <v/>
      </c>
      <c r="T47" t="str">
        <f t="shared" si="6"/>
        <v/>
      </c>
      <c r="U47" t="str">
        <f t="shared" si="6"/>
        <v/>
      </c>
      <c r="V47" s="34" t="s">
        <v>160</v>
      </c>
      <c r="W47" s="34"/>
      <c r="X47" s="34"/>
      <c r="Y47" s="34"/>
      <c r="Z47" s="34"/>
      <c r="AA47" s="34"/>
      <c r="AB47" s="34"/>
      <c r="AC47" s="34" t="str">
        <f ca="1">F45</f>
        <v/>
      </c>
      <c r="AD47" s="34"/>
      <c r="AE47" s="41">
        <v>1</v>
      </c>
      <c r="AF47" s="41"/>
      <c r="AG47" s="34" t="s">
        <v>162</v>
      </c>
      <c r="AH47" s="34" t="s">
        <v>161</v>
      </c>
      <c r="AI47" s="34"/>
      <c r="AJ47" s="34"/>
      <c r="AK47" s="34"/>
      <c r="AL47" s="34"/>
      <c r="AM47" s="34"/>
      <c r="AN47" s="34"/>
      <c r="AO47" s="34" t="str">
        <f ca="1">AE45&amp;AG45</f>
        <v>7</v>
      </c>
      <c r="AP47" s="34"/>
      <c r="AQ47" s="34"/>
      <c r="AR47" s="7"/>
      <c r="AS47" t="str">
        <f>IF(AS9="","",AS9)</f>
        <v/>
      </c>
      <c r="AT47" t="str">
        <f>IF(AT9="","",AT9)</f>
        <v/>
      </c>
    </row>
    <row r="48" spans="1:52" ht="19.5" customHeight="1" x14ac:dyDescent="0.2">
      <c r="A48" t="str">
        <f t="shared" si="5"/>
        <v/>
      </c>
      <c r="B48" t="str">
        <f t="shared" si="5"/>
        <v/>
      </c>
      <c r="C48" t="str">
        <f t="shared" si="5"/>
        <v/>
      </c>
      <c r="F48" t="str">
        <f t="shared" ref="F48:U48" si="7">IF(F10="","",F10)</f>
        <v/>
      </c>
      <c r="G48" t="str">
        <f t="shared" si="7"/>
        <v/>
      </c>
      <c r="H48" t="str">
        <f t="shared" si="7"/>
        <v/>
      </c>
      <c r="I48" t="str">
        <f t="shared" si="7"/>
        <v/>
      </c>
      <c r="J48" t="str">
        <f t="shared" si="7"/>
        <v/>
      </c>
      <c r="K48" t="str">
        <f t="shared" si="7"/>
        <v/>
      </c>
      <c r="L48" t="str">
        <f t="shared" si="7"/>
        <v/>
      </c>
      <c r="M48" t="str">
        <f t="shared" si="7"/>
        <v/>
      </c>
      <c r="N48" t="str">
        <f t="shared" si="7"/>
        <v/>
      </c>
      <c r="O48" t="str">
        <f t="shared" si="7"/>
        <v/>
      </c>
      <c r="P48" t="str">
        <f t="shared" si="7"/>
        <v/>
      </c>
      <c r="Q48" t="str">
        <f t="shared" si="7"/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s="34"/>
      <c r="W48" s="34"/>
      <c r="X48" s="34"/>
      <c r="Y48" s="34"/>
      <c r="Z48" s="34"/>
      <c r="AA48" s="34"/>
      <c r="AB48" s="34"/>
      <c r="AC48" s="34"/>
      <c r="AD48" s="34"/>
      <c r="AE48" s="34">
        <f ca="1">H46</f>
        <v>5</v>
      </c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7"/>
      <c r="AS48" t="str">
        <f>IF(AS10="","",AS10)</f>
        <v/>
      </c>
      <c r="AT48" t="str">
        <f>IF(AT10="","",AT10)</f>
        <v/>
      </c>
    </row>
    <row r="49" spans="1:52" ht="19.5" customHeight="1" x14ac:dyDescent="0.2">
      <c r="A49" t="str">
        <f t="shared" ref="A49:AT49" si="8">IF(A11="","",A11)</f>
        <v/>
      </c>
      <c r="B49" t="str">
        <f t="shared" si="8"/>
        <v/>
      </c>
      <c r="C49" t="str">
        <f t="shared" si="8"/>
        <v>(3)</v>
      </c>
      <c r="F49" s="33" t="str">
        <f t="shared" ca="1" si="8"/>
        <v>－</v>
      </c>
      <c r="G49" s="33"/>
      <c r="H49" s="33" t="str">
        <f t="shared" si="8"/>
        <v>ａ</v>
      </c>
      <c r="I49" s="33"/>
      <c r="J49" s="33" t="str">
        <f t="shared" ca="1" si="8"/>
        <v>－</v>
      </c>
      <c r="K49" s="33"/>
      <c r="L49" s="33" t="str">
        <f t="shared" si="8"/>
        <v>ｂ</v>
      </c>
      <c r="M49" s="33"/>
      <c r="N49" s="33" t="str">
        <f t="shared" ca="1" si="8"/>
        <v>＋</v>
      </c>
      <c r="O49" s="33"/>
      <c r="P49" s="33" t="str">
        <f t="shared" si="8"/>
        <v>ｃ</v>
      </c>
      <c r="Q49" s="33"/>
      <c r="R49" t="str">
        <f t="shared" si="8"/>
        <v/>
      </c>
      <c r="S49" t="str">
        <f t="shared" si="8"/>
        <v/>
      </c>
      <c r="T49" t="str">
        <f t="shared" si="8"/>
        <v/>
      </c>
      <c r="U49" t="str">
        <f t="shared" si="8"/>
        <v/>
      </c>
      <c r="V49" s="7" t="s">
        <v>157</v>
      </c>
      <c r="W49" s="7"/>
      <c r="X49" s="7"/>
      <c r="Y49" s="7" t="str">
        <f ca="1">F49&amp;H49</f>
        <v>－ａ</v>
      </c>
      <c r="Z49" s="7"/>
      <c r="AA49" s="7"/>
      <c r="AB49" s="7"/>
      <c r="AC49" s="7" t="s">
        <v>159</v>
      </c>
      <c r="AD49" s="7" t="str">
        <f ca="1">IF(J49="－",J49&amp;L49,L49)</f>
        <v>－ｂ</v>
      </c>
      <c r="AE49" s="7"/>
      <c r="AF49" s="7"/>
      <c r="AG49" s="7" t="s">
        <v>159</v>
      </c>
      <c r="AH49" s="7" t="str">
        <f ca="1">IF(N49="－",N49&amp;P49,P49)</f>
        <v>ｃ</v>
      </c>
      <c r="AI49" s="7"/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</row>
    <row r="50" spans="1:52" ht="19.5" customHeight="1" x14ac:dyDescent="0.2">
      <c r="A50" t="str">
        <f t="shared" ref="A50:C52" si="9">IF(A12="","",A12)</f>
        <v/>
      </c>
      <c r="B50" t="str">
        <f t="shared" si="9"/>
        <v/>
      </c>
      <c r="C50" t="str">
        <f t="shared" si="9"/>
        <v/>
      </c>
      <c r="F50" t="str">
        <f t="shared" ref="F50:U50" si="10">IF(F12="","",F12)</f>
        <v/>
      </c>
      <c r="G50" t="str">
        <f t="shared" si="10"/>
        <v/>
      </c>
      <c r="H50" t="str">
        <f t="shared" si="10"/>
        <v/>
      </c>
      <c r="I50" t="str">
        <f t="shared" si="10"/>
        <v/>
      </c>
      <c r="J50" t="str">
        <f t="shared" si="10"/>
        <v/>
      </c>
      <c r="K50" t="str">
        <f t="shared" si="10"/>
        <v/>
      </c>
      <c r="L50" t="str">
        <f t="shared" si="10"/>
        <v/>
      </c>
      <c r="M50" t="str">
        <f t="shared" si="10"/>
        <v/>
      </c>
      <c r="N50" t="str">
        <f t="shared" si="10"/>
        <v/>
      </c>
      <c r="O50" t="str">
        <f t="shared" si="10"/>
        <v/>
      </c>
      <c r="P50" t="str">
        <f t="shared" si="10"/>
        <v/>
      </c>
      <c r="Q50" t="str">
        <f t="shared" si="10"/>
        <v/>
      </c>
      <c r="R50" t="str">
        <f t="shared" si="10"/>
        <v/>
      </c>
      <c r="S50" t="str">
        <f t="shared" si="10"/>
        <v/>
      </c>
      <c r="T50" t="str">
        <f t="shared" si="10"/>
        <v/>
      </c>
      <c r="U50" t="str">
        <f t="shared" si="10"/>
        <v/>
      </c>
      <c r="V50" s="7" t="s">
        <v>163</v>
      </c>
      <c r="W50" s="7"/>
      <c r="X50" s="7"/>
      <c r="Y50" s="7"/>
      <c r="Z50" s="7"/>
      <c r="AA50" s="7"/>
      <c r="AB50" s="7"/>
      <c r="AC50" s="7" t="str">
        <f ca="1">F49&amp;"1"</f>
        <v>－1</v>
      </c>
      <c r="AD50" s="7"/>
      <c r="AE50" s="7"/>
      <c r="AF50" s="7"/>
      <c r="AG50" s="7"/>
      <c r="AH50" s="7"/>
      <c r="AI50" s="7"/>
    </row>
    <row r="51" spans="1:52" ht="19.5" customHeight="1" x14ac:dyDescent="0.2">
      <c r="A51" t="str">
        <f t="shared" si="9"/>
        <v/>
      </c>
      <c r="B51" t="str">
        <f t="shared" si="9"/>
        <v/>
      </c>
      <c r="C51" t="str">
        <f t="shared" si="9"/>
        <v/>
      </c>
      <c r="F51" t="str">
        <f t="shared" ref="F51:U51" si="11">IF(F13="","",F13)</f>
        <v/>
      </c>
      <c r="G51" t="str">
        <f t="shared" si="11"/>
        <v/>
      </c>
      <c r="H51" t="str">
        <f t="shared" si="11"/>
        <v/>
      </c>
      <c r="I51" t="str">
        <f t="shared" si="11"/>
        <v/>
      </c>
      <c r="J51" t="str">
        <f t="shared" si="11"/>
        <v/>
      </c>
      <c r="K51" t="str">
        <f t="shared" si="11"/>
        <v/>
      </c>
      <c r="L51" t="str">
        <f t="shared" si="11"/>
        <v/>
      </c>
      <c r="M51" t="str">
        <f t="shared" si="11"/>
        <v/>
      </c>
      <c r="N51" t="str">
        <f t="shared" si="11"/>
        <v/>
      </c>
      <c r="O51" t="str">
        <f t="shared" si="11"/>
        <v/>
      </c>
      <c r="P51" t="str">
        <f t="shared" si="11"/>
        <v/>
      </c>
      <c r="Q51" t="str">
        <f t="shared" si="11"/>
        <v/>
      </c>
      <c r="R51" t="str">
        <f t="shared" si="11"/>
        <v/>
      </c>
      <c r="S51" t="str">
        <f t="shared" si="11"/>
        <v/>
      </c>
      <c r="T51" t="str">
        <f t="shared" si="11"/>
        <v/>
      </c>
      <c r="U51" t="str">
        <f t="shared" si="11"/>
        <v/>
      </c>
      <c r="V51" s="7" t="s">
        <v>164</v>
      </c>
      <c r="W51" s="7"/>
      <c r="X51" s="7"/>
      <c r="Y51" s="7"/>
      <c r="Z51" s="7"/>
      <c r="AA51" s="7"/>
      <c r="AB51" s="7"/>
      <c r="AC51" s="7" t="str">
        <f ca="1">IF(J49="－",J49&amp;"1",1)</f>
        <v>－1</v>
      </c>
      <c r="AD51" s="7"/>
      <c r="AE51" s="7"/>
      <c r="AF51" s="7"/>
      <c r="AG51" s="7"/>
      <c r="AH51" s="7"/>
      <c r="AI51" s="7"/>
    </row>
    <row r="52" spans="1:52" ht="19.5" customHeight="1" x14ac:dyDescent="0.2">
      <c r="A52" t="str">
        <f t="shared" si="9"/>
        <v/>
      </c>
      <c r="B52" t="str">
        <f t="shared" si="9"/>
        <v/>
      </c>
      <c r="C52" t="str">
        <f t="shared" si="9"/>
        <v/>
      </c>
      <c r="F52" t="str">
        <f t="shared" ref="F52:U52" si="12">IF(F14="","",F14)</f>
        <v/>
      </c>
      <c r="G52" t="str">
        <f t="shared" si="12"/>
        <v/>
      </c>
      <c r="H52" t="str">
        <f t="shared" si="12"/>
        <v/>
      </c>
      <c r="I52" t="str">
        <f t="shared" si="12"/>
        <v/>
      </c>
      <c r="J52" t="str">
        <f t="shared" si="12"/>
        <v/>
      </c>
      <c r="K52" t="str">
        <f t="shared" si="12"/>
        <v/>
      </c>
      <c r="L52" t="str">
        <f t="shared" si="12"/>
        <v/>
      </c>
      <c r="M52" t="str">
        <f t="shared" si="12"/>
        <v/>
      </c>
      <c r="N52" t="str">
        <f t="shared" si="12"/>
        <v/>
      </c>
      <c r="O52" t="str">
        <f t="shared" si="12"/>
        <v/>
      </c>
      <c r="P52" t="str">
        <f t="shared" si="12"/>
        <v/>
      </c>
      <c r="Q52" t="str">
        <f t="shared" si="12"/>
        <v/>
      </c>
      <c r="R52" t="str">
        <f t="shared" si="12"/>
        <v/>
      </c>
      <c r="S52" t="str">
        <f t="shared" si="12"/>
        <v/>
      </c>
      <c r="T52" t="str">
        <f t="shared" si="12"/>
        <v/>
      </c>
      <c r="U52" t="str">
        <f t="shared" si="12"/>
        <v/>
      </c>
      <c r="V52" s="7" t="s">
        <v>165</v>
      </c>
      <c r="W52" s="7"/>
      <c r="X52" s="7"/>
      <c r="Y52" s="7"/>
      <c r="Z52" s="7"/>
      <c r="AA52" s="7"/>
      <c r="AB52" s="7"/>
      <c r="AC52" s="7">
        <f ca="1">IF(N49="－",N49&amp;"1",1)</f>
        <v>1</v>
      </c>
      <c r="AD52" s="7"/>
      <c r="AE52" s="7"/>
      <c r="AF52" s="7"/>
      <c r="AG52" s="7"/>
      <c r="AH52" s="7"/>
      <c r="AI52" s="7"/>
    </row>
    <row r="53" spans="1:52" ht="19.5" customHeight="1" x14ac:dyDescent="0.2">
      <c r="A53" t="str">
        <f>IF(A15="","",A15)</f>
        <v>２．</v>
      </c>
      <c r="D53" t="str">
        <f>IF(D15="","",D15)</f>
        <v>次の式を簡単にしなさい。</v>
      </c>
    </row>
    <row r="54" spans="1:52" ht="19.5" customHeight="1" x14ac:dyDescent="0.2">
      <c r="A54" t="str">
        <f>IF(A16="","",A16)</f>
        <v/>
      </c>
      <c r="B54" t="str">
        <f>IF(B16="","",B16)</f>
        <v/>
      </c>
      <c r="C54" t="str">
        <f>IF(C16="","",C16)</f>
        <v>(1)</v>
      </c>
      <c r="F54" s="33" t="str">
        <f ca="1">IF(F16="","",F16)</f>
        <v/>
      </c>
      <c r="G54" s="33"/>
      <c r="H54">
        <f ca="1">IF(H16="","",H16)</f>
        <v>6</v>
      </c>
      <c r="I54" s="33" t="str">
        <f>IF(I16="","",I16)</f>
        <v>ｘ</v>
      </c>
      <c r="J54" s="33"/>
      <c r="K54" s="33" t="str">
        <f ca="1">IF(K16="","",K16)</f>
        <v>－</v>
      </c>
      <c r="L54" s="33"/>
      <c r="M54">
        <f ca="1">IF(M16="","",M16)</f>
        <v>5</v>
      </c>
      <c r="N54" s="33" t="str">
        <f>IF(N16="","",N16)</f>
        <v>ｘ</v>
      </c>
      <c r="O54" s="33"/>
      <c r="P54" s="40" t="s">
        <v>20</v>
      </c>
      <c r="Q54" s="40"/>
      <c r="R54" s="35" t="str">
        <f ca="1">IF(AU54=-1,"-",IF(AU54=1,"",AU54))</f>
        <v/>
      </c>
      <c r="S54" s="35"/>
      <c r="T54" s="35"/>
      <c r="U54" s="7" t="str">
        <f ca="1">IF(AU54=0,"","ｘ")</f>
        <v>ｘ</v>
      </c>
      <c r="W54" t="str">
        <f>IF(W16="","",W16)</f>
        <v/>
      </c>
      <c r="X54" t="str">
        <f>IF(X16="","",X16)</f>
        <v>(2)</v>
      </c>
      <c r="AA54" s="33" t="str">
        <f t="shared" ref="AA54:AA60" ca="1" si="13">IF(AA16="","",AA16)</f>
        <v>－</v>
      </c>
      <c r="AB54" s="33"/>
      <c r="AC54">
        <f t="shared" ref="AC54:AD59" ca="1" si="14">IF(AC16="","",AC16)</f>
        <v>8</v>
      </c>
      <c r="AD54" s="33" t="str">
        <f t="shared" si="14"/>
        <v>ｘ</v>
      </c>
      <c r="AE54" s="33"/>
      <c r="AF54" s="33" t="str">
        <f t="shared" ref="AF54:AF60" ca="1" si="15">IF(AF16="","",AF16)</f>
        <v>－</v>
      </c>
      <c r="AG54" s="33"/>
      <c r="AH54">
        <f t="shared" ref="AH54:AI59" ca="1" si="16">IF(AH16="","",AH16)</f>
        <v>7</v>
      </c>
      <c r="AI54" s="33" t="str">
        <f t="shared" si="16"/>
        <v>ｘ</v>
      </c>
      <c r="AJ54" s="33"/>
      <c r="AK54" s="40" t="s">
        <v>20</v>
      </c>
      <c r="AL54" s="40"/>
      <c r="AM54" s="35">
        <f ca="1">IF(AU55=-1,"-",IF(AU55=1,"",AU55))</f>
        <v>-15</v>
      </c>
      <c r="AN54" s="35"/>
      <c r="AO54" s="35"/>
      <c r="AP54" s="7" t="str">
        <f ca="1">IF(AU55=0,"","ｘ")</f>
        <v>ｘ</v>
      </c>
      <c r="AS54" s="8">
        <f ca="1">IF(F54="－",-H54,H54)</f>
        <v>6</v>
      </c>
      <c r="AT54" s="8">
        <f ca="1">IF(K54="－",-M54,M54)</f>
        <v>-5</v>
      </c>
      <c r="AU54" s="8">
        <f ca="1">AS54+AT54</f>
        <v>1</v>
      </c>
      <c r="AY54"/>
      <c r="AZ54"/>
    </row>
    <row r="55" spans="1:52" ht="19.5" customHeight="1" x14ac:dyDescent="0.2">
      <c r="A55" t="str">
        <f t="shared" ref="A55:W55" si="17">IF(A17="","",A17)</f>
        <v/>
      </c>
      <c r="B55" t="str">
        <f t="shared" si="17"/>
        <v/>
      </c>
      <c r="C55" t="str">
        <f t="shared" si="17"/>
        <v/>
      </c>
      <c r="F55" t="str">
        <f t="shared" si="17"/>
        <v/>
      </c>
      <c r="G55" t="str">
        <f t="shared" si="17"/>
        <v/>
      </c>
      <c r="H55" t="str">
        <f t="shared" si="17"/>
        <v/>
      </c>
      <c r="I55" t="str">
        <f t="shared" si="17"/>
        <v/>
      </c>
      <c r="J55" t="str">
        <f t="shared" si="17"/>
        <v/>
      </c>
      <c r="K55" t="str">
        <f t="shared" si="17"/>
        <v/>
      </c>
      <c r="L55" t="str">
        <f t="shared" si="17"/>
        <v/>
      </c>
      <c r="M55" t="str">
        <f t="shared" si="17"/>
        <v/>
      </c>
      <c r="N55" t="str">
        <f t="shared" si="17"/>
        <v/>
      </c>
      <c r="O55" t="str">
        <f t="shared" si="17"/>
        <v/>
      </c>
      <c r="P55" t="str">
        <f t="shared" si="17"/>
        <v/>
      </c>
      <c r="Q55" t="str">
        <f t="shared" si="17"/>
        <v/>
      </c>
      <c r="R55" t="str">
        <f t="shared" si="17"/>
        <v/>
      </c>
      <c r="S55" t="str">
        <f t="shared" si="17"/>
        <v/>
      </c>
      <c r="T55" t="str">
        <f t="shared" si="17"/>
        <v/>
      </c>
      <c r="U55" t="str">
        <f t="shared" si="17"/>
        <v/>
      </c>
      <c r="V55" t="str">
        <f t="shared" si="17"/>
        <v/>
      </c>
      <c r="W55" t="str">
        <f t="shared" si="17"/>
        <v/>
      </c>
      <c r="X55" t="str">
        <f t="shared" ref="X55:X60" si="18">IF(X17="","",X17)</f>
        <v/>
      </c>
      <c r="AA55" t="str">
        <f t="shared" si="13"/>
        <v/>
      </c>
      <c r="AB55" t="str">
        <f>IF(AB17="","",AB17)</f>
        <v/>
      </c>
      <c r="AC55" t="str">
        <f t="shared" si="14"/>
        <v/>
      </c>
      <c r="AD55" t="str">
        <f t="shared" si="14"/>
        <v/>
      </c>
      <c r="AE55" t="str">
        <f>IF(AE17="","",AE17)</f>
        <v/>
      </c>
      <c r="AF55" t="str">
        <f t="shared" si="15"/>
        <v/>
      </c>
      <c r="AG55" t="str">
        <f>IF(AG17="","",AG17)</f>
        <v/>
      </c>
      <c r="AH55" t="str">
        <f t="shared" si="16"/>
        <v/>
      </c>
      <c r="AI55" t="str">
        <f t="shared" si="16"/>
        <v/>
      </c>
      <c r="AJ55" t="str">
        <f t="shared" ref="AJ55:AR55" si="19">IF(AJ17="","",AJ17)</f>
        <v/>
      </c>
      <c r="AK55" t="str">
        <f t="shared" si="19"/>
        <v/>
      </c>
      <c r="AL55" t="str">
        <f t="shared" si="19"/>
        <v/>
      </c>
      <c r="AM55" t="str">
        <f t="shared" si="19"/>
        <v/>
      </c>
      <c r="AN55" t="str">
        <f t="shared" si="19"/>
        <v/>
      </c>
      <c r="AO55" t="str">
        <f t="shared" si="19"/>
        <v/>
      </c>
      <c r="AP55" t="str">
        <f t="shared" si="19"/>
        <v/>
      </c>
      <c r="AQ55" t="str">
        <f t="shared" si="19"/>
        <v/>
      </c>
      <c r="AR55" t="str">
        <f t="shared" si="19"/>
        <v/>
      </c>
      <c r="AS55" s="8">
        <f ca="1">IF(AA54="－",-AC54,AC54)</f>
        <v>-8</v>
      </c>
      <c r="AT55" s="8">
        <f ca="1">IF(AF54="－",-AH54,AH54)</f>
        <v>-7</v>
      </c>
      <c r="AU55" s="8">
        <f ca="1">AS55+AT55</f>
        <v>-15</v>
      </c>
      <c r="AY55"/>
      <c r="AZ55"/>
    </row>
    <row r="56" spans="1:52" ht="19.5" customHeight="1" x14ac:dyDescent="0.2">
      <c r="A56" t="str">
        <f t="shared" ref="A56:W56" si="20">IF(A18="","",A18)</f>
        <v/>
      </c>
      <c r="B56" t="str">
        <f t="shared" si="20"/>
        <v/>
      </c>
      <c r="C56" t="str">
        <f t="shared" si="20"/>
        <v/>
      </c>
      <c r="F56" t="str">
        <f t="shared" si="20"/>
        <v/>
      </c>
      <c r="G56" t="str">
        <f t="shared" si="20"/>
        <v/>
      </c>
      <c r="H56" t="str">
        <f t="shared" si="20"/>
        <v/>
      </c>
      <c r="I56" t="str">
        <f t="shared" si="20"/>
        <v/>
      </c>
      <c r="J56" t="str">
        <f t="shared" si="20"/>
        <v/>
      </c>
      <c r="K56" t="str">
        <f t="shared" si="20"/>
        <v/>
      </c>
      <c r="L56" t="str">
        <f t="shared" si="20"/>
        <v/>
      </c>
      <c r="M56" t="str">
        <f t="shared" si="20"/>
        <v/>
      </c>
      <c r="N56" t="str">
        <f t="shared" si="20"/>
        <v/>
      </c>
      <c r="O56" t="str">
        <f t="shared" si="20"/>
        <v/>
      </c>
      <c r="P56" t="str">
        <f t="shared" si="20"/>
        <v/>
      </c>
      <c r="Q56" t="str">
        <f t="shared" si="20"/>
        <v/>
      </c>
      <c r="R56" t="str">
        <f t="shared" si="20"/>
        <v/>
      </c>
      <c r="S56" t="str">
        <f t="shared" si="20"/>
        <v/>
      </c>
      <c r="T56" t="str">
        <f t="shared" si="20"/>
        <v/>
      </c>
      <c r="U56" t="str">
        <f t="shared" si="20"/>
        <v/>
      </c>
      <c r="V56" t="str">
        <f t="shared" si="20"/>
        <v/>
      </c>
      <c r="W56" t="str">
        <f t="shared" si="20"/>
        <v/>
      </c>
      <c r="X56" t="str">
        <f t="shared" si="18"/>
        <v/>
      </c>
      <c r="AA56" t="str">
        <f t="shared" si="13"/>
        <v/>
      </c>
      <c r="AB56" t="str">
        <f>IF(AB18="","",AB18)</f>
        <v/>
      </c>
      <c r="AC56" t="str">
        <f t="shared" si="14"/>
        <v/>
      </c>
      <c r="AD56" t="str">
        <f t="shared" si="14"/>
        <v/>
      </c>
      <c r="AE56" t="str">
        <f>IF(AE18="","",AE18)</f>
        <v/>
      </c>
      <c r="AF56" t="str">
        <f t="shared" si="15"/>
        <v/>
      </c>
      <c r="AG56" t="str">
        <f>IF(AG18="","",AG18)</f>
        <v/>
      </c>
      <c r="AH56" t="str">
        <f t="shared" si="16"/>
        <v/>
      </c>
      <c r="AI56" t="str">
        <f t="shared" si="16"/>
        <v/>
      </c>
      <c r="AJ56" t="str">
        <f t="shared" ref="AJ56:AR56" si="21">IF(AJ18="","",AJ18)</f>
        <v/>
      </c>
      <c r="AK56" t="str">
        <f t="shared" si="21"/>
        <v/>
      </c>
      <c r="AL56" t="str">
        <f t="shared" si="21"/>
        <v/>
      </c>
      <c r="AM56" t="str">
        <f t="shared" si="21"/>
        <v/>
      </c>
      <c r="AN56" t="str">
        <f t="shared" si="21"/>
        <v/>
      </c>
      <c r="AO56" t="str">
        <f t="shared" si="21"/>
        <v/>
      </c>
      <c r="AP56" t="str">
        <f t="shared" si="21"/>
        <v/>
      </c>
      <c r="AQ56" t="str">
        <f t="shared" si="21"/>
        <v/>
      </c>
      <c r="AR56" t="str">
        <f t="shared" si="21"/>
        <v/>
      </c>
      <c r="AS56" s="8"/>
      <c r="AT56" s="8"/>
      <c r="AY56"/>
      <c r="AZ56"/>
    </row>
    <row r="57" spans="1:52" ht="19.5" customHeight="1" x14ac:dyDescent="0.2">
      <c r="A57" t="str">
        <f>IF(A19="","",A19)</f>
        <v/>
      </c>
      <c r="B57" t="str">
        <f>IF(B19="","",B19)</f>
        <v/>
      </c>
      <c r="C57" t="str">
        <f>IF(C19="","",C19)</f>
        <v>(3)</v>
      </c>
      <c r="F57" s="33" t="str">
        <f ca="1">IF(F19="","",F19)</f>
        <v/>
      </c>
      <c r="G57" s="33"/>
      <c r="H57">
        <f ca="1">IF(H19="","",H19)</f>
        <v>6</v>
      </c>
      <c r="I57" s="33" t="str">
        <f>IF(I19="","",I19)</f>
        <v>ａ</v>
      </c>
      <c r="J57" s="33"/>
      <c r="K57" s="33" t="str">
        <f ca="1">IF(K19="","",K19)</f>
        <v>＋</v>
      </c>
      <c r="L57" s="33"/>
      <c r="M57">
        <f ca="1">IF(M19="","",M19)</f>
        <v>7</v>
      </c>
      <c r="N57" s="33" t="str">
        <f>IF(N19="","",N19)</f>
        <v>ａ</v>
      </c>
      <c r="O57" s="33"/>
      <c r="P57" s="40" t="s">
        <v>20</v>
      </c>
      <c r="Q57" s="40"/>
      <c r="R57" s="35">
        <f ca="1">IF(AU57=-1,"-",IF(AU57=1,"",AU57))</f>
        <v>13</v>
      </c>
      <c r="S57" s="35"/>
      <c r="T57" s="35"/>
      <c r="U57" s="7" t="str">
        <f ca="1">IF(AU57=0,"","ａ")</f>
        <v>ａ</v>
      </c>
      <c r="W57" t="str">
        <f>IF(W19="","",W19)</f>
        <v/>
      </c>
      <c r="X57" t="str">
        <f t="shared" si="18"/>
        <v>(4)</v>
      </c>
      <c r="AA57" s="33" t="str">
        <f t="shared" ca="1" si="13"/>
        <v>－</v>
      </c>
      <c r="AB57" s="33"/>
      <c r="AC57">
        <f t="shared" ca="1" si="14"/>
        <v>3</v>
      </c>
      <c r="AD57" s="33" t="str">
        <f t="shared" si="14"/>
        <v>ｂ</v>
      </c>
      <c r="AE57" s="33"/>
      <c r="AF57" s="33" t="str">
        <f t="shared" ca="1" si="15"/>
        <v>＋</v>
      </c>
      <c r="AG57" s="33"/>
      <c r="AH57">
        <f t="shared" ca="1" si="16"/>
        <v>8</v>
      </c>
      <c r="AI57" s="33" t="str">
        <f t="shared" si="16"/>
        <v>ｂ</v>
      </c>
      <c r="AJ57" s="33"/>
      <c r="AK57" s="40" t="s">
        <v>20</v>
      </c>
      <c r="AL57" s="40"/>
      <c r="AM57" s="35">
        <f ca="1">IF(AU58=-1,"-",IF(AU58=1,"",AU58))</f>
        <v>5</v>
      </c>
      <c r="AN57" s="35"/>
      <c r="AO57" s="35"/>
      <c r="AP57" s="7" t="str">
        <f ca="1">IF(AU58=0,"","ｂ")</f>
        <v>ｂ</v>
      </c>
      <c r="AR57" t="str">
        <f>IF(AR19="","",AR19)</f>
        <v/>
      </c>
      <c r="AS57" s="8">
        <f ca="1">IF(F57="－",-H57,H57)</f>
        <v>6</v>
      </c>
      <c r="AT57" s="8">
        <f ca="1">IF(K57="－",-M57,M57)</f>
        <v>7</v>
      </c>
      <c r="AU57" s="8">
        <f ca="1">AS57+AT57</f>
        <v>13</v>
      </c>
      <c r="AY57"/>
      <c r="AZ57"/>
    </row>
    <row r="58" spans="1:52" ht="19.5" customHeight="1" x14ac:dyDescent="0.2">
      <c r="A58" t="str">
        <f t="shared" ref="A58:W58" si="22">IF(A20="","",A20)</f>
        <v/>
      </c>
      <c r="B58" t="str">
        <f t="shared" si="22"/>
        <v/>
      </c>
      <c r="C58" t="str">
        <f t="shared" si="22"/>
        <v/>
      </c>
      <c r="F58" t="str">
        <f t="shared" si="22"/>
        <v/>
      </c>
      <c r="G58" t="str">
        <f t="shared" si="22"/>
        <v/>
      </c>
      <c r="H58" t="str">
        <f t="shared" si="22"/>
        <v/>
      </c>
      <c r="I58" t="str">
        <f t="shared" si="22"/>
        <v/>
      </c>
      <c r="J58" t="str">
        <f t="shared" si="22"/>
        <v/>
      </c>
      <c r="K58" t="str">
        <f t="shared" si="22"/>
        <v/>
      </c>
      <c r="L58" t="str">
        <f t="shared" si="22"/>
        <v/>
      </c>
      <c r="M58" t="str">
        <f t="shared" si="22"/>
        <v/>
      </c>
      <c r="N58" t="str">
        <f t="shared" si="22"/>
        <v/>
      </c>
      <c r="O58" t="str">
        <f t="shared" si="22"/>
        <v/>
      </c>
      <c r="P58" t="str">
        <f t="shared" si="22"/>
        <v/>
      </c>
      <c r="Q58" t="str">
        <f t="shared" si="22"/>
        <v/>
      </c>
      <c r="R58" t="str">
        <f t="shared" si="22"/>
        <v/>
      </c>
      <c r="S58" t="str">
        <f t="shared" si="22"/>
        <v/>
      </c>
      <c r="T58" t="str">
        <f t="shared" si="22"/>
        <v/>
      </c>
      <c r="U58" t="str">
        <f t="shared" si="22"/>
        <v/>
      </c>
      <c r="V58" t="str">
        <f t="shared" si="22"/>
        <v/>
      </c>
      <c r="W58" t="str">
        <f t="shared" si="22"/>
        <v/>
      </c>
      <c r="X58" t="str">
        <f t="shared" si="18"/>
        <v/>
      </c>
      <c r="AA58" t="str">
        <f t="shared" si="13"/>
        <v/>
      </c>
      <c r="AB58" t="str">
        <f>IF(AB20="","",AB20)</f>
        <v/>
      </c>
      <c r="AC58" t="str">
        <f t="shared" si="14"/>
        <v/>
      </c>
      <c r="AD58" t="str">
        <f t="shared" si="14"/>
        <v/>
      </c>
      <c r="AE58" t="str">
        <f>IF(AE20="","",AE20)</f>
        <v/>
      </c>
      <c r="AF58" t="str">
        <f t="shared" si="15"/>
        <v/>
      </c>
      <c r="AG58" t="str">
        <f>IF(AG20="","",AG20)</f>
        <v/>
      </c>
      <c r="AH58" t="str">
        <f t="shared" si="16"/>
        <v/>
      </c>
      <c r="AI58" t="str">
        <f t="shared" si="16"/>
        <v/>
      </c>
      <c r="AJ58" t="str">
        <f t="shared" ref="AJ58:AQ60" si="23">IF(AJ20="","",AJ20)</f>
        <v/>
      </c>
      <c r="AK58" t="str">
        <f t="shared" si="23"/>
        <v/>
      </c>
      <c r="AL58" t="str">
        <f t="shared" si="23"/>
        <v/>
      </c>
      <c r="AM58" t="str">
        <f t="shared" si="23"/>
        <v/>
      </c>
      <c r="AN58" t="str">
        <f t="shared" si="23"/>
        <v/>
      </c>
      <c r="AO58" t="str">
        <f t="shared" si="23"/>
        <v/>
      </c>
      <c r="AP58" t="str">
        <f t="shared" si="23"/>
        <v/>
      </c>
      <c r="AQ58" t="str">
        <f t="shared" si="23"/>
        <v/>
      </c>
      <c r="AR58" t="str">
        <f>IF(AR20="","",AR20)</f>
        <v/>
      </c>
      <c r="AS58" s="8">
        <f ca="1">IF(AA57="－",-AC57,AC57)</f>
        <v>-3</v>
      </c>
      <c r="AT58" s="8">
        <f ca="1">IF(AF57="－",-AH57,AH57)</f>
        <v>8</v>
      </c>
      <c r="AU58" s="8">
        <f ca="1">AS58+AT58</f>
        <v>5</v>
      </c>
      <c r="AY58"/>
      <c r="AZ58"/>
    </row>
    <row r="59" spans="1:52" ht="19.5" customHeight="1" x14ac:dyDescent="0.2">
      <c r="A59" t="str">
        <f t="shared" ref="A59:W59" si="24">IF(A21="","",A21)</f>
        <v/>
      </c>
      <c r="B59" t="str">
        <f t="shared" si="24"/>
        <v/>
      </c>
      <c r="C59" t="str">
        <f t="shared" si="24"/>
        <v/>
      </c>
      <c r="F59" t="str">
        <f t="shared" si="24"/>
        <v/>
      </c>
      <c r="G59" t="str">
        <f t="shared" si="24"/>
        <v/>
      </c>
      <c r="H59" t="str">
        <f t="shared" si="24"/>
        <v/>
      </c>
      <c r="I59" t="str">
        <f t="shared" si="24"/>
        <v/>
      </c>
      <c r="J59" t="str">
        <f t="shared" si="24"/>
        <v/>
      </c>
      <c r="K59" t="str">
        <f t="shared" si="24"/>
        <v/>
      </c>
      <c r="L59" t="str">
        <f t="shared" si="24"/>
        <v/>
      </c>
      <c r="M59" t="str">
        <f t="shared" si="24"/>
        <v/>
      </c>
      <c r="N59" t="str">
        <f t="shared" si="24"/>
        <v/>
      </c>
      <c r="O59" t="str">
        <f t="shared" si="24"/>
        <v/>
      </c>
      <c r="P59" t="str">
        <f t="shared" si="24"/>
        <v/>
      </c>
      <c r="Q59" t="str">
        <f t="shared" si="24"/>
        <v/>
      </c>
      <c r="R59" t="str">
        <f t="shared" si="24"/>
        <v/>
      </c>
      <c r="S59" t="str">
        <f t="shared" si="24"/>
        <v/>
      </c>
      <c r="T59" t="str">
        <f t="shared" si="24"/>
        <v/>
      </c>
      <c r="U59" t="str">
        <f t="shared" si="24"/>
        <v/>
      </c>
      <c r="V59" t="str">
        <f t="shared" si="24"/>
        <v/>
      </c>
      <c r="W59" t="str">
        <f t="shared" si="24"/>
        <v/>
      </c>
      <c r="X59" t="str">
        <f t="shared" si="18"/>
        <v/>
      </c>
      <c r="AA59" t="str">
        <f t="shared" si="13"/>
        <v/>
      </c>
      <c r="AB59" t="str">
        <f>IF(AB21="","",AB21)</f>
        <v/>
      </c>
      <c r="AC59" t="str">
        <f t="shared" si="14"/>
        <v/>
      </c>
      <c r="AD59" t="str">
        <f t="shared" si="14"/>
        <v/>
      </c>
      <c r="AE59" t="str">
        <f>IF(AE21="","",AE21)</f>
        <v/>
      </c>
      <c r="AF59" t="str">
        <f t="shared" si="15"/>
        <v/>
      </c>
      <c r="AG59" t="str">
        <f>IF(AG21="","",AG21)</f>
        <v/>
      </c>
      <c r="AH59" t="str">
        <f t="shared" si="16"/>
        <v/>
      </c>
      <c r="AI59" t="str">
        <f t="shared" si="16"/>
        <v/>
      </c>
      <c r="AJ59" t="str">
        <f t="shared" si="23"/>
        <v/>
      </c>
      <c r="AK59" t="str">
        <f t="shared" si="23"/>
        <v/>
      </c>
      <c r="AL59" t="str">
        <f t="shared" si="23"/>
        <v/>
      </c>
      <c r="AM59" t="str">
        <f t="shared" si="23"/>
        <v/>
      </c>
      <c r="AN59" t="str">
        <f t="shared" si="23"/>
        <v/>
      </c>
      <c r="AO59" t="str">
        <f t="shared" si="23"/>
        <v/>
      </c>
      <c r="AP59" t="str">
        <f t="shared" si="23"/>
        <v/>
      </c>
      <c r="AQ59" t="str">
        <f t="shared" si="23"/>
        <v/>
      </c>
      <c r="AR59" t="str">
        <f>IF(AR21="","",AR21)</f>
        <v/>
      </c>
      <c r="AS59" s="8"/>
      <c r="AT59" s="8"/>
      <c r="AY59"/>
      <c r="AZ59"/>
    </row>
    <row r="60" spans="1:52" ht="19.5" customHeight="1" x14ac:dyDescent="0.2">
      <c r="A60" t="str">
        <f t="shared" ref="A60:W60" si="25">IF(A22="","",A22)</f>
        <v/>
      </c>
      <c r="B60" t="str">
        <f t="shared" si="25"/>
        <v/>
      </c>
      <c r="C60" t="str">
        <f t="shared" si="25"/>
        <v>(5)</v>
      </c>
      <c r="F60" s="33" t="str">
        <f t="shared" ca="1" si="25"/>
        <v>－</v>
      </c>
      <c r="G60" s="33"/>
      <c r="H60" s="38">
        <f t="shared" ca="1" si="25"/>
        <v>1</v>
      </c>
      <c r="I60" s="38"/>
      <c r="J60" s="33" t="str">
        <f t="shared" si="25"/>
        <v>ｘ</v>
      </c>
      <c r="K60" s="33"/>
      <c r="L60" s="33" t="str">
        <f t="shared" ca="1" si="25"/>
        <v>－</v>
      </c>
      <c r="M60" s="33"/>
      <c r="N60" s="38">
        <f t="shared" ca="1" si="25"/>
        <v>1</v>
      </c>
      <c r="O60" s="38"/>
      <c r="P60" s="33" t="str">
        <f t="shared" si="25"/>
        <v>ｘ</v>
      </c>
      <c r="Q60" s="33"/>
      <c r="R60" t="str">
        <f t="shared" si="25"/>
        <v/>
      </c>
      <c r="S60" t="str">
        <f t="shared" si="25"/>
        <v/>
      </c>
      <c r="T60" t="str">
        <f t="shared" si="25"/>
        <v/>
      </c>
      <c r="U60" t="str">
        <f t="shared" si="25"/>
        <v/>
      </c>
      <c r="V60" t="str">
        <f t="shared" si="25"/>
        <v/>
      </c>
      <c r="W60" t="str">
        <f t="shared" si="25"/>
        <v/>
      </c>
      <c r="X60" t="str">
        <f t="shared" si="18"/>
        <v>(6)</v>
      </c>
      <c r="AA60" s="33">
        <f t="shared" ca="1" si="13"/>
        <v>2</v>
      </c>
      <c r="AB60" s="33" t="str">
        <f>IF(AB22="","",AB22)</f>
        <v>ｘ</v>
      </c>
      <c r="AC60" s="33"/>
      <c r="AD60" s="33" t="str">
        <f ca="1">IF(AD22="","",AD22)</f>
        <v>＋</v>
      </c>
      <c r="AE60" s="33"/>
      <c r="AF60" s="38">
        <f t="shared" ca="1" si="15"/>
        <v>1</v>
      </c>
      <c r="AG60" s="38"/>
      <c r="AH60" s="33" t="str">
        <f>IF(AH22="","",AH22)</f>
        <v>ｘ</v>
      </c>
      <c r="AI60" s="33"/>
      <c r="AJ60" t="str">
        <f t="shared" si="23"/>
        <v/>
      </c>
      <c r="AK60" t="str">
        <f t="shared" si="23"/>
        <v/>
      </c>
      <c r="AL60" t="str">
        <f t="shared" si="23"/>
        <v/>
      </c>
      <c r="AM60" t="str">
        <f t="shared" si="23"/>
        <v/>
      </c>
      <c r="AN60" t="str">
        <f t="shared" si="23"/>
        <v/>
      </c>
      <c r="AO60" t="str">
        <f t="shared" si="23"/>
        <v/>
      </c>
      <c r="AP60" t="str">
        <f t="shared" si="23"/>
        <v/>
      </c>
      <c r="AQ60" t="str">
        <f t="shared" si="23"/>
        <v/>
      </c>
      <c r="AR60" t="str">
        <f>IF(AR22="","",AR22)</f>
        <v/>
      </c>
      <c r="AS60" s="8">
        <f ca="1">IF(F60="－",-H60,H60)</f>
        <v>-1</v>
      </c>
      <c r="AT60" s="8">
        <f ca="1">IF(L60="－",-N60,N60)</f>
        <v>-1</v>
      </c>
      <c r="AU60" s="8">
        <f ca="1">AS60*AU61/AS61+AT60*AU61/AT61</f>
        <v>-2</v>
      </c>
      <c r="AV60" s="8">
        <f ca="1">IF(AU60/AU61=INT(AU60/AU61),AU60/AU61,"")</f>
        <v>-1</v>
      </c>
      <c r="AY60"/>
      <c r="AZ60"/>
    </row>
    <row r="61" spans="1:52" ht="19.5" customHeight="1" x14ac:dyDescent="0.2">
      <c r="A61" t="str">
        <f t="shared" ref="A61:W61" si="26">IF(A23="","",A23)</f>
        <v/>
      </c>
      <c r="B61" t="str">
        <f t="shared" si="26"/>
        <v/>
      </c>
      <c r="C61" t="str">
        <f t="shared" si="26"/>
        <v/>
      </c>
      <c r="F61" s="33"/>
      <c r="G61" s="33"/>
      <c r="H61" s="33">
        <f t="shared" ca="1" si="26"/>
        <v>2</v>
      </c>
      <c r="I61" s="33"/>
      <c r="J61" s="33"/>
      <c r="K61" s="33"/>
      <c r="L61" s="33"/>
      <c r="M61" s="33"/>
      <c r="N61" s="33">
        <f t="shared" ca="1" si="26"/>
        <v>2</v>
      </c>
      <c r="O61" s="33"/>
      <c r="P61" s="33"/>
      <c r="Q61" s="33"/>
      <c r="R61" t="str">
        <f t="shared" si="26"/>
        <v/>
      </c>
      <c r="S61" t="str">
        <f t="shared" si="26"/>
        <v/>
      </c>
      <c r="T61" t="str">
        <f t="shared" si="26"/>
        <v/>
      </c>
      <c r="U61" t="str">
        <f t="shared" si="26"/>
        <v/>
      </c>
      <c r="V61" t="str">
        <f t="shared" si="26"/>
        <v/>
      </c>
      <c r="W61" t="str">
        <f t="shared" si="26"/>
        <v/>
      </c>
      <c r="X61" t="str">
        <f>IF(Z23="","",Z23)</f>
        <v/>
      </c>
      <c r="AA61" s="33"/>
      <c r="AB61" s="33"/>
      <c r="AC61" s="33"/>
      <c r="AD61" s="33"/>
      <c r="AE61" s="33"/>
      <c r="AF61" s="33">
        <f ca="1">IF(AF23="","",AF23)</f>
        <v>4</v>
      </c>
      <c r="AG61" s="33"/>
      <c r="AH61" s="33"/>
      <c r="AI61" s="33"/>
      <c r="AJ61" t="str">
        <f t="shared" ref="AJ61:AQ61" si="27">IF(AJ23="","",AJ23)</f>
        <v/>
      </c>
      <c r="AK61" t="str">
        <f t="shared" si="27"/>
        <v/>
      </c>
      <c r="AL61" t="str">
        <f t="shared" si="27"/>
        <v/>
      </c>
      <c r="AM61" t="str">
        <f t="shared" si="27"/>
        <v/>
      </c>
      <c r="AN61" t="str">
        <f t="shared" si="27"/>
        <v/>
      </c>
      <c r="AO61" t="str">
        <f t="shared" si="27"/>
        <v/>
      </c>
      <c r="AP61" t="str">
        <f t="shared" si="27"/>
        <v/>
      </c>
      <c r="AQ61" t="str">
        <f t="shared" si="27"/>
        <v/>
      </c>
      <c r="AR61" t="str">
        <f>IF(AR23="","",AR23)</f>
        <v/>
      </c>
      <c r="AS61" s="8">
        <f ca="1">H61</f>
        <v>2</v>
      </c>
      <c r="AT61" s="8">
        <f ca="1">N61</f>
        <v>2</v>
      </c>
      <c r="AU61" s="8">
        <f ca="1">LCM(AS61,AT61)</f>
        <v>2</v>
      </c>
      <c r="AY61"/>
      <c r="AZ61"/>
    </row>
    <row r="62" spans="1:52" ht="19.5" customHeight="1" x14ac:dyDescent="0.2">
      <c r="A62" t="str">
        <f t="shared" ref="A62:C63" si="28">IF(A24="","",A24)</f>
        <v/>
      </c>
      <c r="B62" t="str">
        <f t="shared" si="28"/>
        <v/>
      </c>
      <c r="C62" t="str">
        <f t="shared" si="28"/>
        <v/>
      </c>
      <c r="F62" s="33" t="s">
        <v>166</v>
      </c>
      <c r="G62" s="33"/>
      <c r="H62" s="34" t="str">
        <f ca="1">IF(AU60&lt;0,"－","")</f>
        <v>－</v>
      </c>
      <c r="I62" s="34"/>
      <c r="J62" s="41">
        <f ca="1">ABS(AU60)/GCD(ABS(AU60),AU61)</f>
        <v>1</v>
      </c>
      <c r="K62" s="41"/>
      <c r="L62" s="34" t="str">
        <f ca="1">IF(AU60=0,"","ｘ")</f>
        <v>ｘ</v>
      </c>
      <c r="M62" s="34"/>
      <c r="N62" s="34" t="str">
        <f ca="1">IF(S62="ｘ","＝",IF(P62="","","＝"))</f>
        <v>＝</v>
      </c>
      <c r="O62" s="34"/>
      <c r="P62" s="35" t="str">
        <f ca="1">IF(AV60=1,"",IF(AV60=-1,"－",AV60))</f>
        <v>－</v>
      </c>
      <c r="Q62" s="35"/>
      <c r="R62" s="35"/>
      <c r="S62" s="46" t="str">
        <f ca="1">IF(AV60=1,"ｘ",IF(P62="","",IF(AV60=0,"","ｘ")))</f>
        <v>ｘ</v>
      </c>
      <c r="T62" s="46"/>
      <c r="U62" t="str">
        <f t="shared" ref="U62:W63" si="29">IF(U24="","",U24)</f>
        <v/>
      </c>
      <c r="V62" t="str">
        <f t="shared" si="29"/>
        <v/>
      </c>
      <c r="W62" t="str">
        <f t="shared" si="29"/>
        <v/>
      </c>
      <c r="X62" t="str">
        <f>IF(Z24="","",Z24)</f>
        <v/>
      </c>
      <c r="AA62" s="33" t="s">
        <v>166</v>
      </c>
      <c r="AB62" s="33"/>
      <c r="AC62" s="34" t="str">
        <f ca="1">IF(AU62&lt;0,"－","")</f>
        <v/>
      </c>
      <c r="AD62" s="34" t="str">
        <f>IF(AF24="","",AF24)</f>
        <v/>
      </c>
      <c r="AE62" s="41">
        <f ca="1">AU62/GCD(ABS(AU62),AU63)</f>
        <v>9</v>
      </c>
      <c r="AF62" s="41" t="str">
        <f>IF(AH24="","",AH24)</f>
        <v/>
      </c>
      <c r="AG62" s="34" t="str">
        <f ca="1">IF(AU62=0,"","ｘ")</f>
        <v>ｘ</v>
      </c>
      <c r="AH62" s="34" t="str">
        <f>IF(AJ24="","",AJ24)</f>
        <v/>
      </c>
      <c r="AI62" s="34" t="str">
        <f ca="1">IF(AN62="ｘ","＝",IF(AK62="","","＝"))</f>
        <v/>
      </c>
      <c r="AJ62" s="34"/>
      <c r="AK62" s="35" t="str">
        <f ca="1">IF(AV62=1,"",IF(AV62=-1,"－",AV62))</f>
        <v/>
      </c>
      <c r="AL62" s="35" t="str">
        <f t="shared" ref="AL62:AM64" si="30">IF(AN24="","",AN24)</f>
        <v/>
      </c>
      <c r="AM62" s="35" t="str">
        <f t="shared" si="30"/>
        <v/>
      </c>
      <c r="AN62" s="46" t="str">
        <f ca="1">IF(AV62=1,"ｘ",IF(AK62="","",IF(AV62=0,"","ｘ")))</f>
        <v/>
      </c>
      <c r="AO62" s="46"/>
      <c r="AP62" t="str">
        <f t="shared" ref="AP62:AR63" si="31">IF(AR24="","",AR24)</f>
        <v/>
      </c>
      <c r="AQ62" t="str">
        <f t="shared" si="31"/>
        <v/>
      </c>
      <c r="AR62" t="str">
        <f t="shared" si="31"/>
        <v/>
      </c>
      <c r="AS62" s="8">
        <f ca="1">IF(AA60="",AF61,AA60*AF61)</f>
        <v>8</v>
      </c>
      <c r="AT62" s="8">
        <f ca="1">IF(AD60="－",-AF60,AF60)</f>
        <v>1</v>
      </c>
      <c r="AU62" s="8">
        <f ca="1">AS62+AT62</f>
        <v>9</v>
      </c>
      <c r="AV62" s="8" t="str">
        <f ca="1">IF(AU62/AU63=INT(AU62/AU63),AU62/AU63,"")</f>
        <v/>
      </c>
      <c r="AY62"/>
      <c r="AZ62"/>
    </row>
    <row r="63" spans="1:52" ht="19.5" customHeight="1" x14ac:dyDescent="0.2">
      <c r="A63" t="str">
        <f t="shared" si="28"/>
        <v/>
      </c>
      <c r="B63" t="str">
        <f t="shared" si="28"/>
        <v/>
      </c>
      <c r="C63" t="str">
        <f t="shared" si="28"/>
        <v/>
      </c>
      <c r="F63" s="33"/>
      <c r="G63" s="33"/>
      <c r="H63" s="34"/>
      <c r="I63" s="34"/>
      <c r="J63" s="34">
        <f ca="1">AU61/GCD(ABS(AU60),AU61)</f>
        <v>1</v>
      </c>
      <c r="K63" s="34"/>
      <c r="L63" s="34"/>
      <c r="M63" s="34"/>
      <c r="N63" s="34"/>
      <c r="O63" s="34"/>
      <c r="P63" s="35"/>
      <c r="Q63" s="35"/>
      <c r="R63" s="35"/>
      <c r="S63" s="46"/>
      <c r="T63" s="46"/>
      <c r="U63" t="str">
        <f t="shared" si="29"/>
        <v/>
      </c>
      <c r="V63" t="str">
        <f t="shared" si="29"/>
        <v/>
      </c>
      <c r="W63" t="str">
        <f t="shared" si="29"/>
        <v/>
      </c>
      <c r="X63" t="str">
        <f>IF(Z25="","",Z25)</f>
        <v/>
      </c>
      <c r="AA63" s="33"/>
      <c r="AB63" s="33"/>
      <c r="AC63" s="34" t="str">
        <f>IF(AE25="","",AE25)</f>
        <v/>
      </c>
      <c r="AD63" s="34" t="str">
        <f>IF(AF25="","",AF25)</f>
        <v/>
      </c>
      <c r="AE63" s="34">
        <f ca="1">AU63/GCD(ABS(AU62),AU63)</f>
        <v>4</v>
      </c>
      <c r="AF63" s="34" t="str">
        <f>IF(AH25="","",AH25)</f>
        <v/>
      </c>
      <c r="AG63" s="34" t="str">
        <f>IF(AI25="","",AI25)</f>
        <v/>
      </c>
      <c r="AH63" s="34" t="str">
        <f>IF(AJ25="","",AJ25)</f>
        <v/>
      </c>
      <c r="AI63" s="34"/>
      <c r="AJ63" s="34"/>
      <c r="AK63" s="35" t="str">
        <f>IF(AM25="","",AM25)</f>
        <v/>
      </c>
      <c r="AL63" s="35" t="str">
        <f t="shared" si="30"/>
        <v/>
      </c>
      <c r="AM63" s="35" t="str">
        <f t="shared" si="30"/>
        <v/>
      </c>
      <c r="AN63" s="46"/>
      <c r="AO63" s="46"/>
      <c r="AP63" t="str">
        <f t="shared" si="31"/>
        <v/>
      </c>
      <c r="AQ63" t="str">
        <f t="shared" si="31"/>
        <v/>
      </c>
      <c r="AR63" t="str">
        <f t="shared" si="31"/>
        <v/>
      </c>
      <c r="AS63" s="8">
        <f ca="1">AF61</f>
        <v>4</v>
      </c>
      <c r="AT63" s="8">
        <f ca="1">AF61</f>
        <v>4</v>
      </c>
      <c r="AU63" s="8">
        <f ca="1">AT63</f>
        <v>4</v>
      </c>
      <c r="AY63"/>
      <c r="AZ63"/>
    </row>
    <row r="64" spans="1:52" ht="19.5" customHeight="1" x14ac:dyDescent="0.2">
      <c r="A64" t="str">
        <f t="shared" ref="A64:W64" si="32">IF(A26="","",A26)</f>
        <v/>
      </c>
      <c r="B64" t="str">
        <f t="shared" si="32"/>
        <v/>
      </c>
      <c r="C64" t="str">
        <f t="shared" si="32"/>
        <v/>
      </c>
      <c r="F64" t="str">
        <f t="shared" si="32"/>
        <v/>
      </c>
      <c r="G64" t="str">
        <f t="shared" si="32"/>
        <v/>
      </c>
      <c r="H64" t="str">
        <f t="shared" si="32"/>
        <v/>
      </c>
      <c r="I64" t="str">
        <f t="shared" si="32"/>
        <v/>
      </c>
      <c r="J64" t="str">
        <f t="shared" si="32"/>
        <v/>
      </c>
      <c r="K64" t="str">
        <f t="shared" si="32"/>
        <v/>
      </c>
      <c r="L64" t="str">
        <f t="shared" si="32"/>
        <v/>
      </c>
      <c r="M64" t="str">
        <f t="shared" si="32"/>
        <v/>
      </c>
      <c r="N64" t="str">
        <f t="shared" si="32"/>
        <v/>
      </c>
      <c r="O64" t="str">
        <f t="shared" si="32"/>
        <v/>
      </c>
      <c r="P64" t="str">
        <f t="shared" si="32"/>
        <v/>
      </c>
      <c r="Q64" t="str">
        <f t="shared" si="32"/>
        <v/>
      </c>
      <c r="R64" t="str">
        <f t="shared" si="32"/>
        <v/>
      </c>
      <c r="S64" t="str">
        <f t="shared" si="32"/>
        <v/>
      </c>
      <c r="T64" t="str">
        <f t="shared" si="32"/>
        <v/>
      </c>
      <c r="U64" t="str">
        <f t="shared" si="32"/>
        <v/>
      </c>
      <c r="V64" t="str">
        <f t="shared" si="32"/>
        <v/>
      </c>
      <c r="W64" t="str">
        <f t="shared" si="32"/>
        <v/>
      </c>
      <c r="X64" t="str">
        <f>IF(Z26="","",Z26)</f>
        <v/>
      </c>
      <c r="AA64" t="str">
        <f>IF(AC26="","",AC26)</f>
        <v/>
      </c>
      <c r="AB64" t="str">
        <f>IF(AD26="","",AD26)</f>
        <v/>
      </c>
      <c r="AC64" t="str">
        <f>IF(AE26="","",AE26)</f>
        <v/>
      </c>
      <c r="AD64" t="str">
        <f>IF(AF26="","",AF26)</f>
        <v/>
      </c>
      <c r="AE64" t="str">
        <f>IF(AG26="","",AG26)</f>
        <v/>
      </c>
      <c r="AF64" t="str">
        <f>IF(AH26="","",AH26)</f>
        <v/>
      </c>
      <c r="AG64" t="str">
        <f>IF(AI26="","",AI26)</f>
        <v/>
      </c>
      <c r="AH64" t="str">
        <f>IF(AJ26="","",AJ26)</f>
        <v/>
      </c>
      <c r="AI64" t="str">
        <f>IF(AK26="","",AK26)</f>
        <v/>
      </c>
      <c r="AJ64" t="str">
        <f>IF(AL26="","",AL26)</f>
        <v/>
      </c>
      <c r="AK64" t="str">
        <f>IF(AM26="","",AM26)</f>
        <v/>
      </c>
      <c r="AL64" t="str">
        <f t="shared" si="30"/>
        <v/>
      </c>
      <c r="AM64" t="str">
        <f t="shared" si="30"/>
        <v/>
      </c>
      <c r="AN64" t="str">
        <f>IF(AP26="","",AP26)</f>
        <v/>
      </c>
      <c r="AO64" t="str">
        <f>IF(AQ26="","",AQ26)</f>
        <v/>
      </c>
      <c r="AP64" t="str">
        <f>IF(AR26="","",AR26)</f>
        <v/>
      </c>
      <c r="AQ64" t="str">
        <f>IF(AS26="","",AS26)</f>
        <v/>
      </c>
      <c r="AR64" t="str">
        <f>IF(AT26="","",AT26)</f>
        <v/>
      </c>
      <c r="AS64" s="8"/>
      <c r="AT64" s="8"/>
      <c r="AY64"/>
      <c r="AZ64"/>
    </row>
    <row r="65" spans="1:52" ht="19.5" customHeight="1" x14ac:dyDescent="0.2">
      <c r="A65" t="str">
        <f>IF(A27="","",A27)</f>
        <v>３．</v>
      </c>
      <c r="D65" t="str">
        <f>IF(D27="","",D27)</f>
        <v>次の式を簡単にしなさい。</v>
      </c>
      <c r="AS65" s="8"/>
      <c r="AT65" s="8"/>
      <c r="AY65"/>
      <c r="AZ65"/>
    </row>
    <row r="66" spans="1:52" ht="19.5" customHeight="1" x14ac:dyDescent="0.2">
      <c r="A66" t="str">
        <f t="shared" ref="A66:W66" si="33">IF(A28="","",A28)</f>
        <v/>
      </c>
      <c r="B66" t="str">
        <f t="shared" si="33"/>
        <v/>
      </c>
      <c r="C66" t="str">
        <f t="shared" si="33"/>
        <v>(1)</v>
      </c>
      <c r="F66" s="33" t="str">
        <f t="shared" ca="1" si="33"/>
        <v>－</v>
      </c>
      <c r="G66" s="33"/>
      <c r="H66">
        <f t="shared" ca="1" si="33"/>
        <v>6</v>
      </c>
      <c r="I66" s="33" t="str">
        <f t="shared" si="33"/>
        <v>ｘ</v>
      </c>
      <c r="J66" s="33"/>
      <c r="K66" s="33" t="str">
        <f t="shared" ca="1" si="33"/>
        <v>＋</v>
      </c>
      <c r="L66" s="33"/>
      <c r="M66">
        <f t="shared" ca="1" si="33"/>
        <v>5</v>
      </c>
      <c r="N66" s="33" t="str">
        <f t="shared" ca="1" si="33"/>
        <v>－</v>
      </c>
      <c r="O66" s="33"/>
      <c r="P66">
        <f t="shared" ca="1" si="33"/>
        <v>9</v>
      </c>
      <c r="Q66" s="33" t="str">
        <f t="shared" si="33"/>
        <v>ｘ</v>
      </c>
      <c r="R66" s="33"/>
      <c r="S66" t="str">
        <f t="shared" si="33"/>
        <v/>
      </c>
      <c r="T66" t="str">
        <f t="shared" si="33"/>
        <v/>
      </c>
      <c r="U66" t="str">
        <f t="shared" si="33"/>
        <v/>
      </c>
      <c r="V66" t="str">
        <f t="shared" si="33"/>
        <v/>
      </c>
      <c r="W66" t="str">
        <f t="shared" si="33"/>
        <v/>
      </c>
      <c r="X66" t="str">
        <f t="shared" ref="X66:X72" si="34">IF(X28="","",X28)</f>
        <v>(2)</v>
      </c>
      <c r="AA66" s="33" t="str">
        <f ca="1">IF(AA28="","",AA28)</f>
        <v>－</v>
      </c>
      <c r="AB66" s="33"/>
      <c r="AC66">
        <f ca="1">IF(AC28="","",AC28)</f>
        <v>4</v>
      </c>
      <c r="AD66" s="33" t="str">
        <f>IF(AD28="","",AD28)</f>
        <v>ｘ</v>
      </c>
      <c r="AE66" s="33"/>
      <c r="AF66" s="33" t="str">
        <f ca="1">IF(AF28="","",AF28)</f>
        <v>－</v>
      </c>
      <c r="AG66" s="33"/>
      <c r="AH66">
        <f ca="1">IF(AH28="","",AH28)</f>
        <v>4</v>
      </c>
      <c r="AI66" s="33" t="str">
        <f ca="1">IF(AI28="","",AI28)</f>
        <v>＋</v>
      </c>
      <c r="AJ66" s="33"/>
      <c r="AK66">
        <f ca="1">IF(AK28="","",AK28)</f>
        <v>3</v>
      </c>
      <c r="AL66" s="33" t="str">
        <f>IF(AL28="","",AL28)</f>
        <v>ｘ</v>
      </c>
      <c r="AM66" s="33"/>
      <c r="AN66" t="str">
        <f t="shared" ref="AN66:AR68" si="35">IF(AN28="","",AN28)</f>
        <v/>
      </c>
      <c r="AO66" t="str">
        <f t="shared" si="35"/>
        <v/>
      </c>
      <c r="AP66" t="str">
        <f t="shared" si="35"/>
        <v/>
      </c>
      <c r="AQ66" t="str">
        <f t="shared" si="35"/>
        <v/>
      </c>
      <c r="AR66" t="str">
        <f t="shared" si="35"/>
        <v/>
      </c>
      <c r="AS66" s="8">
        <f ca="1">IF(F66="－",-H66,H66)</f>
        <v>-6</v>
      </c>
      <c r="AT66" s="8">
        <f ca="1">IF(K66="－",-M66,M66)</f>
        <v>5</v>
      </c>
      <c r="AU66" s="8">
        <f ca="1">IF(N66="－",-P66,P66)</f>
        <v>-9</v>
      </c>
      <c r="AV66" s="8">
        <f ca="1">AS66+AU66</f>
        <v>-15</v>
      </c>
      <c r="AY66"/>
      <c r="AZ66"/>
    </row>
    <row r="67" spans="1:52" ht="19.5" customHeight="1" x14ac:dyDescent="0.2">
      <c r="A67" t="str">
        <f>IF(A29="","",A29)</f>
        <v/>
      </c>
      <c r="B67" t="str">
        <f>IF(B29="","",B29)</f>
        <v/>
      </c>
      <c r="C67" t="str">
        <f>IF(C29="","",C29)</f>
        <v/>
      </c>
      <c r="F67" s="40" t="s">
        <v>167</v>
      </c>
      <c r="G67" s="40"/>
      <c r="H67" s="35">
        <f ca="1">IF(AV66=0,"",IF(AV66=-1,"-",IF(AV66=1,"",AV66)))</f>
        <v>-15</v>
      </c>
      <c r="I67" s="35"/>
      <c r="J67" s="35"/>
      <c r="K67" s="34" t="str">
        <f ca="1">IF(AV66=0,"","ｘ")</f>
        <v>ｘ</v>
      </c>
      <c r="L67" s="34"/>
      <c r="M67" s="34" t="str">
        <f ca="1">IF(K66="－","－",IF(AV66=0,"",K66))</f>
        <v>＋</v>
      </c>
      <c r="N67" s="34"/>
      <c r="O67" s="7">
        <f ca="1">M66</f>
        <v>5</v>
      </c>
      <c r="P67" t="str">
        <f t="shared" ref="P67:W67" si="36">IF(P29="","",P29)</f>
        <v/>
      </c>
      <c r="Q67" t="str">
        <f t="shared" si="36"/>
        <v/>
      </c>
      <c r="R67" t="str">
        <f t="shared" si="36"/>
        <v/>
      </c>
      <c r="S67" t="str">
        <f t="shared" si="36"/>
        <v/>
      </c>
      <c r="T67" t="str">
        <f t="shared" si="36"/>
        <v/>
      </c>
      <c r="U67" t="str">
        <f t="shared" si="36"/>
        <v/>
      </c>
      <c r="V67" t="str">
        <f t="shared" si="36"/>
        <v/>
      </c>
      <c r="W67" t="str">
        <f t="shared" si="36"/>
        <v/>
      </c>
      <c r="X67" t="str">
        <f t="shared" si="34"/>
        <v/>
      </c>
      <c r="AA67" s="40" t="s">
        <v>167</v>
      </c>
      <c r="AB67" s="40"/>
      <c r="AC67" s="35" t="str">
        <f ca="1">IF(AV67=0,"",IF(AV67=-1,"-",IF(AV67=1,"",AV67)))</f>
        <v>-</v>
      </c>
      <c r="AD67" s="35"/>
      <c r="AE67" s="35"/>
      <c r="AF67" s="34" t="str">
        <f ca="1">IF(AV67=0,"","ｘ")</f>
        <v>ｘ</v>
      </c>
      <c r="AG67" s="34"/>
      <c r="AH67" s="34" t="str">
        <f ca="1">IF(AF66="－","－",IF(AV67=0,"",AF66))</f>
        <v>－</v>
      </c>
      <c r="AI67" s="34"/>
      <c r="AJ67" s="7">
        <f ca="1">AH66</f>
        <v>4</v>
      </c>
      <c r="AL67" t="str">
        <f>IF(AL29="","",AL29)</f>
        <v/>
      </c>
      <c r="AM67" t="str">
        <f>IF(AM29="","",AM29)</f>
        <v/>
      </c>
      <c r="AN67" t="str">
        <f t="shared" si="35"/>
        <v/>
      </c>
      <c r="AO67" t="str">
        <f t="shared" si="35"/>
        <v/>
      </c>
      <c r="AP67" t="str">
        <f t="shared" si="35"/>
        <v/>
      </c>
      <c r="AQ67" t="str">
        <f t="shared" si="35"/>
        <v/>
      </c>
      <c r="AR67" t="str">
        <f t="shared" si="35"/>
        <v/>
      </c>
      <c r="AS67" s="8">
        <f ca="1">IF(AA66="－",-AC66,AC66)</f>
        <v>-4</v>
      </c>
      <c r="AT67" s="8">
        <f ca="1">IF(AF66="－",-AH66,AH66)</f>
        <v>-4</v>
      </c>
      <c r="AU67" s="8">
        <f ca="1">IF(AI66="－",-AK66,AK66)</f>
        <v>3</v>
      </c>
      <c r="AV67" s="8">
        <f ca="1">AS67+AU67</f>
        <v>-1</v>
      </c>
      <c r="AY67"/>
      <c r="AZ67"/>
    </row>
    <row r="68" spans="1:52" ht="19.5" customHeight="1" x14ac:dyDescent="0.2">
      <c r="A68" t="str">
        <f t="shared" ref="A68:W68" si="37">IF(A30="","",A30)</f>
        <v/>
      </c>
      <c r="B68" t="str">
        <f t="shared" si="37"/>
        <v/>
      </c>
      <c r="C68" t="str">
        <f t="shared" si="37"/>
        <v/>
      </c>
      <c r="F68" t="str">
        <f t="shared" si="37"/>
        <v/>
      </c>
      <c r="G68" t="str">
        <f t="shared" si="37"/>
        <v/>
      </c>
      <c r="H68" t="str">
        <f t="shared" si="37"/>
        <v/>
      </c>
      <c r="I68" t="str">
        <f t="shared" si="37"/>
        <v/>
      </c>
      <c r="J68" t="str">
        <f t="shared" si="37"/>
        <v/>
      </c>
      <c r="K68" t="str">
        <f t="shared" si="37"/>
        <v/>
      </c>
      <c r="L68" t="str">
        <f t="shared" si="37"/>
        <v/>
      </c>
      <c r="M68" t="str">
        <f t="shared" si="37"/>
        <v/>
      </c>
      <c r="N68" t="str">
        <f t="shared" si="37"/>
        <v/>
      </c>
      <c r="O68" t="str">
        <f t="shared" si="37"/>
        <v/>
      </c>
      <c r="P68" t="str">
        <f t="shared" si="37"/>
        <v/>
      </c>
      <c r="Q68" t="str">
        <f t="shared" si="37"/>
        <v/>
      </c>
      <c r="R68" t="str">
        <f t="shared" si="37"/>
        <v/>
      </c>
      <c r="S68" t="str">
        <f t="shared" si="37"/>
        <v/>
      </c>
      <c r="T68" t="str">
        <f t="shared" si="37"/>
        <v/>
      </c>
      <c r="U68" t="str">
        <f t="shared" si="37"/>
        <v/>
      </c>
      <c r="V68" t="str">
        <f t="shared" si="37"/>
        <v/>
      </c>
      <c r="W68" t="str">
        <f t="shared" si="37"/>
        <v/>
      </c>
      <c r="X68" t="str">
        <f t="shared" si="34"/>
        <v/>
      </c>
      <c r="AA68" t="str">
        <f t="shared" ref="AA68:AK68" si="38">IF(AA30="","",AA30)</f>
        <v/>
      </c>
      <c r="AB68" t="str">
        <f t="shared" si="38"/>
        <v/>
      </c>
      <c r="AC68" t="str">
        <f t="shared" si="38"/>
        <v/>
      </c>
      <c r="AD68" t="str">
        <f t="shared" si="38"/>
        <v/>
      </c>
      <c r="AE68" t="str">
        <f t="shared" si="38"/>
        <v/>
      </c>
      <c r="AF68" t="str">
        <f t="shared" si="38"/>
        <v/>
      </c>
      <c r="AG68" t="str">
        <f t="shared" si="38"/>
        <v/>
      </c>
      <c r="AH68" t="str">
        <f t="shared" si="38"/>
        <v/>
      </c>
      <c r="AI68" t="str">
        <f t="shared" si="38"/>
        <v/>
      </c>
      <c r="AJ68" t="str">
        <f t="shared" si="38"/>
        <v/>
      </c>
      <c r="AK68" t="str">
        <f t="shared" si="38"/>
        <v/>
      </c>
      <c r="AL68" t="str">
        <f>IF(AL30="","",AL30)</f>
        <v/>
      </c>
      <c r="AM68" t="str">
        <f>IF(AM30="","",AM30)</f>
        <v/>
      </c>
      <c r="AN68" t="str">
        <f t="shared" si="35"/>
        <v/>
      </c>
      <c r="AO68" t="str">
        <f t="shared" si="35"/>
        <v/>
      </c>
      <c r="AP68" t="str">
        <f t="shared" si="35"/>
        <v/>
      </c>
      <c r="AQ68" t="str">
        <f t="shared" si="35"/>
        <v/>
      </c>
      <c r="AR68" t="str">
        <f t="shared" si="35"/>
        <v/>
      </c>
      <c r="AS68" s="8"/>
      <c r="AT68" s="8"/>
      <c r="AY68"/>
      <c r="AZ68"/>
    </row>
    <row r="69" spans="1:52" ht="19.5" customHeight="1" x14ac:dyDescent="0.2">
      <c r="A69" t="str">
        <f t="shared" ref="A69:W69" si="39">IF(A31="","",A31)</f>
        <v/>
      </c>
      <c r="B69" t="str">
        <f t="shared" si="39"/>
        <v/>
      </c>
      <c r="C69" t="str">
        <f t="shared" si="39"/>
        <v>(3)</v>
      </c>
      <c r="F69" s="33" t="str">
        <f t="shared" ca="1" si="39"/>
        <v/>
      </c>
      <c r="G69" s="33"/>
      <c r="H69">
        <f t="shared" ca="1" si="39"/>
        <v>9</v>
      </c>
      <c r="I69" s="33" t="str">
        <f t="shared" si="39"/>
        <v>ｘ</v>
      </c>
      <c r="J69" s="33"/>
      <c r="K69" s="33" t="str">
        <f t="shared" ca="1" si="39"/>
        <v>＋</v>
      </c>
      <c r="L69" s="33"/>
      <c r="M69">
        <f t="shared" ca="1" si="39"/>
        <v>2</v>
      </c>
      <c r="N69" s="33" t="str">
        <f t="shared" ca="1" si="39"/>
        <v>－</v>
      </c>
      <c r="O69" s="33"/>
      <c r="P69">
        <f t="shared" ca="1" si="39"/>
        <v>7</v>
      </c>
      <c r="Q69" s="33" t="str">
        <f t="shared" si="39"/>
        <v>ｘ</v>
      </c>
      <c r="R69" s="33"/>
      <c r="S69" s="33" t="str">
        <f t="shared" ca="1" si="39"/>
        <v>－</v>
      </c>
      <c r="T69" s="33"/>
      <c r="U69">
        <f t="shared" ca="1" si="39"/>
        <v>5</v>
      </c>
      <c r="V69" t="str">
        <f t="shared" si="39"/>
        <v/>
      </c>
      <c r="W69" t="str">
        <f t="shared" si="39"/>
        <v/>
      </c>
      <c r="X69" t="str">
        <f t="shared" si="34"/>
        <v>(4)</v>
      </c>
      <c r="AA69" s="33" t="str">
        <f ca="1">IF(AA31="","",AA31)</f>
        <v>－</v>
      </c>
      <c r="AB69" s="33"/>
      <c r="AC69">
        <f ca="1">IF(AC31="","",AC31)</f>
        <v>9</v>
      </c>
      <c r="AD69" s="33" t="str">
        <f>IF(AD31="","",AD31)</f>
        <v>ｘ</v>
      </c>
      <c r="AE69" s="33"/>
      <c r="AF69" s="33" t="str">
        <f ca="1">IF(AF31="","",AF31)</f>
        <v>＋</v>
      </c>
      <c r="AG69" s="33"/>
      <c r="AH69">
        <f ca="1">IF(AH31="","",AH31)</f>
        <v>4</v>
      </c>
      <c r="AI69" s="33" t="str">
        <f ca="1">IF(AI31="","",AI31)</f>
        <v>－</v>
      </c>
      <c r="AJ69" s="33"/>
      <c r="AK69">
        <f ca="1">IF(AK31="","",AK31)</f>
        <v>2</v>
      </c>
      <c r="AL69" s="33" t="str">
        <f>IF(AL31="","",AL31)</f>
        <v>ｘ</v>
      </c>
      <c r="AM69" s="33"/>
      <c r="AN69" s="33" t="str">
        <f ca="1">IF(AN31="","",AN31)</f>
        <v>－</v>
      </c>
      <c r="AO69" s="33"/>
      <c r="AP69">
        <f t="shared" ref="AP69:AR71" ca="1" si="40">IF(AP31="","",AP31)</f>
        <v>4</v>
      </c>
      <c r="AQ69" t="str">
        <f t="shared" si="40"/>
        <v/>
      </c>
      <c r="AR69" t="str">
        <f t="shared" si="40"/>
        <v/>
      </c>
      <c r="AS69" s="8">
        <f ca="1">IF(F69="－",-H69,H69)</f>
        <v>9</v>
      </c>
      <c r="AT69" s="8">
        <f ca="1">IF(K69="－",-M69,M69)</f>
        <v>2</v>
      </c>
      <c r="AU69" s="8">
        <f ca="1">IF(N69="－",-P69,P69)</f>
        <v>-7</v>
      </c>
      <c r="AV69" s="8">
        <f ca="1">IF(S69="－",-U69,U69)</f>
        <v>-5</v>
      </c>
      <c r="AW69" s="8">
        <f ca="1">AS69+AU69</f>
        <v>2</v>
      </c>
      <c r="AX69" s="8">
        <f ca="1">AT69+AV69</f>
        <v>-3</v>
      </c>
      <c r="AY69"/>
      <c r="AZ69"/>
    </row>
    <row r="70" spans="1:52" ht="19.5" customHeight="1" x14ac:dyDescent="0.2">
      <c r="A70" t="str">
        <f>IF(A32="","",A32)</f>
        <v/>
      </c>
      <c r="B70" t="str">
        <f>IF(B32="","",B32)</f>
        <v/>
      </c>
      <c r="C70" t="str">
        <f>IF(C32="","",C32)</f>
        <v/>
      </c>
      <c r="F70" s="40" t="s">
        <v>167</v>
      </c>
      <c r="G70" s="40"/>
      <c r="H70" s="35">
        <f ca="1">IF(AW69=0,"",IF(AW69=-1,"-",IF(AW69=1,"",AW69)))</f>
        <v>2</v>
      </c>
      <c r="I70" s="35"/>
      <c r="J70" s="35"/>
      <c r="K70" s="34" t="str">
        <f ca="1">IF(AW69=0,"","ｘ")</f>
        <v>ｘ</v>
      </c>
      <c r="L70" s="34"/>
      <c r="M70" s="34" t="str">
        <f ca="1">IF(AX69=0,"",IF(AX69&lt;0,"－",IF(AW69=0,"","＋")))</f>
        <v>－</v>
      </c>
      <c r="N70" s="34"/>
      <c r="O70" s="34">
        <f ca="1">IF(K70="",ABS(AX69),IF(AX69=0,"",ABS(AX69)))</f>
        <v>3</v>
      </c>
      <c r="P70" s="34"/>
      <c r="Q70" t="str">
        <f t="shared" ref="Q70:W70" si="41">IF(Q32="","",Q32)</f>
        <v/>
      </c>
      <c r="R70" t="str">
        <f t="shared" si="41"/>
        <v/>
      </c>
      <c r="S70" t="str">
        <f t="shared" si="41"/>
        <v/>
      </c>
      <c r="T70" t="str">
        <f t="shared" si="41"/>
        <v/>
      </c>
      <c r="U70" t="str">
        <f t="shared" si="41"/>
        <v/>
      </c>
      <c r="V70" t="str">
        <f t="shared" si="41"/>
        <v/>
      </c>
      <c r="W70" t="str">
        <f t="shared" si="41"/>
        <v/>
      </c>
      <c r="X70" t="str">
        <f t="shared" si="34"/>
        <v/>
      </c>
      <c r="AA70" s="40" t="s">
        <v>167</v>
      </c>
      <c r="AB70" s="40"/>
      <c r="AC70" s="35">
        <f ca="1">IF(AW70=0,"",IF(AW70=-1,"-",IF(AW70=1,"",AW70)))</f>
        <v>-11</v>
      </c>
      <c r="AD70" s="35"/>
      <c r="AE70" s="35"/>
      <c r="AF70" s="34" t="str">
        <f ca="1">IF(AW70=0,"","ｘ")</f>
        <v>ｘ</v>
      </c>
      <c r="AG70" s="34"/>
      <c r="AH70" s="34" t="str">
        <f ca="1">IF(AX70=0,"",IF(AX70&lt;0,"－",IF(AW70=0,"","＋")))</f>
        <v/>
      </c>
      <c r="AI70" s="34"/>
      <c r="AJ70" s="34" t="str">
        <f ca="1">IF(AF70="",ABS(AX70),IF(AX70=0,"",ABS(AX70)))</f>
        <v/>
      </c>
      <c r="AK70" s="34"/>
      <c r="AL70" t="str">
        <f>IF(AL32="","",AL32)</f>
        <v/>
      </c>
      <c r="AM70" t="str">
        <f>IF(AM32="","",AM32)</f>
        <v/>
      </c>
      <c r="AN70" t="str">
        <f>IF(AN32="","",AN32)</f>
        <v/>
      </c>
      <c r="AO70" t="str">
        <f>IF(AO32="","",AO32)</f>
        <v/>
      </c>
      <c r="AP70" t="str">
        <f t="shared" si="40"/>
        <v/>
      </c>
      <c r="AQ70" t="str">
        <f t="shared" si="40"/>
        <v/>
      </c>
      <c r="AR70" t="str">
        <f t="shared" si="40"/>
        <v/>
      </c>
      <c r="AS70" s="8">
        <f ca="1">IF(AA69="－",-AC69,AC69)</f>
        <v>-9</v>
      </c>
      <c r="AT70" s="8">
        <f ca="1">IF(AF69="－",-AH69,AH69)</f>
        <v>4</v>
      </c>
      <c r="AU70" s="8">
        <f ca="1">IF(AI69="－",-AK69,AK69)</f>
        <v>-2</v>
      </c>
      <c r="AV70" s="8">
        <f ca="1">IF(AN69="－",-AP69,AP69)</f>
        <v>-4</v>
      </c>
      <c r="AW70" s="8">
        <f ca="1">AS70+AU70</f>
        <v>-11</v>
      </c>
      <c r="AX70" s="8">
        <f ca="1">AT70+AV70</f>
        <v>0</v>
      </c>
      <c r="AY70"/>
      <c r="AZ70"/>
    </row>
    <row r="71" spans="1:52" ht="19.5" customHeight="1" x14ac:dyDescent="0.2">
      <c r="A71" t="str">
        <f t="shared" ref="A71:W71" si="42">IF(A33="","",A33)</f>
        <v/>
      </c>
      <c r="B71" t="str">
        <f t="shared" si="42"/>
        <v/>
      </c>
      <c r="C71" t="str">
        <f t="shared" si="42"/>
        <v/>
      </c>
      <c r="F71" t="str">
        <f t="shared" si="42"/>
        <v/>
      </c>
      <c r="Q71" t="str">
        <f t="shared" si="42"/>
        <v/>
      </c>
      <c r="R71" t="str">
        <f t="shared" si="42"/>
        <v/>
      </c>
      <c r="S71" t="str">
        <f t="shared" si="42"/>
        <v/>
      </c>
      <c r="T71" t="str">
        <f t="shared" si="42"/>
        <v/>
      </c>
      <c r="U71" t="str">
        <f t="shared" si="42"/>
        <v/>
      </c>
      <c r="V71" t="str">
        <f t="shared" si="42"/>
        <v/>
      </c>
      <c r="W71" t="str">
        <f t="shared" si="42"/>
        <v/>
      </c>
      <c r="X71" t="str">
        <f t="shared" si="34"/>
        <v/>
      </c>
      <c r="AA71" t="str">
        <f t="shared" ref="AA71:AK71" si="43">IF(AA33="","",AA33)</f>
        <v/>
      </c>
      <c r="AB71" t="str">
        <f t="shared" si="43"/>
        <v/>
      </c>
      <c r="AC71" t="str">
        <f t="shared" si="43"/>
        <v/>
      </c>
      <c r="AD71" t="str">
        <f t="shared" si="43"/>
        <v/>
      </c>
      <c r="AE71" t="str">
        <f t="shared" si="43"/>
        <v/>
      </c>
      <c r="AF71" t="str">
        <f t="shared" si="43"/>
        <v/>
      </c>
      <c r="AG71" t="str">
        <f t="shared" si="43"/>
        <v/>
      </c>
      <c r="AH71" t="str">
        <f t="shared" si="43"/>
        <v/>
      </c>
      <c r="AI71" t="str">
        <f t="shared" si="43"/>
        <v/>
      </c>
      <c r="AJ71" t="str">
        <f t="shared" si="43"/>
        <v/>
      </c>
      <c r="AK71" t="str">
        <f t="shared" si="43"/>
        <v/>
      </c>
      <c r="AL71" t="str">
        <f>IF(AL33="","",AL33)</f>
        <v/>
      </c>
      <c r="AM71" t="str">
        <f>IF(AM33="","",AM33)</f>
        <v/>
      </c>
      <c r="AN71" t="str">
        <f>IF(AN33="","",AN33)</f>
        <v/>
      </c>
      <c r="AO71" t="str">
        <f>IF(AO33="","",AO33)</f>
        <v/>
      </c>
      <c r="AP71" t="str">
        <f t="shared" si="40"/>
        <v/>
      </c>
      <c r="AQ71" t="str">
        <f t="shared" si="40"/>
        <v/>
      </c>
      <c r="AR71" t="str">
        <f t="shared" si="40"/>
        <v/>
      </c>
      <c r="AS71" s="8"/>
      <c r="AT71" s="8"/>
      <c r="AY71"/>
      <c r="AZ71"/>
    </row>
    <row r="72" spans="1:52" ht="19.5" customHeight="1" x14ac:dyDescent="0.2">
      <c r="A72" t="str">
        <f t="shared" ref="A72:C73" si="44">IF(A34="","",A34)</f>
        <v/>
      </c>
      <c r="B72" t="str">
        <f t="shared" si="44"/>
        <v/>
      </c>
      <c r="C72" t="str">
        <f t="shared" si="44"/>
        <v>(5)</v>
      </c>
      <c r="F72" s="33" t="str">
        <f ca="1">IF(F34="","",F34)</f>
        <v/>
      </c>
      <c r="G72" s="33"/>
      <c r="H72" s="33">
        <f ca="1">IF(H34="","",H34)</f>
        <v>17</v>
      </c>
      <c r="I72" s="33"/>
      <c r="J72" s="33" t="str">
        <f>IF(J34="","",J34)</f>
        <v>ｙ</v>
      </c>
      <c r="K72" s="33"/>
      <c r="L72" s="33" t="str">
        <f ca="1">IF(L34="","",L34)</f>
        <v>＋</v>
      </c>
      <c r="M72" s="33"/>
      <c r="N72">
        <f ca="1">IF(N34="","",N34)</f>
        <v>6</v>
      </c>
      <c r="O72" s="33" t="str">
        <f ca="1">IF(O34="","",O34)</f>
        <v>＋</v>
      </c>
      <c r="P72" s="33"/>
      <c r="Q72">
        <f ca="1">IF(Q34="","",Q34)</f>
        <v>2</v>
      </c>
      <c r="R72" s="33" t="str">
        <f>IF(R34="","",R34)</f>
        <v>ｙ</v>
      </c>
      <c r="S72" s="33"/>
      <c r="T72" s="33" t="str">
        <f ca="1">IF(T34="","",T34)</f>
        <v>－</v>
      </c>
      <c r="U72" s="33"/>
      <c r="V72">
        <f ca="1">IF(V34="","",V34)</f>
        <v>4</v>
      </c>
      <c r="W72" t="str">
        <f>IF(W34="","",W34)</f>
        <v/>
      </c>
      <c r="X72" t="str">
        <f t="shared" si="34"/>
        <v>(6)</v>
      </c>
      <c r="AA72" s="33" t="str">
        <f ca="1">IF(AA34="","",AA34)</f>
        <v/>
      </c>
      <c r="AB72" s="33"/>
      <c r="AC72">
        <f ca="1">IF(AC34="","",AC34)</f>
        <v>8</v>
      </c>
      <c r="AD72" s="33" t="str">
        <f ca="1">IF(AD34="","",AD34)</f>
        <v>－</v>
      </c>
      <c r="AE72" s="33"/>
      <c r="AF72" s="33" t="str">
        <f>IF(AF34="","",AF34)</f>
        <v>ａ</v>
      </c>
      <c r="AG72" s="33"/>
      <c r="AH72" s="33" t="str">
        <f ca="1">IF(AH34="","",AH34)</f>
        <v>＋</v>
      </c>
      <c r="AI72" s="33"/>
      <c r="AJ72" s="33">
        <f ca="1">IF(AJ34="","",AJ34)</f>
        <v>11</v>
      </c>
      <c r="AK72" s="33"/>
      <c r="AL72" s="33" t="str">
        <f ca="1">IF(AL34="","",AL34)</f>
        <v>＋</v>
      </c>
      <c r="AM72" s="33"/>
      <c r="AN72">
        <f ca="1">IF(AN34="","",AN34)</f>
        <v>3</v>
      </c>
      <c r="AO72" s="33" t="str">
        <f>IF(AO34="","",AO34)</f>
        <v>ａ</v>
      </c>
      <c r="AP72" s="33"/>
      <c r="AQ72" t="str">
        <f>IF(AQ34="","",AQ34)</f>
        <v/>
      </c>
      <c r="AR72" t="str">
        <f>IF(AR34="","",AR34)</f>
        <v/>
      </c>
      <c r="AS72" s="8">
        <f ca="1">IF(F72="－",-H72,H72)</f>
        <v>17</v>
      </c>
      <c r="AT72" s="8">
        <f ca="1">IF(L72="－",-N72,N72)</f>
        <v>6</v>
      </c>
      <c r="AU72" s="8">
        <f ca="1">IF(O72="－",-Q72,Q72)</f>
        <v>2</v>
      </c>
      <c r="AV72" s="8">
        <f ca="1">IF(T72="－",-V72,V72)</f>
        <v>-4</v>
      </c>
      <c r="AW72" s="8">
        <f ca="1">AS72+AU72</f>
        <v>19</v>
      </c>
      <c r="AX72" s="8">
        <f ca="1">AT72+AV72</f>
        <v>2</v>
      </c>
      <c r="AY72"/>
      <c r="AZ72"/>
    </row>
    <row r="73" spans="1:52" ht="19.5" customHeight="1" x14ac:dyDescent="0.2">
      <c r="A73" t="str">
        <f t="shared" si="44"/>
        <v/>
      </c>
      <c r="B73" t="str">
        <f t="shared" si="44"/>
        <v/>
      </c>
      <c r="C73" t="str">
        <f t="shared" si="44"/>
        <v/>
      </c>
      <c r="F73" s="40" t="s">
        <v>167</v>
      </c>
      <c r="G73" s="40"/>
      <c r="H73" s="35">
        <f ca="1">IF(AW72=0,"",IF(AW72=-1,"-",IF(AW72=1,"",AW72)))</f>
        <v>19</v>
      </c>
      <c r="I73" s="35"/>
      <c r="J73" s="35"/>
      <c r="K73" s="34" t="str">
        <f ca="1">IF(AW72=0,"","ｙ")</f>
        <v>ｙ</v>
      </c>
      <c r="L73" s="34"/>
      <c r="M73" s="34" t="str">
        <f ca="1">IF(AX72=0,"",IF(AX72&lt;0,"－",IF(AW72=0,"","＋")))</f>
        <v>＋</v>
      </c>
      <c r="N73" s="34"/>
      <c r="O73" s="34">
        <f ca="1">IF(K73="",ABS(AX72),IF(AX72=0,"",ABS(AX72)))</f>
        <v>2</v>
      </c>
      <c r="P73" s="34"/>
      <c r="Q73" t="str">
        <f>IF(Q35="","",Q35)</f>
        <v/>
      </c>
      <c r="R73" t="str">
        <f>IF(R35="","",R35)</f>
        <v/>
      </c>
      <c r="S73" t="str">
        <f>IF(S35="","",S35)</f>
        <v/>
      </c>
      <c r="T73" t="str">
        <f>IF(T35="","",T35)</f>
        <v/>
      </c>
      <c r="U73" t="str">
        <f>IF(U35="","",U35)</f>
        <v/>
      </c>
      <c r="V73" t="str">
        <f>IF(V35="","",V35)</f>
        <v/>
      </c>
      <c r="W73" t="str">
        <f>IF(W35="","",W35)</f>
        <v/>
      </c>
      <c r="X73" t="str">
        <f>IF(Z35="","",Z35)</f>
        <v/>
      </c>
      <c r="AA73" s="40" t="s">
        <v>167</v>
      </c>
      <c r="AB73" s="40"/>
      <c r="AC73" s="35">
        <f ca="1">IF(AW73=0,"",IF(AW73=-1,"-",IF(AW73=1,"",AW73)))</f>
        <v>2</v>
      </c>
      <c r="AD73" s="35"/>
      <c r="AE73" s="35"/>
      <c r="AF73" s="34" t="str">
        <f ca="1">IF(AW73=0,"","ａ")</f>
        <v>ａ</v>
      </c>
      <c r="AG73" s="34"/>
      <c r="AH73" s="34" t="str">
        <f ca="1">IF(AX73=0,"",IF(AX73&lt;0,"－",IF(AW73=0,"","＋")))</f>
        <v>＋</v>
      </c>
      <c r="AI73" s="34"/>
      <c r="AJ73" s="34">
        <f ca="1">IF(AF73="",ABS(AX73),IF(AX73=0,"",ABS(AX73)))</f>
        <v>19</v>
      </c>
      <c r="AK73" s="34"/>
      <c r="AS73" s="8">
        <f ca="1">IF(AA72="－",-AC72,AC72)</f>
        <v>8</v>
      </c>
      <c r="AT73" s="8">
        <f ca="1">IF(AD72="－",-1,1)</f>
        <v>-1</v>
      </c>
      <c r="AU73" s="8">
        <f ca="1">IF(AH72="－",-AJ72,AJ72)</f>
        <v>11</v>
      </c>
      <c r="AV73" s="8">
        <f ca="1">IF(AL72="－",-AN72,AN72)</f>
        <v>3</v>
      </c>
      <c r="AW73" s="8">
        <f ca="1">AT73+AV73</f>
        <v>2</v>
      </c>
      <c r="AX73" s="8">
        <f ca="1">AS73+AU73</f>
        <v>19</v>
      </c>
      <c r="AY73"/>
      <c r="AZ73"/>
    </row>
    <row r="74" spans="1:52" ht="19.5" customHeight="1" x14ac:dyDescent="0.2">
      <c r="A74" t="str">
        <f t="shared" ref="A74:AT74" si="45">IF(A36="","",A36)</f>
        <v/>
      </c>
      <c r="B74" t="str">
        <f t="shared" si="45"/>
        <v/>
      </c>
      <c r="C74" t="str">
        <f t="shared" si="45"/>
        <v/>
      </c>
      <c r="F74" t="str">
        <f t="shared" si="45"/>
        <v/>
      </c>
      <c r="G74" t="str">
        <f t="shared" si="45"/>
        <v/>
      </c>
      <c r="H74" t="str">
        <f t="shared" si="45"/>
        <v/>
      </c>
      <c r="I74" t="str">
        <f t="shared" si="45"/>
        <v/>
      </c>
      <c r="J74" t="str">
        <f t="shared" si="45"/>
        <v/>
      </c>
      <c r="K74" t="str">
        <f t="shared" si="45"/>
        <v/>
      </c>
      <c r="L74" t="str">
        <f t="shared" si="45"/>
        <v/>
      </c>
      <c r="M74" t="str">
        <f t="shared" si="45"/>
        <v/>
      </c>
      <c r="N74" t="str">
        <f t="shared" si="45"/>
        <v/>
      </c>
      <c r="O74" t="str">
        <f t="shared" si="45"/>
        <v/>
      </c>
      <c r="P74" t="str">
        <f t="shared" si="45"/>
        <v/>
      </c>
      <c r="Q74" t="str">
        <f t="shared" si="45"/>
        <v/>
      </c>
      <c r="R74" t="str">
        <f t="shared" si="45"/>
        <v/>
      </c>
      <c r="S74" t="str">
        <f t="shared" si="45"/>
        <v/>
      </c>
      <c r="T74" t="str">
        <f t="shared" si="45"/>
        <v/>
      </c>
      <c r="U74" t="str">
        <f t="shared" si="45"/>
        <v/>
      </c>
      <c r="V74" t="str">
        <f t="shared" si="45"/>
        <v/>
      </c>
      <c r="W74" t="str">
        <f t="shared" si="45"/>
        <v/>
      </c>
      <c r="X74" t="str">
        <f t="shared" si="45"/>
        <v/>
      </c>
      <c r="Y74" t="str">
        <f t="shared" si="45"/>
        <v/>
      </c>
      <c r="Z74" t="str">
        <f t="shared" si="45"/>
        <v/>
      </c>
      <c r="AC74" t="str">
        <f t="shared" si="45"/>
        <v/>
      </c>
      <c r="AD74" t="str">
        <f t="shared" si="45"/>
        <v/>
      </c>
      <c r="AE74" t="str">
        <f t="shared" si="45"/>
        <v/>
      </c>
      <c r="AF74" t="str">
        <f t="shared" si="45"/>
        <v/>
      </c>
      <c r="AG74" t="str">
        <f t="shared" si="45"/>
        <v/>
      </c>
      <c r="AH74" t="str">
        <f t="shared" si="45"/>
        <v/>
      </c>
      <c r="AI74" t="str">
        <f t="shared" si="45"/>
        <v/>
      </c>
      <c r="AJ74" t="str">
        <f t="shared" si="45"/>
        <v/>
      </c>
      <c r="AK74" t="str">
        <f t="shared" si="45"/>
        <v/>
      </c>
      <c r="AL74" t="str">
        <f t="shared" si="45"/>
        <v/>
      </c>
      <c r="AM74" t="str">
        <f t="shared" si="45"/>
        <v/>
      </c>
      <c r="AN74" t="str">
        <f t="shared" si="45"/>
        <v/>
      </c>
      <c r="AO74" t="str">
        <f t="shared" si="45"/>
        <v/>
      </c>
      <c r="AP74" t="str">
        <f t="shared" si="45"/>
        <v/>
      </c>
      <c r="AQ74" t="str">
        <f t="shared" si="45"/>
        <v/>
      </c>
      <c r="AR74" t="str">
        <f t="shared" si="45"/>
        <v/>
      </c>
      <c r="AS74" t="str">
        <f t="shared" si="45"/>
        <v/>
      </c>
      <c r="AT74" t="str">
        <f t="shared" si="45"/>
        <v/>
      </c>
    </row>
    <row r="75" spans="1:52" ht="19.5" customHeight="1" x14ac:dyDescent="0.2">
      <c r="A75" t="str">
        <f t="shared" ref="A75:AT75" si="46">IF(A37="","",A37)</f>
        <v/>
      </c>
      <c r="B75" t="str">
        <f t="shared" si="46"/>
        <v/>
      </c>
      <c r="C75" t="str">
        <f t="shared" si="46"/>
        <v/>
      </c>
      <c r="F75" t="str">
        <f t="shared" si="46"/>
        <v/>
      </c>
      <c r="G75" t="str">
        <f t="shared" si="46"/>
        <v/>
      </c>
      <c r="H75" t="str">
        <f t="shared" si="46"/>
        <v/>
      </c>
      <c r="I75" t="str">
        <f t="shared" si="46"/>
        <v/>
      </c>
      <c r="J75" t="str">
        <f t="shared" si="46"/>
        <v/>
      </c>
      <c r="K75" t="str">
        <f t="shared" si="46"/>
        <v/>
      </c>
      <c r="L75" t="str">
        <f t="shared" si="46"/>
        <v/>
      </c>
      <c r="M75" t="str">
        <f t="shared" si="46"/>
        <v/>
      </c>
      <c r="N75" t="str">
        <f t="shared" si="46"/>
        <v/>
      </c>
      <c r="O75" t="str">
        <f t="shared" si="46"/>
        <v/>
      </c>
      <c r="P75" t="str">
        <f t="shared" si="46"/>
        <v/>
      </c>
      <c r="Q75" t="str">
        <f t="shared" si="46"/>
        <v/>
      </c>
      <c r="R75" t="str">
        <f t="shared" si="46"/>
        <v/>
      </c>
      <c r="S75" t="str">
        <f t="shared" si="46"/>
        <v/>
      </c>
      <c r="T75" t="str">
        <f t="shared" si="46"/>
        <v/>
      </c>
      <c r="U75" t="str">
        <f t="shared" si="46"/>
        <v/>
      </c>
      <c r="V75" t="str">
        <f t="shared" si="46"/>
        <v/>
      </c>
      <c r="W75" t="str">
        <f t="shared" si="46"/>
        <v/>
      </c>
      <c r="X75" t="str">
        <f t="shared" si="46"/>
        <v/>
      </c>
      <c r="Y75" t="str">
        <f t="shared" si="46"/>
        <v/>
      </c>
      <c r="Z75" t="str">
        <f t="shared" si="46"/>
        <v/>
      </c>
      <c r="AC75" t="str">
        <f t="shared" si="46"/>
        <v/>
      </c>
      <c r="AD75" t="str">
        <f t="shared" si="46"/>
        <v/>
      </c>
      <c r="AE75" t="str">
        <f t="shared" si="46"/>
        <v/>
      </c>
      <c r="AF75" t="str">
        <f t="shared" si="46"/>
        <v/>
      </c>
      <c r="AG75" t="str">
        <f t="shared" si="46"/>
        <v/>
      </c>
      <c r="AH75" t="str">
        <f t="shared" si="46"/>
        <v/>
      </c>
      <c r="AI75" t="str">
        <f t="shared" si="46"/>
        <v/>
      </c>
      <c r="AJ75" t="str">
        <f t="shared" si="46"/>
        <v/>
      </c>
      <c r="AK75" t="str">
        <f t="shared" si="46"/>
        <v/>
      </c>
      <c r="AL75" t="str">
        <f t="shared" si="46"/>
        <v/>
      </c>
      <c r="AM75" t="str">
        <f t="shared" si="46"/>
        <v/>
      </c>
      <c r="AN75" t="str">
        <f t="shared" si="46"/>
        <v/>
      </c>
      <c r="AO75" t="str">
        <f t="shared" si="46"/>
        <v/>
      </c>
      <c r="AP75" t="str">
        <f t="shared" si="46"/>
        <v/>
      </c>
      <c r="AQ75" t="str">
        <f t="shared" si="46"/>
        <v/>
      </c>
      <c r="AR75" t="str">
        <f t="shared" si="46"/>
        <v/>
      </c>
      <c r="AS75" t="str">
        <f t="shared" si="46"/>
        <v/>
      </c>
      <c r="AT75" t="str">
        <f t="shared" si="46"/>
        <v/>
      </c>
    </row>
    <row r="76" spans="1:52" ht="20.149999999999999" customHeight="1" x14ac:dyDescent="0.2"/>
    <row r="77" spans="1:52" ht="20.149999999999999" customHeight="1" x14ac:dyDescent="0.2"/>
    <row r="78" spans="1:52" ht="20.149999999999999" customHeight="1" x14ac:dyDescent="0.2"/>
    <row r="79" spans="1:52" ht="20.149999999999999" customHeight="1" x14ac:dyDescent="0.2"/>
    <row r="80" spans="1:52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</sheetData>
  <mergeCells count="231">
    <mergeCell ref="F72:G72"/>
    <mergeCell ref="H72:I72"/>
    <mergeCell ref="J72:K72"/>
    <mergeCell ref="L72:M72"/>
    <mergeCell ref="O72:P72"/>
    <mergeCell ref="R72:S72"/>
    <mergeCell ref="AL72:AM72"/>
    <mergeCell ref="AO72:AP72"/>
    <mergeCell ref="AA72:AB72"/>
    <mergeCell ref="AD72:AE72"/>
    <mergeCell ref="AF72:AG72"/>
    <mergeCell ref="AH72:AI72"/>
    <mergeCell ref="T72:U72"/>
    <mergeCell ref="AJ72:AK72"/>
    <mergeCell ref="AD66:AE66"/>
    <mergeCell ref="AF66:AG66"/>
    <mergeCell ref="AI66:AJ66"/>
    <mergeCell ref="AL66:AM66"/>
    <mergeCell ref="AJ70:AK70"/>
    <mergeCell ref="AF69:AG69"/>
    <mergeCell ref="AI69:AJ69"/>
    <mergeCell ref="AA70:AB70"/>
    <mergeCell ref="AA60:AA61"/>
    <mergeCell ref="AB60:AC61"/>
    <mergeCell ref="AD60:AE61"/>
    <mergeCell ref="AF60:AG60"/>
    <mergeCell ref="AF61:AG61"/>
    <mergeCell ref="AH60:AI61"/>
    <mergeCell ref="F66:G66"/>
    <mergeCell ref="I66:J66"/>
    <mergeCell ref="K66:L66"/>
    <mergeCell ref="N66:O66"/>
    <mergeCell ref="Q66:R66"/>
    <mergeCell ref="AA66:AB66"/>
    <mergeCell ref="F57:G57"/>
    <mergeCell ref="I57:J57"/>
    <mergeCell ref="K57:L57"/>
    <mergeCell ref="N57:O57"/>
    <mergeCell ref="F60:G61"/>
    <mergeCell ref="H60:I60"/>
    <mergeCell ref="H61:I61"/>
    <mergeCell ref="J60:K61"/>
    <mergeCell ref="N61:O61"/>
    <mergeCell ref="AH34:AI34"/>
    <mergeCell ref="AJ34:AK34"/>
    <mergeCell ref="O34:P34"/>
    <mergeCell ref="L34:M34"/>
    <mergeCell ref="F34:G34"/>
    <mergeCell ref="H34:I34"/>
    <mergeCell ref="F54:G54"/>
    <mergeCell ref="I54:J54"/>
    <mergeCell ref="K54:L54"/>
    <mergeCell ref="N54:O54"/>
    <mergeCell ref="F49:G49"/>
    <mergeCell ref="H49:I49"/>
    <mergeCell ref="J49:K49"/>
    <mergeCell ref="L49:M49"/>
    <mergeCell ref="F45:G46"/>
    <mergeCell ref="H45:I45"/>
    <mergeCell ref="H46:I46"/>
    <mergeCell ref="J45:K46"/>
    <mergeCell ref="F28:G28"/>
    <mergeCell ref="J34:K34"/>
    <mergeCell ref="N28:O28"/>
    <mergeCell ref="F31:G31"/>
    <mergeCell ref="I31:J31"/>
    <mergeCell ref="K31:L31"/>
    <mergeCell ref="F42:G42"/>
    <mergeCell ref="I42:J42"/>
    <mergeCell ref="K42:L42"/>
    <mergeCell ref="N31:O31"/>
    <mergeCell ref="N22:O22"/>
    <mergeCell ref="V45:X46"/>
    <mergeCell ref="AD45:AD46"/>
    <mergeCell ref="AE45:AF46"/>
    <mergeCell ref="AD31:AE31"/>
    <mergeCell ref="AL28:AM28"/>
    <mergeCell ref="I28:J28"/>
    <mergeCell ref="K28:L28"/>
    <mergeCell ref="AD22:AE23"/>
    <mergeCell ref="AH22:AI23"/>
    <mergeCell ref="H22:I22"/>
    <mergeCell ref="H23:I23"/>
    <mergeCell ref="J22:K23"/>
    <mergeCell ref="L22:M23"/>
    <mergeCell ref="AF31:AG31"/>
    <mergeCell ref="AI31:AJ31"/>
    <mergeCell ref="Q28:R28"/>
    <mergeCell ref="AA28:AB28"/>
    <mergeCell ref="AD28:AE28"/>
    <mergeCell ref="AF28:AG28"/>
    <mergeCell ref="AI28:AJ28"/>
    <mergeCell ref="AL31:AM31"/>
    <mergeCell ref="R34:S34"/>
    <mergeCell ref="F19:G19"/>
    <mergeCell ref="I19:J19"/>
    <mergeCell ref="K19:L19"/>
    <mergeCell ref="N19:O19"/>
    <mergeCell ref="AF22:AG22"/>
    <mergeCell ref="AF23:AG23"/>
    <mergeCell ref="N23:O23"/>
    <mergeCell ref="P22:Q23"/>
    <mergeCell ref="AA22:AA23"/>
    <mergeCell ref="AB22:AC23"/>
    <mergeCell ref="AD19:AE19"/>
    <mergeCell ref="F22:G23"/>
    <mergeCell ref="F11:G11"/>
    <mergeCell ref="H11:I11"/>
    <mergeCell ref="J11:K11"/>
    <mergeCell ref="L11:M11"/>
    <mergeCell ref="N11:O11"/>
    <mergeCell ref="P11:Q11"/>
    <mergeCell ref="F16:G16"/>
    <mergeCell ref="I16:J16"/>
    <mergeCell ref="K16:L16"/>
    <mergeCell ref="N16:O16"/>
    <mergeCell ref="F4:G4"/>
    <mergeCell ref="I4:J4"/>
    <mergeCell ref="K4:L4"/>
    <mergeCell ref="F7:G8"/>
    <mergeCell ref="H7:I7"/>
    <mergeCell ref="H8:I8"/>
    <mergeCell ref="J7:K8"/>
    <mergeCell ref="L7:L8"/>
    <mergeCell ref="M7:N8"/>
    <mergeCell ref="P54:Q54"/>
    <mergeCell ref="P57:Q57"/>
    <mergeCell ref="AO1:AP1"/>
    <mergeCell ref="AO39:AP39"/>
    <mergeCell ref="AA16:AB16"/>
    <mergeCell ref="AD16:AE16"/>
    <mergeCell ref="AF16:AG16"/>
    <mergeCell ref="AI16:AJ16"/>
    <mergeCell ref="AA19:AB19"/>
    <mergeCell ref="AF19:AG19"/>
    <mergeCell ref="AI19:AJ19"/>
    <mergeCell ref="AA31:AB31"/>
    <mergeCell ref="Y45:Z46"/>
    <mergeCell ref="AA45:AB45"/>
    <mergeCell ref="AA46:AB46"/>
    <mergeCell ref="AN31:AO31"/>
    <mergeCell ref="T34:U34"/>
    <mergeCell ref="AA34:AB34"/>
    <mergeCell ref="AD34:AE34"/>
    <mergeCell ref="AO34:AP34"/>
    <mergeCell ref="AL34:AM34"/>
    <mergeCell ref="Q31:R31"/>
    <mergeCell ref="S31:T31"/>
    <mergeCell ref="AF34:AG34"/>
    <mergeCell ref="AH45:AI46"/>
    <mergeCell ref="V47:AB48"/>
    <mergeCell ref="AC47:AD48"/>
    <mergeCell ref="AE47:AF47"/>
    <mergeCell ref="AE48:AF48"/>
    <mergeCell ref="AH47:AN48"/>
    <mergeCell ref="AG47:AG48"/>
    <mergeCell ref="AG45:AG46"/>
    <mergeCell ref="F62:G63"/>
    <mergeCell ref="H62:I63"/>
    <mergeCell ref="J62:K62"/>
    <mergeCell ref="J63:K63"/>
    <mergeCell ref="L62:M63"/>
    <mergeCell ref="N62:O63"/>
    <mergeCell ref="P62:R63"/>
    <mergeCell ref="AD54:AE54"/>
    <mergeCell ref="AF54:AG54"/>
    <mergeCell ref="L45:L46"/>
    <mergeCell ref="M45:N46"/>
    <mergeCell ref="N49:O49"/>
    <mergeCell ref="P49:Q49"/>
    <mergeCell ref="L60:M61"/>
    <mergeCell ref="N60:O60"/>
    <mergeCell ref="P60:Q61"/>
    <mergeCell ref="AO47:AQ48"/>
    <mergeCell ref="R54:T54"/>
    <mergeCell ref="AK54:AL54"/>
    <mergeCell ref="AM54:AO54"/>
    <mergeCell ref="AA54:AB54"/>
    <mergeCell ref="R57:T57"/>
    <mergeCell ref="AK57:AL57"/>
    <mergeCell ref="AM57:AO57"/>
    <mergeCell ref="AA57:AB57"/>
    <mergeCell ref="AD57:AE57"/>
    <mergeCell ref="AF57:AG57"/>
    <mergeCell ref="AI57:AJ57"/>
    <mergeCell ref="AI54:AJ54"/>
    <mergeCell ref="AG62:AH63"/>
    <mergeCell ref="AI62:AJ63"/>
    <mergeCell ref="AK62:AM63"/>
    <mergeCell ref="AN62:AO63"/>
    <mergeCell ref="AL69:AM69"/>
    <mergeCell ref="AN69:AO69"/>
    <mergeCell ref="S62:T63"/>
    <mergeCell ref="AA62:AB63"/>
    <mergeCell ref="AC62:AD63"/>
    <mergeCell ref="AE62:AF62"/>
    <mergeCell ref="AE63:AF63"/>
    <mergeCell ref="S69:T69"/>
    <mergeCell ref="AH67:AI67"/>
    <mergeCell ref="F70:G70"/>
    <mergeCell ref="H70:J70"/>
    <mergeCell ref="K70:L70"/>
    <mergeCell ref="M70:N70"/>
    <mergeCell ref="O70:P70"/>
    <mergeCell ref="AC70:AE70"/>
    <mergeCell ref="AF70:AG70"/>
    <mergeCell ref="AH70:AI70"/>
    <mergeCell ref="F67:G67"/>
    <mergeCell ref="H67:J67"/>
    <mergeCell ref="K67:L67"/>
    <mergeCell ref="M67:N67"/>
    <mergeCell ref="AA67:AB67"/>
    <mergeCell ref="AC67:AE67"/>
    <mergeCell ref="AF67:AG67"/>
    <mergeCell ref="AA69:AB69"/>
    <mergeCell ref="AD69:AE69"/>
    <mergeCell ref="F69:G69"/>
    <mergeCell ref="I69:J69"/>
    <mergeCell ref="K69:L69"/>
    <mergeCell ref="N69:O69"/>
    <mergeCell ref="Q69:R69"/>
    <mergeCell ref="AH73:AI73"/>
    <mergeCell ref="AJ73:AK73"/>
    <mergeCell ref="O73:P73"/>
    <mergeCell ref="AA73:AB73"/>
    <mergeCell ref="AC73:AE73"/>
    <mergeCell ref="AF73:AG73"/>
    <mergeCell ref="F73:G73"/>
    <mergeCell ref="H73:J73"/>
    <mergeCell ref="K73:L73"/>
    <mergeCell ref="M73:N73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&amp;L文字の式&amp;R数学ドリル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02"/>
  <sheetViews>
    <sheetView workbookViewId="0"/>
  </sheetViews>
  <sheetFormatPr defaultRowHeight="14" x14ac:dyDescent="0.2"/>
  <cols>
    <col min="1" max="43" width="1.75" customWidth="1"/>
    <col min="44" max="46" width="9" customWidth="1"/>
    <col min="47" max="52" width="9" style="8"/>
  </cols>
  <sheetData>
    <row r="1" spans="1:52" ht="23.5" x14ac:dyDescent="0.2">
      <c r="D1" s="3" t="s">
        <v>314</v>
      </c>
      <c r="AM1" s="2" t="s">
        <v>0</v>
      </c>
      <c r="AN1" s="2"/>
      <c r="AO1" s="36"/>
      <c r="AP1" s="36"/>
      <c r="AR1" s="8"/>
      <c r="AS1" s="8"/>
      <c r="AT1" s="8"/>
      <c r="AX1"/>
      <c r="AY1"/>
      <c r="AZ1"/>
    </row>
    <row r="2" spans="1:52" ht="21" x14ac:dyDescent="0.2">
      <c r="Q2" s="9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8"/>
      <c r="AS2" s="8"/>
      <c r="AT2" s="8"/>
      <c r="AX2"/>
      <c r="AY2"/>
      <c r="AZ2"/>
    </row>
    <row r="3" spans="1:52" ht="19.5" customHeight="1" x14ac:dyDescent="0.2">
      <c r="A3" s="1" t="s">
        <v>13</v>
      </c>
      <c r="D3" t="s">
        <v>168</v>
      </c>
    </row>
    <row r="4" spans="1:52" ht="19.5" customHeight="1" x14ac:dyDescent="0.2">
      <c r="C4" s="1" t="s">
        <v>14</v>
      </c>
      <c r="F4">
        <f ca="1">INT(RAND()*8+2)</f>
        <v>4</v>
      </c>
      <c r="G4" s="33" t="s">
        <v>85</v>
      </c>
      <c r="H4" s="33"/>
      <c r="I4" s="33" t="s">
        <v>169</v>
      </c>
      <c r="J4" s="33"/>
      <c r="K4" t="s">
        <v>15</v>
      </c>
      <c r="L4">
        <f ca="1">INT(RAND()*9+1)</f>
        <v>1</v>
      </c>
      <c r="M4" s="33" t="s">
        <v>17</v>
      </c>
      <c r="N4" s="33"/>
      <c r="O4" s="33" t="s">
        <v>85</v>
      </c>
      <c r="P4" s="33"/>
      <c r="Q4" t="s">
        <v>16</v>
      </c>
    </row>
    <row r="5" spans="1:52" ht="19.5" customHeight="1" x14ac:dyDescent="0.2"/>
    <row r="6" spans="1:52" ht="19.5" customHeight="1" x14ac:dyDescent="0.2"/>
    <row r="7" spans="1:52" ht="19.5" customHeight="1" x14ac:dyDescent="0.2">
      <c r="C7" s="1" t="s">
        <v>3</v>
      </c>
      <c r="F7">
        <f ca="1">INT(RAND()*8+2)</f>
        <v>8</v>
      </c>
      <c r="G7" s="33" t="s">
        <v>116</v>
      </c>
      <c r="H7" s="33"/>
      <c r="I7" s="33" t="s">
        <v>17</v>
      </c>
      <c r="J7" s="33"/>
      <c r="K7">
        <f ca="1">INT(RAND()*9+1)</f>
        <v>7</v>
      </c>
      <c r="L7" s="33" t="s">
        <v>169</v>
      </c>
      <c r="M7" s="33"/>
      <c r="N7" t="s">
        <v>170</v>
      </c>
      <c r="O7" s="33" t="s">
        <v>17</v>
      </c>
      <c r="P7" s="33"/>
      <c r="Q7">
        <f ca="1">INT(RAND()*8+2)</f>
        <v>5</v>
      </c>
      <c r="R7" s="33" t="s">
        <v>116</v>
      </c>
      <c r="S7" s="33"/>
      <c r="T7" s="33" t="s">
        <v>17</v>
      </c>
      <c r="U7" s="33"/>
      <c r="V7">
        <f ca="1">INT(RAND()*9+1)</f>
        <v>6</v>
      </c>
      <c r="W7" t="s">
        <v>171</v>
      </c>
    </row>
    <row r="8" spans="1:52" ht="19.5" customHeight="1" x14ac:dyDescent="0.2"/>
    <row r="9" spans="1:52" ht="19.5" customHeight="1" x14ac:dyDescent="0.2"/>
    <row r="10" spans="1:52" ht="19.5" customHeight="1" x14ac:dyDescent="0.2">
      <c r="C10" s="1" t="s">
        <v>22</v>
      </c>
      <c r="F10">
        <f ca="1">INT(RAND()*8+2)</f>
        <v>2</v>
      </c>
      <c r="G10" s="33" t="s">
        <v>85</v>
      </c>
      <c r="H10" s="33"/>
      <c r="I10" s="33" t="s">
        <v>147</v>
      </c>
      <c r="J10" s="33"/>
      <c r="K10" t="s">
        <v>15</v>
      </c>
      <c r="L10" s="33" t="s">
        <v>147</v>
      </c>
      <c r="M10" s="33"/>
      <c r="N10">
        <f ca="1">INT(RAND()*8+2)</f>
        <v>5</v>
      </c>
      <c r="O10" s="33" t="s">
        <v>85</v>
      </c>
      <c r="P10" s="33"/>
      <c r="Q10" s="33" t="s">
        <v>169</v>
      </c>
      <c r="R10" s="33"/>
      <c r="S10">
        <f ca="1">INT(RAND()*9+1)</f>
        <v>7</v>
      </c>
      <c r="T10" t="s">
        <v>172</v>
      </c>
    </row>
    <row r="11" spans="1:52" ht="19.5" customHeight="1" x14ac:dyDescent="0.2"/>
    <row r="12" spans="1:52" ht="19.5" customHeight="1" x14ac:dyDescent="0.2"/>
    <row r="13" spans="1:52" ht="19.5" customHeight="1" x14ac:dyDescent="0.2">
      <c r="C13" s="1" t="s">
        <v>18</v>
      </c>
      <c r="F13">
        <f ca="1">INT(RAND()*8+2)</f>
        <v>9</v>
      </c>
      <c r="G13" s="33" t="s">
        <v>153</v>
      </c>
      <c r="H13" s="33"/>
      <c r="I13" s="33" t="s">
        <v>17</v>
      </c>
      <c r="J13" s="33"/>
      <c r="K13">
        <f ca="1">INT(RAND()*9+1)</f>
        <v>3</v>
      </c>
      <c r="L13" s="33" t="s">
        <v>147</v>
      </c>
      <c r="M13" s="33"/>
      <c r="N13" t="s">
        <v>15</v>
      </c>
      <c r="O13">
        <f ca="1">INT(RAND()*9+1)</f>
        <v>9</v>
      </c>
      <c r="P13" s="33" t="s">
        <v>147</v>
      </c>
      <c r="Q13" s="33"/>
      <c r="R13">
        <f ca="1">INT(RAND()*8+2)</f>
        <v>8</v>
      </c>
      <c r="S13" s="33" t="s">
        <v>153</v>
      </c>
      <c r="T13" s="33"/>
      <c r="U13" t="s">
        <v>171</v>
      </c>
    </row>
    <row r="14" spans="1:52" ht="19.5" customHeight="1" x14ac:dyDescent="0.2"/>
    <row r="15" spans="1:52" ht="19.5" customHeight="1" x14ac:dyDescent="0.2"/>
    <row r="16" spans="1:52" ht="19.5" customHeight="1" x14ac:dyDescent="0.2">
      <c r="A16" s="1" t="s">
        <v>24</v>
      </c>
      <c r="D16" t="s">
        <v>173</v>
      </c>
    </row>
    <row r="17" spans="3:20" ht="19.5" customHeight="1" x14ac:dyDescent="0.2">
      <c r="D17" t="s">
        <v>174</v>
      </c>
    </row>
    <row r="18" spans="3:20" ht="19.5" customHeight="1" x14ac:dyDescent="0.2">
      <c r="C18" s="1" t="s">
        <v>14</v>
      </c>
      <c r="F18">
        <f ca="1">INT(RAND()*8+2)</f>
        <v>8</v>
      </c>
      <c r="G18" s="33" t="s">
        <v>85</v>
      </c>
      <c r="H18" s="33"/>
      <c r="I18" s="33" t="s">
        <v>4</v>
      </c>
      <c r="J18" s="33"/>
      <c r="K18">
        <f ca="1">INT(RAND()*9+1)</f>
        <v>7</v>
      </c>
      <c r="L18" t="s">
        <v>158</v>
      </c>
      <c r="N18">
        <f ca="1">INT(RAND()*8+2)</f>
        <v>3</v>
      </c>
      <c r="O18" s="33" t="s">
        <v>85</v>
      </c>
      <c r="P18" s="33"/>
      <c r="Q18" s="33" t="s">
        <v>147</v>
      </c>
      <c r="R18" s="33"/>
      <c r="S18">
        <f ca="1">INT(RAND()*9+1)</f>
        <v>4</v>
      </c>
    </row>
    <row r="19" spans="3:20" ht="19.5" customHeight="1" x14ac:dyDescent="0.2"/>
    <row r="20" spans="3:20" ht="19.5" customHeight="1" x14ac:dyDescent="0.2"/>
    <row r="21" spans="3:20" ht="19.5" customHeight="1" x14ac:dyDescent="0.2"/>
    <row r="22" spans="3:20" ht="19.5" customHeight="1" x14ac:dyDescent="0.2"/>
    <row r="23" spans="3:20" ht="19.5" customHeight="1" x14ac:dyDescent="0.2">
      <c r="C23" s="1" t="s">
        <v>6</v>
      </c>
      <c r="F23">
        <f ca="1">INT(RAND()*8+2)</f>
        <v>4</v>
      </c>
      <c r="G23" s="33" t="s">
        <v>85</v>
      </c>
      <c r="H23" s="33"/>
      <c r="I23" s="33" t="s">
        <v>147</v>
      </c>
      <c r="J23" s="33"/>
      <c r="K23">
        <f ca="1">INT(RAND()*9+1)</f>
        <v>6</v>
      </c>
      <c r="L23" t="s">
        <v>158</v>
      </c>
      <c r="N23" s="33" t="s">
        <v>85</v>
      </c>
      <c r="O23" s="33"/>
      <c r="P23" s="33" t="s">
        <v>147</v>
      </c>
      <c r="Q23" s="33"/>
      <c r="R23">
        <f ca="1">INT(RAND()*9+1)</f>
        <v>5</v>
      </c>
    </row>
    <row r="24" spans="3:20" ht="19.5" customHeight="1" x14ac:dyDescent="0.2"/>
    <row r="25" spans="3:20" ht="19.5" customHeight="1" x14ac:dyDescent="0.2"/>
    <row r="26" spans="3:20" ht="19.5" customHeight="1" x14ac:dyDescent="0.2"/>
    <row r="27" spans="3:20" ht="19.5" customHeight="1" x14ac:dyDescent="0.2"/>
    <row r="28" spans="3:20" ht="19.5" customHeight="1" x14ac:dyDescent="0.2">
      <c r="C28" s="1" t="s">
        <v>22</v>
      </c>
      <c r="F28" s="33" t="s">
        <v>147</v>
      </c>
      <c r="G28" s="33"/>
      <c r="H28">
        <f ca="1">INT(RAND()*8+2)</f>
        <v>4</v>
      </c>
      <c r="I28" s="33" t="s">
        <v>85</v>
      </c>
      <c r="J28" s="33"/>
      <c r="K28" s="33" t="s">
        <v>4</v>
      </c>
      <c r="L28" s="33"/>
      <c r="M28">
        <f ca="1">INT(RAND()*9+1)</f>
        <v>3</v>
      </c>
      <c r="N28" t="s">
        <v>158</v>
      </c>
      <c r="P28" s="33" t="s">
        <v>85</v>
      </c>
      <c r="Q28" s="33"/>
      <c r="R28" s="33" t="s">
        <v>147</v>
      </c>
      <c r="S28" s="33"/>
      <c r="T28">
        <f ca="1">INT(RAND()*9+1)</f>
        <v>6</v>
      </c>
    </row>
    <row r="29" spans="3:20" ht="19.5" customHeight="1" x14ac:dyDescent="0.2"/>
    <row r="30" spans="3:20" ht="19.5" customHeight="1" x14ac:dyDescent="0.2"/>
    <row r="31" spans="3:20" ht="19.5" customHeight="1" x14ac:dyDescent="0.2"/>
    <row r="32" spans="3:20" ht="19.5" customHeight="1" x14ac:dyDescent="0.2"/>
    <row r="33" spans="1:52" ht="19.5" customHeight="1" x14ac:dyDescent="0.2">
      <c r="C33" s="1" t="s">
        <v>18</v>
      </c>
      <c r="F33">
        <f ca="1">INT(RAND()*8+2)</f>
        <v>3</v>
      </c>
      <c r="G33" s="33" t="s">
        <v>85</v>
      </c>
      <c r="H33" s="33"/>
      <c r="I33" s="33" t="s">
        <v>147</v>
      </c>
      <c r="J33" s="33"/>
      <c r="K33">
        <f ca="1">INT(RAND()*9+1)</f>
        <v>7</v>
      </c>
      <c r="L33" t="s">
        <v>158</v>
      </c>
      <c r="N33" s="33" t="s">
        <v>147</v>
      </c>
      <c r="O33" s="33"/>
      <c r="P33">
        <f ca="1">INT(RAND()*8+2)</f>
        <v>8</v>
      </c>
      <c r="Q33" s="33" t="s">
        <v>85</v>
      </c>
      <c r="R33" s="33"/>
      <c r="S33" s="33" t="s">
        <v>4</v>
      </c>
      <c r="T33" s="33"/>
      <c r="U33">
        <f ca="1">INT(RAND()*9+1)</f>
        <v>9</v>
      </c>
    </row>
    <row r="34" spans="1:52" ht="19.5" customHeight="1" x14ac:dyDescent="0.2"/>
    <row r="35" spans="1:52" ht="19.5" customHeight="1" x14ac:dyDescent="0.2"/>
    <row r="36" spans="1:52" ht="19.5" customHeight="1" x14ac:dyDescent="0.2"/>
    <row r="37" spans="1:52" ht="19.5" customHeight="1" x14ac:dyDescent="0.2"/>
    <row r="38" spans="1:52" ht="19.5" customHeight="1" x14ac:dyDescent="0.2"/>
    <row r="39" spans="1:52" ht="23.5" x14ac:dyDescent="0.2">
      <c r="D39" s="3" t="str">
        <f>IF(D1="","",D1)</f>
        <v>文字式の加法，減法②</v>
      </c>
      <c r="AM39" s="2" t="str">
        <f>IF(AM1="","",AM1)</f>
        <v>№</v>
      </c>
      <c r="AN39" s="2"/>
      <c r="AO39" s="36" t="str">
        <f>IF(AO1="","",AO1)</f>
        <v/>
      </c>
      <c r="AP39" s="36" t="str">
        <f>IF(AP1="","",AP1)</f>
        <v/>
      </c>
      <c r="AR39" s="8"/>
      <c r="AS39" s="8"/>
      <c r="AT39" s="8"/>
      <c r="AX39"/>
      <c r="AY39"/>
      <c r="AZ39"/>
    </row>
    <row r="40" spans="1:52" ht="23.5" x14ac:dyDescent="0.2">
      <c r="E40" s="5" t="s">
        <v>73</v>
      </c>
      <c r="Q40" s="9" t="str">
        <f>IF(Q2="","",Q2)</f>
        <v>名前</v>
      </c>
      <c r="R40" s="2"/>
      <c r="S40" s="2"/>
      <c r="T40" s="2"/>
      <c r="U40" s="2"/>
      <c r="V40" s="4" t="str">
        <f>IF(V2="","",V2)</f>
        <v/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R40" s="8"/>
      <c r="AS40" s="8"/>
      <c r="AT40" s="8"/>
      <c r="AX40"/>
      <c r="AY40"/>
      <c r="AZ40"/>
    </row>
    <row r="41" spans="1:52" ht="19.5" customHeight="1" x14ac:dyDescent="0.2">
      <c r="A41" t="str">
        <f>IF(A3="","",A3)</f>
        <v>１．</v>
      </c>
      <c r="D41" t="str">
        <f>IF(D3="","",D3)</f>
        <v>次の式を，かっこをはずして簡単にしなさい。</v>
      </c>
    </row>
    <row r="42" spans="1:52" ht="19.5" customHeight="1" x14ac:dyDescent="0.2">
      <c r="A42" t="str">
        <f t="shared" ref="A42:AT42" si="0">IF(A4="","",A4)</f>
        <v/>
      </c>
      <c r="B42" t="str">
        <f t="shared" si="0"/>
        <v/>
      </c>
      <c r="C42" t="str">
        <f t="shared" si="0"/>
        <v>(1)</v>
      </c>
      <c r="F42">
        <f t="shared" ca="1" si="0"/>
        <v>4</v>
      </c>
      <c r="G42" s="33" t="str">
        <f t="shared" si="0"/>
        <v>ｘ</v>
      </c>
      <c r="H42" s="33"/>
      <c r="I42" s="33" t="str">
        <f t="shared" si="0"/>
        <v>＋</v>
      </c>
      <c r="J42" s="33"/>
      <c r="K42" t="str">
        <f t="shared" si="0"/>
        <v>(</v>
      </c>
      <c r="L42">
        <f t="shared" ca="1" si="0"/>
        <v>1</v>
      </c>
      <c r="M42" s="33" t="str">
        <f t="shared" si="0"/>
        <v>－</v>
      </c>
      <c r="N42" s="33"/>
      <c r="O42" s="33" t="str">
        <f t="shared" si="0"/>
        <v>ｘ</v>
      </c>
      <c r="P42" s="33"/>
      <c r="Q42" t="str">
        <f t="shared" si="0"/>
        <v>)</v>
      </c>
      <c r="R42" t="str">
        <f t="shared" si="0"/>
        <v/>
      </c>
      <c r="S42" t="str">
        <f t="shared" si="0"/>
        <v/>
      </c>
      <c r="T42" t="str">
        <f t="shared" si="0"/>
        <v/>
      </c>
      <c r="U42" t="str">
        <f t="shared" si="0"/>
        <v/>
      </c>
      <c r="V42" t="str">
        <f t="shared" si="0"/>
        <v/>
      </c>
      <c r="W42" t="str">
        <f t="shared" si="0"/>
        <v/>
      </c>
      <c r="X42" t="str">
        <f t="shared" si="0"/>
        <v/>
      </c>
      <c r="Y42" t="str">
        <f t="shared" si="0"/>
        <v/>
      </c>
      <c r="Z42" t="str">
        <f t="shared" si="0"/>
        <v/>
      </c>
      <c r="AA42" t="str">
        <f t="shared" si="0"/>
        <v/>
      </c>
      <c r="AB42" t="str">
        <f t="shared" si="0"/>
        <v/>
      </c>
      <c r="AC42" t="str">
        <f t="shared" si="0"/>
        <v/>
      </c>
      <c r="AD42" t="str">
        <f t="shared" si="0"/>
        <v/>
      </c>
      <c r="AE42" t="str">
        <f t="shared" si="0"/>
        <v/>
      </c>
      <c r="AF42" t="str">
        <f t="shared" si="0"/>
        <v/>
      </c>
      <c r="AG42" t="str">
        <f t="shared" si="0"/>
        <v/>
      </c>
      <c r="AH42" t="str">
        <f t="shared" si="0"/>
        <v/>
      </c>
      <c r="AI42" t="str">
        <f t="shared" si="0"/>
        <v/>
      </c>
      <c r="AJ42" t="str">
        <f t="shared" si="0"/>
        <v/>
      </c>
      <c r="AK42" t="str">
        <f t="shared" si="0"/>
        <v/>
      </c>
      <c r="AL42" t="str">
        <f t="shared" si="0"/>
        <v/>
      </c>
      <c r="AM42" t="str">
        <f t="shared" si="0"/>
        <v/>
      </c>
      <c r="AN42" t="str">
        <f t="shared" si="0"/>
        <v/>
      </c>
      <c r="AO42" t="str">
        <f t="shared" si="0"/>
        <v/>
      </c>
      <c r="AP42" t="str">
        <f t="shared" si="0"/>
        <v/>
      </c>
      <c r="AQ42" t="str">
        <f t="shared" si="0"/>
        <v/>
      </c>
      <c r="AR42" t="str">
        <f t="shared" si="0"/>
        <v/>
      </c>
      <c r="AS42" t="str">
        <f t="shared" si="0"/>
        <v/>
      </c>
      <c r="AT42" t="str">
        <f t="shared" si="0"/>
        <v/>
      </c>
    </row>
    <row r="43" spans="1:52" ht="19.5" customHeight="1" x14ac:dyDescent="0.2">
      <c r="A43" t="str">
        <f>IF(A5="","",A5)</f>
        <v/>
      </c>
      <c r="B43" t="str">
        <f>IF(B5="","",B5)</f>
        <v/>
      </c>
      <c r="C43" t="str">
        <f>IF(C5="","",C5)</f>
        <v/>
      </c>
      <c r="D43" s="40" t="s">
        <v>167</v>
      </c>
      <c r="E43" s="40"/>
      <c r="F43" s="7">
        <f ca="1">F42</f>
        <v>4</v>
      </c>
      <c r="G43" s="34" t="str">
        <f>G42</f>
        <v>ｘ</v>
      </c>
      <c r="H43" s="34"/>
      <c r="I43" s="34" t="str">
        <f>I42</f>
        <v>＋</v>
      </c>
      <c r="J43" s="34"/>
      <c r="K43" s="7">
        <f ca="1">L42</f>
        <v>1</v>
      </c>
      <c r="L43" s="34" t="str">
        <f>M42</f>
        <v>－</v>
      </c>
      <c r="M43" s="34"/>
      <c r="N43" s="34" t="str">
        <f>O42</f>
        <v>ｘ</v>
      </c>
      <c r="O43" s="34"/>
      <c r="P43" s="34" t="s">
        <v>177</v>
      </c>
      <c r="Q43" s="34"/>
      <c r="R43" s="7">
        <f ca="1">IF(AX43=1,"",ABS(AX43))</f>
        <v>3</v>
      </c>
      <c r="S43" s="34" t="str">
        <f ca="1">IF(AX43=0,"","ｘ")</f>
        <v>ｘ</v>
      </c>
      <c r="T43" s="34"/>
      <c r="U43" s="34" t="s">
        <v>178</v>
      </c>
      <c r="V43" s="34"/>
      <c r="W43" s="7">
        <f ca="1">AV43</f>
        <v>1</v>
      </c>
      <c r="AT43" t="str">
        <f>IF(AT5="","",AT5)</f>
        <v/>
      </c>
      <c r="AU43" s="8">
        <f ca="1">F43</f>
        <v>4</v>
      </c>
      <c r="AV43" s="8">
        <f ca="1">K43</f>
        <v>1</v>
      </c>
      <c r="AW43" s="8">
        <f>-1</f>
        <v>-1</v>
      </c>
      <c r="AX43" s="8">
        <f ca="1">AU43+AW43</f>
        <v>3</v>
      </c>
    </row>
    <row r="44" spans="1:52" ht="19.5" customHeight="1" x14ac:dyDescent="0.2">
      <c r="A44" t="str">
        <f t="shared" ref="A44:AT44" si="1">IF(A6="","",A6)</f>
        <v/>
      </c>
      <c r="B44" t="str">
        <f t="shared" si="1"/>
        <v/>
      </c>
      <c r="C44" t="str">
        <f t="shared" si="1"/>
        <v/>
      </c>
      <c r="F44" t="str">
        <f t="shared" si="1"/>
        <v/>
      </c>
      <c r="G44" t="str">
        <f t="shared" si="1"/>
        <v/>
      </c>
      <c r="H44" t="str">
        <f t="shared" si="1"/>
        <v/>
      </c>
      <c r="I44" t="str">
        <f t="shared" si="1"/>
        <v/>
      </c>
      <c r="J44" t="str">
        <f t="shared" si="1"/>
        <v/>
      </c>
      <c r="K44" t="str">
        <f t="shared" si="1"/>
        <v/>
      </c>
      <c r="L44" t="str">
        <f t="shared" si="1"/>
        <v/>
      </c>
      <c r="M44" t="str">
        <f t="shared" si="1"/>
        <v/>
      </c>
      <c r="N44" t="str">
        <f t="shared" si="1"/>
        <v/>
      </c>
      <c r="O44" t="str">
        <f t="shared" si="1"/>
        <v/>
      </c>
      <c r="P44" t="str">
        <f t="shared" si="1"/>
        <v/>
      </c>
      <c r="Q44" t="str">
        <f t="shared" si="1"/>
        <v/>
      </c>
      <c r="R44" t="str">
        <f t="shared" si="1"/>
        <v/>
      </c>
      <c r="S44" t="str">
        <f t="shared" si="1"/>
        <v/>
      </c>
      <c r="T44" t="str">
        <f t="shared" si="1"/>
        <v/>
      </c>
      <c r="U44" t="str">
        <f t="shared" si="1"/>
        <v/>
      </c>
      <c r="V44" t="str">
        <f t="shared" si="1"/>
        <v/>
      </c>
      <c r="W44" t="str">
        <f t="shared" si="1"/>
        <v/>
      </c>
      <c r="X44" t="str">
        <f t="shared" si="1"/>
        <v/>
      </c>
      <c r="Y44" t="str">
        <f t="shared" si="1"/>
        <v/>
      </c>
      <c r="Z44" t="str">
        <f t="shared" si="1"/>
        <v/>
      </c>
      <c r="AA44" t="str">
        <f t="shared" si="1"/>
        <v/>
      </c>
      <c r="AB44" t="str">
        <f t="shared" si="1"/>
        <v/>
      </c>
      <c r="AC44" t="str">
        <f t="shared" si="1"/>
        <v/>
      </c>
      <c r="AD44" t="str">
        <f t="shared" si="1"/>
        <v/>
      </c>
      <c r="AE44" t="str">
        <f t="shared" si="1"/>
        <v/>
      </c>
      <c r="AF44" t="str">
        <f t="shared" si="1"/>
        <v/>
      </c>
      <c r="AG44" t="str">
        <f t="shared" si="1"/>
        <v/>
      </c>
      <c r="AH44" t="str">
        <f t="shared" si="1"/>
        <v/>
      </c>
      <c r="AI44" t="str">
        <f t="shared" si="1"/>
        <v/>
      </c>
      <c r="AJ44" t="str">
        <f t="shared" si="1"/>
        <v/>
      </c>
      <c r="AK44" t="str">
        <f t="shared" si="1"/>
        <v/>
      </c>
      <c r="AL44" t="str">
        <f t="shared" si="1"/>
        <v/>
      </c>
      <c r="AM44" t="str">
        <f t="shared" si="1"/>
        <v/>
      </c>
      <c r="AN44" t="str">
        <f t="shared" si="1"/>
        <v/>
      </c>
      <c r="AO44" t="str">
        <f t="shared" si="1"/>
        <v/>
      </c>
      <c r="AP44" t="str">
        <f t="shared" si="1"/>
        <v/>
      </c>
      <c r="AQ44" t="str">
        <f t="shared" si="1"/>
        <v/>
      </c>
      <c r="AR44" t="str">
        <f t="shared" si="1"/>
        <v/>
      </c>
      <c r="AS44" t="str">
        <f t="shared" si="1"/>
        <v/>
      </c>
      <c r="AT44" t="str">
        <f t="shared" si="1"/>
        <v/>
      </c>
    </row>
    <row r="45" spans="1:52" ht="19.5" customHeight="1" x14ac:dyDescent="0.2">
      <c r="A45" t="str">
        <f t="shared" ref="A45:AT45" si="2">IF(A7="","",A7)</f>
        <v/>
      </c>
      <c r="B45" t="str">
        <f t="shared" si="2"/>
        <v/>
      </c>
      <c r="C45" t="str">
        <f t="shared" si="2"/>
        <v>(2)</v>
      </c>
      <c r="F45">
        <f t="shared" ca="1" si="2"/>
        <v>8</v>
      </c>
      <c r="G45" s="33" t="str">
        <f t="shared" si="2"/>
        <v>ｙ</v>
      </c>
      <c r="H45" s="33"/>
      <c r="I45" s="33" t="str">
        <f t="shared" si="2"/>
        <v>－</v>
      </c>
      <c r="J45" s="33"/>
      <c r="K45">
        <f t="shared" ca="1" si="2"/>
        <v>7</v>
      </c>
      <c r="L45" s="33" t="str">
        <f t="shared" si="2"/>
        <v>＋</v>
      </c>
      <c r="M45" s="33"/>
      <c r="N45" t="str">
        <f t="shared" si="2"/>
        <v>(</v>
      </c>
      <c r="O45" s="33" t="str">
        <f t="shared" si="2"/>
        <v>－</v>
      </c>
      <c r="P45" s="33"/>
      <c r="Q45">
        <f t="shared" ca="1" si="2"/>
        <v>5</v>
      </c>
      <c r="R45" s="33" t="str">
        <f t="shared" si="2"/>
        <v>ｙ</v>
      </c>
      <c r="S45" s="33"/>
      <c r="T45" s="33" t="str">
        <f t="shared" si="2"/>
        <v>－</v>
      </c>
      <c r="U45" s="33"/>
      <c r="V45">
        <f t="shared" ca="1" si="2"/>
        <v>6</v>
      </c>
      <c r="W45" t="str">
        <f t="shared" si="2"/>
        <v>)</v>
      </c>
      <c r="X45" t="str">
        <f t="shared" si="2"/>
        <v/>
      </c>
      <c r="Y45" t="str">
        <f t="shared" si="2"/>
        <v/>
      </c>
      <c r="Z45" t="str">
        <f t="shared" si="2"/>
        <v/>
      </c>
      <c r="AA45" t="str">
        <f t="shared" si="2"/>
        <v/>
      </c>
      <c r="AB45" t="str">
        <f t="shared" si="2"/>
        <v/>
      </c>
      <c r="AC45" t="str">
        <f t="shared" si="2"/>
        <v/>
      </c>
      <c r="AD45" t="str">
        <f t="shared" si="2"/>
        <v/>
      </c>
      <c r="AE45" t="str">
        <f t="shared" si="2"/>
        <v/>
      </c>
      <c r="AF45" t="str">
        <f t="shared" si="2"/>
        <v/>
      </c>
      <c r="AG45" t="str">
        <f t="shared" si="2"/>
        <v/>
      </c>
      <c r="AH45" t="str">
        <f t="shared" si="2"/>
        <v/>
      </c>
      <c r="AI45" t="str">
        <f t="shared" si="2"/>
        <v/>
      </c>
      <c r="AJ45" t="str">
        <f t="shared" si="2"/>
        <v/>
      </c>
      <c r="AK45" t="str">
        <f t="shared" si="2"/>
        <v/>
      </c>
      <c r="AL45" t="str">
        <f t="shared" si="2"/>
        <v/>
      </c>
      <c r="AM45" t="str">
        <f t="shared" si="2"/>
        <v/>
      </c>
      <c r="AN45" t="str">
        <f t="shared" si="2"/>
        <v/>
      </c>
      <c r="AO45" t="str">
        <f t="shared" si="2"/>
        <v/>
      </c>
      <c r="AP45" t="str">
        <f t="shared" si="2"/>
        <v/>
      </c>
      <c r="AQ45" t="str">
        <f t="shared" si="2"/>
        <v/>
      </c>
      <c r="AR45" t="str">
        <f t="shared" si="2"/>
        <v/>
      </c>
      <c r="AS45" t="str">
        <f t="shared" si="2"/>
        <v/>
      </c>
      <c r="AT45" t="str">
        <f t="shared" si="2"/>
        <v/>
      </c>
    </row>
    <row r="46" spans="1:52" ht="19.5" customHeight="1" x14ac:dyDescent="0.2">
      <c r="A46" t="str">
        <f>IF(A8="","",A8)</f>
        <v/>
      </c>
      <c r="B46" t="str">
        <f>IF(B8="","",B8)</f>
        <v/>
      </c>
      <c r="C46" t="str">
        <f>IF(C8="","",C8)</f>
        <v/>
      </c>
      <c r="D46" s="40" t="s">
        <v>167</v>
      </c>
      <c r="E46" s="40"/>
      <c r="F46" s="7">
        <f ca="1">F45</f>
        <v>8</v>
      </c>
      <c r="G46" s="34" t="str">
        <f>G45</f>
        <v>ｙ</v>
      </c>
      <c r="H46" s="34"/>
      <c r="I46" s="34" t="str">
        <f>I45</f>
        <v>－</v>
      </c>
      <c r="J46" s="34"/>
      <c r="K46" s="7">
        <f ca="1">K45</f>
        <v>7</v>
      </c>
      <c r="L46" s="34" t="str">
        <f>O45</f>
        <v>－</v>
      </c>
      <c r="M46" s="34"/>
      <c r="N46" s="7">
        <f ca="1">Q45</f>
        <v>5</v>
      </c>
      <c r="O46" s="34" t="str">
        <f>R45</f>
        <v>ｙ</v>
      </c>
      <c r="P46" s="34"/>
      <c r="Q46" s="34" t="str">
        <f>T45</f>
        <v>－</v>
      </c>
      <c r="R46" s="34"/>
      <c r="S46" s="7">
        <f ca="1">V45</f>
        <v>6</v>
      </c>
      <c r="T46" s="34" t="s">
        <v>20</v>
      </c>
      <c r="U46" s="34"/>
      <c r="V46" s="34" t="str">
        <f ca="1">IF(AY46&lt;0,"－","")</f>
        <v/>
      </c>
      <c r="W46" s="34"/>
      <c r="X46" s="7">
        <f ca="1">IF(ABS(AY46)=1,"",IF(AY46=0,"",ABS(AY46)))</f>
        <v>3</v>
      </c>
      <c r="Y46" s="34" t="str">
        <f ca="1">IF(AY46=0,"","ｙ")</f>
        <v>ｙ</v>
      </c>
      <c r="Z46" s="34"/>
      <c r="AA46" s="34" t="str">
        <f ca="1">IF(AZ46&lt;0,"－",IF(AZ46=0,"","＋"))</f>
        <v>－</v>
      </c>
      <c r="AB46" s="34"/>
      <c r="AC46" s="34">
        <f ca="1">ABS(AZ46)</f>
        <v>13</v>
      </c>
      <c r="AD46" s="34"/>
      <c r="AE46" t="str">
        <f t="shared" ref="AE46:AT46" si="3">IF(AE8="","",AE8)</f>
        <v/>
      </c>
      <c r="AF46" t="str">
        <f t="shared" si="3"/>
        <v/>
      </c>
      <c r="AG46" t="str">
        <f t="shared" si="3"/>
        <v/>
      </c>
      <c r="AH46" t="str">
        <f t="shared" si="3"/>
        <v/>
      </c>
      <c r="AI46" t="str">
        <f t="shared" si="3"/>
        <v/>
      </c>
      <c r="AJ46" t="str">
        <f t="shared" si="3"/>
        <v/>
      </c>
      <c r="AK46" t="str">
        <f t="shared" si="3"/>
        <v/>
      </c>
      <c r="AL46" t="str">
        <f t="shared" si="3"/>
        <v/>
      </c>
      <c r="AM46" t="str">
        <f t="shared" si="3"/>
        <v/>
      </c>
      <c r="AN46" t="str">
        <f t="shared" si="3"/>
        <v/>
      </c>
      <c r="AO46" t="str">
        <f t="shared" si="3"/>
        <v/>
      </c>
      <c r="AP46" t="str">
        <f t="shared" si="3"/>
        <v/>
      </c>
      <c r="AQ46" t="str">
        <f t="shared" si="3"/>
        <v/>
      </c>
      <c r="AR46" t="str">
        <f t="shared" si="3"/>
        <v/>
      </c>
      <c r="AS46" t="str">
        <f t="shared" si="3"/>
        <v/>
      </c>
      <c r="AT46" t="str">
        <f t="shared" si="3"/>
        <v/>
      </c>
      <c r="AU46" s="8">
        <f ca="1">F46</f>
        <v>8</v>
      </c>
      <c r="AV46" s="8">
        <f ca="1">-K46</f>
        <v>-7</v>
      </c>
      <c r="AW46" s="8">
        <f ca="1">-N46</f>
        <v>-5</v>
      </c>
      <c r="AX46" s="8">
        <f ca="1">-S46</f>
        <v>-6</v>
      </c>
      <c r="AY46" s="8">
        <f ca="1">AU46+AW46</f>
        <v>3</v>
      </c>
      <c r="AZ46" s="8">
        <f ca="1">AV46+AX46</f>
        <v>-13</v>
      </c>
    </row>
    <row r="47" spans="1:52" ht="19.5" customHeight="1" x14ac:dyDescent="0.2">
      <c r="A47" t="str">
        <f t="shared" ref="A47:AT47" si="4">IF(A9="","",A9)</f>
        <v/>
      </c>
      <c r="B47" t="str">
        <f t="shared" si="4"/>
        <v/>
      </c>
      <c r="C47" t="str">
        <f t="shared" si="4"/>
        <v/>
      </c>
      <c r="F47" t="str">
        <f t="shared" si="4"/>
        <v/>
      </c>
      <c r="G47" t="str">
        <f t="shared" si="4"/>
        <v/>
      </c>
      <c r="H47" t="str">
        <f t="shared" si="4"/>
        <v/>
      </c>
      <c r="I47" t="str">
        <f t="shared" si="4"/>
        <v/>
      </c>
      <c r="J47" t="str">
        <f t="shared" si="4"/>
        <v/>
      </c>
      <c r="K47" t="str">
        <f t="shared" si="4"/>
        <v/>
      </c>
      <c r="L47" t="str">
        <f t="shared" si="4"/>
        <v/>
      </c>
      <c r="M47" t="str">
        <f t="shared" si="4"/>
        <v/>
      </c>
      <c r="N47" t="str">
        <f t="shared" si="4"/>
        <v/>
      </c>
      <c r="O47" t="str">
        <f t="shared" si="4"/>
        <v/>
      </c>
      <c r="P47" t="str">
        <f t="shared" si="4"/>
        <v/>
      </c>
      <c r="Q47" t="str">
        <f t="shared" si="4"/>
        <v/>
      </c>
      <c r="R47" t="str">
        <f t="shared" si="4"/>
        <v/>
      </c>
      <c r="S47" t="str">
        <f t="shared" si="4"/>
        <v/>
      </c>
      <c r="T47" t="str">
        <f t="shared" si="4"/>
        <v/>
      </c>
      <c r="U47" t="str">
        <f t="shared" si="4"/>
        <v/>
      </c>
      <c r="V47" t="str">
        <f t="shared" si="4"/>
        <v/>
      </c>
      <c r="W47" t="str">
        <f t="shared" si="4"/>
        <v/>
      </c>
      <c r="X47" t="str">
        <f t="shared" si="4"/>
        <v/>
      </c>
      <c r="Y47" t="str">
        <f t="shared" si="4"/>
        <v/>
      </c>
      <c r="Z47" t="str">
        <f t="shared" si="4"/>
        <v/>
      </c>
      <c r="AA47" t="str">
        <f t="shared" si="4"/>
        <v/>
      </c>
      <c r="AB47" t="str">
        <f t="shared" si="4"/>
        <v/>
      </c>
      <c r="AC47" t="str">
        <f t="shared" si="4"/>
        <v/>
      </c>
      <c r="AD47" t="str">
        <f t="shared" si="4"/>
        <v/>
      </c>
      <c r="AE47" t="str">
        <f t="shared" si="4"/>
        <v/>
      </c>
      <c r="AF47" t="str">
        <f t="shared" si="4"/>
        <v/>
      </c>
      <c r="AG47" t="str">
        <f t="shared" si="4"/>
        <v/>
      </c>
      <c r="AH47" t="str">
        <f t="shared" si="4"/>
        <v/>
      </c>
      <c r="AI47" t="str">
        <f t="shared" si="4"/>
        <v/>
      </c>
      <c r="AJ47" t="str">
        <f t="shared" si="4"/>
        <v/>
      </c>
      <c r="AK47" t="str">
        <f t="shared" si="4"/>
        <v/>
      </c>
      <c r="AL47" t="str">
        <f t="shared" si="4"/>
        <v/>
      </c>
      <c r="AM47" t="str">
        <f t="shared" si="4"/>
        <v/>
      </c>
      <c r="AN47" t="str">
        <f t="shared" si="4"/>
        <v/>
      </c>
      <c r="AO47" t="str">
        <f t="shared" si="4"/>
        <v/>
      </c>
      <c r="AP47" t="str">
        <f t="shared" si="4"/>
        <v/>
      </c>
      <c r="AQ47" t="str">
        <f t="shared" si="4"/>
        <v/>
      </c>
      <c r="AR47" t="str">
        <f t="shared" si="4"/>
        <v/>
      </c>
      <c r="AS47" t="str">
        <f t="shared" si="4"/>
        <v/>
      </c>
      <c r="AT47" t="str">
        <f t="shared" si="4"/>
        <v/>
      </c>
    </row>
    <row r="48" spans="1:52" ht="19.5" customHeight="1" x14ac:dyDescent="0.2">
      <c r="A48" t="str">
        <f t="shared" ref="A48:AT48" si="5">IF(A10="","",A10)</f>
        <v/>
      </c>
      <c r="B48" t="str">
        <f t="shared" si="5"/>
        <v/>
      </c>
      <c r="C48" t="str">
        <f t="shared" si="5"/>
        <v>(3)</v>
      </c>
      <c r="F48">
        <f t="shared" ca="1" si="5"/>
        <v>2</v>
      </c>
      <c r="G48" s="33" t="str">
        <f t="shared" si="5"/>
        <v>ｘ</v>
      </c>
      <c r="H48" s="33"/>
      <c r="I48" s="33" t="str">
        <f t="shared" si="5"/>
        <v>－</v>
      </c>
      <c r="J48" s="33"/>
      <c r="K48" t="str">
        <f t="shared" si="5"/>
        <v>(</v>
      </c>
      <c r="L48" s="33" t="str">
        <f t="shared" si="5"/>
        <v>－</v>
      </c>
      <c r="M48" s="33"/>
      <c r="N48">
        <f t="shared" ca="1" si="5"/>
        <v>5</v>
      </c>
      <c r="O48" s="33" t="str">
        <f t="shared" si="5"/>
        <v>ｘ</v>
      </c>
      <c r="P48" s="33"/>
      <c r="Q48" s="33" t="str">
        <f t="shared" si="5"/>
        <v>＋</v>
      </c>
      <c r="R48" s="33"/>
      <c r="S48">
        <f t="shared" ca="1" si="5"/>
        <v>7</v>
      </c>
      <c r="T48" t="str">
        <f t="shared" si="5"/>
        <v>）</v>
      </c>
      <c r="U48" t="str">
        <f t="shared" si="5"/>
        <v/>
      </c>
      <c r="V48" t="str">
        <f t="shared" si="5"/>
        <v/>
      </c>
      <c r="W48" t="str">
        <f t="shared" si="5"/>
        <v/>
      </c>
      <c r="X48" t="str">
        <f t="shared" si="5"/>
        <v/>
      </c>
      <c r="Y48" t="str">
        <f t="shared" si="5"/>
        <v/>
      </c>
      <c r="Z48" t="str">
        <f t="shared" si="5"/>
        <v/>
      </c>
      <c r="AA48" t="str">
        <f t="shared" si="5"/>
        <v/>
      </c>
      <c r="AB48" t="str">
        <f t="shared" si="5"/>
        <v/>
      </c>
      <c r="AC48" t="str">
        <f t="shared" si="5"/>
        <v/>
      </c>
      <c r="AD48" t="str">
        <f t="shared" si="5"/>
        <v/>
      </c>
      <c r="AE48" t="str">
        <f t="shared" si="5"/>
        <v/>
      </c>
      <c r="AF48" t="str">
        <f t="shared" si="5"/>
        <v/>
      </c>
      <c r="AG48" t="str">
        <f t="shared" si="5"/>
        <v/>
      </c>
      <c r="AH48" t="str">
        <f t="shared" si="5"/>
        <v/>
      </c>
      <c r="AI48" t="str">
        <f t="shared" si="5"/>
        <v/>
      </c>
      <c r="AJ48" t="str">
        <f t="shared" si="5"/>
        <v/>
      </c>
      <c r="AK48" t="str">
        <f t="shared" si="5"/>
        <v/>
      </c>
      <c r="AL48" t="str">
        <f t="shared" si="5"/>
        <v/>
      </c>
      <c r="AM48" t="str">
        <f t="shared" si="5"/>
        <v/>
      </c>
      <c r="AN48" t="str">
        <f t="shared" si="5"/>
        <v/>
      </c>
      <c r="AO48" t="str">
        <f t="shared" si="5"/>
        <v/>
      </c>
      <c r="AP48" t="str">
        <f t="shared" si="5"/>
        <v/>
      </c>
      <c r="AQ48" t="str">
        <f t="shared" si="5"/>
        <v/>
      </c>
      <c r="AR48" t="str">
        <f t="shared" si="5"/>
        <v/>
      </c>
      <c r="AS48" t="str">
        <f t="shared" si="5"/>
        <v/>
      </c>
      <c r="AT48" t="str">
        <f t="shared" si="5"/>
        <v/>
      </c>
    </row>
    <row r="49" spans="1:52" ht="19.5" customHeight="1" x14ac:dyDescent="0.2">
      <c r="A49" t="str">
        <f t="shared" ref="A49:AT49" si="6">IF(A11="","",A11)</f>
        <v/>
      </c>
      <c r="B49" t="str">
        <f t="shared" si="6"/>
        <v/>
      </c>
      <c r="C49" t="str">
        <f t="shared" si="6"/>
        <v/>
      </c>
      <c r="D49" s="40" t="s">
        <v>167</v>
      </c>
      <c r="E49" s="40"/>
      <c r="F49" s="7">
        <f ca="1">F48</f>
        <v>2</v>
      </c>
      <c r="G49" s="34" t="str">
        <f>G48</f>
        <v>ｘ</v>
      </c>
      <c r="H49" s="34"/>
      <c r="I49" s="34" t="s">
        <v>4</v>
      </c>
      <c r="J49" s="34"/>
      <c r="K49" s="7">
        <f ca="1">N48</f>
        <v>5</v>
      </c>
      <c r="L49" s="34" t="str">
        <f>O48</f>
        <v>ｘ</v>
      </c>
      <c r="M49" s="34"/>
      <c r="N49" s="34" t="s">
        <v>147</v>
      </c>
      <c r="O49" s="34"/>
      <c r="P49" s="7">
        <f ca="1">S48</f>
        <v>7</v>
      </c>
      <c r="Q49" s="34" t="s">
        <v>20</v>
      </c>
      <c r="R49" s="34"/>
      <c r="S49" s="34">
        <f ca="1">AX49</f>
        <v>7</v>
      </c>
      <c r="T49" s="34"/>
      <c r="U49" s="34" t="str">
        <f ca="1">IF(AX49=0,"","ｘ")</f>
        <v>ｘ</v>
      </c>
      <c r="V49" s="34"/>
      <c r="W49" s="34" t="s">
        <v>147</v>
      </c>
      <c r="X49" s="34"/>
      <c r="Y49" s="7">
        <f ca="1">ABS(AW49)</f>
        <v>7</v>
      </c>
      <c r="Z49" t="str">
        <f t="shared" si="6"/>
        <v/>
      </c>
      <c r="AA49" t="str">
        <f t="shared" si="6"/>
        <v/>
      </c>
      <c r="AB49" t="str">
        <f t="shared" si="6"/>
        <v/>
      </c>
      <c r="AC49" t="str">
        <f t="shared" si="6"/>
        <v/>
      </c>
      <c r="AD49" t="str">
        <f t="shared" si="6"/>
        <v/>
      </c>
      <c r="AE49" t="str">
        <f t="shared" si="6"/>
        <v/>
      </c>
      <c r="AF49" t="str">
        <f t="shared" si="6"/>
        <v/>
      </c>
      <c r="AG49" t="str">
        <f t="shared" si="6"/>
        <v/>
      </c>
      <c r="AH49" t="str">
        <f t="shared" si="6"/>
        <v/>
      </c>
      <c r="AI49" t="str">
        <f t="shared" si="6"/>
        <v/>
      </c>
      <c r="AJ49" t="str">
        <f t="shared" si="6"/>
        <v/>
      </c>
      <c r="AK49" t="str">
        <f t="shared" si="6"/>
        <v/>
      </c>
      <c r="AL49" t="str">
        <f t="shared" si="6"/>
        <v/>
      </c>
      <c r="AM49" t="str">
        <f t="shared" si="6"/>
        <v/>
      </c>
      <c r="AN49" t="str">
        <f t="shared" si="6"/>
        <v/>
      </c>
      <c r="AO49" t="str">
        <f t="shared" si="6"/>
        <v/>
      </c>
      <c r="AP49" t="str">
        <f t="shared" si="6"/>
        <v/>
      </c>
      <c r="AQ49" t="str">
        <f t="shared" si="6"/>
        <v/>
      </c>
      <c r="AR49" t="str">
        <f t="shared" si="6"/>
        <v/>
      </c>
      <c r="AS49" t="str">
        <f t="shared" si="6"/>
        <v/>
      </c>
      <c r="AT49" t="str">
        <f t="shared" si="6"/>
        <v/>
      </c>
      <c r="AU49" s="8">
        <f ca="1">F49</f>
        <v>2</v>
      </c>
      <c r="AV49" s="8">
        <f ca="1">K49</f>
        <v>5</v>
      </c>
      <c r="AW49" s="8">
        <f ca="1">-P49</f>
        <v>-7</v>
      </c>
      <c r="AX49" s="8">
        <f ca="1">AU49+AV49</f>
        <v>7</v>
      </c>
    </row>
    <row r="50" spans="1:52" ht="19.5" customHeight="1" x14ac:dyDescent="0.2">
      <c r="A50" t="str">
        <f t="shared" ref="A50:AT50" si="7">IF(A12="","",A12)</f>
        <v/>
      </c>
      <c r="B50" t="str">
        <f t="shared" si="7"/>
        <v/>
      </c>
      <c r="C50" t="str">
        <f t="shared" si="7"/>
        <v/>
      </c>
      <c r="F50" t="str">
        <f t="shared" si="7"/>
        <v/>
      </c>
      <c r="G50" t="str">
        <f t="shared" si="7"/>
        <v/>
      </c>
      <c r="H50" t="str">
        <f t="shared" si="7"/>
        <v/>
      </c>
      <c r="I50" t="str">
        <f t="shared" si="7"/>
        <v/>
      </c>
      <c r="J50" t="str">
        <f t="shared" si="7"/>
        <v/>
      </c>
      <c r="K50" t="str">
        <f t="shared" si="7"/>
        <v/>
      </c>
      <c r="L50" t="str">
        <f t="shared" si="7"/>
        <v/>
      </c>
      <c r="M50" t="str">
        <f t="shared" si="7"/>
        <v/>
      </c>
      <c r="N50" t="str">
        <f t="shared" si="7"/>
        <v/>
      </c>
      <c r="O50" t="str">
        <f t="shared" si="7"/>
        <v/>
      </c>
      <c r="P50" t="str">
        <f t="shared" si="7"/>
        <v/>
      </c>
      <c r="Q50" t="str">
        <f t="shared" si="7"/>
        <v/>
      </c>
      <c r="R50" t="str">
        <f t="shared" si="7"/>
        <v/>
      </c>
      <c r="S50" t="str">
        <f t="shared" si="7"/>
        <v/>
      </c>
      <c r="T50" t="str">
        <f t="shared" si="7"/>
        <v/>
      </c>
      <c r="U50" t="str">
        <f t="shared" si="7"/>
        <v/>
      </c>
      <c r="V50" t="str">
        <f t="shared" si="7"/>
        <v/>
      </c>
      <c r="W50" t="str">
        <f t="shared" si="7"/>
        <v/>
      </c>
      <c r="X50" t="str">
        <f t="shared" si="7"/>
        <v/>
      </c>
      <c r="Y50" t="str">
        <f t="shared" si="7"/>
        <v/>
      </c>
      <c r="Z50" t="str">
        <f t="shared" si="7"/>
        <v/>
      </c>
      <c r="AA50" t="str">
        <f t="shared" si="7"/>
        <v/>
      </c>
      <c r="AB50" t="str">
        <f t="shared" si="7"/>
        <v/>
      </c>
      <c r="AC50" t="str">
        <f t="shared" si="7"/>
        <v/>
      </c>
      <c r="AD50" t="str">
        <f t="shared" si="7"/>
        <v/>
      </c>
      <c r="AE50" t="str">
        <f t="shared" si="7"/>
        <v/>
      </c>
      <c r="AF50" t="str">
        <f t="shared" si="7"/>
        <v/>
      </c>
      <c r="AG50" t="str">
        <f t="shared" si="7"/>
        <v/>
      </c>
      <c r="AH50" t="str">
        <f t="shared" si="7"/>
        <v/>
      </c>
      <c r="AI50" t="str">
        <f t="shared" si="7"/>
        <v/>
      </c>
      <c r="AJ50" t="str">
        <f t="shared" si="7"/>
        <v/>
      </c>
      <c r="AK50" t="str">
        <f t="shared" si="7"/>
        <v/>
      </c>
      <c r="AL50" t="str">
        <f t="shared" si="7"/>
        <v/>
      </c>
      <c r="AM50" t="str">
        <f t="shared" si="7"/>
        <v/>
      </c>
      <c r="AN50" t="str">
        <f t="shared" si="7"/>
        <v/>
      </c>
      <c r="AO50" t="str">
        <f t="shared" si="7"/>
        <v/>
      </c>
      <c r="AP50" t="str">
        <f t="shared" si="7"/>
        <v/>
      </c>
      <c r="AQ50" t="str">
        <f t="shared" si="7"/>
        <v/>
      </c>
      <c r="AR50" t="str">
        <f t="shared" si="7"/>
        <v/>
      </c>
      <c r="AS50" t="str">
        <f t="shared" si="7"/>
        <v/>
      </c>
      <c r="AT50" t="str">
        <f t="shared" si="7"/>
        <v/>
      </c>
    </row>
    <row r="51" spans="1:52" ht="19.5" customHeight="1" x14ac:dyDescent="0.2">
      <c r="A51" t="str">
        <f t="shared" ref="A51:AT51" si="8">IF(A13="","",A13)</f>
        <v/>
      </c>
      <c r="B51" t="str">
        <f t="shared" si="8"/>
        <v/>
      </c>
      <c r="C51" t="str">
        <f t="shared" si="8"/>
        <v>(4)</v>
      </c>
      <c r="F51">
        <f t="shared" ca="1" si="8"/>
        <v>9</v>
      </c>
      <c r="G51" s="33" t="str">
        <f t="shared" si="8"/>
        <v>ａ</v>
      </c>
      <c r="H51" s="33"/>
      <c r="I51" s="33" t="str">
        <f t="shared" si="8"/>
        <v>－</v>
      </c>
      <c r="J51" s="33"/>
      <c r="K51">
        <f t="shared" ca="1" si="8"/>
        <v>3</v>
      </c>
      <c r="L51" s="33" t="str">
        <f t="shared" si="8"/>
        <v>－</v>
      </c>
      <c r="M51" s="33"/>
      <c r="N51" t="str">
        <f t="shared" si="8"/>
        <v>(</v>
      </c>
      <c r="O51">
        <f t="shared" ca="1" si="8"/>
        <v>9</v>
      </c>
      <c r="P51" s="33" t="str">
        <f t="shared" si="8"/>
        <v>－</v>
      </c>
      <c r="Q51" s="33"/>
      <c r="R51">
        <f t="shared" ca="1" si="8"/>
        <v>8</v>
      </c>
      <c r="S51" s="33" t="str">
        <f t="shared" si="8"/>
        <v>ａ</v>
      </c>
      <c r="T51" s="33"/>
      <c r="U51" t="str">
        <f t="shared" si="8"/>
        <v>)</v>
      </c>
      <c r="V51" t="str">
        <f t="shared" si="8"/>
        <v/>
      </c>
      <c r="W51" t="str">
        <f t="shared" si="8"/>
        <v/>
      </c>
      <c r="X51" t="str">
        <f t="shared" si="8"/>
        <v/>
      </c>
      <c r="Y51" t="str">
        <f t="shared" si="8"/>
        <v/>
      </c>
      <c r="Z51" t="str">
        <f t="shared" si="8"/>
        <v/>
      </c>
      <c r="AA51" t="str">
        <f t="shared" si="8"/>
        <v/>
      </c>
      <c r="AB51" t="str">
        <f t="shared" si="8"/>
        <v/>
      </c>
      <c r="AC51" t="str">
        <f t="shared" si="8"/>
        <v/>
      </c>
      <c r="AD51" t="str">
        <f t="shared" si="8"/>
        <v/>
      </c>
      <c r="AE51" t="str">
        <f t="shared" si="8"/>
        <v/>
      </c>
      <c r="AF51" t="str">
        <f t="shared" si="8"/>
        <v/>
      </c>
      <c r="AG51" t="str">
        <f t="shared" si="8"/>
        <v/>
      </c>
      <c r="AH51" t="str">
        <f t="shared" si="8"/>
        <v/>
      </c>
      <c r="AI51" t="str">
        <f t="shared" si="8"/>
        <v/>
      </c>
      <c r="AJ51" t="str">
        <f t="shared" si="8"/>
        <v/>
      </c>
      <c r="AK51" t="str">
        <f t="shared" si="8"/>
        <v/>
      </c>
      <c r="AL51" t="str">
        <f t="shared" si="8"/>
        <v/>
      </c>
      <c r="AM51" t="str">
        <f t="shared" si="8"/>
        <v/>
      </c>
      <c r="AN51" t="str">
        <f t="shared" si="8"/>
        <v/>
      </c>
      <c r="AO51" t="str">
        <f t="shared" si="8"/>
        <v/>
      </c>
      <c r="AP51" t="str">
        <f t="shared" si="8"/>
        <v/>
      </c>
      <c r="AQ51" t="str">
        <f t="shared" si="8"/>
        <v/>
      </c>
      <c r="AR51" t="str">
        <f t="shared" si="8"/>
        <v/>
      </c>
      <c r="AS51" t="str">
        <f t="shared" si="8"/>
        <v/>
      </c>
      <c r="AT51" t="str">
        <f t="shared" si="8"/>
        <v/>
      </c>
    </row>
    <row r="52" spans="1:52" ht="19.5" customHeight="1" x14ac:dyDescent="0.2">
      <c r="A52" t="str">
        <f>IF(A14="","",A14)</f>
        <v/>
      </c>
      <c r="B52" t="str">
        <f>IF(B14="","",B14)</f>
        <v/>
      </c>
      <c r="C52" t="str">
        <f>IF(C14="","",C14)</f>
        <v/>
      </c>
      <c r="D52" s="40" t="s">
        <v>167</v>
      </c>
      <c r="E52" s="40"/>
      <c r="F52" s="7">
        <f ca="1">F51</f>
        <v>9</v>
      </c>
      <c r="G52" s="34" t="str">
        <f>G51</f>
        <v>ａ</v>
      </c>
      <c r="H52" s="34"/>
      <c r="I52" s="34" t="str">
        <f>I51</f>
        <v>－</v>
      </c>
      <c r="J52" s="34"/>
      <c r="K52" s="7">
        <f ca="1">K51</f>
        <v>3</v>
      </c>
      <c r="L52" s="34" t="s">
        <v>179</v>
      </c>
      <c r="M52" s="34"/>
      <c r="N52" s="7">
        <f ca="1">O51</f>
        <v>9</v>
      </c>
      <c r="O52" s="34" t="s">
        <v>180</v>
      </c>
      <c r="P52" s="34"/>
      <c r="Q52" s="7">
        <f ca="1">R51</f>
        <v>8</v>
      </c>
      <c r="R52" s="34" t="str">
        <f>S51</f>
        <v>ａ</v>
      </c>
      <c r="S52" s="34"/>
      <c r="T52" s="34" t="s">
        <v>181</v>
      </c>
      <c r="U52" s="34"/>
      <c r="V52" s="34">
        <f ca="1">AY52</f>
        <v>17</v>
      </c>
      <c r="W52" s="34"/>
      <c r="X52" s="34" t="str">
        <f ca="1">IF(AY52=0,"","ａ")</f>
        <v>ａ</v>
      </c>
      <c r="Y52" s="34"/>
      <c r="Z52" s="34" t="s">
        <v>179</v>
      </c>
      <c r="AA52" s="34"/>
      <c r="AB52" s="34">
        <f ca="1">ABS(AZ52)</f>
        <v>12</v>
      </c>
      <c r="AC52" s="34"/>
      <c r="AD52" t="str">
        <f t="shared" ref="AD52:AT52" si="9">IF(AD14="","",AD14)</f>
        <v/>
      </c>
      <c r="AE52" t="str">
        <f t="shared" si="9"/>
        <v/>
      </c>
      <c r="AF52" t="str">
        <f t="shared" si="9"/>
        <v/>
      </c>
      <c r="AG52" t="str">
        <f t="shared" si="9"/>
        <v/>
      </c>
      <c r="AH52" t="str">
        <f t="shared" si="9"/>
        <v/>
      </c>
      <c r="AI52" t="str">
        <f t="shared" si="9"/>
        <v/>
      </c>
      <c r="AJ52" t="str">
        <f t="shared" si="9"/>
        <v/>
      </c>
      <c r="AK52" t="str">
        <f t="shared" si="9"/>
        <v/>
      </c>
      <c r="AL52" t="str">
        <f t="shared" si="9"/>
        <v/>
      </c>
      <c r="AM52" t="str">
        <f t="shared" si="9"/>
        <v/>
      </c>
      <c r="AN52" t="str">
        <f t="shared" si="9"/>
        <v/>
      </c>
      <c r="AO52" t="str">
        <f t="shared" si="9"/>
        <v/>
      </c>
      <c r="AP52" t="str">
        <f t="shared" si="9"/>
        <v/>
      </c>
      <c r="AQ52" t="str">
        <f t="shared" si="9"/>
        <v/>
      </c>
      <c r="AR52" t="str">
        <f t="shared" si="9"/>
        <v/>
      </c>
      <c r="AS52" t="str">
        <f t="shared" si="9"/>
        <v/>
      </c>
      <c r="AT52" t="str">
        <f t="shared" si="9"/>
        <v/>
      </c>
      <c r="AU52" s="8">
        <f ca="1">F52</f>
        <v>9</v>
      </c>
      <c r="AV52" s="8">
        <f ca="1">-K52</f>
        <v>-3</v>
      </c>
      <c r="AW52" s="8">
        <f ca="1">-N52</f>
        <v>-9</v>
      </c>
      <c r="AX52" s="8">
        <f ca="1">Q52</f>
        <v>8</v>
      </c>
      <c r="AY52" s="8">
        <f ca="1">AU52+AX52</f>
        <v>17</v>
      </c>
      <c r="AZ52" s="8">
        <f ca="1">AV52+AW52</f>
        <v>-12</v>
      </c>
    </row>
    <row r="53" spans="1:52" ht="19.5" customHeight="1" x14ac:dyDescent="0.2">
      <c r="A53" t="str">
        <f t="shared" ref="A53:AT53" si="10">IF(A15="","",A15)</f>
        <v/>
      </c>
      <c r="B53" t="str">
        <f t="shared" si="10"/>
        <v/>
      </c>
      <c r="C53" t="str">
        <f t="shared" si="10"/>
        <v/>
      </c>
      <c r="F53" t="str">
        <f t="shared" si="10"/>
        <v/>
      </c>
      <c r="G53" t="str">
        <f t="shared" si="10"/>
        <v/>
      </c>
      <c r="H53" t="str">
        <f t="shared" si="10"/>
        <v/>
      </c>
      <c r="I53" t="str">
        <f t="shared" si="10"/>
        <v/>
      </c>
      <c r="J53" t="str">
        <f t="shared" si="10"/>
        <v/>
      </c>
      <c r="K53" t="str">
        <f t="shared" si="10"/>
        <v/>
      </c>
      <c r="L53" t="str">
        <f t="shared" si="10"/>
        <v/>
      </c>
      <c r="M53" t="str">
        <f t="shared" si="10"/>
        <v/>
      </c>
      <c r="N53" t="str">
        <f t="shared" si="10"/>
        <v/>
      </c>
      <c r="O53" t="str">
        <f t="shared" si="10"/>
        <v/>
      </c>
      <c r="P53" t="str">
        <f t="shared" si="10"/>
        <v/>
      </c>
      <c r="Q53" t="str">
        <f t="shared" si="10"/>
        <v/>
      </c>
      <c r="R53" t="str">
        <f t="shared" si="10"/>
        <v/>
      </c>
      <c r="S53" t="str">
        <f t="shared" si="10"/>
        <v/>
      </c>
      <c r="T53" t="str">
        <f t="shared" si="10"/>
        <v/>
      </c>
      <c r="U53" t="str">
        <f t="shared" si="10"/>
        <v/>
      </c>
      <c r="V53" t="str">
        <f t="shared" si="10"/>
        <v/>
      </c>
      <c r="W53" t="str">
        <f t="shared" si="10"/>
        <v/>
      </c>
      <c r="X53" t="str">
        <f t="shared" si="10"/>
        <v/>
      </c>
      <c r="Y53" t="str">
        <f t="shared" si="10"/>
        <v/>
      </c>
      <c r="Z53" t="str">
        <f t="shared" si="10"/>
        <v/>
      </c>
      <c r="AA53" t="str">
        <f t="shared" si="10"/>
        <v/>
      </c>
      <c r="AB53" t="str">
        <f t="shared" si="10"/>
        <v/>
      </c>
      <c r="AC53" t="str">
        <f t="shared" si="10"/>
        <v/>
      </c>
      <c r="AD53" t="str">
        <f t="shared" si="10"/>
        <v/>
      </c>
      <c r="AE53" t="str">
        <f t="shared" si="10"/>
        <v/>
      </c>
      <c r="AF53" t="str">
        <f t="shared" si="10"/>
        <v/>
      </c>
      <c r="AG53" t="str">
        <f t="shared" si="10"/>
        <v/>
      </c>
      <c r="AH53" t="str">
        <f t="shared" si="10"/>
        <v/>
      </c>
      <c r="AI53" t="str">
        <f t="shared" si="10"/>
        <v/>
      </c>
      <c r="AJ53" t="str">
        <f t="shared" si="10"/>
        <v/>
      </c>
      <c r="AK53" t="str">
        <f t="shared" si="10"/>
        <v/>
      </c>
      <c r="AL53" t="str">
        <f t="shared" si="10"/>
        <v/>
      </c>
      <c r="AM53" t="str">
        <f t="shared" si="10"/>
        <v/>
      </c>
      <c r="AN53" t="str">
        <f t="shared" si="10"/>
        <v/>
      </c>
      <c r="AO53" t="str">
        <f t="shared" si="10"/>
        <v/>
      </c>
      <c r="AP53" t="str">
        <f t="shared" si="10"/>
        <v/>
      </c>
      <c r="AQ53" t="str">
        <f t="shared" si="10"/>
        <v/>
      </c>
      <c r="AR53" t="str">
        <f t="shared" si="10"/>
        <v/>
      </c>
      <c r="AS53" t="str">
        <f t="shared" si="10"/>
        <v/>
      </c>
      <c r="AT53" t="str">
        <f t="shared" si="10"/>
        <v/>
      </c>
    </row>
    <row r="54" spans="1:52" ht="19.5" customHeight="1" x14ac:dyDescent="0.2">
      <c r="A54" t="str">
        <f>IF(A16="","",A16)</f>
        <v>２．</v>
      </c>
      <c r="D54" t="str">
        <f>IF(D16="","",D16)</f>
        <v>次の２式をたしなさい。</v>
      </c>
    </row>
    <row r="55" spans="1:52" ht="19.5" customHeight="1" x14ac:dyDescent="0.2">
      <c r="A55" t="str">
        <f>IF(A17="","",A17)</f>
        <v/>
      </c>
      <c r="B55" t="str">
        <f>IF(B17="","",B17)</f>
        <v/>
      </c>
      <c r="C55" t="str">
        <f>IF(C17="","",C17)</f>
        <v/>
      </c>
      <c r="D55" t="str">
        <f>IF(D17="","",D17)</f>
        <v>また，左の式から右の式をひきなさい。</v>
      </c>
    </row>
    <row r="56" spans="1:52" ht="19.5" customHeight="1" x14ac:dyDescent="0.2">
      <c r="A56" t="str">
        <f t="shared" ref="A56:AT56" si="11">IF(A18="","",A18)</f>
        <v/>
      </c>
      <c r="B56" t="str">
        <f t="shared" si="11"/>
        <v/>
      </c>
      <c r="C56" t="str">
        <f t="shared" si="11"/>
        <v>(1)</v>
      </c>
      <c r="F56">
        <f t="shared" ca="1" si="11"/>
        <v>8</v>
      </c>
      <c r="G56" s="33" t="str">
        <f t="shared" si="11"/>
        <v>ｘ</v>
      </c>
      <c r="H56" s="33"/>
      <c r="I56" s="33" t="str">
        <f t="shared" si="11"/>
        <v>＋</v>
      </c>
      <c r="J56" s="33"/>
      <c r="K56">
        <f t="shared" ca="1" si="11"/>
        <v>7</v>
      </c>
      <c r="L56" t="str">
        <f t="shared" si="11"/>
        <v>,</v>
      </c>
      <c r="M56" t="str">
        <f t="shared" si="11"/>
        <v/>
      </c>
      <c r="N56">
        <f t="shared" ca="1" si="11"/>
        <v>3</v>
      </c>
      <c r="O56" s="33" t="str">
        <f t="shared" si="11"/>
        <v>ｘ</v>
      </c>
      <c r="P56" s="33"/>
      <c r="Q56" s="33" t="str">
        <f t="shared" si="11"/>
        <v>－</v>
      </c>
      <c r="R56" s="33"/>
      <c r="S56">
        <f t="shared" ca="1" si="11"/>
        <v>4</v>
      </c>
      <c r="T56" t="str">
        <f t="shared" si="11"/>
        <v/>
      </c>
      <c r="U56" t="str">
        <f t="shared" si="11"/>
        <v/>
      </c>
      <c r="V56" t="str">
        <f t="shared" si="11"/>
        <v/>
      </c>
      <c r="W56" t="str">
        <f t="shared" si="11"/>
        <v/>
      </c>
      <c r="X56" t="str">
        <f t="shared" si="11"/>
        <v/>
      </c>
      <c r="Y56" t="str">
        <f t="shared" si="11"/>
        <v/>
      </c>
      <c r="Z56" t="str">
        <f t="shared" si="11"/>
        <v/>
      </c>
      <c r="AA56" t="str">
        <f t="shared" si="11"/>
        <v/>
      </c>
      <c r="AB56" t="str">
        <f t="shared" si="11"/>
        <v/>
      </c>
      <c r="AC56" t="str">
        <f t="shared" si="11"/>
        <v/>
      </c>
      <c r="AD56" t="str">
        <f t="shared" si="11"/>
        <v/>
      </c>
      <c r="AE56" t="str">
        <f t="shared" si="11"/>
        <v/>
      </c>
      <c r="AF56" t="str">
        <f t="shared" si="11"/>
        <v/>
      </c>
      <c r="AG56" t="str">
        <f t="shared" si="11"/>
        <v/>
      </c>
      <c r="AH56" t="str">
        <f t="shared" si="11"/>
        <v/>
      </c>
      <c r="AI56" t="str">
        <f t="shared" si="11"/>
        <v/>
      </c>
      <c r="AJ56" t="str">
        <f t="shared" si="11"/>
        <v/>
      </c>
      <c r="AK56" t="str">
        <f t="shared" si="11"/>
        <v/>
      </c>
      <c r="AL56" t="str">
        <f t="shared" si="11"/>
        <v/>
      </c>
      <c r="AM56" t="str">
        <f t="shared" si="11"/>
        <v/>
      </c>
      <c r="AN56" t="str">
        <f t="shared" si="11"/>
        <v/>
      </c>
      <c r="AO56" t="str">
        <f t="shared" si="11"/>
        <v/>
      </c>
      <c r="AP56" t="str">
        <f t="shared" si="11"/>
        <v/>
      </c>
      <c r="AQ56" t="str">
        <f t="shared" si="11"/>
        <v/>
      </c>
      <c r="AR56" t="str">
        <f t="shared" si="11"/>
        <v/>
      </c>
      <c r="AS56" t="str">
        <f t="shared" si="11"/>
        <v/>
      </c>
      <c r="AT56" t="str">
        <f t="shared" si="11"/>
        <v/>
      </c>
    </row>
    <row r="57" spans="1:52" ht="19.5" customHeight="1" x14ac:dyDescent="0.2">
      <c r="A57" t="str">
        <f t="shared" ref="A57:C58" si="12">IF(A19="","",A19)</f>
        <v/>
      </c>
      <c r="B57" t="str">
        <f t="shared" si="12"/>
        <v/>
      </c>
      <c r="C57" t="str">
        <f t="shared" si="12"/>
        <v/>
      </c>
      <c r="D57" s="7"/>
      <c r="E57" s="7"/>
      <c r="F57" s="7" t="s">
        <v>15</v>
      </c>
      <c r="G57" s="7">
        <f ca="1">F56</f>
        <v>8</v>
      </c>
      <c r="H57" s="34" t="str">
        <f>G56</f>
        <v>ｘ</v>
      </c>
      <c r="I57" s="34" t="str">
        <f>IF(I19="","",I19)</f>
        <v/>
      </c>
      <c r="J57" s="34" t="str">
        <f>I56</f>
        <v>＋</v>
      </c>
      <c r="K57" s="34" t="str">
        <f>IF(K19="","",K19)</f>
        <v/>
      </c>
      <c r="L57" s="7">
        <f ca="1">K56</f>
        <v>7</v>
      </c>
      <c r="M57" s="7" t="s">
        <v>16</v>
      </c>
      <c r="N57" s="34" t="s">
        <v>169</v>
      </c>
      <c r="O57" s="34"/>
      <c r="P57" s="7" t="s">
        <v>15</v>
      </c>
      <c r="Q57" s="7">
        <f ca="1">N56</f>
        <v>3</v>
      </c>
      <c r="R57" s="34" t="str">
        <f>O56</f>
        <v>ｘ</v>
      </c>
      <c r="S57" s="34" t="str">
        <f>IF(S19="","",S19)</f>
        <v/>
      </c>
      <c r="T57" s="34" t="str">
        <f>Q56</f>
        <v>－</v>
      </c>
      <c r="U57" s="34" t="str">
        <f>IF(U19="","",U19)</f>
        <v/>
      </c>
      <c r="V57" s="7">
        <f ca="1">S56</f>
        <v>4</v>
      </c>
      <c r="W57" s="7" t="s">
        <v>182</v>
      </c>
      <c r="X57" s="7" t="str">
        <f t="shared" ref="X57:AT57" si="13">IF(X19="","",X19)</f>
        <v/>
      </c>
      <c r="Y57" s="7" t="str">
        <f t="shared" si="13"/>
        <v/>
      </c>
      <c r="Z57" s="7" t="str">
        <f t="shared" si="13"/>
        <v/>
      </c>
      <c r="AA57" s="7" t="str">
        <f t="shared" si="13"/>
        <v/>
      </c>
      <c r="AB57" s="7" t="str">
        <f t="shared" si="13"/>
        <v/>
      </c>
      <c r="AC57" s="7" t="str">
        <f t="shared" si="13"/>
        <v/>
      </c>
      <c r="AD57" s="7" t="str">
        <f t="shared" si="13"/>
        <v/>
      </c>
      <c r="AE57" s="7" t="str">
        <f t="shared" si="13"/>
        <v/>
      </c>
      <c r="AF57" s="7" t="str">
        <f t="shared" si="13"/>
        <v/>
      </c>
      <c r="AG57" s="7" t="str">
        <f t="shared" si="13"/>
        <v/>
      </c>
      <c r="AH57" s="7" t="str">
        <f t="shared" si="13"/>
        <v/>
      </c>
      <c r="AI57" s="7" t="str">
        <f t="shared" si="13"/>
        <v/>
      </c>
      <c r="AJ57" s="7" t="str">
        <f t="shared" si="13"/>
        <v/>
      </c>
      <c r="AK57" s="7" t="str">
        <f t="shared" si="13"/>
        <v/>
      </c>
      <c r="AL57" s="7" t="str">
        <f t="shared" si="13"/>
        <v/>
      </c>
      <c r="AM57" s="7" t="str">
        <f t="shared" si="13"/>
        <v/>
      </c>
      <c r="AN57" s="7" t="str">
        <f t="shared" si="13"/>
        <v/>
      </c>
      <c r="AO57" s="7" t="str">
        <f t="shared" si="13"/>
        <v/>
      </c>
      <c r="AP57" s="7" t="str">
        <f t="shared" si="13"/>
        <v/>
      </c>
      <c r="AQ57" s="7" t="str">
        <f t="shared" si="13"/>
        <v/>
      </c>
      <c r="AR57" s="7" t="str">
        <f t="shared" si="13"/>
        <v/>
      </c>
      <c r="AS57" s="7" t="str">
        <f t="shared" si="13"/>
        <v/>
      </c>
      <c r="AT57" s="7" t="str">
        <f t="shared" si="13"/>
        <v/>
      </c>
    </row>
    <row r="58" spans="1:52" ht="19.5" customHeight="1" x14ac:dyDescent="0.2">
      <c r="A58" t="str">
        <f t="shared" si="12"/>
        <v/>
      </c>
      <c r="B58" t="str">
        <f t="shared" si="12"/>
        <v/>
      </c>
      <c r="C58" t="str">
        <f t="shared" si="12"/>
        <v/>
      </c>
      <c r="D58" s="34" t="s">
        <v>181</v>
      </c>
      <c r="E58" s="34"/>
      <c r="F58" s="7">
        <f ca="1">G57</f>
        <v>8</v>
      </c>
      <c r="G58" s="34" t="str">
        <f>H57</f>
        <v>ｘ</v>
      </c>
      <c r="H58" s="34" t="str">
        <f>IF(H20="","",H20)</f>
        <v/>
      </c>
      <c r="I58" s="34" t="str">
        <f>J57</f>
        <v>＋</v>
      </c>
      <c r="J58" s="34" t="str">
        <f>IF(J20="","",J20)</f>
        <v/>
      </c>
      <c r="K58" s="7">
        <f ca="1">L57</f>
        <v>7</v>
      </c>
      <c r="L58" s="34" t="s">
        <v>169</v>
      </c>
      <c r="M58" s="34"/>
      <c r="N58" s="7">
        <f ca="1">Q57</f>
        <v>3</v>
      </c>
      <c r="O58" s="34" t="str">
        <f>R57</f>
        <v>ｘ</v>
      </c>
      <c r="P58" s="34" t="str">
        <f>IF(P20="","",P20)</f>
        <v/>
      </c>
      <c r="Q58" s="34" t="str">
        <f>T57</f>
        <v>－</v>
      </c>
      <c r="R58" s="34" t="str">
        <f>IF(R20="","",R20)</f>
        <v/>
      </c>
      <c r="S58" s="7">
        <f ca="1">V57</f>
        <v>4</v>
      </c>
      <c r="T58" s="47" t="s">
        <v>19</v>
      </c>
      <c r="U58" s="47"/>
      <c r="V58" s="34">
        <f ca="1">AU58</f>
        <v>11</v>
      </c>
      <c r="W58" s="34"/>
      <c r="X58" s="34" t="str">
        <f ca="1">IF(AU58=0,"","ｘ")</f>
        <v>ｘ</v>
      </c>
      <c r="Y58" s="34"/>
      <c r="Z58" s="34" t="str">
        <f ca="1">IF(AV58&lt;0,"－",IF(AV58=0,"","＋"))</f>
        <v>＋</v>
      </c>
      <c r="AA58" s="34"/>
      <c r="AB58" s="7">
        <f ca="1">IF(AV58=0,"",ABS(AV58))</f>
        <v>3</v>
      </c>
      <c r="AC58" s="7" t="str">
        <f t="shared" ref="AC58:AT58" si="14">IF(AC20="","",AC20)</f>
        <v/>
      </c>
      <c r="AD58" s="7" t="str">
        <f t="shared" si="14"/>
        <v/>
      </c>
      <c r="AE58" s="7" t="str">
        <f t="shared" si="14"/>
        <v/>
      </c>
      <c r="AF58" s="7" t="str">
        <f t="shared" si="14"/>
        <v/>
      </c>
      <c r="AG58" s="7" t="str">
        <f t="shared" si="14"/>
        <v/>
      </c>
      <c r="AH58" s="7" t="str">
        <f t="shared" si="14"/>
        <v/>
      </c>
      <c r="AI58" s="7" t="str">
        <f t="shared" si="14"/>
        <v/>
      </c>
      <c r="AJ58" s="7" t="str">
        <f t="shared" si="14"/>
        <v/>
      </c>
      <c r="AK58" s="7" t="str">
        <f t="shared" si="14"/>
        <v/>
      </c>
      <c r="AL58" s="7" t="str">
        <f t="shared" si="14"/>
        <v/>
      </c>
      <c r="AM58" s="7" t="str">
        <f t="shared" si="14"/>
        <v/>
      </c>
      <c r="AN58" s="7" t="str">
        <f t="shared" si="14"/>
        <v/>
      </c>
      <c r="AO58" s="7" t="str">
        <f t="shared" si="14"/>
        <v/>
      </c>
      <c r="AP58" s="7" t="str">
        <f t="shared" si="14"/>
        <v/>
      </c>
      <c r="AQ58" s="7" t="str">
        <f t="shared" si="14"/>
        <v/>
      </c>
      <c r="AR58" s="7" t="str">
        <f t="shared" si="14"/>
        <v/>
      </c>
      <c r="AS58" s="7" t="str">
        <f t="shared" si="14"/>
        <v/>
      </c>
      <c r="AT58" s="7" t="str">
        <f t="shared" si="14"/>
        <v/>
      </c>
      <c r="AU58" s="8">
        <f ca="1">F58+N58</f>
        <v>11</v>
      </c>
      <c r="AV58" s="8">
        <f ca="1">K58-S58</f>
        <v>3</v>
      </c>
    </row>
    <row r="59" spans="1:52" ht="19.5" customHeight="1" x14ac:dyDescent="0.2">
      <c r="A59" t="str">
        <f t="shared" ref="A59:AT59" si="15">IF(A21="","",A21)</f>
        <v/>
      </c>
      <c r="B59" t="str">
        <f t="shared" si="15"/>
        <v/>
      </c>
      <c r="C59" t="str">
        <f t="shared" si="15"/>
        <v/>
      </c>
      <c r="D59" s="13"/>
      <c r="E59" s="13"/>
      <c r="F59" s="7" t="s">
        <v>15</v>
      </c>
      <c r="G59" s="7">
        <f ca="1">F56</f>
        <v>8</v>
      </c>
      <c r="H59" s="34" t="str">
        <f>G56</f>
        <v>ｘ</v>
      </c>
      <c r="I59" s="34" t="str">
        <f>IF(I21="","",I21)</f>
        <v/>
      </c>
      <c r="J59" s="34" t="str">
        <f>I56</f>
        <v>＋</v>
      </c>
      <c r="K59" s="34" t="str">
        <f>IF(K21="","",K21)</f>
        <v/>
      </c>
      <c r="L59" s="7">
        <f ca="1">K56</f>
        <v>7</v>
      </c>
      <c r="M59" s="7" t="s">
        <v>16</v>
      </c>
      <c r="N59" s="34" t="s">
        <v>17</v>
      </c>
      <c r="O59" s="34"/>
      <c r="P59" s="7" t="s">
        <v>15</v>
      </c>
      <c r="Q59" s="7">
        <f ca="1">N56</f>
        <v>3</v>
      </c>
      <c r="R59" s="34" t="str">
        <f>O56</f>
        <v>ｘ</v>
      </c>
      <c r="S59" s="34" t="str">
        <f>IF(S21="","",S21)</f>
        <v/>
      </c>
      <c r="T59" s="34" t="str">
        <f>Q56</f>
        <v>－</v>
      </c>
      <c r="U59" s="34" t="str">
        <f>IF(U21="","",U21)</f>
        <v/>
      </c>
      <c r="V59" s="7">
        <f ca="1">S56</f>
        <v>4</v>
      </c>
      <c r="W59" s="7" t="s">
        <v>182</v>
      </c>
      <c r="X59" s="7" t="str">
        <f t="shared" si="15"/>
        <v/>
      </c>
      <c r="Y59" s="7" t="str">
        <f t="shared" si="15"/>
        <v/>
      </c>
      <c r="Z59" s="7" t="str">
        <f t="shared" si="15"/>
        <v/>
      </c>
      <c r="AA59" s="7" t="str">
        <f t="shared" si="15"/>
        <v/>
      </c>
      <c r="AB59" s="7" t="str">
        <f t="shared" si="15"/>
        <v/>
      </c>
      <c r="AC59" s="7" t="str">
        <f t="shared" si="15"/>
        <v/>
      </c>
      <c r="AD59" s="7" t="str">
        <f t="shared" si="15"/>
        <v/>
      </c>
      <c r="AE59" s="7" t="str">
        <f t="shared" si="15"/>
        <v/>
      </c>
      <c r="AF59" s="7" t="str">
        <f t="shared" si="15"/>
        <v/>
      </c>
      <c r="AG59" s="7" t="str">
        <f t="shared" si="15"/>
        <v/>
      </c>
      <c r="AH59" s="7" t="str">
        <f t="shared" si="15"/>
        <v/>
      </c>
      <c r="AI59" s="7" t="str">
        <f t="shared" si="15"/>
        <v/>
      </c>
      <c r="AJ59" s="7" t="str">
        <f t="shared" si="15"/>
        <v/>
      </c>
      <c r="AK59" s="7" t="str">
        <f t="shared" si="15"/>
        <v/>
      </c>
      <c r="AL59" s="7" t="str">
        <f t="shared" si="15"/>
        <v/>
      </c>
      <c r="AM59" s="7" t="str">
        <f t="shared" si="15"/>
        <v/>
      </c>
      <c r="AN59" s="7" t="str">
        <f t="shared" si="15"/>
        <v/>
      </c>
      <c r="AO59" s="7" t="str">
        <f t="shared" si="15"/>
        <v/>
      </c>
      <c r="AP59" s="7" t="str">
        <f t="shared" si="15"/>
        <v/>
      </c>
      <c r="AQ59" s="7" t="str">
        <f t="shared" si="15"/>
        <v/>
      </c>
      <c r="AR59" s="7" t="str">
        <f t="shared" si="15"/>
        <v/>
      </c>
      <c r="AS59" s="7" t="str">
        <f t="shared" si="15"/>
        <v/>
      </c>
      <c r="AT59" s="7" t="str">
        <f t="shared" si="15"/>
        <v/>
      </c>
    </row>
    <row r="60" spans="1:52" ht="19.5" customHeight="1" x14ac:dyDescent="0.2">
      <c r="A60" t="str">
        <f>IF(A22="","",A22)</f>
        <v/>
      </c>
      <c r="B60" t="str">
        <f>IF(B22="","",B22)</f>
        <v/>
      </c>
      <c r="C60" t="str">
        <f>IF(C22="","",C22)</f>
        <v/>
      </c>
      <c r="D60" s="34" t="s">
        <v>218</v>
      </c>
      <c r="E60" s="34"/>
      <c r="F60" s="7">
        <f ca="1">G59</f>
        <v>8</v>
      </c>
      <c r="G60" s="34" t="str">
        <f>H59</f>
        <v>ｘ</v>
      </c>
      <c r="H60" s="34" t="str">
        <f>IF(H22="","",H22)</f>
        <v/>
      </c>
      <c r="I60" s="34" t="str">
        <f>J59</f>
        <v>＋</v>
      </c>
      <c r="J60" s="34" t="str">
        <f>IF(J22="","",J22)</f>
        <v/>
      </c>
      <c r="K60" s="7">
        <f ca="1">L59</f>
        <v>7</v>
      </c>
      <c r="L60" s="34" t="s">
        <v>147</v>
      </c>
      <c r="M60" s="34"/>
      <c r="N60" s="7">
        <f ca="1">Q59</f>
        <v>3</v>
      </c>
      <c r="O60" s="34" t="str">
        <f>R59</f>
        <v>ｘ</v>
      </c>
      <c r="P60" s="34" t="str">
        <f>IF(P22="","",P22)</f>
        <v/>
      </c>
      <c r="Q60" s="34" t="s">
        <v>4</v>
      </c>
      <c r="R60" s="34" t="str">
        <f>IF(R22="","",R22)</f>
        <v/>
      </c>
      <c r="S60" s="7">
        <f ca="1">V59</f>
        <v>4</v>
      </c>
      <c r="T60" s="47" t="s">
        <v>19</v>
      </c>
      <c r="U60" s="47"/>
      <c r="V60" s="34" t="str">
        <f ca="1">IF(AU60&lt;0,"－","")</f>
        <v/>
      </c>
      <c r="W60" s="34"/>
      <c r="X60" s="34">
        <f ca="1">IF(AU60=0,"",IF(ABS(AU60)=1,"",ABS(AU60)))</f>
        <v>5</v>
      </c>
      <c r="Y60" s="34"/>
      <c r="Z60" s="34" t="str">
        <f ca="1">IF(AU60=0,"","ｘ")</f>
        <v>ｘ</v>
      </c>
      <c r="AA60" s="34"/>
      <c r="AB60" s="34" t="str">
        <f ca="1">IF(Z60="","","＋")</f>
        <v>＋</v>
      </c>
      <c r="AC60" s="34"/>
      <c r="AD60" s="34">
        <f ca="1">AV60</f>
        <v>11</v>
      </c>
      <c r="AE60" s="34"/>
      <c r="AF60" s="7" t="str">
        <f t="shared" ref="AF60:AT60" si="16">IF(AF22="","",AF22)</f>
        <v/>
      </c>
      <c r="AG60" s="7" t="str">
        <f t="shared" si="16"/>
        <v/>
      </c>
      <c r="AH60" s="7" t="str">
        <f t="shared" si="16"/>
        <v/>
      </c>
      <c r="AI60" s="7" t="str">
        <f t="shared" si="16"/>
        <v/>
      </c>
      <c r="AJ60" s="7" t="str">
        <f t="shared" si="16"/>
        <v/>
      </c>
      <c r="AK60" s="7" t="str">
        <f t="shared" si="16"/>
        <v/>
      </c>
      <c r="AL60" s="7" t="str">
        <f t="shared" si="16"/>
        <v/>
      </c>
      <c r="AM60" s="7" t="str">
        <f t="shared" si="16"/>
        <v/>
      </c>
      <c r="AN60" s="7" t="str">
        <f t="shared" si="16"/>
        <v/>
      </c>
      <c r="AO60" s="7" t="str">
        <f t="shared" si="16"/>
        <v/>
      </c>
      <c r="AP60" s="7" t="str">
        <f t="shared" si="16"/>
        <v/>
      </c>
      <c r="AQ60" s="7" t="str">
        <f t="shared" si="16"/>
        <v/>
      </c>
      <c r="AR60" s="7" t="str">
        <f t="shared" si="16"/>
        <v/>
      </c>
      <c r="AS60" s="7" t="str">
        <f t="shared" si="16"/>
        <v/>
      </c>
      <c r="AT60" s="7" t="str">
        <f t="shared" si="16"/>
        <v/>
      </c>
      <c r="AU60" s="8">
        <f ca="1">F60-N60</f>
        <v>5</v>
      </c>
      <c r="AV60" s="8">
        <f ca="1">K60+S60</f>
        <v>11</v>
      </c>
    </row>
    <row r="61" spans="1:52" ht="19.5" customHeight="1" x14ac:dyDescent="0.2">
      <c r="A61" t="str">
        <f t="shared" ref="A61:AT61" si="17">IF(A23="","",A23)</f>
        <v/>
      </c>
      <c r="B61" t="str">
        <f t="shared" si="17"/>
        <v/>
      </c>
      <c r="C61" t="str">
        <f t="shared" si="17"/>
        <v>(2)</v>
      </c>
      <c r="F61">
        <f t="shared" ca="1" si="17"/>
        <v>4</v>
      </c>
      <c r="G61" s="33" t="str">
        <f t="shared" si="17"/>
        <v>ｘ</v>
      </c>
      <c r="H61" s="33"/>
      <c r="I61" s="33" t="str">
        <f t="shared" si="17"/>
        <v>－</v>
      </c>
      <c r="J61" s="33"/>
      <c r="K61">
        <f t="shared" ca="1" si="17"/>
        <v>6</v>
      </c>
      <c r="L61" t="str">
        <f t="shared" si="17"/>
        <v>,</v>
      </c>
      <c r="M61" t="str">
        <f t="shared" si="17"/>
        <v/>
      </c>
      <c r="N61" s="33" t="str">
        <f t="shared" si="17"/>
        <v>ｘ</v>
      </c>
      <c r="O61" s="33"/>
      <c r="P61" s="33" t="str">
        <f t="shared" si="17"/>
        <v>－</v>
      </c>
      <c r="Q61" s="33"/>
      <c r="R61">
        <f t="shared" ca="1" si="17"/>
        <v>5</v>
      </c>
      <c r="S61" t="str">
        <f t="shared" si="17"/>
        <v/>
      </c>
      <c r="T61" t="str">
        <f t="shared" si="17"/>
        <v/>
      </c>
      <c r="U61" t="str">
        <f t="shared" si="17"/>
        <v/>
      </c>
      <c r="V61" t="str">
        <f t="shared" si="17"/>
        <v/>
      </c>
      <c r="W61" t="str">
        <f t="shared" si="17"/>
        <v/>
      </c>
      <c r="X61" t="str">
        <f t="shared" si="17"/>
        <v/>
      </c>
      <c r="Y61" t="str">
        <f t="shared" si="17"/>
        <v/>
      </c>
      <c r="Z61" t="str">
        <f t="shared" si="17"/>
        <v/>
      </c>
      <c r="AA61" t="str">
        <f t="shared" si="17"/>
        <v/>
      </c>
      <c r="AB61" t="str">
        <f t="shared" si="17"/>
        <v/>
      </c>
      <c r="AC61" t="str">
        <f t="shared" si="17"/>
        <v/>
      </c>
      <c r="AD61" t="str">
        <f t="shared" si="17"/>
        <v/>
      </c>
      <c r="AE61" t="str">
        <f t="shared" si="17"/>
        <v/>
      </c>
      <c r="AF61" t="str">
        <f t="shared" si="17"/>
        <v/>
      </c>
      <c r="AG61" t="str">
        <f t="shared" si="17"/>
        <v/>
      </c>
      <c r="AH61" t="str">
        <f t="shared" si="17"/>
        <v/>
      </c>
      <c r="AI61" t="str">
        <f t="shared" si="17"/>
        <v/>
      </c>
      <c r="AJ61" t="str">
        <f t="shared" si="17"/>
        <v/>
      </c>
      <c r="AK61" t="str">
        <f t="shared" si="17"/>
        <v/>
      </c>
      <c r="AL61" t="str">
        <f t="shared" si="17"/>
        <v/>
      </c>
      <c r="AM61" t="str">
        <f t="shared" si="17"/>
        <v/>
      </c>
      <c r="AN61" t="str">
        <f t="shared" si="17"/>
        <v/>
      </c>
      <c r="AO61" t="str">
        <f t="shared" si="17"/>
        <v/>
      </c>
      <c r="AP61" t="str">
        <f t="shared" si="17"/>
        <v/>
      </c>
      <c r="AQ61" t="str">
        <f t="shared" si="17"/>
        <v/>
      </c>
      <c r="AR61" t="str">
        <f t="shared" si="17"/>
        <v/>
      </c>
      <c r="AS61" t="str">
        <f t="shared" si="17"/>
        <v/>
      </c>
      <c r="AT61" t="str">
        <f t="shared" si="17"/>
        <v/>
      </c>
    </row>
    <row r="62" spans="1:52" ht="19.5" customHeight="1" x14ac:dyDescent="0.2">
      <c r="A62" t="str">
        <f t="shared" ref="A62:C63" si="18">IF(A24="","",A24)</f>
        <v/>
      </c>
      <c r="B62" t="str">
        <f t="shared" si="18"/>
        <v/>
      </c>
      <c r="C62" t="str">
        <f t="shared" si="18"/>
        <v/>
      </c>
      <c r="D62" s="7"/>
      <c r="E62" s="7"/>
      <c r="F62" s="7" t="s">
        <v>170</v>
      </c>
      <c r="G62" s="7">
        <f ca="1">F61</f>
        <v>4</v>
      </c>
      <c r="H62" s="34" t="str">
        <f>G61</f>
        <v>ｘ</v>
      </c>
      <c r="I62" s="34" t="str">
        <f>IF(I24="","",I24)</f>
        <v/>
      </c>
      <c r="J62" s="34" t="str">
        <f>I61</f>
        <v>－</v>
      </c>
      <c r="K62" s="34" t="str">
        <f>IF(K24="","",K24)</f>
        <v/>
      </c>
      <c r="L62" s="7">
        <f ca="1">K61</f>
        <v>6</v>
      </c>
      <c r="M62" s="7" t="s">
        <v>171</v>
      </c>
      <c r="N62" s="34" t="s">
        <v>4</v>
      </c>
      <c r="O62" s="34"/>
      <c r="P62" s="7" t="s">
        <v>170</v>
      </c>
      <c r="Q62" s="34" t="str">
        <f>N61</f>
        <v>ｘ</v>
      </c>
      <c r="R62" s="34" t="str">
        <f>IF(R24="","",R24)</f>
        <v/>
      </c>
      <c r="S62" s="34" t="str">
        <f>P61</f>
        <v>－</v>
      </c>
      <c r="T62" s="34" t="str">
        <f>IF(T24="","",T24)</f>
        <v/>
      </c>
      <c r="U62" s="7">
        <f ca="1">R61</f>
        <v>5</v>
      </c>
      <c r="V62" s="7" t="s">
        <v>171</v>
      </c>
      <c r="W62" s="7" t="str">
        <f t="shared" ref="W62:AT62" si="19">IF(W24="","",W24)</f>
        <v/>
      </c>
      <c r="X62" s="7" t="str">
        <f t="shared" si="19"/>
        <v/>
      </c>
      <c r="Y62" s="7" t="str">
        <f t="shared" si="19"/>
        <v/>
      </c>
      <c r="Z62" s="7" t="str">
        <f t="shared" si="19"/>
        <v/>
      </c>
      <c r="AA62" s="7" t="str">
        <f t="shared" si="19"/>
        <v/>
      </c>
      <c r="AB62" s="7" t="str">
        <f t="shared" si="19"/>
        <v/>
      </c>
      <c r="AC62" s="7" t="str">
        <f t="shared" si="19"/>
        <v/>
      </c>
      <c r="AD62" s="7" t="str">
        <f t="shared" si="19"/>
        <v/>
      </c>
      <c r="AE62" s="7" t="str">
        <f t="shared" si="19"/>
        <v/>
      </c>
      <c r="AF62" s="7" t="str">
        <f t="shared" si="19"/>
        <v/>
      </c>
      <c r="AG62" s="7" t="str">
        <f t="shared" si="19"/>
        <v/>
      </c>
      <c r="AH62" s="7" t="str">
        <f t="shared" si="19"/>
        <v/>
      </c>
      <c r="AI62" s="7" t="str">
        <f t="shared" si="19"/>
        <v/>
      </c>
      <c r="AJ62" s="7" t="str">
        <f t="shared" si="19"/>
        <v/>
      </c>
      <c r="AK62" s="7" t="str">
        <f t="shared" si="19"/>
        <v/>
      </c>
      <c r="AL62" s="7" t="str">
        <f t="shared" si="19"/>
        <v/>
      </c>
      <c r="AM62" s="7" t="str">
        <f t="shared" si="19"/>
        <v/>
      </c>
      <c r="AN62" s="7" t="str">
        <f t="shared" si="19"/>
        <v/>
      </c>
      <c r="AO62" s="7" t="str">
        <f t="shared" si="19"/>
        <v/>
      </c>
      <c r="AP62" s="7" t="str">
        <f t="shared" si="19"/>
        <v/>
      </c>
      <c r="AQ62" s="7" t="str">
        <f t="shared" si="19"/>
        <v/>
      </c>
      <c r="AR62" s="7" t="str">
        <f t="shared" si="19"/>
        <v/>
      </c>
      <c r="AS62" s="7" t="str">
        <f t="shared" si="19"/>
        <v/>
      </c>
      <c r="AT62" s="7" t="str">
        <f t="shared" si="19"/>
        <v/>
      </c>
    </row>
    <row r="63" spans="1:52" ht="19.5" customHeight="1" x14ac:dyDescent="0.2">
      <c r="A63" t="str">
        <f t="shared" si="18"/>
        <v/>
      </c>
      <c r="B63" t="str">
        <f t="shared" si="18"/>
        <v/>
      </c>
      <c r="C63" t="str">
        <f t="shared" si="18"/>
        <v/>
      </c>
      <c r="D63" s="34" t="s">
        <v>20</v>
      </c>
      <c r="E63" s="34"/>
      <c r="F63" s="7">
        <f ca="1">G62</f>
        <v>4</v>
      </c>
      <c r="G63" s="34" t="str">
        <f>H62</f>
        <v>ｘ</v>
      </c>
      <c r="H63" s="34" t="str">
        <f>IF(H25="","",H25)</f>
        <v/>
      </c>
      <c r="I63" s="34" t="str">
        <f>J62</f>
        <v>－</v>
      </c>
      <c r="J63" s="34" t="str">
        <f>IF(J25="","",J25)</f>
        <v/>
      </c>
      <c r="K63" s="7">
        <f ca="1">L62</f>
        <v>6</v>
      </c>
      <c r="L63" s="34" t="s">
        <v>4</v>
      </c>
      <c r="M63" s="34"/>
      <c r="N63" s="34" t="str">
        <f>Q62</f>
        <v>ｘ</v>
      </c>
      <c r="O63" s="34" t="str">
        <f>IF(O25="","",O25)</f>
        <v/>
      </c>
      <c r="P63" s="34" t="str">
        <f>S62</f>
        <v>－</v>
      </c>
      <c r="Q63" s="34" t="str">
        <f>IF(Q25="","",Q25)</f>
        <v/>
      </c>
      <c r="R63" s="7">
        <f ca="1">U62</f>
        <v>5</v>
      </c>
      <c r="S63" s="34" t="s">
        <v>20</v>
      </c>
      <c r="T63" s="34"/>
      <c r="U63" s="34">
        <f ca="1">AU63</f>
        <v>5</v>
      </c>
      <c r="V63" s="34"/>
      <c r="W63" s="34" t="str">
        <f ca="1">IF(AU63=0,"","ｘ")</f>
        <v>ｘ</v>
      </c>
      <c r="X63" s="34"/>
      <c r="Y63" s="34" t="s">
        <v>17</v>
      </c>
      <c r="Z63" s="34"/>
      <c r="AA63" s="34">
        <f ca="1">ABS(AV63)</f>
        <v>11</v>
      </c>
      <c r="AB63" s="34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8">
        <f ca="1">F63+1</f>
        <v>5</v>
      </c>
      <c r="AV63" s="8">
        <f ca="1">-K63-R63</f>
        <v>-11</v>
      </c>
    </row>
    <row r="64" spans="1:52" ht="19.5" customHeight="1" x14ac:dyDescent="0.2">
      <c r="A64" t="str">
        <f t="shared" ref="A64:AT64" si="20">IF(A26="","",A26)</f>
        <v/>
      </c>
      <c r="B64" t="str">
        <f t="shared" si="20"/>
        <v/>
      </c>
      <c r="C64" t="str">
        <f t="shared" si="20"/>
        <v/>
      </c>
      <c r="D64" s="13"/>
      <c r="E64" s="13"/>
      <c r="F64" s="7" t="s">
        <v>170</v>
      </c>
      <c r="G64" s="7">
        <f ca="1">F61</f>
        <v>4</v>
      </c>
      <c r="H64" s="34" t="str">
        <f>G61</f>
        <v>ｘ</v>
      </c>
      <c r="I64" s="34" t="str">
        <f>IF(I26="","",I26)</f>
        <v/>
      </c>
      <c r="J64" s="34" t="str">
        <f>I61</f>
        <v>－</v>
      </c>
      <c r="K64" s="34" t="str">
        <f>IF(K26="","",K26)</f>
        <v/>
      </c>
      <c r="L64" s="7">
        <f ca="1">K61</f>
        <v>6</v>
      </c>
      <c r="M64" s="7" t="s">
        <v>171</v>
      </c>
      <c r="N64" s="34" t="s">
        <v>147</v>
      </c>
      <c r="O64" s="34"/>
      <c r="P64" s="7" t="s">
        <v>170</v>
      </c>
      <c r="Q64" s="34" t="str">
        <f>N61</f>
        <v>ｘ</v>
      </c>
      <c r="R64" s="34" t="str">
        <f>IF(R26="","",R26)</f>
        <v/>
      </c>
      <c r="S64" s="34" t="str">
        <f>P61</f>
        <v>－</v>
      </c>
      <c r="T64" s="34" t="str">
        <f>IF(T26="","",T26)</f>
        <v/>
      </c>
      <c r="U64" s="7">
        <f ca="1">R61</f>
        <v>5</v>
      </c>
      <c r="V64" s="7" t="s">
        <v>171</v>
      </c>
      <c r="W64" s="7" t="str">
        <f t="shared" si="20"/>
        <v/>
      </c>
      <c r="X64" s="7" t="str">
        <f t="shared" si="20"/>
        <v/>
      </c>
      <c r="Y64" s="7" t="str">
        <f t="shared" si="20"/>
        <v/>
      </c>
      <c r="Z64" s="7" t="str">
        <f t="shared" si="20"/>
        <v/>
      </c>
      <c r="AA64" s="7" t="str">
        <f t="shared" si="20"/>
        <v/>
      </c>
      <c r="AB64" s="7" t="str">
        <f t="shared" si="20"/>
        <v/>
      </c>
      <c r="AC64" s="7" t="str">
        <f t="shared" si="20"/>
        <v/>
      </c>
      <c r="AD64" s="7" t="str">
        <f t="shared" si="20"/>
        <v/>
      </c>
      <c r="AE64" s="7" t="str">
        <f t="shared" si="20"/>
        <v/>
      </c>
      <c r="AF64" s="7" t="str">
        <f t="shared" si="20"/>
        <v/>
      </c>
      <c r="AG64" s="7" t="str">
        <f t="shared" si="20"/>
        <v/>
      </c>
      <c r="AH64" s="7" t="str">
        <f t="shared" si="20"/>
        <v/>
      </c>
      <c r="AI64" s="7" t="str">
        <f t="shared" si="20"/>
        <v/>
      </c>
      <c r="AJ64" s="7" t="str">
        <f t="shared" si="20"/>
        <v/>
      </c>
      <c r="AK64" s="7" t="str">
        <f t="shared" si="20"/>
        <v/>
      </c>
      <c r="AL64" s="7" t="str">
        <f t="shared" si="20"/>
        <v/>
      </c>
      <c r="AM64" s="7" t="str">
        <f t="shared" si="20"/>
        <v/>
      </c>
      <c r="AN64" s="7" t="str">
        <f t="shared" si="20"/>
        <v/>
      </c>
      <c r="AO64" s="7" t="str">
        <f t="shared" si="20"/>
        <v/>
      </c>
      <c r="AP64" s="7" t="str">
        <f t="shared" si="20"/>
        <v/>
      </c>
      <c r="AQ64" s="7" t="str">
        <f t="shared" si="20"/>
        <v/>
      </c>
      <c r="AR64" s="7" t="str">
        <f t="shared" si="20"/>
        <v/>
      </c>
      <c r="AS64" s="7" t="str">
        <f t="shared" si="20"/>
        <v/>
      </c>
      <c r="AT64" s="7" t="str">
        <f t="shared" si="20"/>
        <v/>
      </c>
    </row>
    <row r="65" spans="1:48" ht="19.5" customHeight="1" x14ac:dyDescent="0.2">
      <c r="A65" t="str">
        <f t="shared" ref="A65:AT65" si="21">IF(A27="","",A27)</f>
        <v/>
      </c>
      <c r="B65" t="str">
        <f t="shared" si="21"/>
        <v/>
      </c>
      <c r="C65" t="str">
        <f t="shared" si="21"/>
        <v/>
      </c>
      <c r="D65" s="34" t="s">
        <v>218</v>
      </c>
      <c r="E65" s="34"/>
      <c r="F65" s="7">
        <f ca="1">G64</f>
        <v>4</v>
      </c>
      <c r="G65" s="34" t="str">
        <f>H64</f>
        <v>ｘ</v>
      </c>
      <c r="H65" s="34" t="str">
        <f>IF(H27="","",H27)</f>
        <v/>
      </c>
      <c r="I65" s="34" t="str">
        <f>J64</f>
        <v>－</v>
      </c>
      <c r="J65" s="34" t="str">
        <f>IF(J27="","",J27)</f>
        <v/>
      </c>
      <c r="K65" s="7">
        <f ca="1">L64</f>
        <v>6</v>
      </c>
      <c r="L65" s="34" t="s">
        <v>147</v>
      </c>
      <c r="M65" s="34"/>
      <c r="N65" s="34" t="str">
        <f>Q64</f>
        <v>ｘ</v>
      </c>
      <c r="O65" s="34" t="str">
        <f>IF(O27="","",O27)</f>
        <v/>
      </c>
      <c r="P65" s="34" t="s">
        <v>4</v>
      </c>
      <c r="Q65" s="34" t="str">
        <f>IF(Q27="","",Q27)</f>
        <v/>
      </c>
      <c r="R65" s="7">
        <f ca="1">U64</f>
        <v>5</v>
      </c>
      <c r="S65" s="34" t="s">
        <v>20</v>
      </c>
      <c r="T65" s="34"/>
      <c r="U65" s="7">
        <f ca="1">IF(AU65=1,"",AU65)</f>
        <v>3</v>
      </c>
      <c r="V65" s="34" t="str">
        <f ca="1">IF(AU65=0,"","ｘ")</f>
        <v>ｘ</v>
      </c>
      <c r="W65" s="34"/>
      <c r="X65" s="34" t="str">
        <f ca="1">IF(AV65=0,"",IF(AV65&lt;0,"－","＋"))</f>
        <v>－</v>
      </c>
      <c r="Y65" s="34"/>
      <c r="Z65" s="7">
        <f ca="1">IF(AV65=0,"",ABS(AV65))</f>
        <v>1</v>
      </c>
      <c r="AA65" s="7" t="str">
        <f t="shared" si="21"/>
        <v/>
      </c>
      <c r="AB65" s="7" t="str">
        <f t="shared" si="21"/>
        <v/>
      </c>
      <c r="AC65" s="7" t="str">
        <f t="shared" si="21"/>
        <v/>
      </c>
      <c r="AD65" s="7" t="str">
        <f t="shared" si="21"/>
        <v/>
      </c>
      <c r="AE65" s="7" t="str">
        <f t="shared" si="21"/>
        <v/>
      </c>
      <c r="AF65" s="7" t="str">
        <f t="shared" si="21"/>
        <v/>
      </c>
      <c r="AG65" s="7" t="str">
        <f t="shared" si="21"/>
        <v/>
      </c>
      <c r="AH65" s="7" t="str">
        <f t="shared" si="21"/>
        <v/>
      </c>
      <c r="AI65" s="7" t="str">
        <f t="shared" si="21"/>
        <v/>
      </c>
      <c r="AJ65" s="7" t="str">
        <f t="shared" si="21"/>
        <v/>
      </c>
      <c r="AK65" s="7" t="str">
        <f t="shared" si="21"/>
        <v/>
      </c>
      <c r="AL65" s="7" t="str">
        <f t="shared" si="21"/>
        <v/>
      </c>
      <c r="AM65" s="7" t="str">
        <f t="shared" si="21"/>
        <v/>
      </c>
      <c r="AN65" s="7" t="str">
        <f t="shared" si="21"/>
        <v/>
      </c>
      <c r="AO65" s="7" t="str">
        <f t="shared" si="21"/>
        <v/>
      </c>
      <c r="AP65" s="7" t="str">
        <f t="shared" si="21"/>
        <v/>
      </c>
      <c r="AQ65" s="7" t="str">
        <f t="shared" si="21"/>
        <v/>
      </c>
      <c r="AR65" s="7" t="str">
        <f t="shared" si="21"/>
        <v/>
      </c>
      <c r="AS65" s="7" t="str">
        <f t="shared" si="21"/>
        <v/>
      </c>
      <c r="AT65" s="7" t="str">
        <f t="shared" si="21"/>
        <v/>
      </c>
      <c r="AU65" s="8">
        <f ca="1">F65-1</f>
        <v>3</v>
      </c>
      <c r="AV65" s="8">
        <f ca="1">-K65+R65</f>
        <v>-1</v>
      </c>
    </row>
    <row r="66" spans="1:48" ht="19.5" customHeight="1" x14ac:dyDescent="0.2">
      <c r="A66" t="str">
        <f t="shared" ref="A66:AT66" si="22">IF(A28="","",A28)</f>
        <v/>
      </c>
      <c r="B66" t="str">
        <f t="shared" si="22"/>
        <v/>
      </c>
      <c r="C66" t="str">
        <f t="shared" si="22"/>
        <v>(3)</v>
      </c>
      <c r="F66" s="33" t="str">
        <f t="shared" si="22"/>
        <v>－</v>
      </c>
      <c r="G66" s="33"/>
      <c r="H66">
        <f t="shared" ca="1" si="22"/>
        <v>4</v>
      </c>
      <c r="I66" s="33" t="str">
        <f t="shared" si="22"/>
        <v>ｘ</v>
      </c>
      <c r="J66" s="33"/>
      <c r="K66" s="33" t="str">
        <f t="shared" si="22"/>
        <v>＋</v>
      </c>
      <c r="L66" s="33"/>
      <c r="M66">
        <f t="shared" ca="1" si="22"/>
        <v>3</v>
      </c>
      <c r="N66" t="str">
        <f t="shared" si="22"/>
        <v>,</v>
      </c>
      <c r="O66" t="str">
        <f t="shared" si="22"/>
        <v/>
      </c>
      <c r="P66" s="33" t="str">
        <f t="shared" si="22"/>
        <v>ｘ</v>
      </c>
      <c r="Q66" s="33"/>
      <c r="R66" s="33" t="str">
        <f t="shared" si="22"/>
        <v>－</v>
      </c>
      <c r="S66" s="33"/>
      <c r="T66">
        <f t="shared" ca="1" si="22"/>
        <v>6</v>
      </c>
      <c r="U66" t="str">
        <f t="shared" si="22"/>
        <v/>
      </c>
      <c r="V66" t="str">
        <f t="shared" si="22"/>
        <v/>
      </c>
      <c r="W66" t="str">
        <f t="shared" si="22"/>
        <v/>
      </c>
      <c r="X66" t="str">
        <f t="shared" si="22"/>
        <v/>
      </c>
      <c r="Y66" t="str">
        <f t="shared" si="22"/>
        <v/>
      </c>
      <c r="Z66" t="str">
        <f t="shared" si="22"/>
        <v/>
      </c>
      <c r="AA66" t="str">
        <f t="shared" si="22"/>
        <v/>
      </c>
      <c r="AB66" t="str">
        <f t="shared" si="22"/>
        <v/>
      </c>
      <c r="AC66" t="str">
        <f t="shared" si="22"/>
        <v/>
      </c>
      <c r="AD66" t="str">
        <f t="shared" si="22"/>
        <v/>
      </c>
      <c r="AE66" t="str">
        <f t="shared" si="22"/>
        <v/>
      </c>
      <c r="AF66" t="str">
        <f t="shared" si="22"/>
        <v/>
      </c>
      <c r="AG66" t="str">
        <f t="shared" si="22"/>
        <v/>
      </c>
      <c r="AH66" t="str">
        <f t="shared" si="22"/>
        <v/>
      </c>
      <c r="AI66" t="str">
        <f t="shared" si="22"/>
        <v/>
      </c>
      <c r="AJ66" t="str">
        <f t="shared" si="22"/>
        <v/>
      </c>
      <c r="AK66" t="str">
        <f t="shared" si="22"/>
        <v/>
      </c>
      <c r="AL66" t="str">
        <f t="shared" si="22"/>
        <v/>
      </c>
      <c r="AM66" t="str">
        <f t="shared" si="22"/>
        <v/>
      </c>
      <c r="AN66" t="str">
        <f t="shared" si="22"/>
        <v/>
      </c>
      <c r="AO66" t="str">
        <f t="shared" si="22"/>
        <v/>
      </c>
      <c r="AP66" t="str">
        <f t="shared" si="22"/>
        <v/>
      </c>
      <c r="AQ66" t="str">
        <f t="shared" si="22"/>
        <v/>
      </c>
      <c r="AR66" t="str">
        <f t="shared" si="22"/>
        <v/>
      </c>
      <c r="AS66" t="str">
        <f t="shared" si="22"/>
        <v/>
      </c>
      <c r="AT66" t="str">
        <f t="shared" si="22"/>
        <v/>
      </c>
    </row>
    <row r="67" spans="1:48" ht="19.5" customHeight="1" x14ac:dyDescent="0.2">
      <c r="A67" t="str">
        <f t="shared" ref="A67:C68" si="23">IF(A29="","",A29)</f>
        <v/>
      </c>
      <c r="B67" t="str">
        <f t="shared" si="23"/>
        <v/>
      </c>
      <c r="C67" t="str">
        <f t="shared" si="23"/>
        <v/>
      </c>
      <c r="D67" s="7"/>
      <c r="E67" s="7"/>
      <c r="F67" s="7" t="s">
        <v>183</v>
      </c>
      <c r="G67" s="34" t="str">
        <f>F66</f>
        <v>－</v>
      </c>
      <c r="H67" s="34" t="str">
        <f>IF(H29="","",H29)</f>
        <v/>
      </c>
      <c r="I67" s="7">
        <f ca="1">H66</f>
        <v>4</v>
      </c>
      <c r="J67" s="34" t="str">
        <f>I66</f>
        <v>ｘ</v>
      </c>
      <c r="K67" s="34" t="str">
        <f>IF(K29="","",K29)</f>
        <v/>
      </c>
      <c r="L67" s="34" t="str">
        <f>K66</f>
        <v>＋</v>
      </c>
      <c r="M67" s="34" t="str">
        <f>IF(M29="","",M29)</f>
        <v/>
      </c>
      <c r="N67" s="7">
        <f ca="1">M66</f>
        <v>3</v>
      </c>
      <c r="O67" s="7" t="s">
        <v>184</v>
      </c>
      <c r="P67" s="34" t="s">
        <v>185</v>
      </c>
      <c r="Q67" s="34"/>
      <c r="R67" s="7" t="s">
        <v>183</v>
      </c>
      <c r="S67" s="34" t="str">
        <f>P66</f>
        <v>ｘ</v>
      </c>
      <c r="T67" s="34" t="str">
        <f>IF(T29="","",T29)</f>
        <v/>
      </c>
      <c r="U67" s="34" t="str">
        <f>R66</f>
        <v>－</v>
      </c>
      <c r="V67" s="34" t="str">
        <f>IF(V29="","",V29)</f>
        <v/>
      </c>
      <c r="W67" s="7">
        <f ca="1">T66</f>
        <v>6</v>
      </c>
      <c r="X67" s="7" t="s">
        <v>184</v>
      </c>
      <c r="Y67" s="7" t="str">
        <f t="shared" ref="Y67:AT67" si="24">IF(Y29="","",Y29)</f>
        <v/>
      </c>
      <c r="Z67" s="7" t="str">
        <f t="shared" si="24"/>
        <v/>
      </c>
      <c r="AA67" s="7" t="str">
        <f t="shared" si="24"/>
        <v/>
      </c>
      <c r="AB67" s="7" t="str">
        <f t="shared" si="24"/>
        <v/>
      </c>
      <c r="AC67" s="7" t="str">
        <f t="shared" si="24"/>
        <v/>
      </c>
      <c r="AD67" s="7" t="str">
        <f t="shared" si="24"/>
        <v/>
      </c>
      <c r="AE67" s="7" t="str">
        <f t="shared" si="24"/>
        <v/>
      </c>
      <c r="AF67" s="7" t="str">
        <f t="shared" si="24"/>
        <v/>
      </c>
      <c r="AG67" s="7" t="str">
        <f t="shared" si="24"/>
        <v/>
      </c>
      <c r="AH67" s="7" t="str">
        <f t="shared" si="24"/>
        <v/>
      </c>
      <c r="AI67" s="7" t="str">
        <f t="shared" si="24"/>
        <v/>
      </c>
      <c r="AJ67" s="7" t="str">
        <f t="shared" si="24"/>
        <v/>
      </c>
      <c r="AK67" s="7" t="str">
        <f t="shared" si="24"/>
        <v/>
      </c>
      <c r="AL67" s="7" t="str">
        <f t="shared" si="24"/>
        <v/>
      </c>
      <c r="AM67" s="7" t="str">
        <f t="shared" si="24"/>
        <v/>
      </c>
      <c r="AN67" s="7" t="str">
        <f t="shared" si="24"/>
        <v/>
      </c>
      <c r="AO67" s="7" t="str">
        <f t="shared" si="24"/>
        <v/>
      </c>
      <c r="AP67" s="7" t="str">
        <f t="shared" si="24"/>
        <v/>
      </c>
      <c r="AQ67" s="7" t="str">
        <f t="shared" si="24"/>
        <v/>
      </c>
      <c r="AR67" s="7" t="str">
        <f t="shared" si="24"/>
        <v/>
      </c>
      <c r="AS67" s="7" t="str">
        <f t="shared" si="24"/>
        <v/>
      </c>
      <c r="AT67" s="7" t="str">
        <f t="shared" si="24"/>
        <v/>
      </c>
    </row>
    <row r="68" spans="1:48" ht="19.5" customHeight="1" x14ac:dyDescent="0.2">
      <c r="A68" t="str">
        <f t="shared" si="23"/>
        <v/>
      </c>
      <c r="B68" t="str">
        <f t="shared" si="23"/>
        <v/>
      </c>
      <c r="C68" t="str">
        <f t="shared" si="23"/>
        <v/>
      </c>
      <c r="D68" s="34" t="s">
        <v>218</v>
      </c>
      <c r="E68" s="34"/>
      <c r="F68" s="34" t="str">
        <f>G67</f>
        <v>－</v>
      </c>
      <c r="G68" s="34" t="str">
        <f>IF(G30="","",G30)</f>
        <v/>
      </c>
      <c r="H68" s="7">
        <f ca="1">I67</f>
        <v>4</v>
      </c>
      <c r="I68" s="34" t="str">
        <f>J67</f>
        <v>ｘ</v>
      </c>
      <c r="J68" s="34" t="str">
        <f>IF(J30="","",J30)</f>
        <v/>
      </c>
      <c r="K68" s="34" t="str">
        <f>L67</f>
        <v>＋</v>
      </c>
      <c r="L68" s="34" t="str">
        <f>IF(L30="","",L30)</f>
        <v/>
      </c>
      <c r="M68" s="7">
        <f ca="1">N67</f>
        <v>3</v>
      </c>
      <c r="N68" s="34" t="s">
        <v>185</v>
      </c>
      <c r="O68" s="34"/>
      <c r="P68" s="34" t="str">
        <f>S67</f>
        <v>ｘ</v>
      </c>
      <c r="Q68" s="34" t="str">
        <f>IF(Q30="","",Q30)</f>
        <v/>
      </c>
      <c r="R68" s="34" t="str">
        <f>U67</f>
        <v>－</v>
      </c>
      <c r="S68" s="34" t="str">
        <f>IF(S30="","",S30)</f>
        <v/>
      </c>
      <c r="T68" s="7">
        <f ca="1">W67</f>
        <v>6</v>
      </c>
      <c r="U68" s="34" t="s">
        <v>167</v>
      </c>
      <c r="V68" s="34"/>
      <c r="W68" s="34" t="s">
        <v>147</v>
      </c>
      <c r="X68" s="34"/>
      <c r="Y68" s="7">
        <f ca="1">IF(AU68=-1,"",ABS(AU68))</f>
        <v>3</v>
      </c>
      <c r="Z68" s="34" t="str">
        <f ca="1">IF(AU68=0,"","ｘ")</f>
        <v>ｘ</v>
      </c>
      <c r="AA68" s="34"/>
      <c r="AB68" s="34" t="str">
        <f ca="1">IF(AV68=0,"",IF(AV68&lt;0,"－","＋"))</f>
        <v>－</v>
      </c>
      <c r="AC68" s="34"/>
      <c r="AD68" s="7">
        <f ca="1">IF(AV68=0,"",ABS(AV68))</f>
        <v>3</v>
      </c>
      <c r="AE68" s="7" t="str">
        <f t="shared" ref="AE68:AT68" si="25">IF(AE30="","",AE30)</f>
        <v/>
      </c>
      <c r="AF68" s="7" t="str">
        <f t="shared" si="25"/>
        <v/>
      </c>
      <c r="AG68" s="7" t="str">
        <f t="shared" si="25"/>
        <v/>
      </c>
      <c r="AH68" s="7" t="str">
        <f t="shared" si="25"/>
        <v/>
      </c>
      <c r="AI68" s="7" t="str">
        <f t="shared" si="25"/>
        <v/>
      </c>
      <c r="AJ68" s="7" t="str">
        <f t="shared" si="25"/>
        <v/>
      </c>
      <c r="AK68" s="7" t="str">
        <f t="shared" si="25"/>
        <v/>
      </c>
      <c r="AL68" s="7" t="str">
        <f t="shared" si="25"/>
        <v/>
      </c>
      <c r="AM68" s="7" t="str">
        <f t="shared" si="25"/>
        <v/>
      </c>
      <c r="AN68" s="7" t="str">
        <f t="shared" si="25"/>
        <v/>
      </c>
      <c r="AO68" s="7" t="str">
        <f t="shared" si="25"/>
        <v/>
      </c>
      <c r="AP68" s="7" t="str">
        <f t="shared" si="25"/>
        <v/>
      </c>
      <c r="AQ68" s="7" t="str">
        <f t="shared" si="25"/>
        <v/>
      </c>
      <c r="AR68" s="7" t="str">
        <f t="shared" si="25"/>
        <v/>
      </c>
      <c r="AS68" s="7" t="str">
        <f t="shared" si="25"/>
        <v/>
      </c>
      <c r="AT68" s="7" t="str">
        <f t="shared" si="25"/>
        <v/>
      </c>
      <c r="AU68" s="8">
        <f ca="1">-H68+1</f>
        <v>-3</v>
      </c>
      <c r="AV68" s="8">
        <f ca="1">M68-T68</f>
        <v>-3</v>
      </c>
    </row>
    <row r="69" spans="1:48" ht="19.5" customHeight="1" x14ac:dyDescent="0.2">
      <c r="A69" t="str">
        <f t="shared" ref="A69:AT69" si="26">IF(A31="","",A31)</f>
        <v/>
      </c>
      <c r="B69" t="str">
        <f t="shared" si="26"/>
        <v/>
      </c>
      <c r="C69" t="str">
        <f t="shared" si="26"/>
        <v/>
      </c>
      <c r="D69" s="13"/>
      <c r="E69" s="13"/>
      <c r="F69" s="7" t="s">
        <v>183</v>
      </c>
      <c r="G69" s="34" t="str">
        <f>F66</f>
        <v>－</v>
      </c>
      <c r="H69" s="34" t="str">
        <f>IF(H31="","",H31)</f>
        <v/>
      </c>
      <c r="I69" s="7">
        <f ca="1">H66</f>
        <v>4</v>
      </c>
      <c r="J69" s="34" t="str">
        <f>I66</f>
        <v>ｘ</v>
      </c>
      <c r="K69" s="34" t="str">
        <f>IF(K31="","",K31)</f>
        <v/>
      </c>
      <c r="L69" s="34" t="str">
        <f>K66</f>
        <v>＋</v>
      </c>
      <c r="M69" s="34" t="str">
        <f>IF(M31="","",M31)</f>
        <v/>
      </c>
      <c r="N69" s="7">
        <f ca="1">M66</f>
        <v>3</v>
      </c>
      <c r="O69" s="7" t="s">
        <v>184</v>
      </c>
      <c r="P69" s="34" t="s">
        <v>186</v>
      </c>
      <c r="Q69" s="34"/>
      <c r="R69" s="7" t="s">
        <v>183</v>
      </c>
      <c r="S69" s="34" t="str">
        <f>P66</f>
        <v>ｘ</v>
      </c>
      <c r="T69" s="34" t="str">
        <f>IF(T31="","",T31)</f>
        <v/>
      </c>
      <c r="U69" s="34" t="str">
        <f>R66</f>
        <v>－</v>
      </c>
      <c r="V69" s="34" t="str">
        <f>IF(V31="","",V31)</f>
        <v/>
      </c>
      <c r="W69" s="7">
        <f ca="1">T66</f>
        <v>6</v>
      </c>
      <c r="X69" s="7" t="s">
        <v>184</v>
      </c>
      <c r="Y69" s="7" t="str">
        <f t="shared" si="26"/>
        <v/>
      </c>
      <c r="Z69" s="7" t="str">
        <f t="shared" si="26"/>
        <v/>
      </c>
      <c r="AA69" s="7" t="str">
        <f t="shared" si="26"/>
        <v/>
      </c>
      <c r="AB69" s="7" t="str">
        <f t="shared" si="26"/>
        <v/>
      </c>
      <c r="AC69" s="7" t="str">
        <f t="shared" si="26"/>
        <v/>
      </c>
      <c r="AD69" s="7" t="str">
        <f t="shared" si="26"/>
        <v/>
      </c>
      <c r="AE69" s="7" t="str">
        <f t="shared" si="26"/>
        <v/>
      </c>
      <c r="AF69" s="7" t="str">
        <f t="shared" si="26"/>
        <v/>
      </c>
      <c r="AG69" s="7" t="str">
        <f t="shared" si="26"/>
        <v/>
      </c>
      <c r="AH69" s="7" t="str">
        <f t="shared" si="26"/>
        <v/>
      </c>
      <c r="AI69" s="7" t="str">
        <f t="shared" si="26"/>
        <v/>
      </c>
      <c r="AJ69" s="7" t="str">
        <f t="shared" si="26"/>
        <v/>
      </c>
      <c r="AK69" s="7" t="str">
        <f t="shared" si="26"/>
        <v/>
      </c>
      <c r="AL69" s="7" t="str">
        <f t="shared" si="26"/>
        <v/>
      </c>
      <c r="AM69" s="7" t="str">
        <f t="shared" si="26"/>
        <v/>
      </c>
      <c r="AN69" s="7" t="str">
        <f t="shared" si="26"/>
        <v/>
      </c>
      <c r="AO69" s="7" t="str">
        <f t="shared" si="26"/>
        <v/>
      </c>
      <c r="AP69" s="7" t="str">
        <f t="shared" si="26"/>
        <v/>
      </c>
      <c r="AQ69" s="7" t="str">
        <f t="shared" si="26"/>
        <v/>
      </c>
      <c r="AR69" s="7" t="str">
        <f t="shared" si="26"/>
        <v/>
      </c>
      <c r="AS69" s="7" t="str">
        <f t="shared" si="26"/>
        <v/>
      </c>
      <c r="AT69" s="7" t="str">
        <f t="shared" si="26"/>
        <v/>
      </c>
    </row>
    <row r="70" spans="1:48" ht="19.5" customHeight="1" x14ac:dyDescent="0.2">
      <c r="A70" t="str">
        <f>IF(A32="","",A32)</f>
        <v/>
      </c>
      <c r="B70" t="str">
        <f>IF(B32="","",B32)</f>
        <v/>
      </c>
      <c r="C70" t="str">
        <f>IF(C32="","",C32)</f>
        <v/>
      </c>
      <c r="D70" s="34" t="s">
        <v>20</v>
      </c>
      <c r="E70" s="34"/>
      <c r="F70" s="34" t="str">
        <f>G69</f>
        <v>－</v>
      </c>
      <c r="G70" s="34" t="str">
        <f>IF(G32="","",G32)</f>
        <v/>
      </c>
      <c r="H70" s="7">
        <f ca="1">I69</f>
        <v>4</v>
      </c>
      <c r="I70" s="34" t="str">
        <f>J69</f>
        <v>ｘ</v>
      </c>
      <c r="J70" s="34" t="str">
        <f>IF(J32="","",J32)</f>
        <v/>
      </c>
      <c r="K70" s="34" t="str">
        <f>L69</f>
        <v>＋</v>
      </c>
      <c r="L70" s="34" t="str">
        <f>IF(L32="","",L32)</f>
        <v/>
      </c>
      <c r="M70" s="7">
        <f ca="1">N69</f>
        <v>3</v>
      </c>
      <c r="N70" s="34" t="s">
        <v>186</v>
      </c>
      <c r="O70" s="34"/>
      <c r="P70" s="34" t="str">
        <f>S69</f>
        <v>ｘ</v>
      </c>
      <c r="Q70" s="34" t="str">
        <f>IF(Q32="","",Q32)</f>
        <v/>
      </c>
      <c r="R70" s="34" t="s">
        <v>185</v>
      </c>
      <c r="S70" s="34" t="str">
        <f>IF(S32="","",S32)</f>
        <v/>
      </c>
      <c r="T70" s="7">
        <f ca="1">W69</f>
        <v>6</v>
      </c>
      <c r="U70" s="34" t="s">
        <v>20</v>
      </c>
      <c r="V70" s="34"/>
      <c r="W70" s="34" t="s">
        <v>147</v>
      </c>
      <c r="X70" s="34"/>
      <c r="Y70" s="34">
        <f ca="1">IF(ABS(AU70)=1,"",ABS(AU70))</f>
        <v>5</v>
      </c>
      <c r="Z70" s="34"/>
      <c r="AA70" s="34" t="str">
        <f ca="1">IF(AU70=0,"","ｘ")</f>
        <v>ｘ</v>
      </c>
      <c r="AB70" s="34"/>
      <c r="AC70" s="34" t="s">
        <v>187</v>
      </c>
      <c r="AD70" s="34"/>
      <c r="AE70" s="34">
        <f ca="1">AV70</f>
        <v>9</v>
      </c>
      <c r="AF70" s="34"/>
      <c r="AG70" s="7" t="str">
        <f t="shared" ref="AG70:AT70" si="27">IF(AG32="","",AG32)</f>
        <v/>
      </c>
      <c r="AH70" s="7" t="str">
        <f t="shared" si="27"/>
        <v/>
      </c>
      <c r="AI70" s="7" t="str">
        <f t="shared" si="27"/>
        <v/>
      </c>
      <c r="AJ70" s="7" t="str">
        <f t="shared" si="27"/>
        <v/>
      </c>
      <c r="AK70" s="7" t="str">
        <f t="shared" si="27"/>
        <v/>
      </c>
      <c r="AL70" s="7" t="str">
        <f t="shared" si="27"/>
        <v/>
      </c>
      <c r="AM70" s="7" t="str">
        <f t="shared" si="27"/>
        <v/>
      </c>
      <c r="AN70" s="7" t="str">
        <f t="shared" si="27"/>
        <v/>
      </c>
      <c r="AO70" s="7" t="str">
        <f t="shared" si="27"/>
        <v/>
      </c>
      <c r="AP70" s="7" t="str">
        <f t="shared" si="27"/>
        <v/>
      </c>
      <c r="AQ70" s="7" t="str">
        <f t="shared" si="27"/>
        <v/>
      </c>
      <c r="AR70" s="7" t="str">
        <f t="shared" si="27"/>
        <v/>
      </c>
      <c r="AS70" s="7" t="str">
        <f t="shared" si="27"/>
        <v/>
      </c>
      <c r="AT70" s="7" t="str">
        <f t="shared" si="27"/>
        <v/>
      </c>
      <c r="AU70" s="8">
        <f ca="1">-H70-1</f>
        <v>-5</v>
      </c>
      <c r="AV70" s="8">
        <f ca="1">M70+T70</f>
        <v>9</v>
      </c>
    </row>
    <row r="71" spans="1:48" ht="19.5" customHeight="1" x14ac:dyDescent="0.2">
      <c r="A71" t="str">
        <f t="shared" ref="A71:C72" si="28">IF(A33="","",A33)</f>
        <v/>
      </c>
      <c r="B71" t="str">
        <f t="shared" si="28"/>
        <v/>
      </c>
      <c r="C71" t="str">
        <f t="shared" si="28"/>
        <v>(4)</v>
      </c>
      <c r="F71">
        <f ca="1">IF(F33="","",F33)</f>
        <v>3</v>
      </c>
      <c r="G71" s="33" t="str">
        <f>IF(G33="","",G33)</f>
        <v>ｘ</v>
      </c>
      <c r="H71" s="33"/>
      <c r="I71" s="33" t="str">
        <f>IF(I33="","",I33)</f>
        <v>－</v>
      </c>
      <c r="J71" s="33"/>
      <c r="K71">
        <f ca="1">IF(K33="","",K33)</f>
        <v>7</v>
      </c>
      <c r="L71" t="str">
        <f>IF(L33="","",L33)</f>
        <v>,</v>
      </c>
      <c r="M71" t="str">
        <f>IF(M33="","",M33)</f>
        <v/>
      </c>
      <c r="N71" s="33" t="str">
        <f>IF(N33="","",N33)</f>
        <v>－</v>
      </c>
      <c r="O71" s="33"/>
      <c r="P71">
        <f ca="1">IF(P33="","",P33)</f>
        <v>8</v>
      </c>
      <c r="Q71" s="33" t="str">
        <f>IF(Q33="","",Q33)</f>
        <v>ｘ</v>
      </c>
      <c r="R71" s="33"/>
      <c r="S71" s="33" t="str">
        <f>IF(S33="","",S33)</f>
        <v>＋</v>
      </c>
      <c r="T71" s="33"/>
      <c r="U71">
        <f t="shared" ref="U71:AT71" ca="1" si="29">IF(U33="","",U33)</f>
        <v>9</v>
      </c>
      <c r="V71" t="str">
        <f t="shared" si="29"/>
        <v/>
      </c>
      <c r="W71" t="str">
        <f t="shared" si="29"/>
        <v/>
      </c>
      <c r="X71" t="str">
        <f t="shared" si="29"/>
        <v/>
      </c>
      <c r="Y71" t="str">
        <f t="shared" si="29"/>
        <v/>
      </c>
      <c r="Z71" t="str">
        <f t="shared" si="29"/>
        <v/>
      </c>
      <c r="AA71" t="str">
        <f t="shared" si="29"/>
        <v/>
      </c>
      <c r="AB71" t="str">
        <f t="shared" si="29"/>
        <v/>
      </c>
      <c r="AC71" t="str">
        <f t="shared" si="29"/>
        <v/>
      </c>
      <c r="AD71" t="str">
        <f t="shared" si="29"/>
        <v/>
      </c>
      <c r="AE71" t="str">
        <f t="shared" si="29"/>
        <v/>
      </c>
      <c r="AF71" t="str">
        <f t="shared" si="29"/>
        <v/>
      </c>
      <c r="AG71" t="str">
        <f t="shared" si="29"/>
        <v/>
      </c>
      <c r="AH71" t="str">
        <f t="shared" si="29"/>
        <v/>
      </c>
      <c r="AI71" t="str">
        <f t="shared" si="29"/>
        <v/>
      </c>
      <c r="AJ71" t="str">
        <f t="shared" si="29"/>
        <v/>
      </c>
      <c r="AK71" t="str">
        <f t="shared" si="29"/>
        <v/>
      </c>
      <c r="AL71" t="str">
        <f t="shared" si="29"/>
        <v/>
      </c>
      <c r="AM71" t="str">
        <f t="shared" si="29"/>
        <v/>
      </c>
      <c r="AN71" t="str">
        <f t="shared" si="29"/>
        <v/>
      </c>
      <c r="AO71" t="str">
        <f t="shared" si="29"/>
        <v/>
      </c>
      <c r="AP71" t="str">
        <f t="shared" si="29"/>
        <v/>
      </c>
      <c r="AQ71" t="str">
        <f t="shared" si="29"/>
        <v/>
      </c>
      <c r="AR71" t="str">
        <f t="shared" si="29"/>
        <v/>
      </c>
      <c r="AS71" t="str">
        <f t="shared" si="29"/>
        <v/>
      </c>
      <c r="AT71" t="str">
        <f t="shared" si="29"/>
        <v/>
      </c>
    </row>
    <row r="72" spans="1:48" ht="19.5" customHeight="1" x14ac:dyDescent="0.2">
      <c r="A72" t="str">
        <f t="shared" si="28"/>
        <v/>
      </c>
      <c r="B72" t="str">
        <f t="shared" si="28"/>
        <v/>
      </c>
      <c r="C72" t="str">
        <f t="shared" si="28"/>
        <v/>
      </c>
      <c r="F72" t="s">
        <v>170</v>
      </c>
      <c r="G72">
        <f ca="1">F71</f>
        <v>3</v>
      </c>
      <c r="H72" s="33" t="str">
        <f>G71</f>
        <v>ｘ</v>
      </c>
      <c r="I72" s="33" t="str">
        <f>IF(I34="","",I34)</f>
        <v/>
      </c>
      <c r="J72" s="33" t="str">
        <f>I71</f>
        <v>－</v>
      </c>
      <c r="K72" s="33" t="str">
        <f>IF(K34="","",K34)</f>
        <v/>
      </c>
      <c r="L72">
        <f ca="1">K71</f>
        <v>7</v>
      </c>
      <c r="M72" t="s">
        <v>171</v>
      </c>
      <c r="N72" s="33" t="s">
        <v>4</v>
      </c>
      <c r="O72" s="33"/>
      <c r="P72" t="s">
        <v>175</v>
      </c>
      <c r="Q72" s="33" t="str">
        <f>N71</f>
        <v>－</v>
      </c>
      <c r="R72" s="33" t="str">
        <f>IF(R34="","",R34)</f>
        <v/>
      </c>
      <c r="S72">
        <f ca="1">P71</f>
        <v>8</v>
      </c>
      <c r="T72" s="33" t="str">
        <f>Q71</f>
        <v>ｘ</v>
      </c>
      <c r="U72" s="33" t="str">
        <f>IF(U34="","",U34)</f>
        <v/>
      </c>
      <c r="V72" s="33" t="str">
        <f>S71</f>
        <v>＋</v>
      </c>
      <c r="W72" s="33" t="str">
        <f>IF(W34="","",W34)</f>
        <v/>
      </c>
      <c r="X72">
        <f ca="1">U71</f>
        <v>9</v>
      </c>
      <c r="Y72" t="s">
        <v>176</v>
      </c>
      <c r="Z72" t="str">
        <f t="shared" ref="Z72:AT72" si="30">IF(Z34="","",Z34)</f>
        <v/>
      </c>
      <c r="AA72" t="str">
        <f t="shared" si="30"/>
        <v/>
      </c>
      <c r="AB72" t="str">
        <f t="shared" si="30"/>
        <v/>
      </c>
      <c r="AC72" t="str">
        <f t="shared" si="30"/>
        <v/>
      </c>
      <c r="AD72" t="str">
        <f t="shared" si="30"/>
        <v/>
      </c>
      <c r="AE72" t="str">
        <f t="shared" si="30"/>
        <v/>
      </c>
      <c r="AF72" t="str">
        <f t="shared" si="30"/>
        <v/>
      </c>
      <c r="AG72" t="str">
        <f t="shared" si="30"/>
        <v/>
      </c>
      <c r="AH72" t="str">
        <f t="shared" si="30"/>
        <v/>
      </c>
      <c r="AI72" t="str">
        <f t="shared" si="30"/>
        <v/>
      </c>
      <c r="AJ72" t="str">
        <f t="shared" si="30"/>
        <v/>
      </c>
      <c r="AK72" t="str">
        <f t="shared" si="30"/>
        <v/>
      </c>
      <c r="AL72" t="str">
        <f t="shared" si="30"/>
        <v/>
      </c>
      <c r="AM72" t="str">
        <f t="shared" si="30"/>
        <v/>
      </c>
      <c r="AN72" t="str">
        <f t="shared" si="30"/>
        <v/>
      </c>
      <c r="AO72" t="str">
        <f t="shared" si="30"/>
        <v/>
      </c>
      <c r="AP72" t="str">
        <f t="shared" si="30"/>
        <v/>
      </c>
      <c r="AQ72" t="str">
        <f t="shared" si="30"/>
        <v/>
      </c>
      <c r="AR72" t="str">
        <f t="shared" si="30"/>
        <v/>
      </c>
      <c r="AS72" t="str">
        <f t="shared" si="30"/>
        <v/>
      </c>
      <c r="AT72" t="str">
        <f t="shared" si="30"/>
        <v/>
      </c>
    </row>
    <row r="73" spans="1:48" ht="19.5" customHeight="1" x14ac:dyDescent="0.2">
      <c r="A73" t="str">
        <f>IF(A35="","",A35)</f>
        <v/>
      </c>
      <c r="B73" t="str">
        <f>IF(B35="","",B35)</f>
        <v/>
      </c>
      <c r="C73" t="str">
        <f>IF(C35="","",C35)</f>
        <v/>
      </c>
      <c r="D73" s="34" t="s">
        <v>20</v>
      </c>
      <c r="E73" s="34"/>
      <c r="F73" s="7">
        <f ca="1">G72</f>
        <v>3</v>
      </c>
      <c r="G73" s="34" t="str">
        <f>H72</f>
        <v>ｘ</v>
      </c>
      <c r="H73" s="34" t="str">
        <f>IF(H35="","",H35)</f>
        <v/>
      </c>
      <c r="I73" s="34" t="str">
        <f>J72</f>
        <v>－</v>
      </c>
      <c r="J73" s="34" t="str">
        <f>IF(J35="","",J35)</f>
        <v/>
      </c>
      <c r="K73" s="7">
        <f ca="1">L72</f>
        <v>7</v>
      </c>
      <c r="L73" s="34" t="str">
        <f>Q72</f>
        <v>－</v>
      </c>
      <c r="M73" s="34" t="str">
        <f>IF(O35="","",O35)</f>
        <v/>
      </c>
      <c r="N73" s="7">
        <f ca="1">S72</f>
        <v>8</v>
      </c>
      <c r="O73" s="34" t="str">
        <f>T72</f>
        <v>ｘ</v>
      </c>
      <c r="P73" s="34" t="str">
        <f>IF(R35="","",R35)</f>
        <v/>
      </c>
      <c r="Q73" s="34" t="str">
        <f>V72</f>
        <v>＋</v>
      </c>
      <c r="R73" s="34" t="str">
        <f>IF(T35="","",T35)</f>
        <v/>
      </c>
      <c r="S73" s="7">
        <f ca="1">X72</f>
        <v>9</v>
      </c>
      <c r="T73" s="34" t="s">
        <v>20</v>
      </c>
      <c r="U73" s="34"/>
      <c r="V73" s="34" t="str">
        <f ca="1">IF(AU73&lt;0,"－","")</f>
        <v>－</v>
      </c>
      <c r="W73" s="34"/>
      <c r="X73" s="7">
        <f ca="1">IF(AU73=0,"",IF(ABS(AU73)=1,"",ABS(AU73)))</f>
        <v>5</v>
      </c>
      <c r="Y73" s="34" t="str">
        <f ca="1">IF(AU73=0,"","ｘ")</f>
        <v>ｘ</v>
      </c>
      <c r="Z73" s="34"/>
      <c r="AA73" s="34" t="str">
        <f ca="1">IF(AV73=0,"",IF(AV73&lt;0,"－","＋"))</f>
        <v>＋</v>
      </c>
      <c r="AB73" s="34"/>
      <c r="AC73" s="34">
        <f ca="1">IF(AV73=0,"",ABS(AV73))</f>
        <v>2</v>
      </c>
      <c r="AD73" s="34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8">
        <f ca="1">F73-N73</f>
        <v>-5</v>
      </c>
      <c r="AV73" s="8">
        <f ca="1">-K73+S73</f>
        <v>2</v>
      </c>
    </row>
    <row r="74" spans="1:48" ht="19.5" customHeight="1" x14ac:dyDescent="0.2">
      <c r="A74" t="str">
        <f t="shared" ref="A74:AT74" si="31">IF(A36="","",A36)</f>
        <v/>
      </c>
      <c r="B74" t="str">
        <f t="shared" si="31"/>
        <v/>
      </c>
      <c r="C74" t="str">
        <f t="shared" si="31"/>
        <v/>
      </c>
      <c r="D74" s="13"/>
      <c r="E74" s="13"/>
      <c r="F74" s="7" t="s">
        <v>15</v>
      </c>
      <c r="G74" s="7">
        <f ca="1">F71</f>
        <v>3</v>
      </c>
      <c r="H74" s="34" t="str">
        <f>G71</f>
        <v>ｘ</v>
      </c>
      <c r="I74" s="34" t="str">
        <f>IF(I36="","",I36)</f>
        <v/>
      </c>
      <c r="J74" s="34" t="str">
        <f>I71</f>
        <v>－</v>
      </c>
      <c r="K74" s="34" t="str">
        <f>IF(K36="","",K36)</f>
        <v/>
      </c>
      <c r="L74" s="7">
        <f ca="1">K71</f>
        <v>7</v>
      </c>
      <c r="M74" s="7" t="s">
        <v>16</v>
      </c>
      <c r="N74" s="34" t="s">
        <v>17</v>
      </c>
      <c r="O74" s="34"/>
      <c r="P74" s="7" t="s">
        <v>15</v>
      </c>
      <c r="Q74" s="34" t="str">
        <f>N71</f>
        <v>－</v>
      </c>
      <c r="R74" s="34" t="str">
        <f>IF(R36="","",R36)</f>
        <v/>
      </c>
      <c r="S74" s="7">
        <f ca="1">P71</f>
        <v>8</v>
      </c>
      <c r="T74" s="34" t="str">
        <f>Q71</f>
        <v>ｘ</v>
      </c>
      <c r="U74" s="34" t="str">
        <f>IF(U36="","",U36)</f>
        <v/>
      </c>
      <c r="V74" s="34" t="str">
        <f>S71</f>
        <v>＋</v>
      </c>
      <c r="W74" s="34" t="str">
        <f>IF(W36="","",W36)</f>
        <v/>
      </c>
      <c r="X74" s="7">
        <f ca="1">U71</f>
        <v>9</v>
      </c>
      <c r="Y74" s="7" t="s">
        <v>16</v>
      </c>
      <c r="Z74" s="7" t="str">
        <f t="shared" si="31"/>
        <v/>
      </c>
      <c r="AA74" s="7" t="str">
        <f t="shared" si="31"/>
        <v/>
      </c>
      <c r="AB74" s="7" t="str">
        <f t="shared" si="31"/>
        <v/>
      </c>
      <c r="AC74" s="7" t="str">
        <f t="shared" si="31"/>
        <v/>
      </c>
      <c r="AD74" s="7" t="str">
        <f t="shared" si="31"/>
        <v/>
      </c>
      <c r="AE74" s="7" t="str">
        <f t="shared" si="31"/>
        <v/>
      </c>
      <c r="AF74" s="7" t="str">
        <f t="shared" si="31"/>
        <v/>
      </c>
      <c r="AG74" s="7" t="str">
        <f t="shared" si="31"/>
        <v/>
      </c>
      <c r="AH74" s="7" t="str">
        <f t="shared" si="31"/>
        <v/>
      </c>
      <c r="AI74" s="7" t="str">
        <f t="shared" si="31"/>
        <v/>
      </c>
      <c r="AJ74" s="7" t="str">
        <f t="shared" si="31"/>
        <v/>
      </c>
      <c r="AK74" s="7" t="str">
        <f t="shared" si="31"/>
        <v/>
      </c>
      <c r="AL74" s="7" t="str">
        <f t="shared" si="31"/>
        <v/>
      </c>
      <c r="AM74" s="7" t="str">
        <f t="shared" si="31"/>
        <v/>
      </c>
      <c r="AN74" s="7" t="str">
        <f t="shared" si="31"/>
        <v/>
      </c>
      <c r="AO74" s="7" t="str">
        <f t="shared" si="31"/>
        <v/>
      </c>
      <c r="AP74" s="7" t="str">
        <f t="shared" si="31"/>
        <v/>
      </c>
      <c r="AQ74" s="7" t="str">
        <f t="shared" si="31"/>
        <v/>
      </c>
      <c r="AR74" s="7" t="str">
        <f t="shared" si="31"/>
        <v/>
      </c>
      <c r="AS74" s="7" t="str">
        <f t="shared" si="31"/>
        <v/>
      </c>
      <c r="AT74" s="7" t="str">
        <f t="shared" si="31"/>
        <v/>
      </c>
    </row>
    <row r="75" spans="1:48" ht="19.5" customHeight="1" x14ac:dyDescent="0.2">
      <c r="A75" t="str">
        <f>IF(A37="","",A37)</f>
        <v/>
      </c>
      <c r="B75" t="str">
        <f>IF(B37="","",B37)</f>
        <v/>
      </c>
      <c r="C75" t="str">
        <f>IF(C37="","",C37)</f>
        <v/>
      </c>
      <c r="D75" s="34" t="s">
        <v>20</v>
      </c>
      <c r="E75" s="34"/>
      <c r="F75" s="7">
        <f ca="1">G74</f>
        <v>3</v>
      </c>
      <c r="G75" s="34" t="str">
        <f>H74</f>
        <v>ｘ</v>
      </c>
      <c r="H75" s="34" t="str">
        <f>IF(H37="","",H37)</f>
        <v/>
      </c>
      <c r="I75" s="34" t="str">
        <f>J74</f>
        <v>－</v>
      </c>
      <c r="J75" s="34" t="str">
        <f>IF(J37="","",J37)</f>
        <v/>
      </c>
      <c r="K75" s="7">
        <f ca="1">L74</f>
        <v>7</v>
      </c>
      <c r="L75" s="34" t="s">
        <v>169</v>
      </c>
      <c r="M75" s="34" t="str">
        <f>IF(O37="","",O37)</f>
        <v/>
      </c>
      <c r="N75" s="7">
        <f ca="1">S74</f>
        <v>8</v>
      </c>
      <c r="O75" s="34" t="str">
        <f>T74</f>
        <v>ｘ</v>
      </c>
      <c r="P75" s="34" t="str">
        <f>IF(R37="","",R37)</f>
        <v/>
      </c>
      <c r="Q75" s="34" t="s">
        <v>17</v>
      </c>
      <c r="R75" s="34" t="str">
        <f>IF(T37="","",T37)</f>
        <v/>
      </c>
      <c r="S75" s="7">
        <f ca="1">X74</f>
        <v>9</v>
      </c>
      <c r="T75" s="34" t="s">
        <v>20</v>
      </c>
      <c r="U75" s="34"/>
      <c r="V75" s="34">
        <f ca="1">AU75</f>
        <v>11</v>
      </c>
      <c r="W75" s="34"/>
      <c r="X75" s="34" t="s">
        <v>114</v>
      </c>
      <c r="Y75" s="34"/>
      <c r="Z75" s="34" t="s">
        <v>147</v>
      </c>
      <c r="AA75" s="34"/>
      <c r="AB75" s="34">
        <f ca="1">ABS(AV75)</f>
        <v>16</v>
      </c>
      <c r="AC75" s="34"/>
      <c r="AD75" s="7" t="str">
        <f t="shared" ref="AD75:AT75" si="32">IF(AD37="","",AD37)</f>
        <v/>
      </c>
      <c r="AE75" s="7" t="str">
        <f t="shared" si="32"/>
        <v/>
      </c>
      <c r="AF75" s="7" t="str">
        <f t="shared" si="32"/>
        <v/>
      </c>
      <c r="AG75" s="7" t="str">
        <f t="shared" si="32"/>
        <v/>
      </c>
      <c r="AH75" s="7" t="str">
        <f t="shared" si="32"/>
        <v/>
      </c>
      <c r="AI75" s="7" t="str">
        <f t="shared" si="32"/>
        <v/>
      </c>
      <c r="AJ75" s="7" t="str">
        <f t="shared" si="32"/>
        <v/>
      </c>
      <c r="AK75" s="7" t="str">
        <f t="shared" si="32"/>
        <v/>
      </c>
      <c r="AL75" s="7" t="str">
        <f t="shared" si="32"/>
        <v/>
      </c>
      <c r="AM75" s="7" t="str">
        <f t="shared" si="32"/>
        <v/>
      </c>
      <c r="AN75" s="7" t="str">
        <f t="shared" si="32"/>
        <v/>
      </c>
      <c r="AO75" s="7" t="str">
        <f t="shared" si="32"/>
        <v/>
      </c>
      <c r="AP75" s="7" t="str">
        <f t="shared" si="32"/>
        <v/>
      </c>
      <c r="AQ75" s="7" t="str">
        <f t="shared" si="32"/>
        <v/>
      </c>
      <c r="AR75" s="7" t="str">
        <f t="shared" si="32"/>
        <v/>
      </c>
      <c r="AS75" s="7" t="str">
        <f t="shared" si="32"/>
        <v/>
      </c>
      <c r="AT75" s="7" t="str">
        <f t="shared" si="32"/>
        <v/>
      </c>
      <c r="AU75" s="8">
        <f ca="1">F75+N75</f>
        <v>11</v>
      </c>
      <c r="AV75" s="8">
        <f ca="1">-K75-S75</f>
        <v>-16</v>
      </c>
    </row>
    <row r="76" spans="1:48" ht="20.149999999999999" customHeight="1" x14ac:dyDescent="0.2"/>
    <row r="77" spans="1:48" ht="20.149999999999999" customHeight="1" x14ac:dyDescent="0.2"/>
    <row r="78" spans="1:48" ht="20.149999999999999" customHeight="1" x14ac:dyDescent="0.2"/>
    <row r="79" spans="1:48" ht="20.149999999999999" customHeight="1" x14ac:dyDescent="0.2"/>
    <row r="80" spans="1:48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</sheetData>
  <mergeCells count="249">
    <mergeCell ref="D75:E75"/>
    <mergeCell ref="G75:H75"/>
    <mergeCell ref="I75:J75"/>
    <mergeCell ref="L75:M75"/>
    <mergeCell ref="O75:P75"/>
    <mergeCell ref="Q75:R75"/>
    <mergeCell ref="D73:E73"/>
    <mergeCell ref="AD60:AE60"/>
    <mergeCell ref="X58:Y58"/>
    <mergeCell ref="Z58:AA58"/>
    <mergeCell ref="T60:U60"/>
    <mergeCell ref="V60:W60"/>
    <mergeCell ref="X60:Y60"/>
    <mergeCell ref="Z60:AA60"/>
    <mergeCell ref="T59:U59"/>
    <mergeCell ref="T58:U58"/>
    <mergeCell ref="V58:W58"/>
    <mergeCell ref="AB60:AC60"/>
    <mergeCell ref="P68:Q68"/>
    <mergeCell ref="R68:S68"/>
    <mergeCell ref="N70:O70"/>
    <mergeCell ref="P70:Q70"/>
    <mergeCell ref="R70:S70"/>
    <mergeCell ref="N63:O63"/>
    <mergeCell ref="P63:Q63"/>
    <mergeCell ref="L73:M73"/>
    <mergeCell ref="O73:P73"/>
    <mergeCell ref="Q73:R73"/>
    <mergeCell ref="D68:E68"/>
    <mergeCell ref="F68:G68"/>
    <mergeCell ref="I68:J68"/>
    <mergeCell ref="K68:L68"/>
    <mergeCell ref="D70:E70"/>
    <mergeCell ref="F70:G70"/>
    <mergeCell ref="I70:J70"/>
    <mergeCell ref="K70:L70"/>
    <mergeCell ref="G69:H69"/>
    <mergeCell ref="J69:K69"/>
    <mergeCell ref="D63:E63"/>
    <mergeCell ref="G63:H63"/>
    <mergeCell ref="I63:J63"/>
    <mergeCell ref="L63:M63"/>
    <mergeCell ref="D65:E65"/>
    <mergeCell ref="G65:H65"/>
    <mergeCell ref="I65:J65"/>
    <mergeCell ref="L65:M65"/>
    <mergeCell ref="H64:I64"/>
    <mergeCell ref="J64:K64"/>
    <mergeCell ref="Z52:AA52"/>
    <mergeCell ref="AC46:AD46"/>
    <mergeCell ref="AB52:AC52"/>
    <mergeCell ref="Y46:Z46"/>
    <mergeCell ref="AA46:AB46"/>
    <mergeCell ref="T52:U52"/>
    <mergeCell ref="D58:E58"/>
    <mergeCell ref="G58:H58"/>
    <mergeCell ref="I58:J58"/>
    <mergeCell ref="L58:M58"/>
    <mergeCell ref="D60:E60"/>
    <mergeCell ref="G60:H60"/>
    <mergeCell ref="I60:J60"/>
    <mergeCell ref="L60:M60"/>
    <mergeCell ref="O60:P60"/>
    <mergeCell ref="Q60:R60"/>
    <mergeCell ref="G45:H45"/>
    <mergeCell ref="T46:U46"/>
    <mergeCell ref="V46:W46"/>
    <mergeCell ref="Q49:R49"/>
    <mergeCell ref="S49:T49"/>
    <mergeCell ref="U49:V49"/>
    <mergeCell ref="W49:X49"/>
    <mergeCell ref="V52:W52"/>
    <mergeCell ref="X52:Y52"/>
    <mergeCell ref="R52:S52"/>
    <mergeCell ref="R7:S7"/>
    <mergeCell ref="T7:U7"/>
    <mergeCell ref="G10:H10"/>
    <mergeCell ref="I10:J10"/>
    <mergeCell ref="L10:M10"/>
    <mergeCell ref="O10:P10"/>
    <mergeCell ref="Q10:R10"/>
    <mergeCell ref="AO1:AP1"/>
    <mergeCell ref="AO39:AP39"/>
    <mergeCell ref="G4:H4"/>
    <mergeCell ref="I4:J4"/>
    <mergeCell ref="M4:N4"/>
    <mergeCell ref="O4:P4"/>
    <mergeCell ref="G7:H7"/>
    <mergeCell ref="I7:J7"/>
    <mergeCell ref="L7:M7"/>
    <mergeCell ref="O7:P7"/>
    <mergeCell ref="G23:H23"/>
    <mergeCell ref="I23:J23"/>
    <mergeCell ref="N23:O23"/>
    <mergeCell ref="P23:Q23"/>
    <mergeCell ref="S13:T13"/>
    <mergeCell ref="G18:H18"/>
    <mergeCell ref="I18:J18"/>
    <mergeCell ref="O18:P18"/>
    <mergeCell ref="Q18:R18"/>
    <mergeCell ref="G13:H13"/>
    <mergeCell ref="I13:J13"/>
    <mergeCell ref="L13:M13"/>
    <mergeCell ref="P13:Q13"/>
    <mergeCell ref="R28:S28"/>
    <mergeCell ref="G33:H33"/>
    <mergeCell ref="I33:J33"/>
    <mergeCell ref="N33:O33"/>
    <mergeCell ref="Q33:R33"/>
    <mergeCell ref="S33:T33"/>
    <mergeCell ref="F28:G28"/>
    <mergeCell ref="I28:J28"/>
    <mergeCell ref="K28:L28"/>
    <mergeCell ref="P28:Q28"/>
    <mergeCell ref="O45:P45"/>
    <mergeCell ref="R45:S45"/>
    <mergeCell ref="G42:H42"/>
    <mergeCell ref="I42:J42"/>
    <mergeCell ref="M42:N42"/>
    <mergeCell ref="O42:P42"/>
    <mergeCell ref="P43:Q43"/>
    <mergeCell ref="S43:T43"/>
    <mergeCell ref="T45:U45"/>
    <mergeCell ref="U43:V43"/>
    <mergeCell ref="G71:H71"/>
    <mergeCell ref="I71:J71"/>
    <mergeCell ref="N71:O71"/>
    <mergeCell ref="Q71:R71"/>
    <mergeCell ref="S71:T71"/>
    <mergeCell ref="F66:G66"/>
    <mergeCell ref="O56:P56"/>
    <mergeCell ref="Q56:R56"/>
    <mergeCell ref="O58:P58"/>
    <mergeCell ref="Q58:R58"/>
    <mergeCell ref="N65:O65"/>
    <mergeCell ref="P65:Q65"/>
    <mergeCell ref="P61:Q61"/>
    <mergeCell ref="I61:J61"/>
    <mergeCell ref="N61:O61"/>
    <mergeCell ref="D43:E43"/>
    <mergeCell ref="D46:E46"/>
    <mergeCell ref="D49:E49"/>
    <mergeCell ref="D52:E52"/>
    <mergeCell ref="G43:H43"/>
    <mergeCell ref="I43:J43"/>
    <mergeCell ref="I45:J45"/>
    <mergeCell ref="L43:M43"/>
    <mergeCell ref="N43:O43"/>
    <mergeCell ref="G51:H51"/>
    <mergeCell ref="I51:J51"/>
    <mergeCell ref="L51:M51"/>
    <mergeCell ref="G52:H52"/>
    <mergeCell ref="I52:J52"/>
    <mergeCell ref="L52:M52"/>
    <mergeCell ref="O52:P52"/>
    <mergeCell ref="G46:H46"/>
    <mergeCell ref="I46:J46"/>
    <mergeCell ref="L46:M46"/>
    <mergeCell ref="G48:H48"/>
    <mergeCell ref="I48:J48"/>
    <mergeCell ref="L48:M48"/>
    <mergeCell ref="O48:P48"/>
    <mergeCell ref="L45:M45"/>
    <mergeCell ref="H57:I57"/>
    <mergeCell ref="J57:K57"/>
    <mergeCell ref="N57:O57"/>
    <mergeCell ref="R57:S57"/>
    <mergeCell ref="T57:U57"/>
    <mergeCell ref="O46:P46"/>
    <mergeCell ref="Q46:R46"/>
    <mergeCell ref="G49:H49"/>
    <mergeCell ref="I49:J49"/>
    <mergeCell ref="L49:M49"/>
    <mergeCell ref="N49:O49"/>
    <mergeCell ref="S51:T51"/>
    <mergeCell ref="G56:H56"/>
    <mergeCell ref="I56:J56"/>
    <mergeCell ref="P51:Q51"/>
    <mergeCell ref="Q48:R48"/>
    <mergeCell ref="N64:O64"/>
    <mergeCell ref="Q64:R64"/>
    <mergeCell ref="I66:J66"/>
    <mergeCell ref="K66:L66"/>
    <mergeCell ref="P66:Q66"/>
    <mergeCell ref="S62:T62"/>
    <mergeCell ref="H59:I59"/>
    <mergeCell ref="J59:K59"/>
    <mergeCell ref="N59:O59"/>
    <mergeCell ref="R59:S59"/>
    <mergeCell ref="H62:I62"/>
    <mergeCell ref="N62:O62"/>
    <mergeCell ref="Q62:R62"/>
    <mergeCell ref="G61:H61"/>
    <mergeCell ref="J62:K62"/>
    <mergeCell ref="R66:S66"/>
    <mergeCell ref="U67:V67"/>
    <mergeCell ref="S69:T69"/>
    <mergeCell ref="U69:V69"/>
    <mergeCell ref="N68:O68"/>
    <mergeCell ref="S67:T67"/>
    <mergeCell ref="U68:V68"/>
    <mergeCell ref="L69:M69"/>
    <mergeCell ref="P69:Q69"/>
    <mergeCell ref="G67:H67"/>
    <mergeCell ref="J67:K67"/>
    <mergeCell ref="L67:M67"/>
    <mergeCell ref="P67:Q67"/>
    <mergeCell ref="H74:I74"/>
    <mergeCell ref="J74:K74"/>
    <mergeCell ref="N74:O74"/>
    <mergeCell ref="Q74:R74"/>
    <mergeCell ref="T74:U74"/>
    <mergeCell ref="V74:W74"/>
    <mergeCell ref="H72:I72"/>
    <mergeCell ref="J72:K72"/>
    <mergeCell ref="N72:O72"/>
    <mergeCell ref="Q72:R72"/>
    <mergeCell ref="G73:H73"/>
    <mergeCell ref="I73:J73"/>
    <mergeCell ref="S65:T65"/>
    <mergeCell ref="V65:W65"/>
    <mergeCell ref="X65:Y65"/>
    <mergeCell ref="U63:V63"/>
    <mergeCell ref="S63:T63"/>
    <mergeCell ref="W63:X63"/>
    <mergeCell ref="Y63:Z63"/>
    <mergeCell ref="S64:T64"/>
    <mergeCell ref="AA63:AB63"/>
    <mergeCell ref="W68:X68"/>
    <mergeCell ref="Z68:AA68"/>
    <mergeCell ref="AB68:AC68"/>
    <mergeCell ref="U70:V70"/>
    <mergeCell ref="W70:X70"/>
    <mergeCell ref="Y70:Z70"/>
    <mergeCell ref="AA70:AB70"/>
    <mergeCell ref="AB75:AC75"/>
    <mergeCell ref="AC70:AD70"/>
    <mergeCell ref="T72:U72"/>
    <mergeCell ref="V72:W72"/>
    <mergeCell ref="AE70:AF70"/>
    <mergeCell ref="AA73:AB73"/>
    <mergeCell ref="AC73:AD73"/>
    <mergeCell ref="T73:U73"/>
    <mergeCell ref="T75:U75"/>
    <mergeCell ref="V73:W73"/>
    <mergeCell ref="Y73:Z73"/>
    <mergeCell ref="V75:W75"/>
    <mergeCell ref="X75:Y75"/>
    <mergeCell ref="Z75:AA75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&amp;L文字の式&amp;R数学ドリル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W92"/>
  <sheetViews>
    <sheetView workbookViewId="0"/>
  </sheetViews>
  <sheetFormatPr defaultRowHeight="14" x14ac:dyDescent="0.2"/>
  <cols>
    <col min="1" max="43" width="1.75" customWidth="1"/>
    <col min="44" max="46" width="9" customWidth="1"/>
    <col min="47" max="49" width="9" style="8"/>
  </cols>
  <sheetData>
    <row r="1" spans="1:49" ht="23.5" x14ac:dyDescent="0.2">
      <c r="D1" s="3" t="s">
        <v>315</v>
      </c>
      <c r="AM1" s="2" t="s">
        <v>0</v>
      </c>
      <c r="AN1" s="2"/>
      <c r="AO1" s="36"/>
      <c r="AP1" s="36"/>
      <c r="AR1" s="8"/>
      <c r="AS1" s="8"/>
      <c r="AT1" s="8"/>
      <c r="AU1"/>
      <c r="AV1"/>
      <c r="AW1"/>
    </row>
    <row r="2" spans="1:49" ht="21" x14ac:dyDescent="0.2">
      <c r="Q2" s="9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8"/>
      <c r="AS2" s="8"/>
      <c r="AT2" s="8"/>
      <c r="AU2"/>
      <c r="AV2"/>
      <c r="AW2"/>
    </row>
    <row r="3" spans="1:49" ht="21.65" customHeight="1" x14ac:dyDescent="0.2">
      <c r="A3" s="1" t="s">
        <v>13</v>
      </c>
      <c r="D3" t="s">
        <v>188</v>
      </c>
    </row>
    <row r="4" spans="1:49" ht="21.65" customHeight="1" x14ac:dyDescent="0.2">
      <c r="C4" s="1" t="s">
        <v>14</v>
      </c>
      <c r="F4">
        <f ca="1">INT(RAND()*8+2)</f>
        <v>9</v>
      </c>
      <c r="G4" s="33" t="s">
        <v>85</v>
      </c>
      <c r="H4" s="33"/>
      <c r="I4" s="33" t="s">
        <v>23</v>
      </c>
      <c r="J4" s="33"/>
      <c r="K4">
        <f ca="1">INT(RAND()*8+2)</f>
        <v>3</v>
      </c>
      <c r="X4" s="1" t="s">
        <v>3</v>
      </c>
      <c r="AA4">
        <f ca="1">INT(RAND()*8+2)</f>
        <v>5</v>
      </c>
      <c r="AB4" s="33" t="s">
        <v>85</v>
      </c>
      <c r="AC4" s="33"/>
      <c r="AD4" s="33" t="s">
        <v>23</v>
      </c>
      <c r="AE4" s="33"/>
      <c r="AF4" t="s">
        <v>170</v>
      </c>
      <c r="AG4" s="33" t="s">
        <v>189</v>
      </c>
      <c r="AH4" s="33"/>
      <c r="AI4">
        <f ca="1">INT(RAND()*9+1)</f>
        <v>5</v>
      </c>
      <c r="AJ4" t="s">
        <v>16</v>
      </c>
    </row>
    <row r="5" spans="1:49" ht="21.65" customHeight="1" x14ac:dyDescent="0.2">
      <c r="C5" s="1"/>
      <c r="G5" s="6"/>
      <c r="H5" s="6"/>
      <c r="I5" s="6"/>
      <c r="J5" s="6"/>
      <c r="X5" s="1"/>
      <c r="AB5" s="6"/>
      <c r="AC5" s="6"/>
      <c r="AD5" s="6"/>
      <c r="AE5" s="6"/>
      <c r="AG5" s="6"/>
      <c r="AH5" s="6"/>
    </row>
    <row r="6" spans="1:49" ht="21.65" customHeight="1" x14ac:dyDescent="0.2"/>
    <row r="7" spans="1:49" ht="21.65" customHeight="1" x14ac:dyDescent="0.2">
      <c r="C7" s="40" t="s">
        <v>22</v>
      </c>
      <c r="D7" s="40"/>
      <c r="E7" s="40"/>
      <c r="F7" s="33" t="s">
        <v>189</v>
      </c>
      <c r="G7" s="33"/>
      <c r="H7" s="33">
        <f ca="1">INT(RAND()*8+2)</f>
        <v>2</v>
      </c>
      <c r="I7" s="33" t="s">
        <v>85</v>
      </c>
      <c r="J7" s="33"/>
      <c r="K7" s="33" t="s">
        <v>23</v>
      </c>
      <c r="L7" s="33"/>
      <c r="M7" s="33" t="s">
        <v>170</v>
      </c>
      <c r="N7" s="33" t="s">
        <v>189</v>
      </c>
      <c r="O7" s="33"/>
      <c r="P7" s="33">
        <f ca="1">INT(RAND()*9+1)</f>
        <v>6</v>
      </c>
      <c r="Q7" s="33" t="s">
        <v>16</v>
      </c>
      <c r="X7" s="40" t="s">
        <v>18</v>
      </c>
      <c r="Y7" s="40"/>
      <c r="Z7" s="40"/>
      <c r="AA7" s="33" t="s">
        <v>189</v>
      </c>
      <c r="AB7" s="33"/>
      <c r="AC7" s="38">
        <f ca="1">AU7/GCD(AU8,AU7)</f>
        <v>1</v>
      </c>
      <c r="AD7" s="38"/>
      <c r="AE7" s="33" t="s">
        <v>85</v>
      </c>
      <c r="AF7" s="33"/>
      <c r="AG7" s="33" t="s">
        <v>23</v>
      </c>
      <c r="AH7" s="33"/>
      <c r="AI7" s="33">
        <f ca="1">INT(RAND()*9+1)*AC8</f>
        <v>18</v>
      </c>
      <c r="AJ7" s="33"/>
      <c r="AU7" s="8">
        <f ca="1">INT(RAND()*(AU8-1)+1)</f>
        <v>3</v>
      </c>
    </row>
    <row r="8" spans="1:49" ht="21.65" customHeight="1" x14ac:dyDescent="0.2">
      <c r="C8" s="40"/>
      <c r="D8" s="40"/>
      <c r="E8" s="40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X8" s="40"/>
      <c r="Y8" s="40"/>
      <c r="Z8" s="40"/>
      <c r="AA8" s="33"/>
      <c r="AB8" s="33"/>
      <c r="AC8" s="33">
        <f ca="1">AU8/GCD(AU8,AU7)</f>
        <v>3</v>
      </c>
      <c r="AD8" s="33"/>
      <c r="AE8" s="33"/>
      <c r="AF8" s="33"/>
      <c r="AG8" s="33"/>
      <c r="AH8" s="33"/>
      <c r="AI8" s="33"/>
      <c r="AJ8" s="33"/>
      <c r="AU8" s="8">
        <f ca="1">INT(RAND()*8+2)</f>
        <v>9</v>
      </c>
    </row>
    <row r="9" spans="1:49" ht="21.65" customHeight="1" x14ac:dyDescent="0.2"/>
    <row r="10" spans="1:49" ht="21.65" customHeight="1" x14ac:dyDescent="0.2"/>
    <row r="11" spans="1:49" ht="21.65" customHeight="1" x14ac:dyDescent="0.2"/>
    <row r="12" spans="1:49" ht="21.65" customHeight="1" x14ac:dyDescent="0.2">
      <c r="A12" s="1" t="s">
        <v>24</v>
      </c>
      <c r="D12" t="s">
        <v>188</v>
      </c>
    </row>
    <row r="13" spans="1:49" ht="21.65" customHeight="1" x14ac:dyDescent="0.2">
      <c r="C13" s="1" t="s">
        <v>14</v>
      </c>
      <c r="F13" s="33">
        <f ca="1">INT(RAND()*9+1)*O13</f>
        <v>5</v>
      </c>
      <c r="G13" s="33"/>
      <c r="H13" s="33" t="s">
        <v>85</v>
      </c>
      <c r="I13" s="33"/>
      <c r="J13" s="33" t="s">
        <v>25</v>
      </c>
      <c r="K13" s="33"/>
      <c r="L13" t="s">
        <v>15</v>
      </c>
      <c r="M13" s="33" t="s">
        <v>17</v>
      </c>
      <c r="N13" s="33"/>
      <c r="O13">
        <f ca="1">INT(RAND()*9+1)</f>
        <v>5</v>
      </c>
      <c r="P13" t="s">
        <v>16</v>
      </c>
      <c r="X13" s="1" t="s">
        <v>3</v>
      </c>
      <c r="AA13" s="33" t="s">
        <v>17</v>
      </c>
      <c r="AB13" s="33"/>
      <c r="AC13" s="33">
        <f ca="1">INT(RAND()*9+1)*AL13</f>
        <v>2</v>
      </c>
      <c r="AD13" s="33"/>
      <c r="AE13" s="33" t="s">
        <v>85</v>
      </c>
      <c r="AF13" s="33"/>
      <c r="AG13" s="33" t="s">
        <v>25</v>
      </c>
      <c r="AH13" s="33"/>
      <c r="AI13" t="s">
        <v>15</v>
      </c>
      <c r="AJ13" s="33" t="s">
        <v>17</v>
      </c>
      <c r="AK13" s="33"/>
      <c r="AL13">
        <f ca="1">INT(RAND()*9+1)</f>
        <v>1</v>
      </c>
      <c r="AM13" t="s">
        <v>16</v>
      </c>
    </row>
    <row r="14" spans="1:49" ht="21.65" customHeight="1" x14ac:dyDescent="0.2">
      <c r="C14" s="1"/>
      <c r="F14" s="6"/>
      <c r="G14" s="6"/>
      <c r="H14" s="6"/>
      <c r="I14" s="6"/>
      <c r="J14" s="6"/>
      <c r="K14" s="6"/>
      <c r="M14" s="6"/>
      <c r="N14" s="6"/>
      <c r="X14" s="1"/>
      <c r="AA14" s="6"/>
      <c r="AB14" s="6"/>
      <c r="AC14" s="6"/>
      <c r="AD14" s="6"/>
      <c r="AE14" s="6"/>
      <c r="AF14" s="6"/>
      <c r="AG14" s="6"/>
      <c r="AH14" s="6"/>
      <c r="AJ14" s="6"/>
      <c r="AK14" s="6"/>
    </row>
    <row r="15" spans="1:49" ht="21.65" customHeight="1" x14ac:dyDescent="0.2"/>
    <row r="16" spans="1:49" ht="21.65" customHeight="1" x14ac:dyDescent="0.2">
      <c r="C16" s="40" t="s">
        <v>22</v>
      </c>
      <c r="D16" s="40"/>
      <c r="E16" s="40"/>
      <c r="F16" s="37">
        <f ca="1">INT(RAND()*9+1)*O16</f>
        <v>2</v>
      </c>
      <c r="G16" s="37"/>
      <c r="H16" s="33" t="s">
        <v>85</v>
      </c>
      <c r="I16" s="33"/>
      <c r="J16" s="33" t="s">
        <v>25</v>
      </c>
      <c r="K16" s="33"/>
      <c r="L16" s="33" t="s">
        <v>15</v>
      </c>
      <c r="M16" s="33" t="s">
        <v>17</v>
      </c>
      <c r="N16" s="33"/>
      <c r="O16" s="38">
        <f ca="1">AU16/GCD(AU17,AU16)</f>
        <v>1</v>
      </c>
      <c r="P16" s="38"/>
      <c r="Q16" s="33" t="s">
        <v>16</v>
      </c>
      <c r="X16" s="40" t="s">
        <v>216</v>
      </c>
      <c r="Y16" s="40"/>
      <c r="Z16" s="40"/>
      <c r="AA16" s="33" t="s">
        <v>17</v>
      </c>
      <c r="AB16" s="33"/>
      <c r="AC16" s="33">
        <f ca="1">INT(RAND()*9+1)*AI16</f>
        <v>81</v>
      </c>
      <c r="AD16" s="33"/>
      <c r="AE16" s="33" t="s">
        <v>85</v>
      </c>
      <c r="AF16" s="33"/>
      <c r="AG16" s="33" t="s">
        <v>25</v>
      </c>
      <c r="AH16" s="33"/>
      <c r="AI16" s="33">
        <f ca="1">INT(RAND()*8+2)</f>
        <v>9</v>
      </c>
      <c r="AU16" s="8">
        <f ca="1">INT(RAND()*(AU17-1)+1)</f>
        <v>1</v>
      </c>
    </row>
    <row r="17" spans="1:48" ht="21.65" customHeight="1" x14ac:dyDescent="0.2">
      <c r="C17" s="40"/>
      <c r="D17" s="40"/>
      <c r="E17" s="40"/>
      <c r="F17" s="37"/>
      <c r="G17" s="37"/>
      <c r="H17" s="33"/>
      <c r="I17" s="33"/>
      <c r="J17" s="33"/>
      <c r="K17" s="33"/>
      <c r="L17" s="33"/>
      <c r="M17" s="33"/>
      <c r="N17" s="33"/>
      <c r="O17" s="33">
        <f ca="1">AU17/GCD(AU17,AU16)</f>
        <v>2</v>
      </c>
      <c r="P17" s="33"/>
      <c r="Q17" s="33"/>
      <c r="X17" s="40"/>
      <c r="Y17" s="40"/>
      <c r="Z17" s="40"/>
      <c r="AA17" s="33"/>
      <c r="AB17" s="33"/>
      <c r="AC17" s="33"/>
      <c r="AD17" s="33"/>
      <c r="AE17" s="33"/>
      <c r="AF17" s="33"/>
      <c r="AG17" s="33"/>
      <c r="AH17" s="33"/>
      <c r="AI17" s="33"/>
      <c r="AU17" s="8">
        <f ca="1">INT(RAND()*8+2)</f>
        <v>2</v>
      </c>
    </row>
    <row r="18" spans="1:48" ht="21.65" customHeight="1" x14ac:dyDescent="0.2"/>
    <row r="19" spans="1:48" ht="21.65" customHeight="1" x14ac:dyDescent="0.2"/>
    <row r="20" spans="1:48" ht="21.65" customHeight="1" x14ac:dyDescent="0.2"/>
    <row r="21" spans="1:48" ht="21.65" customHeight="1" x14ac:dyDescent="0.2">
      <c r="A21" s="1" t="s">
        <v>138</v>
      </c>
      <c r="D21" t="s">
        <v>188</v>
      </c>
    </row>
    <row r="22" spans="1:48" ht="21.65" customHeight="1" x14ac:dyDescent="0.2">
      <c r="C22" s="1" t="s">
        <v>14</v>
      </c>
      <c r="F22">
        <f ca="1">INT(RAND()*8+2)</f>
        <v>5</v>
      </c>
      <c r="G22" t="s">
        <v>170</v>
      </c>
      <c r="H22">
        <f ca="1">INT(RAND()*8+2)</f>
        <v>8</v>
      </c>
      <c r="I22" s="33" t="s">
        <v>114</v>
      </c>
      <c r="J22" s="33"/>
      <c r="K22" s="33" t="s">
        <v>27</v>
      </c>
      <c r="L22" s="33"/>
      <c r="M22">
        <f ca="1">INT(RAND()*9+1)</f>
        <v>8</v>
      </c>
      <c r="N22" t="s">
        <v>214</v>
      </c>
    </row>
    <row r="23" spans="1:48" ht="21.65" customHeight="1" x14ac:dyDescent="0.2"/>
    <row r="24" spans="1:48" ht="21.65" customHeight="1" x14ac:dyDescent="0.2"/>
    <row r="25" spans="1:48" ht="21.65" customHeight="1" x14ac:dyDescent="0.2">
      <c r="C25" s="1" t="s">
        <v>10</v>
      </c>
      <c r="F25" s="37">
        <f ca="1">INT(RAND()*9+2)</f>
        <v>8</v>
      </c>
      <c r="G25" s="37"/>
      <c r="H25" t="s">
        <v>215</v>
      </c>
      <c r="I25">
        <f ca="1">INT(RAND()*8+2)</f>
        <v>9</v>
      </c>
      <c r="J25" s="33" t="s">
        <v>114</v>
      </c>
      <c r="K25" s="33"/>
      <c r="L25" s="33" t="s">
        <v>147</v>
      </c>
      <c r="M25" s="33"/>
      <c r="N25">
        <f ca="1">INT(RAND()*9+1)</f>
        <v>3</v>
      </c>
      <c r="O25" t="s">
        <v>214</v>
      </c>
    </row>
    <row r="26" spans="1:48" ht="21.65" customHeight="1" x14ac:dyDescent="0.2"/>
    <row r="27" spans="1:48" ht="21.65" customHeight="1" x14ac:dyDescent="0.2"/>
    <row r="28" spans="1:48" ht="21.65" customHeight="1" x14ac:dyDescent="0.2">
      <c r="C28" s="1" t="s">
        <v>11</v>
      </c>
      <c r="F28" s="33" t="s">
        <v>132</v>
      </c>
      <c r="G28" s="33"/>
      <c r="H28">
        <f ca="1">INT(RAND()*8+2)</f>
        <v>4</v>
      </c>
      <c r="I28" t="s">
        <v>170</v>
      </c>
      <c r="J28">
        <f ca="1">INT(RAND()*8+2)</f>
        <v>6</v>
      </c>
      <c r="K28" s="33" t="s">
        <v>114</v>
      </c>
      <c r="L28" s="33"/>
      <c r="M28" s="33" t="s">
        <v>147</v>
      </c>
      <c r="N28" s="33"/>
      <c r="O28">
        <f ca="1">INT(RAND()*9+1)</f>
        <v>7</v>
      </c>
      <c r="P28" t="s">
        <v>214</v>
      </c>
    </row>
    <row r="29" spans="1:48" ht="21.65" customHeight="1" x14ac:dyDescent="0.2"/>
    <row r="30" spans="1:48" ht="21.65" customHeight="1" x14ac:dyDescent="0.2"/>
    <row r="31" spans="1:48" ht="21.65" customHeight="1" x14ac:dyDescent="0.2">
      <c r="C31" s="1" t="s">
        <v>154</v>
      </c>
      <c r="F31" s="33" t="str">
        <f ca="1">IF((-1)^INT(RAND()*2)&lt;0,"－","")</f>
        <v>－</v>
      </c>
      <c r="G31" s="33"/>
      <c r="H31" s="33">
        <f ca="1">LCM(K32,Q32)</f>
        <v>6</v>
      </c>
      <c r="I31" s="33"/>
      <c r="J31" s="33" t="s">
        <v>215</v>
      </c>
      <c r="K31" s="38">
        <f ca="1">AU31/GCD(AU31,AU32)</f>
        <v>2</v>
      </c>
      <c r="L31" s="38"/>
      <c r="M31" s="33" t="s">
        <v>134</v>
      </c>
      <c r="N31" s="33"/>
      <c r="O31" s="33" t="str">
        <f ca="1">IF((-1)^INT(RAND()*2)&lt;0,"－","＋")</f>
        <v>－</v>
      </c>
      <c r="P31" s="33"/>
      <c r="Q31" s="38">
        <f ca="1">AV31/GCD(AV31,AV32)</f>
        <v>1</v>
      </c>
      <c r="R31" s="38"/>
      <c r="S31" s="33" t="s">
        <v>214</v>
      </c>
      <c r="AU31" s="8">
        <f ca="1">INT(RAND()*(AU32-1)+1)</f>
        <v>4</v>
      </c>
      <c r="AV31" s="8">
        <f ca="1">INT(RAND()*(AV32-1)+1)</f>
        <v>1</v>
      </c>
    </row>
    <row r="32" spans="1:48" ht="21.65" customHeight="1" x14ac:dyDescent="0.2">
      <c r="F32" s="33"/>
      <c r="G32" s="33"/>
      <c r="H32" s="33"/>
      <c r="I32" s="33"/>
      <c r="J32" s="33"/>
      <c r="K32" s="33">
        <f ca="1">AU32/GCD(AU32,AU31)</f>
        <v>3</v>
      </c>
      <c r="L32" s="33"/>
      <c r="M32" s="33"/>
      <c r="N32" s="33"/>
      <c r="O32" s="33"/>
      <c r="P32" s="33"/>
      <c r="Q32" s="33">
        <f ca="1">AV32/GCD(AV32,AV31)</f>
        <v>6</v>
      </c>
      <c r="R32" s="33"/>
      <c r="S32" s="33"/>
      <c r="AU32" s="8">
        <f ca="1">INT(RAND()*8+2)</f>
        <v>6</v>
      </c>
      <c r="AV32" s="8">
        <f ca="1">INT(RAND()*8+2)</f>
        <v>6</v>
      </c>
    </row>
    <row r="33" spans="1:49" ht="21.65" customHeight="1" x14ac:dyDescent="0.2">
      <c r="H33" s="6"/>
    </row>
    <row r="34" spans="1:49" ht="21.65" customHeight="1" x14ac:dyDescent="0.2"/>
    <row r="35" spans="1:49" ht="23.5" x14ac:dyDescent="0.2">
      <c r="D35" s="3" t="str">
        <f>IF(D1="","",D1)</f>
        <v>文字式と数の乗法，除法①</v>
      </c>
      <c r="AM35" s="2" t="str">
        <f>IF(AM1="","",AM1)</f>
        <v>№</v>
      </c>
      <c r="AN35" s="2"/>
      <c r="AO35" s="36" t="str">
        <f>IF(AO1="","",AO1)</f>
        <v/>
      </c>
      <c r="AP35" s="36" t="str">
        <f>IF(AP1="","",AP1)</f>
        <v/>
      </c>
      <c r="AR35" s="8"/>
      <c r="AS35" s="8"/>
      <c r="AT35" s="8"/>
      <c r="AU35"/>
      <c r="AV35"/>
      <c r="AW35"/>
    </row>
    <row r="36" spans="1:49" ht="23.5" x14ac:dyDescent="0.2">
      <c r="E36" s="5" t="s">
        <v>73</v>
      </c>
      <c r="Q36" s="9" t="str">
        <f>IF(Q2="","",Q2)</f>
        <v>名前</v>
      </c>
      <c r="R36" s="2"/>
      <c r="S36" s="2"/>
      <c r="T36" s="2"/>
      <c r="U36" s="2"/>
      <c r="V36" s="4" t="str">
        <f>IF(V2="","",V2)</f>
        <v/>
      </c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R36" s="8"/>
      <c r="AS36" s="8"/>
      <c r="AT36" s="8"/>
      <c r="AU36"/>
      <c r="AV36"/>
      <c r="AW36"/>
    </row>
    <row r="37" spans="1:49" ht="21.65" customHeight="1" x14ac:dyDescent="0.2">
      <c r="A37" t="str">
        <f>IF(A3="","",A3)</f>
        <v>１．</v>
      </c>
      <c r="D37" t="str">
        <f>IF(D3="","",D3)</f>
        <v>次の計算をしなさい。</v>
      </c>
    </row>
    <row r="38" spans="1:49" ht="21.65" customHeight="1" x14ac:dyDescent="0.2">
      <c r="A38" t="str">
        <f t="shared" ref="A38:AT38" si="0">IF(A4="","",A4)</f>
        <v/>
      </c>
      <c r="B38" t="str">
        <f t="shared" si="0"/>
        <v/>
      </c>
      <c r="C38" t="str">
        <f t="shared" si="0"/>
        <v>(1)</v>
      </c>
      <c r="F38">
        <f t="shared" ca="1" si="0"/>
        <v>9</v>
      </c>
      <c r="G38" s="33" t="str">
        <f t="shared" si="0"/>
        <v>ｘ</v>
      </c>
      <c r="H38" s="33"/>
      <c r="I38" s="33" t="str">
        <f t="shared" si="0"/>
        <v>×</v>
      </c>
      <c r="J38" s="33"/>
      <c r="K38">
        <f t="shared" ca="1" si="0"/>
        <v>3</v>
      </c>
      <c r="L38" s="33" t="s">
        <v>167</v>
      </c>
      <c r="M38" s="33"/>
      <c r="N38" s="34">
        <f ca="1">F38*K38</f>
        <v>27</v>
      </c>
      <c r="O38" s="34"/>
      <c r="P38" s="34" t="s">
        <v>114</v>
      </c>
      <c r="Q38" s="34"/>
      <c r="R38" t="str">
        <f t="shared" si="0"/>
        <v/>
      </c>
      <c r="S38" t="str">
        <f t="shared" si="0"/>
        <v/>
      </c>
      <c r="T38" t="str">
        <f t="shared" si="0"/>
        <v/>
      </c>
      <c r="U38" t="str">
        <f t="shared" si="0"/>
        <v/>
      </c>
      <c r="V38" t="str">
        <f t="shared" si="0"/>
        <v/>
      </c>
      <c r="W38" t="str">
        <f t="shared" si="0"/>
        <v/>
      </c>
      <c r="X38" t="str">
        <f t="shared" si="0"/>
        <v>(2)</v>
      </c>
      <c r="AA38">
        <f t="shared" ca="1" si="0"/>
        <v>5</v>
      </c>
      <c r="AB38" s="33" t="str">
        <f t="shared" si="0"/>
        <v>ｘ</v>
      </c>
      <c r="AC38" s="33"/>
      <c r="AD38" s="33" t="str">
        <f t="shared" si="0"/>
        <v>×</v>
      </c>
      <c r="AE38" s="33"/>
      <c r="AF38" t="str">
        <f t="shared" si="0"/>
        <v>(</v>
      </c>
      <c r="AG38" s="33" t="str">
        <f t="shared" si="0"/>
        <v>－</v>
      </c>
      <c r="AH38" s="33"/>
      <c r="AI38">
        <f t="shared" ca="1" si="0"/>
        <v>5</v>
      </c>
      <c r="AJ38" t="str">
        <f t="shared" si="0"/>
        <v>)</v>
      </c>
      <c r="AS38" t="str">
        <f t="shared" si="0"/>
        <v/>
      </c>
      <c r="AT38" t="str">
        <f t="shared" si="0"/>
        <v/>
      </c>
    </row>
    <row r="39" spans="1:49" ht="21.65" customHeight="1" x14ac:dyDescent="0.2">
      <c r="A39" t="str">
        <f t="shared" ref="A39:AT39" si="1">IF(A5="","",A5)</f>
        <v/>
      </c>
      <c r="B39" t="str">
        <f t="shared" si="1"/>
        <v/>
      </c>
      <c r="C39" t="str">
        <f t="shared" si="1"/>
        <v/>
      </c>
      <c r="F39" t="str">
        <f t="shared" si="1"/>
        <v/>
      </c>
      <c r="G39" t="str">
        <f t="shared" si="1"/>
        <v/>
      </c>
      <c r="H39" t="str">
        <f t="shared" si="1"/>
        <v/>
      </c>
      <c r="I39" t="str">
        <f t="shared" si="1"/>
        <v/>
      </c>
      <c r="J39" t="str">
        <f t="shared" si="1"/>
        <v/>
      </c>
      <c r="K39" t="str">
        <f t="shared" si="1"/>
        <v/>
      </c>
      <c r="L39" t="str">
        <f t="shared" si="1"/>
        <v/>
      </c>
      <c r="M39" t="str">
        <f t="shared" si="1"/>
        <v/>
      </c>
      <c r="N39" t="str">
        <f t="shared" si="1"/>
        <v/>
      </c>
      <c r="O39" t="str">
        <f t="shared" si="1"/>
        <v/>
      </c>
      <c r="P39" t="str">
        <f t="shared" si="1"/>
        <v/>
      </c>
      <c r="Q39" t="str">
        <f t="shared" si="1"/>
        <v/>
      </c>
      <c r="R39" t="str">
        <f t="shared" si="1"/>
        <v/>
      </c>
      <c r="S39" t="str">
        <f t="shared" si="1"/>
        <v/>
      </c>
      <c r="T39" t="str">
        <f t="shared" si="1"/>
        <v/>
      </c>
      <c r="U39" t="str">
        <f t="shared" si="1"/>
        <v/>
      </c>
      <c r="V39" t="str">
        <f t="shared" si="1"/>
        <v/>
      </c>
      <c r="W39" t="str">
        <f t="shared" si="1"/>
        <v/>
      </c>
      <c r="X39" t="str">
        <f t="shared" si="1"/>
        <v/>
      </c>
      <c r="AA39" s="33" t="s">
        <v>167</v>
      </c>
      <c r="AB39" s="33"/>
      <c r="AC39" s="34" t="s">
        <v>147</v>
      </c>
      <c r="AD39" s="34"/>
      <c r="AE39" s="34">
        <f ca="1">AA38*AI38</f>
        <v>25</v>
      </c>
      <c r="AF39" s="34"/>
      <c r="AG39" s="34" t="s">
        <v>114</v>
      </c>
      <c r="AH39" s="34"/>
      <c r="AI39" t="str">
        <f t="shared" si="1"/>
        <v/>
      </c>
      <c r="AJ39" t="str">
        <f t="shared" si="1"/>
        <v/>
      </c>
      <c r="AK39" t="str">
        <f t="shared" si="1"/>
        <v/>
      </c>
      <c r="AL39" t="str">
        <f t="shared" si="1"/>
        <v/>
      </c>
      <c r="AM39" t="str">
        <f t="shared" si="1"/>
        <v/>
      </c>
      <c r="AN39" t="str">
        <f t="shared" si="1"/>
        <v/>
      </c>
      <c r="AO39" t="str">
        <f t="shared" si="1"/>
        <v/>
      </c>
      <c r="AP39" t="str">
        <f t="shared" si="1"/>
        <v/>
      </c>
      <c r="AQ39" t="str">
        <f t="shared" si="1"/>
        <v/>
      </c>
      <c r="AR39" t="str">
        <f t="shared" si="1"/>
        <v/>
      </c>
      <c r="AS39" t="str">
        <f t="shared" si="1"/>
        <v/>
      </c>
      <c r="AT39" t="str">
        <f t="shared" si="1"/>
        <v/>
      </c>
    </row>
    <row r="40" spans="1:49" ht="21.65" customHeight="1" x14ac:dyDescent="0.2">
      <c r="A40" t="str">
        <f t="shared" ref="A40:AT40" si="2">IF(A6="","",A6)</f>
        <v/>
      </c>
      <c r="B40" t="str">
        <f t="shared" si="2"/>
        <v/>
      </c>
      <c r="C40" t="str">
        <f t="shared" si="2"/>
        <v/>
      </c>
      <c r="F40" t="str">
        <f t="shared" si="2"/>
        <v/>
      </c>
      <c r="G40" t="str">
        <f t="shared" si="2"/>
        <v/>
      </c>
      <c r="H40" t="str">
        <f t="shared" si="2"/>
        <v/>
      </c>
      <c r="I40" t="str">
        <f t="shared" si="2"/>
        <v/>
      </c>
      <c r="J40" t="str">
        <f t="shared" si="2"/>
        <v/>
      </c>
      <c r="K40" t="str">
        <f t="shared" si="2"/>
        <v/>
      </c>
      <c r="L40" t="str">
        <f t="shared" si="2"/>
        <v/>
      </c>
      <c r="M40" t="str">
        <f t="shared" si="2"/>
        <v/>
      </c>
      <c r="N40" t="str">
        <f t="shared" si="2"/>
        <v/>
      </c>
      <c r="O40" t="str">
        <f t="shared" si="2"/>
        <v/>
      </c>
      <c r="P40" t="str">
        <f t="shared" si="2"/>
        <v/>
      </c>
      <c r="Q40" t="str">
        <f t="shared" si="2"/>
        <v/>
      </c>
      <c r="R40" t="str">
        <f t="shared" si="2"/>
        <v/>
      </c>
      <c r="S40" t="str">
        <f t="shared" si="2"/>
        <v/>
      </c>
      <c r="T40" t="str">
        <f t="shared" si="2"/>
        <v/>
      </c>
      <c r="U40" t="str">
        <f t="shared" si="2"/>
        <v/>
      </c>
      <c r="V40" t="str">
        <f t="shared" si="2"/>
        <v/>
      </c>
      <c r="W40" t="str">
        <f t="shared" si="2"/>
        <v/>
      </c>
      <c r="X40" t="str">
        <f t="shared" si="2"/>
        <v/>
      </c>
      <c r="AA40" t="str">
        <f t="shared" si="2"/>
        <v/>
      </c>
      <c r="AB40" t="str">
        <f t="shared" si="2"/>
        <v/>
      </c>
      <c r="AC40" t="str">
        <f t="shared" si="2"/>
        <v/>
      </c>
      <c r="AD40" t="str">
        <f t="shared" si="2"/>
        <v/>
      </c>
      <c r="AE40" t="str">
        <f t="shared" si="2"/>
        <v/>
      </c>
      <c r="AF40" t="str">
        <f t="shared" si="2"/>
        <v/>
      </c>
      <c r="AG40" t="str">
        <f t="shared" si="2"/>
        <v/>
      </c>
      <c r="AH40" t="str">
        <f t="shared" si="2"/>
        <v/>
      </c>
      <c r="AI40" t="str">
        <f t="shared" si="2"/>
        <v/>
      </c>
      <c r="AJ40" t="str">
        <f t="shared" si="2"/>
        <v/>
      </c>
      <c r="AK40" t="str">
        <f t="shared" si="2"/>
        <v/>
      </c>
      <c r="AL40" t="str">
        <f t="shared" si="2"/>
        <v/>
      </c>
      <c r="AM40" t="str">
        <f t="shared" si="2"/>
        <v/>
      </c>
      <c r="AN40" t="str">
        <f t="shared" si="2"/>
        <v/>
      </c>
      <c r="AO40" t="str">
        <f t="shared" si="2"/>
        <v/>
      </c>
      <c r="AP40" t="str">
        <f t="shared" si="2"/>
        <v/>
      </c>
      <c r="AQ40" t="str">
        <f t="shared" si="2"/>
        <v/>
      </c>
      <c r="AR40" t="str">
        <f t="shared" si="2"/>
        <v/>
      </c>
      <c r="AS40" t="str">
        <f t="shared" si="2"/>
        <v/>
      </c>
      <c r="AT40" t="str">
        <f t="shared" si="2"/>
        <v/>
      </c>
    </row>
    <row r="41" spans="1:49" ht="21.65" customHeight="1" x14ac:dyDescent="0.2">
      <c r="A41" t="str">
        <f t="shared" ref="A41:AT41" si="3">IF(A7="","",A7)</f>
        <v/>
      </c>
      <c r="B41" t="str">
        <f t="shared" si="3"/>
        <v/>
      </c>
      <c r="C41" t="str">
        <f t="shared" si="3"/>
        <v>(3)</v>
      </c>
      <c r="F41" s="33" t="str">
        <f t="shared" si="3"/>
        <v>－</v>
      </c>
      <c r="G41" s="33"/>
      <c r="H41" s="33">
        <f t="shared" ca="1" si="3"/>
        <v>2</v>
      </c>
      <c r="I41" s="33" t="str">
        <f t="shared" si="3"/>
        <v>ｘ</v>
      </c>
      <c r="J41" s="33"/>
      <c r="K41" s="33" t="str">
        <f t="shared" si="3"/>
        <v>×</v>
      </c>
      <c r="L41" s="33"/>
      <c r="M41" s="33" t="str">
        <f t="shared" si="3"/>
        <v>(</v>
      </c>
      <c r="N41" s="33" t="str">
        <f t="shared" si="3"/>
        <v>－</v>
      </c>
      <c r="O41" s="33"/>
      <c r="P41" s="33">
        <f t="shared" ca="1" si="3"/>
        <v>6</v>
      </c>
      <c r="Q41" s="33" t="str">
        <f t="shared" si="3"/>
        <v>)</v>
      </c>
      <c r="R41" t="str">
        <f t="shared" si="3"/>
        <v/>
      </c>
      <c r="S41" t="str">
        <f t="shared" si="3"/>
        <v/>
      </c>
      <c r="T41" t="str">
        <f t="shared" si="3"/>
        <v/>
      </c>
      <c r="U41" t="str">
        <f t="shared" si="3"/>
        <v/>
      </c>
      <c r="V41" t="str">
        <f t="shared" si="3"/>
        <v/>
      </c>
      <c r="W41" t="str">
        <f t="shared" si="3"/>
        <v/>
      </c>
      <c r="X41" t="str">
        <f t="shared" si="3"/>
        <v>(4)</v>
      </c>
      <c r="AA41" s="33" t="str">
        <f t="shared" si="3"/>
        <v>－</v>
      </c>
      <c r="AB41" s="33"/>
      <c r="AC41" s="38">
        <f t="shared" ca="1" si="3"/>
        <v>1</v>
      </c>
      <c r="AD41" s="38"/>
      <c r="AE41" s="33" t="str">
        <f t="shared" si="3"/>
        <v>ｘ</v>
      </c>
      <c r="AF41" s="33"/>
      <c r="AG41" s="33" t="str">
        <f t="shared" si="3"/>
        <v>×</v>
      </c>
      <c r="AH41" s="33"/>
      <c r="AI41" s="33">
        <f t="shared" ca="1" si="3"/>
        <v>18</v>
      </c>
      <c r="AJ41" s="33"/>
      <c r="AK41" t="str">
        <f t="shared" si="3"/>
        <v/>
      </c>
      <c r="AL41" t="str">
        <f t="shared" si="3"/>
        <v/>
      </c>
      <c r="AM41" t="str">
        <f t="shared" si="3"/>
        <v/>
      </c>
      <c r="AN41" t="str">
        <f t="shared" si="3"/>
        <v/>
      </c>
      <c r="AO41" t="str">
        <f t="shared" si="3"/>
        <v/>
      </c>
      <c r="AP41" t="str">
        <f t="shared" si="3"/>
        <v/>
      </c>
      <c r="AQ41" t="str">
        <f t="shared" si="3"/>
        <v/>
      </c>
      <c r="AR41" t="str">
        <f t="shared" si="3"/>
        <v/>
      </c>
      <c r="AS41" t="str">
        <f t="shared" si="3"/>
        <v/>
      </c>
      <c r="AT41" t="str">
        <f t="shared" si="3"/>
        <v/>
      </c>
    </row>
    <row r="42" spans="1:49" ht="21.65" customHeight="1" x14ac:dyDescent="0.2">
      <c r="A42" t="str">
        <f t="shared" ref="A42:AT42" si="4">IF(A8="","",A8)</f>
        <v/>
      </c>
      <c r="B42" t="str">
        <f t="shared" si="4"/>
        <v/>
      </c>
      <c r="C42" t="str">
        <f t="shared" si="4"/>
        <v/>
      </c>
      <c r="D42" t="str">
        <f t="shared" si="4"/>
        <v/>
      </c>
      <c r="E42" t="str">
        <f t="shared" si="4"/>
        <v/>
      </c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t="str">
        <f t="shared" si="4"/>
        <v/>
      </c>
      <c r="S42" t="str">
        <f t="shared" si="4"/>
        <v/>
      </c>
      <c r="T42" t="str">
        <f t="shared" si="4"/>
        <v/>
      </c>
      <c r="U42" t="str">
        <f t="shared" si="4"/>
        <v/>
      </c>
      <c r="V42" t="str">
        <f t="shared" si="4"/>
        <v/>
      </c>
      <c r="W42" t="str">
        <f t="shared" si="4"/>
        <v/>
      </c>
      <c r="X42" t="str">
        <f t="shared" si="4"/>
        <v/>
      </c>
      <c r="Y42" t="str">
        <f t="shared" si="4"/>
        <v/>
      </c>
      <c r="Z42" t="str">
        <f t="shared" si="4"/>
        <v/>
      </c>
      <c r="AA42" s="33"/>
      <c r="AB42" s="33"/>
      <c r="AC42" s="33">
        <f t="shared" ca="1" si="4"/>
        <v>3</v>
      </c>
      <c r="AD42" s="33"/>
      <c r="AE42" s="33"/>
      <c r="AF42" s="33"/>
      <c r="AG42" s="33"/>
      <c r="AH42" s="33"/>
      <c r="AI42" s="33"/>
      <c r="AJ42" s="33"/>
      <c r="AK42" t="str">
        <f t="shared" si="4"/>
        <v/>
      </c>
      <c r="AL42" t="str">
        <f t="shared" si="4"/>
        <v/>
      </c>
      <c r="AM42" t="str">
        <f t="shared" si="4"/>
        <v/>
      </c>
      <c r="AN42" t="str">
        <f t="shared" si="4"/>
        <v/>
      </c>
      <c r="AO42" t="str">
        <f t="shared" si="4"/>
        <v/>
      </c>
      <c r="AP42" t="str">
        <f t="shared" si="4"/>
        <v/>
      </c>
      <c r="AQ42" t="str">
        <f t="shared" si="4"/>
        <v/>
      </c>
      <c r="AR42" t="str">
        <f t="shared" si="4"/>
        <v/>
      </c>
      <c r="AS42" t="str">
        <f t="shared" si="4"/>
        <v/>
      </c>
      <c r="AT42" t="str">
        <f t="shared" si="4"/>
        <v/>
      </c>
    </row>
    <row r="43" spans="1:49" ht="21.65" customHeight="1" x14ac:dyDescent="0.2">
      <c r="A43" t="str">
        <f t="shared" ref="A43:AT43" si="5">IF(A9="","",A9)</f>
        <v/>
      </c>
      <c r="B43" t="str">
        <f t="shared" si="5"/>
        <v/>
      </c>
      <c r="C43" t="str">
        <f t="shared" si="5"/>
        <v/>
      </c>
      <c r="D43" t="str">
        <f t="shared" si="5"/>
        <v/>
      </c>
      <c r="E43" t="str">
        <f t="shared" si="5"/>
        <v/>
      </c>
      <c r="F43" s="33" t="s">
        <v>167</v>
      </c>
      <c r="G43" s="33"/>
      <c r="H43" s="34">
        <f ca="1">H41*P41</f>
        <v>12</v>
      </c>
      <c r="I43" s="34"/>
      <c r="J43" s="34" t="s">
        <v>114</v>
      </c>
      <c r="K43" s="34"/>
      <c r="L43" t="str">
        <f t="shared" si="5"/>
        <v/>
      </c>
      <c r="M43" t="str">
        <f t="shared" si="5"/>
        <v/>
      </c>
      <c r="N43" t="str">
        <f t="shared" si="5"/>
        <v/>
      </c>
      <c r="O43" t="str">
        <f t="shared" si="5"/>
        <v/>
      </c>
      <c r="P43" t="str">
        <f t="shared" si="5"/>
        <v/>
      </c>
      <c r="Q43" t="str">
        <f t="shared" si="5"/>
        <v/>
      </c>
      <c r="R43" t="str">
        <f t="shared" si="5"/>
        <v/>
      </c>
      <c r="S43" t="str">
        <f t="shared" si="5"/>
        <v/>
      </c>
      <c r="T43" t="str">
        <f t="shared" si="5"/>
        <v/>
      </c>
      <c r="U43" t="str">
        <f t="shared" si="5"/>
        <v/>
      </c>
      <c r="V43" t="str">
        <f t="shared" si="5"/>
        <v/>
      </c>
      <c r="W43" t="str">
        <f t="shared" si="5"/>
        <v/>
      </c>
      <c r="X43" t="str">
        <f t="shared" si="5"/>
        <v/>
      </c>
      <c r="Y43" t="str">
        <f t="shared" si="5"/>
        <v/>
      </c>
      <c r="Z43" t="str">
        <f t="shared" si="5"/>
        <v/>
      </c>
      <c r="AA43" s="33" t="s">
        <v>167</v>
      </c>
      <c r="AB43" s="33"/>
      <c r="AC43" s="34" t="s">
        <v>147</v>
      </c>
      <c r="AD43" s="34"/>
      <c r="AE43" s="34">
        <f ca="1">IF(AC41*AI41/AC42=1,"",AC41*AI41/AC42)</f>
        <v>6</v>
      </c>
      <c r="AF43" s="34"/>
      <c r="AG43" s="34" t="s">
        <v>114</v>
      </c>
      <c r="AH43" s="34"/>
      <c r="AI43" t="str">
        <f t="shared" si="5"/>
        <v/>
      </c>
      <c r="AJ43" t="str">
        <f t="shared" si="5"/>
        <v/>
      </c>
      <c r="AK43" t="str">
        <f t="shared" si="5"/>
        <v/>
      </c>
      <c r="AL43" t="str">
        <f t="shared" si="5"/>
        <v/>
      </c>
      <c r="AM43" t="str">
        <f t="shared" si="5"/>
        <v/>
      </c>
      <c r="AN43" t="str">
        <f t="shared" si="5"/>
        <v/>
      </c>
      <c r="AO43" t="str">
        <f t="shared" si="5"/>
        <v/>
      </c>
      <c r="AP43" t="str">
        <f t="shared" si="5"/>
        <v/>
      </c>
      <c r="AQ43" t="str">
        <f t="shared" si="5"/>
        <v/>
      </c>
      <c r="AR43" t="str">
        <f t="shared" si="5"/>
        <v/>
      </c>
      <c r="AS43" t="str">
        <f t="shared" si="5"/>
        <v/>
      </c>
      <c r="AT43" t="str">
        <f t="shared" si="5"/>
        <v/>
      </c>
    </row>
    <row r="44" spans="1:49" ht="21.65" customHeight="1" x14ac:dyDescent="0.2">
      <c r="A44" t="str">
        <f t="shared" ref="A44:AT44" si="6">IF(A10="","",A10)</f>
        <v/>
      </c>
      <c r="B44" t="str">
        <f t="shared" si="6"/>
        <v/>
      </c>
      <c r="C44" t="str">
        <f t="shared" si="6"/>
        <v/>
      </c>
      <c r="D44" t="str">
        <f t="shared" si="6"/>
        <v/>
      </c>
      <c r="E44" t="str">
        <f t="shared" si="6"/>
        <v/>
      </c>
      <c r="H44" s="7"/>
      <c r="I44" s="7"/>
      <c r="J44" s="7"/>
      <c r="K44" s="7"/>
      <c r="L44" t="str">
        <f t="shared" si="6"/>
        <v/>
      </c>
      <c r="M44" t="str">
        <f t="shared" si="6"/>
        <v/>
      </c>
      <c r="N44" t="str">
        <f t="shared" si="6"/>
        <v/>
      </c>
      <c r="O44" t="str">
        <f t="shared" si="6"/>
        <v/>
      </c>
      <c r="P44" t="str">
        <f t="shared" si="6"/>
        <v/>
      </c>
      <c r="Q44" t="str">
        <f t="shared" si="6"/>
        <v/>
      </c>
      <c r="R44" t="str">
        <f t="shared" si="6"/>
        <v/>
      </c>
      <c r="S44" t="str">
        <f t="shared" si="6"/>
        <v/>
      </c>
      <c r="T44" t="str">
        <f t="shared" si="6"/>
        <v/>
      </c>
      <c r="U44" t="str">
        <f t="shared" si="6"/>
        <v/>
      </c>
      <c r="V44" t="str">
        <f t="shared" si="6"/>
        <v/>
      </c>
      <c r="W44" t="str">
        <f t="shared" si="6"/>
        <v/>
      </c>
      <c r="X44" t="str">
        <f t="shared" si="6"/>
        <v/>
      </c>
      <c r="Y44" t="str">
        <f t="shared" si="6"/>
        <v/>
      </c>
      <c r="Z44" t="str">
        <f t="shared" si="6"/>
        <v/>
      </c>
      <c r="AC44" s="7"/>
      <c r="AD44" s="7"/>
      <c r="AE44" s="7"/>
      <c r="AF44" s="7"/>
      <c r="AG44" s="7"/>
      <c r="AH44" s="7"/>
      <c r="AI44" t="str">
        <f t="shared" si="6"/>
        <v/>
      </c>
      <c r="AJ44" t="str">
        <f t="shared" si="6"/>
        <v/>
      </c>
      <c r="AK44" t="str">
        <f t="shared" si="6"/>
        <v/>
      </c>
      <c r="AL44" t="str">
        <f t="shared" si="6"/>
        <v/>
      </c>
      <c r="AM44" t="str">
        <f t="shared" si="6"/>
        <v/>
      </c>
      <c r="AN44" t="str">
        <f t="shared" si="6"/>
        <v/>
      </c>
      <c r="AO44" t="str">
        <f t="shared" si="6"/>
        <v/>
      </c>
      <c r="AP44" t="str">
        <f t="shared" si="6"/>
        <v/>
      </c>
      <c r="AQ44" t="str">
        <f t="shared" si="6"/>
        <v/>
      </c>
      <c r="AR44" t="str">
        <f t="shared" si="6"/>
        <v/>
      </c>
      <c r="AS44" t="str">
        <f t="shared" si="6"/>
        <v/>
      </c>
      <c r="AT44" t="str">
        <f t="shared" si="6"/>
        <v/>
      </c>
    </row>
    <row r="45" spans="1:49" ht="21.65" customHeight="1" x14ac:dyDescent="0.2">
      <c r="F45" s="6"/>
      <c r="G45" s="6"/>
      <c r="H45" s="14"/>
      <c r="I45" s="14"/>
      <c r="J45" s="14"/>
      <c r="K45" s="14"/>
      <c r="AA45" s="6"/>
      <c r="AB45" s="6"/>
      <c r="AC45" s="14"/>
      <c r="AD45" s="14"/>
      <c r="AE45" s="14"/>
      <c r="AF45" s="14"/>
      <c r="AG45" s="14"/>
      <c r="AH45" s="14"/>
    </row>
    <row r="46" spans="1:49" ht="21.65" customHeight="1" x14ac:dyDescent="0.2">
      <c r="A46" t="str">
        <f>IF(A12="","",A12)</f>
        <v>２．</v>
      </c>
      <c r="D46" t="str">
        <f>IF(D12="","",D12)</f>
        <v>次の計算をしなさい。</v>
      </c>
    </row>
    <row r="47" spans="1:49" ht="21.65" customHeight="1" x14ac:dyDescent="0.2">
      <c r="A47" t="str">
        <f t="shared" ref="A47:AT47" si="7">IF(A13="","",A13)</f>
        <v/>
      </c>
      <c r="B47" t="str">
        <f t="shared" si="7"/>
        <v/>
      </c>
      <c r="C47" t="str">
        <f t="shared" si="7"/>
        <v>(1)</v>
      </c>
      <c r="F47" s="33">
        <f t="shared" ca="1" si="7"/>
        <v>5</v>
      </c>
      <c r="G47" s="33"/>
      <c r="H47" s="33" t="str">
        <f t="shared" si="7"/>
        <v>ｘ</v>
      </c>
      <c r="I47" s="33"/>
      <c r="J47" s="33" t="str">
        <f t="shared" si="7"/>
        <v>÷</v>
      </c>
      <c r="K47" s="33"/>
      <c r="L47" t="str">
        <f t="shared" si="7"/>
        <v>(</v>
      </c>
      <c r="M47" s="33" t="str">
        <f t="shared" si="7"/>
        <v>－</v>
      </c>
      <c r="N47" s="33"/>
      <c r="O47">
        <f t="shared" ca="1" si="7"/>
        <v>5</v>
      </c>
      <c r="P47" t="str">
        <f t="shared" si="7"/>
        <v>)</v>
      </c>
      <c r="Q47" t="str">
        <f t="shared" si="7"/>
        <v/>
      </c>
      <c r="R47" t="str">
        <f t="shared" si="7"/>
        <v/>
      </c>
      <c r="S47" t="str">
        <f t="shared" si="7"/>
        <v/>
      </c>
      <c r="T47" t="str">
        <f t="shared" si="7"/>
        <v/>
      </c>
      <c r="U47" t="str">
        <f t="shared" si="7"/>
        <v/>
      </c>
      <c r="V47" t="str">
        <f t="shared" si="7"/>
        <v/>
      </c>
      <c r="W47" t="str">
        <f t="shared" si="7"/>
        <v/>
      </c>
      <c r="X47" t="str">
        <f t="shared" si="7"/>
        <v>(2)</v>
      </c>
      <c r="AA47" s="33" t="str">
        <f t="shared" si="7"/>
        <v>－</v>
      </c>
      <c r="AB47" s="33"/>
      <c r="AC47" s="33">
        <f t="shared" ca="1" si="7"/>
        <v>2</v>
      </c>
      <c r="AD47" s="33"/>
      <c r="AE47" s="33" t="str">
        <f t="shared" si="7"/>
        <v>ｘ</v>
      </c>
      <c r="AF47" s="33"/>
      <c r="AG47" s="33" t="str">
        <f t="shared" si="7"/>
        <v>÷</v>
      </c>
      <c r="AH47" s="33"/>
      <c r="AI47" t="str">
        <f t="shared" si="7"/>
        <v>(</v>
      </c>
      <c r="AJ47" s="33" t="str">
        <f t="shared" si="7"/>
        <v>－</v>
      </c>
      <c r="AK47" s="33"/>
      <c r="AL47">
        <f t="shared" ca="1" si="7"/>
        <v>1</v>
      </c>
      <c r="AM47" t="str">
        <f t="shared" si="7"/>
        <v>)</v>
      </c>
      <c r="AN47" t="str">
        <f t="shared" si="7"/>
        <v/>
      </c>
      <c r="AO47" t="str">
        <f t="shared" si="7"/>
        <v/>
      </c>
      <c r="AP47" t="str">
        <f t="shared" si="7"/>
        <v/>
      </c>
      <c r="AQ47" t="str">
        <f t="shared" si="7"/>
        <v/>
      </c>
      <c r="AR47" t="str">
        <f t="shared" si="7"/>
        <v/>
      </c>
      <c r="AS47" t="str">
        <f t="shared" si="7"/>
        <v/>
      </c>
      <c r="AT47" t="str">
        <f t="shared" si="7"/>
        <v/>
      </c>
    </row>
    <row r="48" spans="1:49" ht="21.65" customHeight="1" x14ac:dyDescent="0.2">
      <c r="A48" t="str">
        <f t="shared" ref="A48:AT48" si="8">IF(A14="","",A14)</f>
        <v/>
      </c>
      <c r="B48" t="str">
        <f t="shared" si="8"/>
        <v/>
      </c>
      <c r="C48" t="str">
        <f t="shared" si="8"/>
        <v/>
      </c>
      <c r="F48" s="33" t="s">
        <v>167</v>
      </c>
      <c r="G48" s="33"/>
      <c r="H48" s="34" t="s">
        <v>147</v>
      </c>
      <c r="I48" s="34"/>
      <c r="J48" s="7" t="str">
        <f ca="1">IF(F47/O47=1,"",F47/O47)</f>
        <v/>
      </c>
      <c r="K48" s="34" t="s">
        <v>114</v>
      </c>
      <c r="L48" s="34"/>
      <c r="M48" t="str">
        <f t="shared" si="8"/>
        <v/>
      </c>
      <c r="N48" t="str">
        <f t="shared" si="8"/>
        <v/>
      </c>
      <c r="O48" t="str">
        <f t="shared" si="8"/>
        <v/>
      </c>
      <c r="P48" t="str">
        <f t="shared" si="8"/>
        <v/>
      </c>
      <c r="Q48" t="str">
        <f t="shared" si="8"/>
        <v/>
      </c>
      <c r="R48" t="str">
        <f t="shared" si="8"/>
        <v/>
      </c>
      <c r="S48" t="str">
        <f t="shared" si="8"/>
        <v/>
      </c>
      <c r="T48" t="str">
        <f t="shared" si="8"/>
        <v/>
      </c>
      <c r="U48" t="str">
        <f t="shared" si="8"/>
        <v/>
      </c>
      <c r="V48" t="str">
        <f t="shared" si="8"/>
        <v/>
      </c>
      <c r="W48" t="str">
        <f t="shared" si="8"/>
        <v/>
      </c>
      <c r="X48" t="str">
        <f t="shared" si="8"/>
        <v/>
      </c>
      <c r="AA48" s="33" t="s">
        <v>167</v>
      </c>
      <c r="AB48" s="33"/>
      <c r="AC48" s="7">
        <f ca="1">IF(AC47/AL47=1,"",AC47/AL47)</f>
        <v>2</v>
      </c>
      <c r="AD48" s="34" t="s">
        <v>114</v>
      </c>
      <c r="AE48" s="34"/>
      <c r="AF48" t="str">
        <f t="shared" si="8"/>
        <v/>
      </c>
      <c r="AG48" t="str">
        <f t="shared" si="8"/>
        <v/>
      </c>
      <c r="AH48" t="str">
        <f t="shared" si="8"/>
        <v/>
      </c>
      <c r="AI48" t="str">
        <f t="shared" si="8"/>
        <v/>
      </c>
      <c r="AJ48" t="str">
        <f t="shared" si="8"/>
        <v/>
      </c>
      <c r="AK48" t="str">
        <f t="shared" si="8"/>
        <v/>
      </c>
      <c r="AL48" t="str">
        <f t="shared" si="8"/>
        <v/>
      </c>
      <c r="AM48" t="str">
        <f t="shared" si="8"/>
        <v/>
      </c>
      <c r="AN48" t="str">
        <f t="shared" si="8"/>
        <v/>
      </c>
      <c r="AO48" t="str">
        <f t="shared" si="8"/>
        <v/>
      </c>
      <c r="AP48" t="str">
        <f t="shared" si="8"/>
        <v/>
      </c>
      <c r="AQ48" t="str">
        <f t="shared" si="8"/>
        <v/>
      </c>
      <c r="AR48" t="str">
        <f t="shared" si="8"/>
        <v/>
      </c>
      <c r="AS48" t="str">
        <f t="shared" si="8"/>
        <v/>
      </c>
      <c r="AT48" t="str">
        <f t="shared" si="8"/>
        <v/>
      </c>
    </row>
    <row r="49" spans="1:46" ht="21.65" customHeight="1" x14ac:dyDescent="0.2">
      <c r="A49" t="str">
        <f t="shared" ref="A49:AT51" si="9">IF(A15="","",A15)</f>
        <v/>
      </c>
      <c r="B49" t="str">
        <f t="shared" si="9"/>
        <v/>
      </c>
      <c r="C49" t="str">
        <f t="shared" si="9"/>
        <v/>
      </c>
      <c r="F49" t="str">
        <f t="shared" si="9"/>
        <v/>
      </c>
      <c r="G49" t="str">
        <f t="shared" si="9"/>
        <v/>
      </c>
      <c r="H49" t="str">
        <f t="shared" si="9"/>
        <v/>
      </c>
      <c r="I49" t="str">
        <f t="shared" si="9"/>
        <v/>
      </c>
      <c r="J49" t="str">
        <f t="shared" si="9"/>
        <v/>
      </c>
      <c r="K49" t="str">
        <f t="shared" si="9"/>
        <v/>
      </c>
      <c r="L49" t="str">
        <f t="shared" si="9"/>
        <v/>
      </c>
      <c r="M49" t="str">
        <f t="shared" si="9"/>
        <v/>
      </c>
      <c r="N49" t="str">
        <f t="shared" si="9"/>
        <v/>
      </c>
      <c r="O49" t="str">
        <f t="shared" si="9"/>
        <v/>
      </c>
      <c r="P49" t="str">
        <f t="shared" si="9"/>
        <v/>
      </c>
      <c r="Q49" t="str">
        <f t="shared" si="9"/>
        <v/>
      </c>
      <c r="R49" t="str">
        <f t="shared" si="9"/>
        <v/>
      </c>
      <c r="S49" t="str">
        <f t="shared" si="9"/>
        <v/>
      </c>
      <c r="T49" t="str">
        <f t="shared" si="9"/>
        <v/>
      </c>
      <c r="U49" t="str">
        <f t="shared" si="9"/>
        <v/>
      </c>
      <c r="V49" t="str">
        <f t="shared" si="9"/>
        <v/>
      </c>
      <c r="W49" t="str">
        <f t="shared" si="9"/>
        <v/>
      </c>
      <c r="X49" t="str">
        <f t="shared" si="9"/>
        <v/>
      </c>
      <c r="AA49" t="str">
        <f t="shared" si="9"/>
        <v/>
      </c>
      <c r="AB49" t="str">
        <f t="shared" si="9"/>
        <v/>
      </c>
      <c r="AC49" t="str">
        <f t="shared" si="9"/>
        <v/>
      </c>
      <c r="AD49" t="str">
        <f t="shared" si="9"/>
        <v/>
      </c>
      <c r="AE49" t="str">
        <f t="shared" si="9"/>
        <v/>
      </c>
      <c r="AF49" t="str">
        <f t="shared" si="9"/>
        <v/>
      </c>
      <c r="AG49" t="str">
        <f t="shared" si="9"/>
        <v/>
      </c>
      <c r="AH49" t="str">
        <f t="shared" si="9"/>
        <v/>
      </c>
      <c r="AI49" t="str">
        <f t="shared" si="9"/>
        <v/>
      </c>
      <c r="AJ49" t="str">
        <f t="shared" si="9"/>
        <v/>
      </c>
      <c r="AK49" t="str">
        <f t="shared" si="9"/>
        <v/>
      </c>
      <c r="AL49" t="str">
        <f t="shared" si="9"/>
        <v/>
      </c>
      <c r="AM49" t="str">
        <f t="shared" si="9"/>
        <v/>
      </c>
      <c r="AN49" t="str">
        <f t="shared" si="9"/>
        <v/>
      </c>
      <c r="AO49" t="str">
        <f t="shared" si="9"/>
        <v/>
      </c>
      <c r="AP49" t="str">
        <f t="shared" si="9"/>
        <v/>
      </c>
      <c r="AQ49" t="str">
        <f t="shared" si="9"/>
        <v/>
      </c>
      <c r="AR49" t="str">
        <f t="shared" si="9"/>
        <v/>
      </c>
      <c r="AS49" t="str">
        <f t="shared" si="9"/>
        <v/>
      </c>
      <c r="AT49" t="str">
        <f t="shared" si="9"/>
        <v/>
      </c>
    </row>
    <row r="50" spans="1:46" ht="21.65" customHeight="1" x14ac:dyDescent="0.2">
      <c r="A50" t="str">
        <f t="shared" ref="A50:X50" si="10">IF(A16="","",A16)</f>
        <v/>
      </c>
      <c r="B50" t="str">
        <f t="shared" si="10"/>
        <v/>
      </c>
      <c r="C50" t="str">
        <f t="shared" si="10"/>
        <v>(3)</v>
      </c>
      <c r="F50" s="33">
        <f t="shared" ca="1" si="10"/>
        <v>2</v>
      </c>
      <c r="G50" s="33"/>
      <c r="H50" s="33" t="str">
        <f t="shared" si="10"/>
        <v>ｘ</v>
      </c>
      <c r="I50" s="33"/>
      <c r="J50" s="33" t="str">
        <f t="shared" si="10"/>
        <v>÷</v>
      </c>
      <c r="K50" s="33"/>
      <c r="L50" s="33" t="str">
        <f t="shared" si="10"/>
        <v>(</v>
      </c>
      <c r="M50" s="33" t="str">
        <f t="shared" si="10"/>
        <v>－</v>
      </c>
      <c r="N50" s="33"/>
      <c r="O50" s="38">
        <f t="shared" ca="1" si="10"/>
        <v>1</v>
      </c>
      <c r="P50" s="38"/>
      <c r="Q50" s="33" t="str">
        <f t="shared" si="10"/>
        <v>)</v>
      </c>
      <c r="R50" t="str">
        <f t="shared" si="10"/>
        <v/>
      </c>
      <c r="S50" t="str">
        <f t="shared" si="10"/>
        <v/>
      </c>
      <c r="T50" t="str">
        <f t="shared" si="10"/>
        <v/>
      </c>
      <c r="U50" t="str">
        <f t="shared" si="10"/>
        <v/>
      </c>
      <c r="V50" t="str">
        <f t="shared" si="10"/>
        <v/>
      </c>
      <c r="W50" t="str">
        <f t="shared" si="10"/>
        <v/>
      </c>
      <c r="X50" t="str">
        <f t="shared" si="10"/>
        <v>(4)</v>
      </c>
      <c r="AA50" s="33" t="str">
        <f t="shared" si="9"/>
        <v>－</v>
      </c>
      <c r="AB50" s="33"/>
      <c r="AC50" s="33">
        <f t="shared" ca="1" si="9"/>
        <v>81</v>
      </c>
      <c r="AD50" s="33"/>
      <c r="AE50" s="33" t="str">
        <f t="shared" si="9"/>
        <v>ｘ</v>
      </c>
      <c r="AF50" s="33"/>
      <c r="AG50" s="33" t="str">
        <f t="shared" si="9"/>
        <v>÷</v>
      </c>
      <c r="AH50" s="33"/>
      <c r="AI50" s="33">
        <f t="shared" ca="1" si="9"/>
        <v>9</v>
      </c>
      <c r="AJ50" t="str">
        <f t="shared" si="9"/>
        <v/>
      </c>
      <c r="AK50" t="str">
        <f t="shared" si="9"/>
        <v/>
      </c>
      <c r="AL50" t="str">
        <f t="shared" si="9"/>
        <v/>
      </c>
      <c r="AM50" t="str">
        <f t="shared" si="9"/>
        <v/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  <c r="AR50" t="str">
        <f t="shared" si="9"/>
        <v/>
      </c>
      <c r="AS50" t="str">
        <f t="shared" si="9"/>
        <v/>
      </c>
      <c r="AT50" t="str">
        <f t="shared" si="9"/>
        <v/>
      </c>
    </row>
    <row r="51" spans="1:46" ht="21.65" customHeight="1" x14ac:dyDescent="0.2">
      <c r="A51" t="str">
        <f t="shared" ref="A51:Y51" si="11">IF(A17="","",A17)</f>
        <v/>
      </c>
      <c r="B51" t="str">
        <f t="shared" si="11"/>
        <v/>
      </c>
      <c r="C51" t="str">
        <f t="shared" si="11"/>
        <v/>
      </c>
      <c r="D51" t="str">
        <f t="shared" si="11"/>
        <v/>
      </c>
      <c r="E51" t="str">
        <f t="shared" si="11"/>
        <v/>
      </c>
      <c r="F51" s="33"/>
      <c r="G51" s="33"/>
      <c r="H51" s="33"/>
      <c r="I51" s="33"/>
      <c r="J51" s="33"/>
      <c r="K51" s="33"/>
      <c r="L51" s="33"/>
      <c r="M51" s="33"/>
      <c r="N51" s="33"/>
      <c r="O51" s="33">
        <f t="shared" ca="1" si="11"/>
        <v>2</v>
      </c>
      <c r="P51" s="33"/>
      <c r="Q51" s="33"/>
      <c r="R51" t="str">
        <f t="shared" si="11"/>
        <v/>
      </c>
      <c r="S51" t="str">
        <f t="shared" si="11"/>
        <v/>
      </c>
      <c r="T51" t="str">
        <f t="shared" si="11"/>
        <v/>
      </c>
      <c r="U51" t="str">
        <f t="shared" si="11"/>
        <v/>
      </c>
      <c r="V51" t="str">
        <f t="shared" si="11"/>
        <v/>
      </c>
      <c r="W51" t="str">
        <f t="shared" si="11"/>
        <v/>
      </c>
      <c r="X51" t="str">
        <f t="shared" si="11"/>
        <v/>
      </c>
      <c r="Y51" t="str">
        <f t="shared" si="11"/>
        <v/>
      </c>
      <c r="Z51" t="str">
        <f>IF(AA17="","",AA17)</f>
        <v/>
      </c>
      <c r="AA51" s="33"/>
      <c r="AB51" s="33"/>
      <c r="AC51" s="33"/>
      <c r="AD51" s="33"/>
      <c r="AE51" s="33"/>
      <c r="AF51" s="33"/>
      <c r="AG51" s="33"/>
      <c r="AH51" s="33"/>
      <c r="AI51" s="33"/>
      <c r="AJ51" t="str">
        <f t="shared" si="9"/>
        <v/>
      </c>
      <c r="AK51" t="str">
        <f t="shared" si="9"/>
        <v/>
      </c>
      <c r="AL51" t="str">
        <f t="shared" si="9"/>
        <v/>
      </c>
      <c r="AM51" t="str">
        <f t="shared" si="9"/>
        <v/>
      </c>
      <c r="AN51" t="str">
        <f t="shared" si="9"/>
        <v/>
      </c>
      <c r="AO51" t="str">
        <f t="shared" si="9"/>
        <v/>
      </c>
      <c r="AP51" t="str">
        <f t="shared" si="9"/>
        <v/>
      </c>
      <c r="AQ51" t="str">
        <f t="shared" si="9"/>
        <v/>
      </c>
      <c r="AR51" t="str">
        <f t="shared" si="9"/>
        <v/>
      </c>
      <c r="AS51" t="str">
        <f t="shared" si="9"/>
        <v/>
      </c>
      <c r="AT51" t="str">
        <f t="shared" si="9"/>
        <v/>
      </c>
    </row>
    <row r="52" spans="1:46" ht="21.65" customHeight="1" x14ac:dyDescent="0.2">
      <c r="A52" t="str">
        <f t="shared" ref="A52:AT52" si="12">IF(A18="","",A18)</f>
        <v/>
      </c>
      <c r="B52" t="str">
        <f t="shared" si="12"/>
        <v/>
      </c>
      <c r="C52" t="str">
        <f t="shared" si="12"/>
        <v/>
      </c>
      <c r="D52" t="str">
        <f t="shared" si="12"/>
        <v/>
      </c>
      <c r="E52" t="str">
        <f t="shared" si="12"/>
        <v/>
      </c>
      <c r="F52" s="33" t="s">
        <v>167</v>
      </c>
      <c r="G52" s="33"/>
      <c r="H52" s="34" t="s">
        <v>147</v>
      </c>
      <c r="I52" s="34"/>
      <c r="J52" s="34">
        <f ca="1">IF(F50*O51/O50=1,"",F50*O51/O50)</f>
        <v>4</v>
      </c>
      <c r="K52" s="34"/>
      <c r="L52" s="34" t="s">
        <v>114</v>
      </c>
      <c r="M52" s="34"/>
      <c r="N52" t="str">
        <f t="shared" si="12"/>
        <v/>
      </c>
      <c r="O52" t="str">
        <f t="shared" si="12"/>
        <v/>
      </c>
      <c r="P52" t="str">
        <f t="shared" si="12"/>
        <v/>
      </c>
      <c r="Q52" t="str">
        <f t="shared" si="12"/>
        <v/>
      </c>
      <c r="R52" t="str">
        <f t="shared" si="12"/>
        <v/>
      </c>
      <c r="S52" t="str">
        <f t="shared" si="12"/>
        <v/>
      </c>
      <c r="T52" t="str">
        <f t="shared" si="12"/>
        <v/>
      </c>
      <c r="U52" t="str">
        <f t="shared" si="12"/>
        <v/>
      </c>
      <c r="V52" t="str">
        <f t="shared" si="12"/>
        <v/>
      </c>
      <c r="W52" t="str">
        <f t="shared" si="12"/>
        <v/>
      </c>
      <c r="X52" t="str">
        <f t="shared" si="12"/>
        <v/>
      </c>
      <c r="Y52" t="str">
        <f t="shared" si="12"/>
        <v/>
      </c>
      <c r="Z52" t="str">
        <f t="shared" si="12"/>
        <v/>
      </c>
      <c r="AA52" s="33" t="s">
        <v>167</v>
      </c>
      <c r="AB52" s="33"/>
      <c r="AC52" s="34" t="s">
        <v>147</v>
      </c>
      <c r="AD52" s="34"/>
      <c r="AE52" s="34">
        <f ca="1">IF(AC50/AI50=1,"",AC50/AI50)</f>
        <v>9</v>
      </c>
      <c r="AF52" s="34"/>
      <c r="AG52" s="34" t="s">
        <v>114</v>
      </c>
      <c r="AH52" s="34"/>
      <c r="AI52" t="str">
        <f t="shared" si="12"/>
        <v/>
      </c>
      <c r="AJ52" t="str">
        <f t="shared" si="12"/>
        <v/>
      </c>
      <c r="AK52" t="str">
        <f t="shared" si="12"/>
        <v/>
      </c>
      <c r="AL52" t="str">
        <f t="shared" si="12"/>
        <v/>
      </c>
      <c r="AM52" t="str">
        <f t="shared" si="12"/>
        <v/>
      </c>
      <c r="AN52" t="str">
        <f t="shared" si="12"/>
        <v/>
      </c>
      <c r="AO52" t="str">
        <f t="shared" si="12"/>
        <v/>
      </c>
      <c r="AP52" t="str">
        <f t="shared" si="12"/>
        <v/>
      </c>
      <c r="AQ52" t="str">
        <f t="shared" si="12"/>
        <v/>
      </c>
      <c r="AR52" t="str">
        <f t="shared" si="12"/>
        <v/>
      </c>
      <c r="AS52" t="str">
        <f t="shared" si="12"/>
        <v/>
      </c>
      <c r="AT52" t="str">
        <f t="shared" si="12"/>
        <v/>
      </c>
    </row>
    <row r="53" spans="1:46" ht="21.65" customHeight="1" x14ac:dyDescent="0.2">
      <c r="A53" t="str">
        <f t="shared" ref="A53:AT53" si="13">IF(A19="","",A19)</f>
        <v/>
      </c>
      <c r="B53" t="str">
        <f t="shared" si="13"/>
        <v/>
      </c>
      <c r="C53" t="str">
        <f t="shared" si="13"/>
        <v/>
      </c>
      <c r="D53" t="str">
        <f t="shared" si="13"/>
        <v/>
      </c>
      <c r="E53" t="str">
        <f t="shared" si="13"/>
        <v/>
      </c>
      <c r="F53" t="str">
        <f t="shared" si="13"/>
        <v/>
      </c>
      <c r="G53" t="str">
        <f t="shared" si="13"/>
        <v/>
      </c>
      <c r="H53" t="str">
        <f t="shared" si="13"/>
        <v/>
      </c>
      <c r="I53" t="str">
        <f t="shared" si="13"/>
        <v/>
      </c>
      <c r="J53" t="str">
        <f t="shared" si="13"/>
        <v/>
      </c>
      <c r="K53" t="str">
        <f t="shared" si="13"/>
        <v/>
      </c>
      <c r="L53" t="str">
        <f t="shared" si="13"/>
        <v/>
      </c>
      <c r="M53" t="str">
        <f t="shared" si="13"/>
        <v/>
      </c>
      <c r="N53" t="str">
        <f t="shared" si="13"/>
        <v/>
      </c>
      <c r="O53" t="str">
        <f t="shared" si="13"/>
        <v/>
      </c>
      <c r="P53" t="str">
        <f t="shared" si="13"/>
        <v/>
      </c>
      <c r="Q53" t="str">
        <f t="shared" si="13"/>
        <v/>
      </c>
      <c r="R53" t="str">
        <f t="shared" si="13"/>
        <v/>
      </c>
      <c r="S53" t="str">
        <f t="shared" si="13"/>
        <v/>
      </c>
      <c r="T53" t="str">
        <f t="shared" si="13"/>
        <v/>
      </c>
      <c r="U53" t="str">
        <f t="shared" si="13"/>
        <v/>
      </c>
      <c r="V53" t="str">
        <f t="shared" si="13"/>
        <v/>
      </c>
      <c r="W53" t="str">
        <f t="shared" si="13"/>
        <v/>
      </c>
      <c r="X53" t="str">
        <f t="shared" si="13"/>
        <v/>
      </c>
      <c r="Y53" t="str">
        <f t="shared" si="13"/>
        <v/>
      </c>
      <c r="Z53" t="str">
        <f t="shared" si="13"/>
        <v/>
      </c>
      <c r="AA53" t="str">
        <f t="shared" si="13"/>
        <v/>
      </c>
      <c r="AB53" t="str">
        <f t="shared" si="13"/>
        <v/>
      </c>
      <c r="AC53" t="str">
        <f t="shared" si="13"/>
        <v/>
      </c>
      <c r="AD53" t="str">
        <f t="shared" si="13"/>
        <v/>
      </c>
      <c r="AE53" t="str">
        <f t="shared" si="13"/>
        <v/>
      </c>
      <c r="AF53" t="str">
        <f t="shared" si="13"/>
        <v/>
      </c>
      <c r="AG53" t="str">
        <f t="shared" si="13"/>
        <v/>
      </c>
      <c r="AH53" t="str">
        <f t="shared" si="13"/>
        <v/>
      </c>
      <c r="AI53" t="str">
        <f t="shared" si="13"/>
        <v/>
      </c>
      <c r="AJ53" t="str">
        <f t="shared" si="13"/>
        <v/>
      </c>
      <c r="AK53" t="str">
        <f t="shared" si="13"/>
        <v/>
      </c>
      <c r="AL53" t="str">
        <f t="shared" si="13"/>
        <v/>
      </c>
      <c r="AM53" t="str">
        <f t="shared" si="13"/>
        <v/>
      </c>
      <c r="AN53" t="str">
        <f t="shared" si="13"/>
        <v/>
      </c>
      <c r="AO53" t="str">
        <f t="shared" si="13"/>
        <v/>
      </c>
      <c r="AP53" t="str">
        <f t="shared" si="13"/>
        <v/>
      </c>
      <c r="AQ53" t="str">
        <f t="shared" si="13"/>
        <v/>
      </c>
      <c r="AR53" t="str">
        <f t="shared" si="13"/>
        <v/>
      </c>
      <c r="AS53" t="str">
        <f t="shared" si="13"/>
        <v/>
      </c>
      <c r="AT53" t="str">
        <f t="shared" si="13"/>
        <v/>
      </c>
    </row>
    <row r="54" spans="1:46" ht="21.65" customHeight="1" x14ac:dyDescent="0.2">
      <c r="A54" t="str">
        <f t="shared" ref="A54:AT54" si="14">IF(A20="","",A20)</f>
        <v/>
      </c>
      <c r="B54" t="str">
        <f t="shared" si="14"/>
        <v/>
      </c>
      <c r="C54" t="str">
        <f t="shared" si="14"/>
        <v/>
      </c>
      <c r="D54" t="str">
        <f t="shared" si="14"/>
        <v/>
      </c>
      <c r="E54" t="str">
        <f t="shared" si="14"/>
        <v/>
      </c>
      <c r="F54" t="str">
        <f t="shared" si="14"/>
        <v/>
      </c>
      <c r="G54" t="str">
        <f t="shared" si="14"/>
        <v/>
      </c>
      <c r="H54" t="str">
        <f t="shared" si="14"/>
        <v/>
      </c>
      <c r="I54" t="str">
        <f t="shared" si="14"/>
        <v/>
      </c>
      <c r="J54" t="str">
        <f t="shared" si="14"/>
        <v/>
      </c>
      <c r="K54" t="str">
        <f t="shared" si="14"/>
        <v/>
      </c>
      <c r="L54" t="str">
        <f t="shared" si="14"/>
        <v/>
      </c>
      <c r="M54" t="str">
        <f t="shared" si="14"/>
        <v/>
      </c>
      <c r="N54" t="str">
        <f t="shared" si="14"/>
        <v/>
      </c>
      <c r="O54" t="str">
        <f t="shared" si="14"/>
        <v/>
      </c>
      <c r="P54" t="str">
        <f t="shared" si="14"/>
        <v/>
      </c>
      <c r="Q54" t="str">
        <f t="shared" si="14"/>
        <v/>
      </c>
      <c r="R54" t="str">
        <f t="shared" si="14"/>
        <v/>
      </c>
      <c r="S54" t="str">
        <f t="shared" si="14"/>
        <v/>
      </c>
      <c r="T54" t="str">
        <f t="shared" si="14"/>
        <v/>
      </c>
      <c r="U54" t="str">
        <f t="shared" si="14"/>
        <v/>
      </c>
      <c r="V54" t="str">
        <f t="shared" si="14"/>
        <v/>
      </c>
      <c r="W54" t="str">
        <f t="shared" si="14"/>
        <v/>
      </c>
      <c r="X54" t="str">
        <f t="shared" si="14"/>
        <v/>
      </c>
      <c r="Y54" t="str">
        <f t="shared" si="14"/>
        <v/>
      </c>
      <c r="Z54" t="str">
        <f t="shared" si="14"/>
        <v/>
      </c>
      <c r="AA54" t="str">
        <f t="shared" si="14"/>
        <v/>
      </c>
      <c r="AB54" t="str">
        <f t="shared" si="14"/>
        <v/>
      </c>
      <c r="AC54" t="str">
        <f t="shared" si="14"/>
        <v/>
      </c>
      <c r="AD54" t="str">
        <f t="shared" si="14"/>
        <v/>
      </c>
      <c r="AE54" t="str">
        <f t="shared" si="14"/>
        <v/>
      </c>
      <c r="AF54" t="str">
        <f t="shared" si="14"/>
        <v/>
      </c>
      <c r="AG54" t="str">
        <f t="shared" si="14"/>
        <v/>
      </c>
      <c r="AH54" t="str">
        <f t="shared" si="14"/>
        <v/>
      </c>
      <c r="AI54" t="str">
        <f t="shared" si="14"/>
        <v/>
      </c>
      <c r="AJ54" t="str">
        <f t="shared" si="14"/>
        <v/>
      </c>
      <c r="AK54" t="str">
        <f t="shared" si="14"/>
        <v/>
      </c>
      <c r="AL54" t="str">
        <f t="shared" si="14"/>
        <v/>
      </c>
      <c r="AM54" t="str">
        <f t="shared" si="14"/>
        <v/>
      </c>
      <c r="AN54" t="str">
        <f t="shared" si="14"/>
        <v/>
      </c>
      <c r="AO54" t="str">
        <f t="shared" si="14"/>
        <v/>
      </c>
      <c r="AP54" t="str">
        <f t="shared" si="14"/>
        <v/>
      </c>
      <c r="AQ54" t="str">
        <f t="shared" si="14"/>
        <v/>
      </c>
      <c r="AR54" t="str">
        <f t="shared" si="14"/>
        <v/>
      </c>
      <c r="AS54" t="str">
        <f t="shared" si="14"/>
        <v/>
      </c>
      <c r="AT54" t="str">
        <f t="shared" si="14"/>
        <v/>
      </c>
    </row>
    <row r="55" spans="1:46" ht="21.65" customHeight="1" x14ac:dyDescent="0.2">
      <c r="A55" t="str">
        <f>IF(A21="","",A21)</f>
        <v>３．</v>
      </c>
      <c r="D55" t="str">
        <f>IF(D21="","",D21)</f>
        <v>次の計算をしなさい。</v>
      </c>
    </row>
    <row r="56" spans="1:46" ht="21.65" customHeight="1" x14ac:dyDescent="0.2">
      <c r="A56" t="str">
        <f t="shared" ref="A56:AT56" si="15">IF(A22="","",A22)</f>
        <v/>
      </c>
      <c r="B56" t="str">
        <f t="shared" si="15"/>
        <v/>
      </c>
      <c r="C56" t="str">
        <f t="shared" si="15"/>
        <v>(1)</v>
      </c>
      <c r="F56">
        <f t="shared" ca="1" si="15"/>
        <v>5</v>
      </c>
      <c r="G56" t="str">
        <f t="shared" si="15"/>
        <v>(</v>
      </c>
      <c r="H56">
        <f t="shared" ca="1" si="15"/>
        <v>8</v>
      </c>
      <c r="I56" s="33" t="str">
        <f t="shared" si="15"/>
        <v>ｘ</v>
      </c>
      <c r="J56" s="33"/>
      <c r="K56" s="33" t="str">
        <f t="shared" si="15"/>
        <v>＋</v>
      </c>
      <c r="L56" s="33"/>
      <c r="M56">
        <f t="shared" ca="1" si="15"/>
        <v>8</v>
      </c>
      <c r="N56" t="str">
        <f t="shared" si="15"/>
        <v>)</v>
      </c>
      <c r="O56" s="33" t="s">
        <v>167</v>
      </c>
      <c r="P56" s="33"/>
      <c r="Q56" s="34">
        <f ca="1">F56*H56</f>
        <v>40</v>
      </c>
      <c r="R56" s="34"/>
      <c r="S56" s="34" t="s">
        <v>114</v>
      </c>
      <c r="T56" s="34"/>
      <c r="U56" s="34" t="s">
        <v>4</v>
      </c>
      <c r="V56" s="34"/>
      <c r="W56" s="34">
        <f ca="1">F56*M56</f>
        <v>40</v>
      </c>
      <c r="X56" s="34"/>
      <c r="Y56" t="str">
        <f t="shared" si="15"/>
        <v/>
      </c>
      <c r="Z56" t="str">
        <f t="shared" si="15"/>
        <v/>
      </c>
      <c r="AA56" t="str">
        <f t="shared" si="15"/>
        <v/>
      </c>
      <c r="AB56" t="str">
        <f t="shared" si="15"/>
        <v/>
      </c>
      <c r="AC56" t="str">
        <f t="shared" si="15"/>
        <v/>
      </c>
      <c r="AD56" t="str">
        <f t="shared" si="15"/>
        <v/>
      </c>
      <c r="AE56" t="str">
        <f t="shared" si="15"/>
        <v/>
      </c>
      <c r="AF56" t="str">
        <f t="shared" si="15"/>
        <v/>
      </c>
      <c r="AG56" t="str">
        <f t="shared" si="15"/>
        <v/>
      </c>
      <c r="AH56" t="str">
        <f t="shared" si="15"/>
        <v/>
      </c>
      <c r="AI56" t="str">
        <f t="shared" si="15"/>
        <v/>
      </c>
      <c r="AJ56" t="str">
        <f t="shared" si="15"/>
        <v/>
      </c>
      <c r="AK56" t="str">
        <f t="shared" si="15"/>
        <v/>
      </c>
      <c r="AL56" t="str">
        <f t="shared" si="15"/>
        <v/>
      </c>
      <c r="AM56" t="str">
        <f t="shared" si="15"/>
        <v/>
      </c>
      <c r="AN56" t="str">
        <f t="shared" si="15"/>
        <v/>
      </c>
      <c r="AO56" t="str">
        <f t="shared" si="15"/>
        <v/>
      </c>
      <c r="AP56" t="str">
        <f t="shared" si="15"/>
        <v/>
      </c>
      <c r="AQ56" t="str">
        <f t="shared" si="15"/>
        <v/>
      </c>
      <c r="AR56" t="str">
        <f t="shared" si="15"/>
        <v/>
      </c>
      <c r="AS56" t="str">
        <f t="shared" si="15"/>
        <v/>
      </c>
      <c r="AT56" t="str">
        <f t="shared" si="15"/>
        <v/>
      </c>
    </row>
    <row r="57" spans="1:46" ht="21.65" customHeight="1" x14ac:dyDescent="0.2">
      <c r="A57" t="str">
        <f t="shared" ref="A57:AT57" si="16">IF(A23="","",A23)</f>
        <v/>
      </c>
      <c r="B57" t="str">
        <f t="shared" si="16"/>
        <v/>
      </c>
      <c r="C57" t="str">
        <f t="shared" si="16"/>
        <v/>
      </c>
      <c r="F57" t="str">
        <f t="shared" si="16"/>
        <v/>
      </c>
      <c r="G57" t="str">
        <f t="shared" si="16"/>
        <v/>
      </c>
      <c r="H57" t="str">
        <f t="shared" si="16"/>
        <v/>
      </c>
      <c r="I57" t="str">
        <f t="shared" si="16"/>
        <v/>
      </c>
      <c r="J57" t="str">
        <f t="shared" si="16"/>
        <v/>
      </c>
      <c r="K57" t="str">
        <f t="shared" si="16"/>
        <v/>
      </c>
      <c r="L57" t="str">
        <f t="shared" si="16"/>
        <v/>
      </c>
      <c r="M57" t="str">
        <f t="shared" si="16"/>
        <v/>
      </c>
      <c r="N57" t="str">
        <f t="shared" si="16"/>
        <v/>
      </c>
      <c r="O57" t="str">
        <f t="shared" si="16"/>
        <v/>
      </c>
      <c r="P57" t="str">
        <f t="shared" si="16"/>
        <v/>
      </c>
      <c r="Q57" t="str">
        <f t="shared" si="16"/>
        <v/>
      </c>
      <c r="R57" t="str">
        <f t="shared" si="16"/>
        <v/>
      </c>
      <c r="S57" t="str">
        <f t="shared" si="16"/>
        <v/>
      </c>
      <c r="T57" t="str">
        <f t="shared" si="16"/>
        <v/>
      </c>
      <c r="U57" t="str">
        <f t="shared" si="16"/>
        <v/>
      </c>
      <c r="V57" t="str">
        <f t="shared" si="16"/>
        <v/>
      </c>
      <c r="W57" t="str">
        <f t="shared" si="16"/>
        <v/>
      </c>
      <c r="X57" t="str">
        <f t="shared" si="16"/>
        <v/>
      </c>
      <c r="Y57" t="str">
        <f t="shared" si="16"/>
        <v/>
      </c>
      <c r="Z57" t="str">
        <f t="shared" si="16"/>
        <v/>
      </c>
      <c r="AA57" t="str">
        <f t="shared" si="16"/>
        <v/>
      </c>
      <c r="AB57" t="str">
        <f t="shared" si="16"/>
        <v/>
      </c>
      <c r="AC57" t="str">
        <f t="shared" si="16"/>
        <v/>
      </c>
      <c r="AD57" t="str">
        <f t="shared" si="16"/>
        <v/>
      </c>
      <c r="AE57" t="str">
        <f t="shared" si="16"/>
        <v/>
      </c>
      <c r="AF57" t="str">
        <f t="shared" si="16"/>
        <v/>
      </c>
      <c r="AG57" t="str">
        <f t="shared" si="16"/>
        <v/>
      </c>
      <c r="AH57" t="str">
        <f t="shared" si="16"/>
        <v/>
      </c>
      <c r="AI57" t="str">
        <f t="shared" si="16"/>
        <v/>
      </c>
      <c r="AJ57" t="str">
        <f t="shared" si="16"/>
        <v/>
      </c>
      <c r="AK57" t="str">
        <f t="shared" si="16"/>
        <v/>
      </c>
      <c r="AL57" t="str">
        <f t="shared" si="16"/>
        <v/>
      </c>
      <c r="AM57" t="str">
        <f t="shared" si="16"/>
        <v/>
      </c>
      <c r="AN57" t="str">
        <f t="shared" si="16"/>
        <v/>
      </c>
      <c r="AO57" t="str">
        <f t="shared" si="16"/>
        <v/>
      </c>
      <c r="AP57" t="str">
        <f t="shared" si="16"/>
        <v/>
      </c>
      <c r="AQ57" t="str">
        <f t="shared" si="16"/>
        <v/>
      </c>
      <c r="AR57" t="str">
        <f t="shared" si="16"/>
        <v/>
      </c>
      <c r="AS57" t="str">
        <f t="shared" si="16"/>
        <v/>
      </c>
      <c r="AT57" t="str">
        <f t="shared" si="16"/>
        <v/>
      </c>
    </row>
    <row r="58" spans="1:46" ht="21.65" customHeight="1" x14ac:dyDescent="0.2">
      <c r="A58" t="str">
        <f t="shared" ref="A58:AT58" si="17">IF(A24="","",A24)</f>
        <v/>
      </c>
      <c r="B58" t="str">
        <f t="shared" si="17"/>
        <v/>
      </c>
      <c r="C58" t="str">
        <f t="shared" si="17"/>
        <v/>
      </c>
      <c r="F58" t="str">
        <f t="shared" si="17"/>
        <v/>
      </c>
      <c r="G58" t="str">
        <f t="shared" si="17"/>
        <v/>
      </c>
      <c r="H58" t="str">
        <f t="shared" si="17"/>
        <v/>
      </c>
      <c r="I58" t="str">
        <f t="shared" si="17"/>
        <v/>
      </c>
      <c r="J58" t="str">
        <f t="shared" si="17"/>
        <v/>
      </c>
      <c r="K58" t="str">
        <f t="shared" si="17"/>
        <v/>
      </c>
      <c r="L58" t="str">
        <f t="shared" si="17"/>
        <v/>
      </c>
      <c r="M58" t="str">
        <f t="shared" si="17"/>
        <v/>
      </c>
      <c r="N58" t="str">
        <f t="shared" si="17"/>
        <v/>
      </c>
      <c r="O58" t="str">
        <f t="shared" si="17"/>
        <v/>
      </c>
      <c r="P58" t="str">
        <f t="shared" si="17"/>
        <v/>
      </c>
      <c r="Q58" t="str">
        <f t="shared" si="17"/>
        <v/>
      </c>
      <c r="R58" t="str">
        <f t="shared" si="17"/>
        <v/>
      </c>
      <c r="S58" t="str">
        <f t="shared" si="17"/>
        <v/>
      </c>
      <c r="T58" t="str">
        <f t="shared" si="17"/>
        <v/>
      </c>
      <c r="U58" t="str">
        <f t="shared" si="17"/>
        <v/>
      </c>
      <c r="V58" t="str">
        <f t="shared" si="17"/>
        <v/>
      </c>
      <c r="W58" t="str">
        <f t="shared" si="17"/>
        <v/>
      </c>
      <c r="X58" t="str">
        <f t="shared" si="17"/>
        <v/>
      </c>
      <c r="Y58" t="str">
        <f t="shared" si="17"/>
        <v/>
      </c>
      <c r="Z58" t="str">
        <f t="shared" si="17"/>
        <v/>
      </c>
      <c r="AA58" t="str">
        <f t="shared" si="17"/>
        <v/>
      </c>
      <c r="AB58" t="str">
        <f t="shared" si="17"/>
        <v/>
      </c>
      <c r="AC58" t="str">
        <f t="shared" si="17"/>
        <v/>
      </c>
      <c r="AD58" t="str">
        <f t="shared" si="17"/>
        <v/>
      </c>
      <c r="AE58" t="str">
        <f t="shared" si="17"/>
        <v/>
      </c>
      <c r="AF58" t="str">
        <f t="shared" si="17"/>
        <v/>
      </c>
      <c r="AG58" t="str">
        <f t="shared" si="17"/>
        <v/>
      </c>
      <c r="AH58" t="str">
        <f t="shared" si="17"/>
        <v/>
      </c>
      <c r="AI58" t="str">
        <f t="shared" si="17"/>
        <v/>
      </c>
      <c r="AJ58" t="str">
        <f t="shared" si="17"/>
        <v/>
      </c>
      <c r="AK58" t="str">
        <f t="shared" si="17"/>
        <v/>
      </c>
      <c r="AL58" t="str">
        <f t="shared" si="17"/>
        <v/>
      </c>
      <c r="AM58" t="str">
        <f t="shared" si="17"/>
        <v/>
      </c>
      <c r="AN58" t="str">
        <f t="shared" si="17"/>
        <v/>
      </c>
      <c r="AO58" t="str">
        <f t="shared" si="17"/>
        <v/>
      </c>
      <c r="AP58" t="str">
        <f t="shared" si="17"/>
        <v/>
      </c>
      <c r="AQ58" t="str">
        <f t="shared" si="17"/>
        <v/>
      </c>
      <c r="AR58" t="str">
        <f t="shared" si="17"/>
        <v/>
      </c>
      <c r="AS58" t="str">
        <f t="shared" si="17"/>
        <v/>
      </c>
      <c r="AT58" t="str">
        <f t="shared" si="17"/>
        <v/>
      </c>
    </row>
    <row r="59" spans="1:46" ht="21.65" customHeight="1" x14ac:dyDescent="0.2">
      <c r="A59" t="str">
        <f t="shared" ref="A59:AT59" si="18">IF(A25="","",A25)</f>
        <v/>
      </c>
      <c r="B59" t="str">
        <f t="shared" si="18"/>
        <v/>
      </c>
      <c r="C59" t="str">
        <f t="shared" si="18"/>
        <v>(2)</v>
      </c>
      <c r="F59" s="33">
        <f t="shared" ca="1" si="18"/>
        <v>8</v>
      </c>
      <c r="G59" s="33"/>
      <c r="H59" t="str">
        <f t="shared" si="18"/>
        <v>(</v>
      </c>
      <c r="I59">
        <f t="shared" ca="1" si="18"/>
        <v>9</v>
      </c>
      <c r="J59" s="33" t="str">
        <f t="shared" si="18"/>
        <v>ｘ</v>
      </c>
      <c r="K59" s="33"/>
      <c r="L59" s="33" t="str">
        <f t="shared" si="18"/>
        <v>－</v>
      </c>
      <c r="M59" s="33"/>
      <c r="N59">
        <f t="shared" ca="1" si="18"/>
        <v>3</v>
      </c>
      <c r="O59" t="str">
        <f t="shared" si="18"/>
        <v>)</v>
      </c>
      <c r="P59" s="33" t="s">
        <v>167</v>
      </c>
      <c r="Q59" s="33"/>
      <c r="R59" s="34">
        <f ca="1">F59*I59</f>
        <v>72</v>
      </c>
      <c r="S59" s="34"/>
      <c r="T59" s="34" t="s">
        <v>114</v>
      </c>
      <c r="U59" s="34"/>
      <c r="V59" s="34" t="s">
        <v>147</v>
      </c>
      <c r="W59" s="34"/>
      <c r="X59" s="34">
        <f ca="1">F59*N59</f>
        <v>24</v>
      </c>
      <c r="Y59" s="34"/>
      <c r="Z59" t="str">
        <f t="shared" si="18"/>
        <v/>
      </c>
      <c r="AA59" t="str">
        <f t="shared" si="18"/>
        <v/>
      </c>
      <c r="AB59" t="str">
        <f t="shared" si="18"/>
        <v/>
      </c>
      <c r="AC59" t="str">
        <f t="shared" si="18"/>
        <v/>
      </c>
      <c r="AD59" t="str">
        <f t="shared" si="18"/>
        <v/>
      </c>
      <c r="AE59" t="str">
        <f t="shared" si="18"/>
        <v/>
      </c>
      <c r="AF59" t="str">
        <f t="shared" si="18"/>
        <v/>
      </c>
      <c r="AG59" t="str">
        <f t="shared" si="18"/>
        <v/>
      </c>
      <c r="AH59" t="str">
        <f t="shared" si="18"/>
        <v/>
      </c>
      <c r="AI59" t="str">
        <f t="shared" si="18"/>
        <v/>
      </c>
      <c r="AJ59" t="str">
        <f t="shared" si="18"/>
        <v/>
      </c>
      <c r="AK59" t="str">
        <f t="shared" si="18"/>
        <v/>
      </c>
      <c r="AL59" t="str">
        <f t="shared" si="18"/>
        <v/>
      </c>
      <c r="AM59" t="str">
        <f t="shared" si="18"/>
        <v/>
      </c>
      <c r="AN59" t="str">
        <f t="shared" si="18"/>
        <v/>
      </c>
      <c r="AO59" t="str">
        <f t="shared" si="18"/>
        <v/>
      </c>
      <c r="AP59" t="str">
        <f t="shared" si="18"/>
        <v/>
      </c>
      <c r="AQ59" t="str">
        <f t="shared" si="18"/>
        <v/>
      </c>
      <c r="AR59" t="str">
        <f t="shared" si="18"/>
        <v/>
      </c>
      <c r="AS59" t="str">
        <f t="shared" si="18"/>
        <v/>
      </c>
      <c r="AT59" t="str">
        <f t="shared" si="18"/>
        <v/>
      </c>
    </row>
    <row r="60" spans="1:46" ht="21.65" customHeight="1" x14ac:dyDescent="0.2">
      <c r="A60" t="str">
        <f t="shared" ref="A60:AT60" si="19">IF(A26="","",A26)</f>
        <v/>
      </c>
      <c r="B60" t="str">
        <f t="shared" si="19"/>
        <v/>
      </c>
      <c r="C60" t="str">
        <f t="shared" si="19"/>
        <v/>
      </c>
      <c r="F60" t="str">
        <f t="shared" si="19"/>
        <v/>
      </c>
      <c r="G60" t="str">
        <f t="shared" si="19"/>
        <v/>
      </c>
      <c r="H60" t="str">
        <f t="shared" si="19"/>
        <v/>
      </c>
      <c r="I60" t="str">
        <f t="shared" si="19"/>
        <v/>
      </c>
      <c r="J60" t="str">
        <f t="shared" si="19"/>
        <v/>
      </c>
      <c r="K60" t="str">
        <f t="shared" si="19"/>
        <v/>
      </c>
      <c r="L60" t="str">
        <f t="shared" si="19"/>
        <v/>
      </c>
      <c r="M60" t="str">
        <f t="shared" si="19"/>
        <v/>
      </c>
      <c r="N60" t="str">
        <f t="shared" si="19"/>
        <v/>
      </c>
      <c r="O60" t="str">
        <f t="shared" si="19"/>
        <v/>
      </c>
      <c r="P60" t="str">
        <f t="shared" si="19"/>
        <v/>
      </c>
      <c r="Q60" t="str">
        <f t="shared" si="19"/>
        <v/>
      </c>
      <c r="R60" t="str">
        <f t="shared" si="19"/>
        <v/>
      </c>
      <c r="S60" t="str">
        <f t="shared" si="19"/>
        <v/>
      </c>
      <c r="T60" t="str">
        <f t="shared" si="19"/>
        <v/>
      </c>
      <c r="U60" t="str">
        <f t="shared" si="19"/>
        <v/>
      </c>
      <c r="V60" t="str">
        <f t="shared" si="19"/>
        <v/>
      </c>
      <c r="W60" t="str">
        <f t="shared" si="19"/>
        <v/>
      </c>
      <c r="X60" t="str">
        <f t="shared" si="19"/>
        <v/>
      </c>
      <c r="Y60" t="str">
        <f t="shared" si="19"/>
        <v/>
      </c>
      <c r="Z60" t="str">
        <f t="shared" si="19"/>
        <v/>
      </c>
      <c r="AA60" t="str">
        <f t="shared" si="19"/>
        <v/>
      </c>
      <c r="AB60" t="str">
        <f t="shared" si="19"/>
        <v/>
      </c>
      <c r="AC60" t="str">
        <f t="shared" si="19"/>
        <v/>
      </c>
      <c r="AD60" t="str">
        <f t="shared" si="19"/>
        <v/>
      </c>
      <c r="AE60" t="str">
        <f t="shared" si="19"/>
        <v/>
      </c>
      <c r="AF60" t="str">
        <f t="shared" si="19"/>
        <v/>
      </c>
      <c r="AG60" t="str">
        <f t="shared" si="19"/>
        <v/>
      </c>
      <c r="AH60" t="str">
        <f t="shared" si="19"/>
        <v/>
      </c>
      <c r="AI60" t="str">
        <f t="shared" si="19"/>
        <v/>
      </c>
      <c r="AJ60" t="str">
        <f t="shared" si="19"/>
        <v/>
      </c>
      <c r="AK60" t="str">
        <f t="shared" si="19"/>
        <v/>
      </c>
      <c r="AL60" t="str">
        <f t="shared" si="19"/>
        <v/>
      </c>
      <c r="AM60" t="str">
        <f t="shared" si="19"/>
        <v/>
      </c>
      <c r="AN60" t="str">
        <f t="shared" si="19"/>
        <v/>
      </c>
      <c r="AO60" t="str">
        <f t="shared" si="19"/>
        <v/>
      </c>
      <c r="AP60" t="str">
        <f t="shared" si="19"/>
        <v/>
      </c>
      <c r="AQ60" t="str">
        <f t="shared" si="19"/>
        <v/>
      </c>
      <c r="AR60" t="str">
        <f t="shared" si="19"/>
        <v/>
      </c>
      <c r="AS60" t="str">
        <f t="shared" si="19"/>
        <v/>
      </c>
      <c r="AT60" t="str">
        <f t="shared" si="19"/>
        <v/>
      </c>
    </row>
    <row r="61" spans="1:46" ht="21.65" customHeight="1" x14ac:dyDescent="0.2">
      <c r="A61" t="str">
        <f t="shared" ref="A61:AT61" si="20">IF(A27="","",A27)</f>
        <v/>
      </c>
      <c r="B61" t="str">
        <f t="shared" si="20"/>
        <v/>
      </c>
      <c r="C61" t="str">
        <f t="shared" si="20"/>
        <v/>
      </c>
      <c r="F61" t="str">
        <f t="shared" si="20"/>
        <v/>
      </c>
      <c r="G61" t="str">
        <f t="shared" si="20"/>
        <v/>
      </c>
      <c r="H61" t="str">
        <f t="shared" si="20"/>
        <v/>
      </c>
      <c r="I61" t="str">
        <f t="shared" si="20"/>
        <v/>
      </c>
      <c r="J61" t="str">
        <f t="shared" si="20"/>
        <v/>
      </c>
      <c r="K61" t="str">
        <f t="shared" si="20"/>
        <v/>
      </c>
      <c r="L61" t="str">
        <f t="shared" si="20"/>
        <v/>
      </c>
      <c r="M61" t="str">
        <f t="shared" si="20"/>
        <v/>
      </c>
      <c r="N61" t="str">
        <f t="shared" si="20"/>
        <v/>
      </c>
      <c r="O61" t="str">
        <f t="shared" si="20"/>
        <v/>
      </c>
      <c r="P61" t="str">
        <f t="shared" si="20"/>
        <v/>
      </c>
      <c r="Q61" t="str">
        <f t="shared" si="20"/>
        <v/>
      </c>
      <c r="R61" t="str">
        <f t="shared" si="20"/>
        <v/>
      </c>
      <c r="S61" t="str">
        <f t="shared" si="20"/>
        <v/>
      </c>
      <c r="T61" t="str">
        <f t="shared" si="20"/>
        <v/>
      </c>
      <c r="U61" t="str">
        <f t="shared" si="20"/>
        <v/>
      </c>
      <c r="V61" t="str">
        <f t="shared" si="20"/>
        <v/>
      </c>
      <c r="W61" t="str">
        <f t="shared" si="20"/>
        <v/>
      </c>
      <c r="X61" t="str">
        <f t="shared" si="20"/>
        <v/>
      </c>
      <c r="Y61" t="str">
        <f t="shared" si="20"/>
        <v/>
      </c>
      <c r="Z61" t="str">
        <f t="shared" si="20"/>
        <v/>
      </c>
      <c r="AA61" t="str">
        <f t="shared" si="20"/>
        <v/>
      </c>
      <c r="AB61" t="str">
        <f t="shared" si="20"/>
        <v/>
      </c>
      <c r="AC61" t="str">
        <f t="shared" si="20"/>
        <v/>
      </c>
      <c r="AD61" t="str">
        <f t="shared" si="20"/>
        <v/>
      </c>
      <c r="AE61" t="str">
        <f t="shared" si="20"/>
        <v/>
      </c>
      <c r="AF61" t="str">
        <f t="shared" si="20"/>
        <v/>
      </c>
      <c r="AG61" t="str">
        <f t="shared" si="20"/>
        <v/>
      </c>
      <c r="AH61" t="str">
        <f t="shared" si="20"/>
        <v/>
      </c>
      <c r="AI61" t="str">
        <f t="shared" si="20"/>
        <v/>
      </c>
      <c r="AJ61" t="str">
        <f t="shared" si="20"/>
        <v/>
      </c>
      <c r="AK61" t="str">
        <f t="shared" si="20"/>
        <v/>
      </c>
      <c r="AL61" t="str">
        <f t="shared" si="20"/>
        <v/>
      </c>
      <c r="AM61" t="str">
        <f t="shared" si="20"/>
        <v/>
      </c>
      <c r="AN61" t="str">
        <f t="shared" si="20"/>
        <v/>
      </c>
      <c r="AO61" t="str">
        <f t="shared" si="20"/>
        <v/>
      </c>
      <c r="AP61" t="str">
        <f t="shared" si="20"/>
        <v/>
      </c>
      <c r="AQ61" t="str">
        <f t="shared" si="20"/>
        <v/>
      </c>
      <c r="AR61" t="str">
        <f t="shared" si="20"/>
        <v/>
      </c>
      <c r="AS61" t="str">
        <f t="shared" si="20"/>
        <v/>
      </c>
      <c r="AT61" t="str">
        <f t="shared" si="20"/>
        <v/>
      </c>
    </row>
    <row r="62" spans="1:46" ht="21.65" customHeight="1" x14ac:dyDescent="0.2">
      <c r="A62" t="str">
        <f t="shared" ref="A62:AT62" si="21">IF(A28="","",A28)</f>
        <v/>
      </c>
      <c r="B62" t="str">
        <f t="shared" si="21"/>
        <v/>
      </c>
      <c r="C62" t="str">
        <f t="shared" si="21"/>
        <v>(3)</v>
      </c>
      <c r="F62" s="33" t="str">
        <f t="shared" si="21"/>
        <v>－</v>
      </c>
      <c r="G62" s="33"/>
      <c r="H62">
        <f t="shared" ca="1" si="21"/>
        <v>4</v>
      </c>
      <c r="I62" t="str">
        <f t="shared" si="21"/>
        <v>(</v>
      </c>
      <c r="J62">
        <f t="shared" ca="1" si="21"/>
        <v>6</v>
      </c>
      <c r="K62" s="33" t="str">
        <f t="shared" si="21"/>
        <v>ｘ</v>
      </c>
      <c r="L62" s="33"/>
      <c r="M62" s="33" t="str">
        <f t="shared" si="21"/>
        <v>－</v>
      </c>
      <c r="N62" s="33"/>
      <c r="O62">
        <f t="shared" ca="1" si="21"/>
        <v>7</v>
      </c>
      <c r="P62" t="str">
        <f t="shared" si="21"/>
        <v>)</v>
      </c>
      <c r="Q62" s="33" t="s">
        <v>167</v>
      </c>
      <c r="R62" s="33"/>
      <c r="S62" s="34" t="s">
        <v>147</v>
      </c>
      <c r="T62" s="34"/>
      <c r="U62" s="34">
        <f ca="1">H62*J62</f>
        <v>24</v>
      </c>
      <c r="V62" s="34"/>
      <c r="W62" s="34" t="s">
        <v>114</v>
      </c>
      <c r="X62" s="34"/>
      <c r="Y62" s="34" t="s">
        <v>4</v>
      </c>
      <c r="Z62" s="34"/>
      <c r="AA62" s="34">
        <f ca="1">H62*O62</f>
        <v>28</v>
      </c>
      <c r="AB62" s="34"/>
      <c r="AC62" t="str">
        <f t="shared" si="21"/>
        <v/>
      </c>
      <c r="AD62" t="str">
        <f t="shared" si="21"/>
        <v/>
      </c>
      <c r="AE62" t="str">
        <f t="shared" si="21"/>
        <v/>
      </c>
      <c r="AF62" t="str">
        <f t="shared" si="21"/>
        <v/>
      </c>
      <c r="AG62" t="str">
        <f t="shared" si="21"/>
        <v/>
      </c>
      <c r="AH62" t="str">
        <f t="shared" si="21"/>
        <v/>
      </c>
      <c r="AI62" t="str">
        <f t="shared" si="21"/>
        <v/>
      </c>
      <c r="AJ62" t="str">
        <f t="shared" si="21"/>
        <v/>
      </c>
      <c r="AK62" t="str">
        <f t="shared" si="21"/>
        <v/>
      </c>
      <c r="AL62" t="str">
        <f t="shared" si="21"/>
        <v/>
      </c>
      <c r="AM62" t="str">
        <f t="shared" si="21"/>
        <v/>
      </c>
      <c r="AN62" t="str">
        <f t="shared" si="21"/>
        <v/>
      </c>
      <c r="AO62" t="str">
        <f t="shared" si="21"/>
        <v/>
      </c>
      <c r="AP62" t="str">
        <f t="shared" si="21"/>
        <v/>
      </c>
      <c r="AQ62" t="str">
        <f t="shared" si="21"/>
        <v/>
      </c>
      <c r="AR62" t="str">
        <f t="shared" si="21"/>
        <v/>
      </c>
      <c r="AS62" t="str">
        <f t="shared" si="21"/>
        <v/>
      </c>
      <c r="AT62" t="str">
        <f t="shared" si="21"/>
        <v/>
      </c>
    </row>
    <row r="63" spans="1:46" ht="21.65" customHeight="1" x14ac:dyDescent="0.2">
      <c r="A63" t="str">
        <f t="shared" ref="A63:AT63" si="22">IF(A29="","",A29)</f>
        <v/>
      </c>
      <c r="B63" t="str">
        <f t="shared" si="22"/>
        <v/>
      </c>
      <c r="C63" t="str">
        <f t="shared" si="22"/>
        <v/>
      </c>
      <c r="F63" t="str">
        <f t="shared" si="22"/>
        <v/>
      </c>
      <c r="G63" t="str">
        <f t="shared" si="22"/>
        <v/>
      </c>
      <c r="H63" t="str">
        <f t="shared" si="22"/>
        <v/>
      </c>
      <c r="I63" t="str">
        <f t="shared" si="22"/>
        <v/>
      </c>
      <c r="J63" t="str">
        <f t="shared" si="22"/>
        <v/>
      </c>
      <c r="K63" t="str">
        <f t="shared" si="22"/>
        <v/>
      </c>
      <c r="L63" t="str">
        <f t="shared" si="22"/>
        <v/>
      </c>
      <c r="M63" t="str">
        <f t="shared" si="22"/>
        <v/>
      </c>
      <c r="N63" t="str">
        <f t="shared" si="22"/>
        <v/>
      </c>
      <c r="O63" t="str">
        <f t="shared" si="22"/>
        <v/>
      </c>
      <c r="P63" t="str">
        <f t="shared" si="22"/>
        <v/>
      </c>
      <c r="Q63" t="str">
        <f t="shared" si="22"/>
        <v/>
      </c>
      <c r="R63" t="str">
        <f t="shared" si="22"/>
        <v/>
      </c>
      <c r="S63" t="str">
        <f t="shared" si="22"/>
        <v/>
      </c>
      <c r="T63" t="str">
        <f t="shared" si="22"/>
        <v/>
      </c>
      <c r="U63" t="str">
        <f t="shared" si="22"/>
        <v/>
      </c>
      <c r="V63" t="str">
        <f t="shared" si="22"/>
        <v/>
      </c>
      <c r="W63" t="str">
        <f t="shared" si="22"/>
        <v/>
      </c>
      <c r="X63" t="str">
        <f t="shared" si="22"/>
        <v/>
      </c>
      <c r="Y63" t="str">
        <f t="shared" si="22"/>
        <v/>
      </c>
      <c r="Z63" t="str">
        <f t="shared" si="22"/>
        <v/>
      </c>
      <c r="AA63" t="str">
        <f t="shared" si="22"/>
        <v/>
      </c>
      <c r="AB63" t="str">
        <f t="shared" si="22"/>
        <v/>
      </c>
      <c r="AC63" t="str">
        <f t="shared" si="22"/>
        <v/>
      </c>
      <c r="AD63" t="str">
        <f t="shared" si="22"/>
        <v/>
      </c>
      <c r="AE63" t="str">
        <f t="shared" si="22"/>
        <v/>
      </c>
      <c r="AF63" t="str">
        <f t="shared" si="22"/>
        <v/>
      </c>
      <c r="AG63" t="str">
        <f t="shared" si="22"/>
        <v/>
      </c>
      <c r="AH63" t="str">
        <f t="shared" si="22"/>
        <v/>
      </c>
      <c r="AI63" t="str">
        <f t="shared" si="22"/>
        <v/>
      </c>
      <c r="AJ63" t="str">
        <f t="shared" si="22"/>
        <v/>
      </c>
      <c r="AK63" t="str">
        <f t="shared" si="22"/>
        <v/>
      </c>
      <c r="AL63" t="str">
        <f t="shared" si="22"/>
        <v/>
      </c>
      <c r="AM63" t="str">
        <f t="shared" si="22"/>
        <v/>
      </c>
      <c r="AN63" t="str">
        <f t="shared" si="22"/>
        <v/>
      </c>
      <c r="AO63" t="str">
        <f t="shared" si="22"/>
        <v/>
      </c>
      <c r="AP63" t="str">
        <f t="shared" si="22"/>
        <v/>
      </c>
      <c r="AQ63" t="str">
        <f t="shared" si="22"/>
        <v/>
      </c>
      <c r="AR63" t="str">
        <f t="shared" si="22"/>
        <v/>
      </c>
      <c r="AS63" t="str">
        <f t="shared" si="22"/>
        <v/>
      </c>
      <c r="AT63" t="str">
        <f t="shared" si="22"/>
        <v/>
      </c>
    </row>
    <row r="64" spans="1:46" ht="21.65" customHeight="1" x14ac:dyDescent="0.2">
      <c r="A64" t="str">
        <f t="shared" ref="A64:AT64" si="23">IF(A30="","",A30)</f>
        <v/>
      </c>
      <c r="B64" t="str">
        <f t="shared" si="23"/>
        <v/>
      </c>
      <c r="C64" t="str">
        <f t="shared" si="23"/>
        <v/>
      </c>
      <c r="F64" t="str">
        <f t="shared" si="23"/>
        <v/>
      </c>
      <c r="G64" t="str">
        <f t="shared" si="23"/>
        <v/>
      </c>
      <c r="H64" t="str">
        <f t="shared" si="23"/>
        <v/>
      </c>
      <c r="I64" t="str">
        <f t="shared" si="23"/>
        <v/>
      </c>
      <c r="J64" t="str">
        <f t="shared" si="23"/>
        <v/>
      </c>
      <c r="K64" t="str">
        <f t="shared" si="23"/>
        <v/>
      </c>
      <c r="L64" t="str">
        <f t="shared" si="23"/>
        <v/>
      </c>
      <c r="M64" t="str">
        <f t="shared" si="23"/>
        <v/>
      </c>
      <c r="N64" t="str">
        <f t="shared" si="23"/>
        <v/>
      </c>
      <c r="O64" t="str">
        <f t="shared" si="23"/>
        <v/>
      </c>
      <c r="P64" t="str">
        <f t="shared" si="23"/>
        <v/>
      </c>
      <c r="Q64" t="str">
        <f t="shared" si="23"/>
        <v/>
      </c>
      <c r="R64" t="str">
        <f t="shared" si="23"/>
        <v/>
      </c>
      <c r="S64" t="str">
        <f t="shared" si="23"/>
        <v/>
      </c>
      <c r="T64" t="str">
        <f t="shared" si="23"/>
        <v/>
      </c>
      <c r="U64" t="str">
        <f t="shared" si="23"/>
        <v/>
      </c>
      <c r="V64" t="str">
        <f t="shared" si="23"/>
        <v/>
      </c>
      <c r="W64" t="str">
        <f t="shared" si="23"/>
        <v/>
      </c>
      <c r="X64" t="str">
        <f t="shared" si="23"/>
        <v/>
      </c>
      <c r="Y64" t="str">
        <f t="shared" si="23"/>
        <v/>
      </c>
      <c r="Z64" t="str">
        <f t="shared" si="23"/>
        <v/>
      </c>
      <c r="AA64" t="str">
        <f t="shared" si="23"/>
        <v/>
      </c>
      <c r="AB64" t="str">
        <f t="shared" si="23"/>
        <v/>
      </c>
      <c r="AC64" t="str">
        <f t="shared" si="23"/>
        <v/>
      </c>
      <c r="AD64" t="str">
        <f t="shared" si="23"/>
        <v/>
      </c>
      <c r="AE64" t="str">
        <f t="shared" si="23"/>
        <v/>
      </c>
      <c r="AF64" t="str">
        <f t="shared" si="23"/>
        <v/>
      </c>
      <c r="AG64" t="str">
        <f t="shared" si="23"/>
        <v/>
      </c>
      <c r="AH64" t="str">
        <f t="shared" si="23"/>
        <v/>
      </c>
      <c r="AI64" t="str">
        <f t="shared" si="23"/>
        <v/>
      </c>
      <c r="AJ64" t="str">
        <f t="shared" si="23"/>
        <v/>
      </c>
      <c r="AK64" t="str">
        <f t="shared" si="23"/>
        <v/>
      </c>
      <c r="AL64" t="str">
        <f t="shared" si="23"/>
        <v/>
      </c>
      <c r="AM64" t="str">
        <f t="shared" si="23"/>
        <v/>
      </c>
      <c r="AN64" t="str">
        <f t="shared" si="23"/>
        <v/>
      </c>
      <c r="AO64" t="str">
        <f t="shared" si="23"/>
        <v/>
      </c>
      <c r="AP64" t="str">
        <f t="shared" si="23"/>
        <v/>
      </c>
      <c r="AQ64" t="str">
        <f t="shared" si="23"/>
        <v/>
      </c>
      <c r="AR64" t="str">
        <f t="shared" si="23"/>
        <v/>
      </c>
      <c r="AS64" t="str">
        <f t="shared" si="23"/>
        <v/>
      </c>
      <c r="AT64" t="str">
        <f t="shared" si="23"/>
        <v/>
      </c>
    </row>
    <row r="65" spans="1:49" ht="21.65" customHeight="1" x14ac:dyDescent="0.2">
      <c r="A65" t="str">
        <f>IF(A31="","",A31)</f>
        <v/>
      </c>
      <c r="B65" t="str">
        <f>IF(B31="","",B31)</f>
        <v/>
      </c>
      <c r="C65" t="str">
        <f>IF(C31="","",C31)</f>
        <v>(4)</v>
      </c>
      <c r="F65" s="33" t="str">
        <f ca="1">IF(F31="","",F31)</f>
        <v>－</v>
      </c>
      <c r="G65" s="33"/>
      <c r="H65" s="33">
        <f ca="1">IF(H31="","",H31)</f>
        <v>6</v>
      </c>
      <c r="I65" s="33"/>
      <c r="J65" s="33" t="str">
        <f>IF(J31="","",J31)</f>
        <v>(</v>
      </c>
      <c r="K65" s="38">
        <f ca="1">IF(K31="","",K31)</f>
        <v>2</v>
      </c>
      <c r="L65" s="38"/>
      <c r="M65" s="33" t="str">
        <f>IF(M31="","",M31)</f>
        <v>ｘ</v>
      </c>
      <c r="N65" s="33"/>
      <c r="O65" s="33" t="str">
        <f ca="1">IF(O31="","",O31)</f>
        <v>－</v>
      </c>
      <c r="P65" s="33"/>
      <c r="Q65" s="38">
        <f ca="1">IF(Q31="","",Q31)</f>
        <v>1</v>
      </c>
      <c r="R65" s="38"/>
      <c r="S65" s="33" t="str">
        <f>IF(S31="","",S31)</f>
        <v>)</v>
      </c>
      <c r="T65" s="33" t="s">
        <v>167</v>
      </c>
      <c r="U65" s="33"/>
      <c r="V65" s="34" t="str">
        <f ca="1">IF(F65="－","－","")</f>
        <v>－</v>
      </c>
      <c r="W65" s="34"/>
      <c r="X65" s="34">
        <f ca="1">IF(H65*K65/K66=1,"",H65*K65/K66)</f>
        <v>4</v>
      </c>
      <c r="Y65" s="34"/>
      <c r="Z65" s="34" t="s">
        <v>217</v>
      </c>
      <c r="AA65" s="34"/>
      <c r="AB65" s="34" t="str">
        <f ca="1">IF(AW66&lt;0,"－","＋")</f>
        <v>＋</v>
      </c>
      <c r="AC65" s="34"/>
      <c r="AD65" s="34">
        <f ca="1">H65*Q65/Q66</f>
        <v>1</v>
      </c>
      <c r="AE65" s="34"/>
      <c r="AF65" t="str">
        <f t="shared" ref="AF65:AT65" si="24">IF(AF31="","",AF31)</f>
        <v/>
      </c>
      <c r="AG65" t="str">
        <f t="shared" si="24"/>
        <v/>
      </c>
      <c r="AH65" t="str">
        <f t="shared" si="24"/>
        <v/>
      </c>
      <c r="AI65" t="str">
        <f t="shared" si="24"/>
        <v/>
      </c>
      <c r="AJ65" t="str">
        <f t="shared" si="24"/>
        <v/>
      </c>
      <c r="AK65" t="str">
        <f t="shared" si="24"/>
        <v/>
      </c>
      <c r="AL65" t="str">
        <f t="shared" si="24"/>
        <v/>
      </c>
      <c r="AM65" t="str">
        <f t="shared" si="24"/>
        <v/>
      </c>
      <c r="AN65" t="str">
        <f t="shared" si="24"/>
        <v/>
      </c>
      <c r="AO65" t="str">
        <f t="shared" si="24"/>
        <v/>
      </c>
      <c r="AP65" t="str">
        <f t="shared" si="24"/>
        <v/>
      </c>
      <c r="AQ65" t="str">
        <f t="shared" si="24"/>
        <v/>
      </c>
      <c r="AR65" t="str">
        <f t="shared" si="24"/>
        <v/>
      </c>
      <c r="AS65" t="str">
        <f t="shared" si="24"/>
        <v/>
      </c>
      <c r="AT65" t="str">
        <f t="shared" si="24"/>
        <v/>
      </c>
    </row>
    <row r="66" spans="1:49" ht="21.65" customHeight="1" x14ac:dyDescent="0.2">
      <c r="F66" s="33"/>
      <c r="G66" s="33"/>
      <c r="H66" s="33"/>
      <c r="I66" s="33"/>
      <c r="J66" s="33"/>
      <c r="K66" s="33">
        <f ca="1">IF(K32="","",K32)</f>
        <v>3</v>
      </c>
      <c r="L66" s="33" t="str">
        <f>IF(L32="","",L32)</f>
        <v/>
      </c>
      <c r="M66" s="33"/>
      <c r="N66" s="33"/>
      <c r="O66" s="33"/>
      <c r="P66" s="33"/>
      <c r="Q66" s="33">
        <f ca="1">IF(Q32="","",Q32)</f>
        <v>6</v>
      </c>
      <c r="R66" s="33" t="str">
        <f>IF(R32="","",R32)</f>
        <v/>
      </c>
      <c r="S66" s="33"/>
      <c r="T66" s="33"/>
      <c r="U66" s="33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U66" s="8">
        <f ca="1">IF(F65="－",-1,1)</f>
        <v>-1</v>
      </c>
      <c r="AV66" s="8">
        <f ca="1">IF(O65="－",-1,1)</f>
        <v>-1</v>
      </c>
      <c r="AW66" s="8">
        <f ca="1">AU66*AV66</f>
        <v>1</v>
      </c>
    </row>
    <row r="67" spans="1:49" ht="21.65" customHeight="1" x14ac:dyDescent="0.2"/>
    <row r="68" spans="1:49" ht="21.65" customHeight="1" x14ac:dyDescent="0.2"/>
    <row r="69" spans="1:49" ht="20.149999999999999" customHeight="1" x14ac:dyDescent="0.2"/>
    <row r="70" spans="1:49" ht="20.149999999999999" customHeight="1" x14ac:dyDescent="0.2"/>
    <row r="71" spans="1:49" ht="20.149999999999999" customHeight="1" x14ac:dyDescent="0.2"/>
    <row r="72" spans="1:49" ht="20.149999999999999" customHeight="1" x14ac:dyDescent="0.2"/>
    <row r="73" spans="1:49" ht="20.149999999999999" customHeight="1" x14ac:dyDescent="0.2"/>
    <row r="74" spans="1:49" ht="20.149999999999999" customHeight="1" x14ac:dyDescent="0.2"/>
    <row r="75" spans="1:49" ht="20.149999999999999" customHeight="1" x14ac:dyDescent="0.2"/>
    <row r="76" spans="1:49" ht="20.149999999999999" customHeight="1" x14ac:dyDescent="0.2"/>
    <row r="77" spans="1:49" ht="20.149999999999999" customHeight="1" x14ac:dyDescent="0.2"/>
    <row r="78" spans="1:49" ht="20.149999999999999" customHeight="1" x14ac:dyDescent="0.2"/>
    <row r="79" spans="1:49" ht="20.149999999999999" customHeight="1" x14ac:dyDescent="0.2"/>
    <row r="80" spans="1:49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</sheetData>
  <mergeCells count="173">
    <mergeCell ref="C16:E17"/>
    <mergeCell ref="F16:G17"/>
    <mergeCell ref="H16:I17"/>
    <mergeCell ref="AI7:AJ8"/>
    <mergeCell ref="F13:G13"/>
    <mergeCell ref="H13:I13"/>
    <mergeCell ref="J13:K13"/>
    <mergeCell ref="J16:K17"/>
    <mergeCell ref="L16:L17"/>
    <mergeCell ref="M16:N17"/>
    <mergeCell ref="O16:P16"/>
    <mergeCell ref="O17:P17"/>
    <mergeCell ref="AE16:AF17"/>
    <mergeCell ref="AG16:AH17"/>
    <mergeCell ref="AI16:AI17"/>
    <mergeCell ref="Q16:Q17"/>
    <mergeCell ref="AA16:AB17"/>
    <mergeCell ref="AC16:AD17"/>
    <mergeCell ref="X16:Z17"/>
    <mergeCell ref="AO1:AP1"/>
    <mergeCell ref="AC7:AD7"/>
    <mergeCell ref="AE7:AF8"/>
    <mergeCell ref="AG7:AH8"/>
    <mergeCell ref="P7:P8"/>
    <mergeCell ref="Q7:Q8"/>
    <mergeCell ref="X7:Z8"/>
    <mergeCell ref="C7:E8"/>
    <mergeCell ref="F7:G8"/>
    <mergeCell ref="H7:H8"/>
    <mergeCell ref="I7:J8"/>
    <mergeCell ref="AA7:AB8"/>
    <mergeCell ref="K7:L8"/>
    <mergeCell ref="AC8:AD8"/>
    <mergeCell ref="AO35:AP35"/>
    <mergeCell ref="G4:H4"/>
    <mergeCell ref="I4:J4"/>
    <mergeCell ref="AB4:AC4"/>
    <mergeCell ref="AD4:AE4"/>
    <mergeCell ref="AG4:AH4"/>
    <mergeCell ref="I22:J22"/>
    <mergeCell ref="K22:L22"/>
    <mergeCell ref="F25:G25"/>
    <mergeCell ref="J25:K25"/>
    <mergeCell ref="M7:M8"/>
    <mergeCell ref="N7:O8"/>
    <mergeCell ref="AE13:AF13"/>
    <mergeCell ref="M13:N13"/>
    <mergeCell ref="AA13:AB13"/>
    <mergeCell ref="AC13:AD13"/>
    <mergeCell ref="AG13:AH13"/>
    <mergeCell ref="AJ13:AK13"/>
    <mergeCell ref="S31:S32"/>
    <mergeCell ref="M41:M42"/>
    <mergeCell ref="N41:O42"/>
    <mergeCell ref="P41:P42"/>
    <mergeCell ref="Q41:Q42"/>
    <mergeCell ref="L25:M25"/>
    <mergeCell ref="K28:L28"/>
    <mergeCell ref="M28:N28"/>
    <mergeCell ref="F28:G28"/>
    <mergeCell ref="G38:H38"/>
    <mergeCell ref="I38:J38"/>
    <mergeCell ref="F31:G32"/>
    <mergeCell ref="H31:I32"/>
    <mergeCell ref="J31:J32"/>
    <mergeCell ref="K31:L31"/>
    <mergeCell ref="K32:L32"/>
    <mergeCell ref="M31:N32"/>
    <mergeCell ref="O31:P32"/>
    <mergeCell ref="Q31:R31"/>
    <mergeCell ref="Q32:R32"/>
    <mergeCell ref="L38:M38"/>
    <mergeCell ref="N38:O38"/>
    <mergeCell ref="P38:Q38"/>
    <mergeCell ref="AG38:AH38"/>
    <mergeCell ref="AG41:AH42"/>
    <mergeCell ref="AB38:AC38"/>
    <mergeCell ref="AD38:AE38"/>
    <mergeCell ref="AA39:AB39"/>
    <mergeCell ref="AC39:AD39"/>
    <mergeCell ref="AE39:AF39"/>
    <mergeCell ref="F41:G42"/>
    <mergeCell ref="H41:H42"/>
    <mergeCell ref="I41:J42"/>
    <mergeCell ref="K41:L42"/>
    <mergeCell ref="AI41:AJ42"/>
    <mergeCell ref="F47:G47"/>
    <mergeCell ref="H47:I47"/>
    <mergeCell ref="J47:K47"/>
    <mergeCell ref="M47:N47"/>
    <mergeCell ref="AA47:AB47"/>
    <mergeCell ref="AC47:AD47"/>
    <mergeCell ref="AE47:AF47"/>
    <mergeCell ref="AA41:AB42"/>
    <mergeCell ref="AG47:AH47"/>
    <mergeCell ref="AC41:AD41"/>
    <mergeCell ref="AC42:AD42"/>
    <mergeCell ref="AE41:AF42"/>
    <mergeCell ref="AI50:AI51"/>
    <mergeCell ref="AJ47:AK47"/>
    <mergeCell ref="F50:G51"/>
    <mergeCell ref="H50:I51"/>
    <mergeCell ref="J50:K51"/>
    <mergeCell ref="L50:L51"/>
    <mergeCell ref="M50:N51"/>
    <mergeCell ref="O50:P50"/>
    <mergeCell ref="O51:P51"/>
    <mergeCell ref="Q50:Q51"/>
    <mergeCell ref="F65:G66"/>
    <mergeCell ref="H65:I66"/>
    <mergeCell ref="J65:J66"/>
    <mergeCell ref="K66:L66"/>
    <mergeCell ref="M65:N66"/>
    <mergeCell ref="X59:Y59"/>
    <mergeCell ref="Q62:R62"/>
    <mergeCell ref="S62:T62"/>
    <mergeCell ref="L52:M52"/>
    <mergeCell ref="I56:J56"/>
    <mergeCell ref="K56:L56"/>
    <mergeCell ref="O65:P66"/>
    <mergeCell ref="Q66:R66"/>
    <mergeCell ref="F62:G62"/>
    <mergeCell ref="K62:L62"/>
    <mergeCell ref="M62:N62"/>
    <mergeCell ref="K65:L65"/>
    <mergeCell ref="R59:S59"/>
    <mergeCell ref="F59:G59"/>
    <mergeCell ref="J59:K59"/>
    <mergeCell ref="L59:M59"/>
    <mergeCell ref="F52:G52"/>
    <mergeCell ref="H52:I52"/>
    <mergeCell ref="J52:K52"/>
    <mergeCell ref="S65:S66"/>
    <mergeCell ref="O56:P56"/>
    <mergeCell ref="Q56:R56"/>
    <mergeCell ref="S56:T56"/>
    <mergeCell ref="U56:V56"/>
    <mergeCell ref="W56:X56"/>
    <mergeCell ref="P59:Q59"/>
    <mergeCell ref="AG39:AH39"/>
    <mergeCell ref="Q65:R65"/>
    <mergeCell ref="AC50:AD51"/>
    <mergeCell ref="AE50:AF51"/>
    <mergeCell ref="AG50:AH51"/>
    <mergeCell ref="AA50:AB51"/>
    <mergeCell ref="AA62:AB62"/>
    <mergeCell ref="F48:G48"/>
    <mergeCell ref="AA48:AB48"/>
    <mergeCell ref="H48:I48"/>
    <mergeCell ref="K48:L48"/>
    <mergeCell ref="F43:G43"/>
    <mergeCell ref="H43:I43"/>
    <mergeCell ref="J43:K43"/>
    <mergeCell ref="U62:V62"/>
    <mergeCell ref="W62:X62"/>
    <mergeCell ref="Y62:Z62"/>
    <mergeCell ref="Z65:AA66"/>
    <mergeCell ref="AB65:AC66"/>
    <mergeCell ref="AD65:AE66"/>
    <mergeCell ref="T65:U66"/>
    <mergeCell ref="V65:W66"/>
    <mergeCell ref="X65:Y66"/>
    <mergeCell ref="AG43:AH43"/>
    <mergeCell ref="AA52:AB52"/>
    <mergeCell ref="AC52:AD52"/>
    <mergeCell ref="AE52:AF52"/>
    <mergeCell ref="AG52:AH52"/>
    <mergeCell ref="AD48:AE48"/>
    <mergeCell ref="AA43:AB43"/>
    <mergeCell ref="AC43:AD43"/>
    <mergeCell ref="T59:U59"/>
    <mergeCell ref="V59:W59"/>
    <mergeCell ref="AE43:AF43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&amp;L文字の式&amp;R数学ドリル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V97"/>
  <sheetViews>
    <sheetView workbookViewId="0"/>
  </sheetViews>
  <sheetFormatPr defaultColWidth="9" defaultRowHeight="14" x14ac:dyDescent="0.2"/>
  <cols>
    <col min="1" max="43" width="1.75" style="15" customWidth="1"/>
    <col min="44" max="46" width="9" style="15" customWidth="1"/>
    <col min="47" max="48" width="9" style="23"/>
    <col min="49" max="16384" width="9" style="15"/>
  </cols>
  <sheetData>
    <row r="1" spans="1:48" ht="23.5" x14ac:dyDescent="0.2">
      <c r="D1" s="3" t="s">
        <v>316</v>
      </c>
      <c r="AM1" s="17" t="s">
        <v>0</v>
      </c>
      <c r="AN1" s="17"/>
      <c r="AO1" s="48"/>
      <c r="AP1" s="48"/>
      <c r="AR1" s="23"/>
      <c r="AS1" s="23"/>
      <c r="AU1" s="15"/>
      <c r="AV1" s="15"/>
    </row>
    <row r="2" spans="1:48" ht="21" x14ac:dyDescent="0.2">
      <c r="Q2" s="18" t="s">
        <v>1</v>
      </c>
      <c r="R2" s="17"/>
      <c r="S2" s="17"/>
      <c r="T2" s="17"/>
      <c r="U2" s="17"/>
      <c r="V2" s="19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R2" s="23"/>
      <c r="AS2" s="23"/>
      <c r="AU2" s="15"/>
      <c r="AV2" s="15"/>
    </row>
    <row r="3" spans="1:48" ht="20.149999999999999" customHeight="1" x14ac:dyDescent="0.2">
      <c r="A3" s="20" t="s">
        <v>190</v>
      </c>
      <c r="D3" s="15" t="s">
        <v>191</v>
      </c>
    </row>
    <row r="4" spans="1:48" ht="20.149999999999999" customHeight="1" x14ac:dyDescent="0.2">
      <c r="C4" s="20" t="s">
        <v>192</v>
      </c>
      <c r="F4" s="15" t="s">
        <v>193</v>
      </c>
      <c r="G4" s="49">
        <f ca="1">INT(RAND()*9+1)*R4</f>
        <v>4</v>
      </c>
      <c r="H4" s="49"/>
      <c r="I4" s="49" t="s">
        <v>194</v>
      </c>
      <c r="J4" s="49"/>
      <c r="K4" s="49" t="s">
        <v>195</v>
      </c>
      <c r="L4" s="49"/>
      <c r="M4" s="49">
        <f ca="1">INT(RAND()*9+1)*R4</f>
        <v>14</v>
      </c>
      <c r="N4" s="49"/>
      <c r="O4" s="15" t="s">
        <v>196</v>
      </c>
      <c r="P4" s="49" t="s">
        <v>197</v>
      </c>
      <c r="Q4" s="49"/>
      <c r="R4" s="15">
        <f ca="1">INT(RAND()*8+2)</f>
        <v>2</v>
      </c>
    </row>
    <row r="5" spans="1:48" ht="20.149999999999999" customHeight="1" x14ac:dyDescent="0.2"/>
    <row r="6" spans="1:48" ht="20.149999999999999" customHeight="1" x14ac:dyDescent="0.2">
      <c r="C6" s="20" t="s">
        <v>198</v>
      </c>
      <c r="F6" s="15" t="s">
        <v>193</v>
      </c>
      <c r="G6" s="49">
        <f ca="1">INT(RAND()*9+1)*U6</f>
        <v>8</v>
      </c>
      <c r="H6" s="49"/>
      <c r="I6" s="49" t="s">
        <v>194</v>
      </c>
      <c r="J6" s="49"/>
      <c r="K6" s="49" t="s">
        <v>195</v>
      </c>
      <c r="L6" s="49"/>
      <c r="M6" s="49">
        <f ca="1">INT(RAND()*9+1)*U6</f>
        <v>36</v>
      </c>
      <c r="N6" s="49"/>
      <c r="O6" s="15" t="s">
        <v>196</v>
      </c>
      <c r="P6" s="49" t="s">
        <v>197</v>
      </c>
      <c r="Q6" s="49"/>
      <c r="R6" s="15" t="s">
        <v>193</v>
      </c>
      <c r="S6" s="49" t="s">
        <v>199</v>
      </c>
      <c r="T6" s="49"/>
      <c r="U6" s="15">
        <f ca="1">INT(RAND()*8+2)</f>
        <v>4</v>
      </c>
      <c r="V6" s="15" t="s">
        <v>196</v>
      </c>
    </row>
    <row r="7" spans="1:48" ht="20.149999999999999" customHeight="1" x14ac:dyDescent="0.2"/>
    <row r="8" spans="1:48" ht="20.149999999999999" customHeight="1" x14ac:dyDescent="0.2"/>
    <row r="9" spans="1:48" ht="20.149999999999999" customHeight="1" x14ac:dyDescent="0.2">
      <c r="A9" s="20" t="s">
        <v>200</v>
      </c>
      <c r="D9" s="15" t="s">
        <v>188</v>
      </c>
    </row>
    <row r="10" spans="1:48" ht="20.149999999999999" customHeight="1" x14ac:dyDescent="0.2">
      <c r="C10" s="20" t="s">
        <v>2</v>
      </c>
      <c r="F10" s="17">
        <f ca="1">INT(RAND()*8+2)</f>
        <v>9</v>
      </c>
      <c r="G10" s="50" t="s">
        <v>114</v>
      </c>
      <c r="H10" s="50"/>
      <c r="I10" s="50" t="s">
        <v>4</v>
      </c>
      <c r="J10" s="50"/>
      <c r="K10" s="17">
        <f ca="1">INT(RAND()*9+1)</f>
        <v>8</v>
      </c>
      <c r="L10" s="49" t="s">
        <v>201</v>
      </c>
      <c r="M10" s="49"/>
      <c r="N10" s="49">
        <f ca="1">INT(RAND()*9+1)*F11</f>
        <v>6</v>
      </c>
      <c r="O10" s="49"/>
    </row>
    <row r="11" spans="1:48" ht="20.149999999999999" customHeight="1" x14ac:dyDescent="0.2">
      <c r="F11" s="51">
        <f ca="1">INT(RAND()*8+2)</f>
        <v>2</v>
      </c>
      <c r="G11" s="51"/>
      <c r="H11" s="51"/>
      <c r="I11" s="51"/>
      <c r="J11" s="51"/>
      <c r="K11" s="51"/>
      <c r="L11" s="49"/>
      <c r="M11" s="49"/>
      <c r="N11" s="49"/>
      <c r="O11" s="49"/>
    </row>
    <row r="12" spans="1:48" ht="20.149999999999999" customHeight="1" x14ac:dyDescent="0.2"/>
    <row r="13" spans="1:48" ht="20.149999999999999" customHeight="1" x14ac:dyDescent="0.2"/>
    <row r="14" spans="1:48" ht="20.149999999999999" customHeight="1" x14ac:dyDescent="0.2"/>
    <row r="15" spans="1:48" ht="20.149999999999999" customHeight="1" x14ac:dyDescent="0.2">
      <c r="C15" s="20" t="s">
        <v>6</v>
      </c>
      <c r="F15" s="49">
        <f ca="1">INT(RAND()*9+1)*I16</f>
        <v>6</v>
      </c>
      <c r="G15" s="49"/>
      <c r="H15" s="49" t="s">
        <v>170</v>
      </c>
      <c r="I15" s="17">
        <f ca="1">INT(RAND()*8+2)</f>
        <v>9</v>
      </c>
      <c r="J15" s="50" t="s">
        <v>114</v>
      </c>
      <c r="K15" s="50"/>
      <c r="L15" s="50" t="s">
        <v>147</v>
      </c>
      <c r="M15" s="50"/>
      <c r="N15" s="17">
        <f ca="1">INT(RAND()*9+1)</f>
        <v>9</v>
      </c>
      <c r="O15" s="49" t="s">
        <v>171</v>
      </c>
    </row>
    <row r="16" spans="1:48" ht="20.149999999999999" customHeight="1" x14ac:dyDescent="0.2">
      <c r="F16" s="49"/>
      <c r="G16" s="49"/>
      <c r="H16" s="49"/>
      <c r="I16" s="51">
        <f ca="1">INT(RAND()*8+2)</f>
        <v>3</v>
      </c>
      <c r="J16" s="51"/>
      <c r="K16" s="51"/>
      <c r="L16" s="51"/>
      <c r="M16" s="51"/>
      <c r="N16" s="51"/>
      <c r="O16" s="49"/>
    </row>
    <row r="17" spans="1:24" ht="20.149999999999999" customHeight="1" x14ac:dyDescent="0.2"/>
    <row r="18" spans="1:24" ht="20.149999999999999" customHeight="1" x14ac:dyDescent="0.2"/>
    <row r="19" spans="1:24" ht="20.149999999999999" customHeight="1" x14ac:dyDescent="0.2"/>
    <row r="20" spans="1:24" ht="20.149999999999999" customHeight="1" x14ac:dyDescent="0.2"/>
    <row r="21" spans="1:24" ht="20.149999999999999" customHeight="1" x14ac:dyDescent="0.2">
      <c r="A21" s="20" t="s">
        <v>138</v>
      </c>
      <c r="D21" s="15" t="s">
        <v>188</v>
      </c>
    </row>
    <row r="22" spans="1:24" ht="20.149999999999999" customHeight="1" x14ac:dyDescent="0.2">
      <c r="C22" s="20" t="s">
        <v>2</v>
      </c>
      <c r="F22" s="15">
        <f ca="1">INT(RAND()*8+2)</f>
        <v>9</v>
      </c>
      <c r="G22" s="15" t="s">
        <v>170</v>
      </c>
      <c r="H22" s="49" t="s">
        <v>114</v>
      </c>
      <c r="I22" s="49"/>
      <c r="J22" s="49" t="s">
        <v>147</v>
      </c>
      <c r="K22" s="49"/>
      <c r="L22" s="15">
        <f ca="1">INT(RAND()*9+1)</f>
        <v>2</v>
      </c>
      <c r="M22" s="15" t="s">
        <v>171</v>
      </c>
      <c r="N22" s="49" t="s">
        <v>4</v>
      </c>
      <c r="O22" s="49"/>
      <c r="P22" s="15">
        <f ca="1">INT(RAND()*8+2)</f>
        <v>7</v>
      </c>
      <c r="Q22" s="15" t="s">
        <v>170</v>
      </c>
      <c r="R22" s="15">
        <f ca="1">INT(RAND()*8+2)</f>
        <v>9</v>
      </c>
      <c r="S22" s="49" t="s">
        <v>114</v>
      </c>
      <c r="T22" s="49"/>
      <c r="U22" s="49" t="s">
        <v>4</v>
      </c>
      <c r="V22" s="49"/>
      <c r="W22" s="15">
        <f ca="1">INT(RAND()*9+1)</f>
        <v>5</v>
      </c>
      <c r="X22" s="15" t="s">
        <v>171</v>
      </c>
    </row>
    <row r="23" spans="1:24" ht="20.149999999999999" customHeight="1" x14ac:dyDescent="0.2"/>
    <row r="24" spans="1:24" ht="20.149999999999999" customHeight="1" x14ac:dyDescent="0.2"/>
    <row r="25" spans="1:24" ht="20.149999999999999" customHeight="1" x14ac:dyDescent="0.2">
      <c r="C25" s="20" t="s">
        <v>6</v>
      </c>
      <c r="F25" s="15">
        <f ca="1">INT(RAND()*8+2)</f>
        <v>2</v>
      </c>
      <c r="G25" s="15" t="s">
        <v>170</v>
      </c>
      <c r="H25" s="49" t="s">
        <v>114</v>
      </c>
      <c r="I25" s="49"/>
      <c r="J25" s="49" t="s">
        <v>147</v>
      </c>
      <c r="K25" s="49"/>
      <c r="L25" s="15">
        <f ca="1">INT(RAND()*9+1)</f>
        <v>3</v>
      </c>
      <c r="M25" s="15" t="s">
        <v>171</v>
      </c>
      <c r="N25" s="49" t="s">
        <v>147</v>
      </c>
      <c r="O25" s="49"/>
      <c r="P25" s="15">
        <f ca="1">INT(RAND()*8+2)</f>
        <v>7</v>
      </c>
      <c r="Q25" s="15" t="s">
        <v>170</v>
      </c>
      <c r="R25" s="15">
        <f ca="1">INT(RAND()*8+2)</f>
        <v>7</v>
      </c>
      <c r="S25" s="49" t="s">
        <v>114</v>
      </c>
      <c r="T25" s="49"/>
      <c r="U25" s="49" t="s">
        <v>4</v>
      </c>
      <c r="V25" s="49"/>
      <c r="W25" s="15">
        <f ca="1">INT(RAND()*9+1)</f>
        <v>1</v>
      </c>
      <c r="X25" s="15" t="s">
        <v>171</v>
      </c>
    </row>
    <row r="26" spans="1:24" ht="20.149999999999999" customHeight="1" x14ac:dyDescent="0.2"/>
    <row r="27" spans="1:24" ht="20.149999999999999" customHeight="1" x14ac:dyDescent="0.2"/>
    <row r="28" spans="1:24" ht="20.149999999999999" customHeight="1" x14ac:dyDescent="0.2">
      <c r="C28" s="20" t="s">
        <v>7</v>
      </c>
      <c r="F28" s="15">
        <f ca="1">INT(RAND()*8+2)</f>
        <v>8</v>
      </c>
      <c r="G28" s="15" t="s">
        <v>170</v>
      </c>
      <c r="H28" s="49" t="s">
        <v>114</v>
      </c>
      <c r="I28" s="49"/>
      <c r="J28" s="49" t="s">
        <v>4</v>
      </c>
      <c r="K28" s="49"/>
      <c r="L28" s="15">
        <f ca="1">INT(RAND()*9+1)</f>
        <v>7</v>
      </c>
      <c r="M28" s="15" t="s">
        <v>171</v>
      </c>
      <c r="N28" s="49" t="s">
        <v>4</v>
      </c>
      <c r="O28" s="49"/>
      <c r="P28" s="15">
        <f ca="1">INT(RAND()*8+2)</f>
        <v>5</v>
      </c>
      <c r="Q28" s="15" t="s">
        <v>170</v>
      </c>
      <c r="R28" s="15">
        <f ca="1">INT(RAND()*8+2)</f>
        <v>3</v>
      </c>
      <c r="S28" s="49" t="s">
        <v>114</v>
      </c>
      <c r="T28" s="49"/>
      <c r="U28" s="49" t="s">
        <v>147</v>
      </c>
      <c r="V28" s="49"/>
      <c r="W28" s="15">
        <f ca="1">INT(RAND()*9+1)</f>
        <v>6</v>
      </c>
      <c r="X28" s="15" t="s">
        <v>171</v>
      </c>
    </row>
    <row r="29" spans="1:24" ht="20.149999999999999" customHeight="1" x14ac:dyDescent="0.2"/>
    <row r="30" spans="1:24" ht="20.149999999999999" customHeight="1" x14ac:dyDescent="0.2"/>
    <row r="31" spans="1:24" ht="20.149999999999999" customHeight="1" x14ac:dyDescent="0.2">
      <c r="C31" s="20" t="s">
        <v>12</v>
      </c>
      <c r="F31" s="15">
        <f ca="1">INT(RAND()*8+2)</f>
        <v>4</v>
      </c>
      <c r="G31" s="15" t="s">
        <v>170</v>
      </c>
      <c r="H31" s="49" t="s">
        <v>114</v>
      </c>
      <c r="I31" s="49"/>
      <c r="J31" s="49" t="s">
        <v>147</v>
      </c>
      <c r="K31" s="49"/>
      <c r="L31" s="15">
        <f ca="1">INT(RAND()*9+1)</f>
        <v>1</v>
      </c>
      <c r="M31" s="15" t="s">
        <v>171</v>
      </c>
      <c r="N31" s="49" t="s">
        <v>147</v>
      </c>
      <c r="O31" s="49"/>
      <c r="P31" s="15">
        <f ca="1">INT(RAND()*8+2)</f>
        <v>8</v>
      </c>
      <c r="Q31" s="15" t="s">
        <v>170</v>
      </c>
      <c r="R31" s="15">
        <f ca="1">INT(RAND()*8+2)</f>
        <v>3</v>
      </c>
      <c r="S31" s="49" t="s">
        <v>114</v>
      </c>
      <c r="T31" s="49"/>
      <c r="U31" s="49" t="s">
        <v>147</v>
      </c>
      <c r="V31" s="49"/>
      <c r="W31" s="15">
        <f ca="1">INT(RAND()*9+1)</f>
        <v>8</v>
      </c>
      <c r="X31" s="15" t="s">
        <v>171</v>
      </c>
    </row>
    <row r="32" spans="1:24" ht="20.149999999999999" customHeight="1" x14ac:dyDescent="0.2"/>
    <row r="33" spans="1:48" ht="20.149999999999999" customHeight="1" x14ac:dyDescent="0.2"/>
    <row r="34" spans="1:48" ht="20.149999999999999" customHeight="1" x14ac:dyDescent="0.2">
      <c r="C34" s="20" t="s">
        <v>202</v>
      </c>
      <c r="F34" s="15">
        <f ca="1">INT(RAND()*8+2)</f>
        <v>2</v>
      </c>
      <c r="G34" s="49" t="s">
        <v>114</v>
      </c>
      <c r="H34" s="49"/>
      <c r="I34" s="49" t="s">
        <v>4</v>
      </c>
      <c r="J34" s="49"/>
      <c r="K34" s="15">
        <f ca="1">INT(RAND()*8+2)</f>
        <v>8</v>
      </c>
      <c r="L34" s="15" t="s">
        <v>170</v>
      </c>
      <c r="M34" s="15">
        <f ca="1">INT(RAND()*9+1)</f>
        <v>2</v>
      </c>
      <c r="N34" s="49" t="s">
        <v>147</v>
      </c>
      <c r="O34" s="49"/>
      <c r="P34" s="15">
        <f ca="1">INT(RAND()*8+2)</f>
        <v>4</v>
      </c>
      <c r="Q34" s="49" t="s">
        <v>114</v>
      </c>
      <c r="R34" s="49"/>
      <c r="S34" s="15" t="s">
        <v>171</v>
      </c>
    </row>
    <row r="35" spans="1:48" ht="19" customHeight="1" x14ac:dyDescent="0.2"/>
    <row r="36" spans="1:48" ht="19" customHeight="1" x14ac:dyDescent="0.2"/>
    <row r="37" spans="1:48" ht="19" customHeight="1" x14ac:dyDescent="0.2"/>
    <row r="38" spans="1:48" ht="23.5" x14ac:dyDescent="0.2">
      <c r="D38" s="16" t="str">
        <f>IF(D1="","",D1)</f>
        <v>文字式と数の乗法，除法②</v>
      </c>
      <c r="AM38" s="17" t="str">
        <f>IF(AM1="","",AM1)</f>
        <v>№</v>
      </c>
      <c r="AN38" s="17"/>
      <c r="AO38" s="48" t="str">
        <f>IF(AO1="","",AO1)</f>
        <v/>
      </c>
      <c r="AP38" s="48" t="str">
        <f>IF(AP1="","",AP1)</f>
        <v/>
      </c>
      <c r="AR38" s="23"/>
      <c r="AS38" s="23"/>
      <c r="AU38" s="15"/>
      <c r="AV38" s="15"/>
    </row>
    <row r="39" spans="1:48" ht="23.5" x14ac:dyDescent="0.2">
      <c r="E39" s="21" t="s">
        <v>73</v>
      </c>
      <c r="Q39" s="18" t="str">
        <f>IF(Q2="","",Q2)</f>
        <v>名前</v>
      </c>
      <c r="R39" s="17"/>
      <c r="S39" s="17"/>
      <c r="T39" s="17"/>
      <c r="U39" s="17"/>
      <c r="V39" s="19" t="str">
        <f>IF(V2="","",V2)</f>
        <v/>
      </c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R39" s="23"/>
      <c r="AS39" s="23"/>
      <c r="AU39" s="15"/>
      <c r="AV39" s="15"/>
    </row>
    <row r="40" spans="1:48" ht="20.149999999999999" customHeight="1" x14ac:dyDescent="0.2">
      <c r="A40" s="15" t="str">
        <f>IF(A3="","",A3)</f>
        <v>１．</v>
      </c>
      <c r="D40" s="15" t="str">
        <f>IF(D3="","",D3)</f>
        <v>次の式を計算しなさい。</v>
      </c>
    </row>
    <row r="41" spans="1:48" ht="20.149999999999999" customHeight="1" x14ac:dyDescent="0.2">
      <c r="A41" s="15" t="str">
        <f t="shared" ref="A41:AT41" si="0">IF(A4="","",A4)</f>
        <v/>
      </c>
      <c r="B41" s="15" t="str">
        <f t="shared" si="0"/>
        <v/>
      </c>
      <c r="C41" s="15" t="str">
        <f t="shared" si="0"/>
        <v>(1)</v>
      </c>
      <c r="F41" s="15" t="str">
        <f t="shared" si="0"/>
        <v>(</v>
      </c>
      <c r="G41" s="49">
        <f t="shared" ca="1" si="0"/>
        <v>4</v>
      </c>
      <c r="H41" s="49"/>
      <c r="I41" s="49" t="str">
        <f t="shared" si="0"/>
        <v>ｘ</v>
      </c>
      <c r="J41" s="49"/>
      <c r="K41" s="49" t="str">
        <f t="shared" si="0"/>
        <v>＋</v>
      </c>
      <c r="L41" s="49"/>
      <c r="M41" s="49">
        <f t="shared" ca="1" si="0"/>
        <v>14</v>
      </c>
      <c r="N41" s="49"/>
      <c r="O41" s="15" t="str">
        <f t="shared" si="0"/>
        <v>)</v>
      </c>
      <c r="P41" s="49" t="str">
        <f t="shared" si="0"/>
        <v>÷</v>
      </c>
      <c r="Q41" s="49"/>
      <c r="R41" s="15">
        <f t="shared" ca="1" si="0"/>
        <v>2</v>
      </c>
      <c r="S41" s="49" t="s">
        <v>203</v>
      </c>
      <c r="T41" s="49"/>
      <c r="U41" s="22">
        <f ca="1">IF(G41/R41=1,"",G41/R41)</f>
        <v>2</v>
      </c>
      <c r="V41" s="53" t="s">
        <v>204</v>
      </c>
      <c r="W41" s="53"/>
      <c r="X41" s="53" t="s">
        <v>205</v>
      </c>
      <c r="Y41" s="53"/>
      <c r="Z41" s="22">
        <f ca="1">M41/R41</f>
        <v>7</v>
      </c>
      <c r="AA41" s="15" t="str">
        <f t="shared" si="0"/>
        <v/>
      </c>
      <c r="AB41" s="15" t="str">
        <f t="shared" si="0"/>
        <v/>
      </c>
      <c r="AC41" s="15" t="str">
        <f t="shared" si="0"/>
        <v/>
      </c>
      <c r="AD41" s="15" t="str">
        <f t="shared" si="0"/>
        <v/>
      </c>
      <c r="AE41" s="15" t="str">
        <f t="shared" si="0"/>
        <v/>
      </c>
      <c r="AF41" s="15" t="str">
        <f t="shared" si="0"/>
        <v/>
      </c>
      <c r="AG41" s="15" t="str">
        <f t="shared" si="0"/>
        <v/>
      </c>
      <c r="AH41" s="15" t="str">
        <f t="shared" si="0"/>
        <v/>
      </c>
      <c r="AI41" s="15" t="str">
        <f t="shared" si="0"/>
        <v/>
      </c>
      <c r="AJ41" s="15" t="str">
        <f t="shared" si="0"/>
        <v/>
      </c>
      <c r="AK41" s="15" t="str">
        <f t="shared" si="0"/>
        <v/>
      </c>
      <c r="AL41" s="15" t="str">
        <f t="shared" si="0"/>
        <v/>
      </c>
      <c r="AM41" s="15" t="str">
        <f t="shared" si="0"/>
        <v/>
      </c>
      <c r="AN41" s="15" t="str">
        <f t="shared" si="0"/>
        <v/>
      </c>
      <c r="AO41" s="15" t="str">
        <f t="shared" si="0"/>
        <v/>
      </c>
      <c r="AP41" s="15" t="str">
        <f t="shared" si="0"/>
        <v/>
      </c>
      <c r="AQ41" s="15" t="str">
        <f t="shared" si="0"/>
        <v/>
      </c>
      <c r="AR41" s="15" t="str">
        <f t="shared" si="0"/>
        <v/>
      </c>
      <c r="AS41" s="15" t="str">
        <f t="shared" si="0"/>
        <v/>
      </c>
      <c r="AT41" s="15" t="str">
        <f t="shared" si="0"/>
        <v/>
      </c>
    </row>
    <row r="42" spans="1:48" ht="20.149999999999999" customHeight="1" x14ac:dyDescent="0.2">
      <c r="A42" s="15" t="str">
        <f t="shared" ref="A42:AT42" si="1">IF(A5="","",A5)</f>
        <v/>
      </c>
      <c r="B42" s="15" t="str">
        <f t="shared" si="1"/>
        <v/>
      </c>
      <c r="C42" s="15" t="str">
        <f t="shared" si="1"/>
        <v/>
      </c>
      <c r="D42" s="15" t="str">
        <f t="shared" si="1"/>
        <v/>
      </c>
      <c r="E42" s="15" t="str">
        <f t="shared" si="1"/>
        <v/>
      </c>
      <c r="F42" s="15" t="str">
        <f t="shared" si="1"/>
        <v/>
      </c>
      <c r="G42" s="15" t="str">
        <f t="shared" si="1"/>
        <v/>
      </c>
      <c r="H42" s="15" t="str">
        <f t="shared" si="1"/>
        <v/>
      </c>
      <c r="I42" s="15" t="str">
        <f t="shared" si="1"/>
        <v/>
      </c>
      <c r="J42" s="15" t="str">
        <f t="shared" si="1"/>
        <v/>
      </c>
      <c r="K42" s="15" t="str">
        <f t="shared" si="1"/>
        <v/>
      </c>
      <c r="L42" s="15" t="str">
        <f t="shared" si="1"/>
        <v/>
      </c>
      <c r="M42" s="15" t="str">
        <f t="shared" si="1"/>
        <v/>
      </c>
      <c r="N42" s="15" t="str">
        <f t="shared" si="1"/>
        <v/>
      </c>
      <c r="O42" s="15" t="str">
        <f t="shared" si="1"/>
        <v/>
      </c>
      <c r="P42" s="15" t="str">
        <f t="shared" si="1"/>
        <v/>
      </c>
      <c r="Q42" s="15" t="str">
        <f t="shared" si="1"/>
        <v/>
      </c>
      <c r="R42" s="15" t="str">
        <f t="shared" si="1"/>
        <v/>
      </c>
      <c r="S42" s="15" t="str">
        <f t="shared" si="1"/>
        <v/>
      </c>
      <c r="T42" s="15" t="str">
        <f t="shared" si="1"/>
        <v/>
      </c>
      <c r="U42" s="15" t="str">
        <f t="shared" si="1"/>
        <v/>
      </c>
      <c r="V42" s="15" t="str">
        <f t="shared" si="1"/>
        <v/>
      </c>
      <c r="W42" s="15" t="str">
        <f t="shared" si="1"/>
        <v/>
      </c>
      <c r="X42" s="15" t="str">
        <f t="shared" si="1"/>
        <v/>
      </c>
      <c r="Y42" s="15" t="str">
        <f t="shared" si="1"/>
        <v/>
      </c>
      <c r="Z42" s="15" t="str">
        <f t="shared" si="1"/>
        <v/>
      </c>
      <c r="AA42" s="15" t="str">
        <f t="shared" si="1"/>
        <v/>
      </c>
      <c r="AB42" s="15" t="str">
        <f t="shared" si="1"/>
        <v/>
      </c>
      <c r="AC42" s="15" t="str">
        <f t="shared" si="1"/>
        <v/>
      </c>
      <c r="AD42" s="15" t="str">
        <f t="shared" si="1"/>
        <v/>
      </c>
      <c r="AE42" s="15" t="str">
        <f t="shared" si="1"/>
        <v/>
      </c>
      <c r="AF42" s="15" t="str">
        <f t="shared" si="1"/>
        <v/>
      </c>
      <c r="AG42" s="15" t="str">
        <f t="shared" si="1"/>
        <v/>
      </c>
      <c r="AH42" s="15" t="str">
        <f t="shared" si="1"/>
        <v/>
      </c>
      <c r="AI42" s="15" t="str">
        <f t="shared" si="1"/>
        <v/>
      </c>
      <c r="AJ42" s="15" t="str">
        <f t="shared" si="1"/>
        <v/>
      </c>
      <c r="AK42" s="15" t="str">
        <f t="shared" si="1"/>
        <v/>
      </c>
      <c r="AL42" s="15" t="str">
        <f t="shared" si="1"/>
        <v/>
      </c>
      <c r="AM42" s="15" t="str">
        <f t="shared" si="1"/>
        <v/>
      </c>
      <c r="AN42" s="15" t="str">
        <f t="shared" si="1"/>
        <v/>
      </c>
      <c r="AO42" s="15" t="str">
        <f t="shared" si="1"/>
        <v/>
      </c>
      <c r="AP42" s="15" t="str">
        <f t="shared" si="1"/>
        <v/>
      </c>
      <c r="AQ42" s="15" t="str">
        <f t="shared" si="1"/>
        <v/>
      </c>
      <c r="AR42" s="15" t="str">
        <f t="shared" si="1"/>
        <v/>
      </c>
      <c r="AS42" s="15" t="str">
        <f t="shared" si="1"/>
        <v/>
      </c>
      <c r="AT42" s="15" t="str">
        <f t="shared" si="1"/>
        <v/>
      </c>
    </row>
    <row r="43" spans="1:48" ht="20.149999999999999" customHeight="1" x14ac:dyDescent="0.2">
      <c r="A43" s="15" t="str">
        <f t="shared" ref="A43:AT43" si="2">IF(A6="","",A6)</f>
        <v/>
      </c>
      <c r="B43" s="15" t="str">
        <f t="shared" si="2"/>
        <v/>
      </c>
      <c r="C43" s="15" t="str">
        <f t="shared" si="2"/>
        <v>(2)</v>
      </c>
      <c r="F43" s="15" t="str">
        <f t="shared" si="2"/>
        <v>(</v>
      </c>
      <c r="G43" s="49">
        <f t="shared" ca="1" si="2"/>
        <v>8</v>
      </c>
      <c r="H43" s="49"/>
      <c r="I43" s="49" t="str">
        <f t="shared" si="2"/>
        <v>ｘ</v>
      </c>
      <c r="J43" s="49"/>
      <c r="K43" s="49" t="str">
        <f t="shared" si="2"/>
        <v>＋</v>
      </c>
      <c r="L43" s="49"/>
      <c r="M43" s="49">
        <f t="shared" ca="1" si="2"/>
        <v>36</v>
      </c>
      <c r="N43" s="49"/>
      <c r="O43" s="15" t="str">
        <f t="shared" si="2"/>
        <v>)</v>
      </c>
      <c r="P43" s="49" t="str">
        <f t="shared" si="2"/>
        <v>÷</v>
      </c>
      <c r="Q43" s="49"/>
      <c r="R43" s="15" t="str">
        <f t="shared" si="2"/>
        <v>(</v>
      </c>
      <c r="S43" s="49" t="str">
        <f t="shared" si="2"/>
        <v>－</v>
      </c>
      <c r="T43" s="49"/>
      <c r="U43" s="15">
        <f t="shared" ca="1" si="2"/>
        <v>4</v>
      </c>
      <c r="V43" s="15" t="str">
        <f t="shared" si="2"/>
        <v>)</v>
      </c>
      <c r="W43" s="49" t="s">
        <v>203</v>
      </c>
      <c r="X43" s="49"/>
      <c r="Y43" s="53" t="s">
        <v>206</v>
      </c>
      <c r="Z43" s="53"/>
      <c r="AA43" s="22">
        <f ca="1">IF(G43/U43=1,"",G43/U43)</f>
        <v>2</v>
      </c>
      <c r="AB43" s="53" t="s">
        <v>204</v>
      </c>
      <c r="AC43" s="53"/>
      <c r="AD43" s="53" t="s">
        <v>206</v>
      </c>
      <c r="AE43" s="53"/>
      <c r="AF43" s="22">
        <f ca="1">M43/U43</f>
        <v>9</v>
      </c>
      <c r="AG43" s="15" t="str">
        <f t="shared" si="2"/>
        <v/>
      </c>
      <c r="AH43" s="15" t="str">
        <f t="shared" si="2"/>
        <v/>
      </c>
      <c r="AI43" s="15" t="str">
        <f t="shared" si="2"/>
        <v/>
      </c>
      <c r="AJ43" s="15" t="str">
        <f t="shared" si="2"/>
        <v/>
      </c>
      <c r="AK43" s="15" t="str">
        <f t="shared" si="2"/>
        <v/>
      </c>
      <c r="AL43" s="15" t="str">
        <f t="shared" si="2"/>
        <v/>
      </c>
      <c r="AM43" s="15" t="str">
        <f t="shared" si="2"/>
        <v/>
      </c>
      <c r="AN43" s="15" t="str">
        <f t="shared" si="2"/>
        <v/>
      </c>
      <c r="AO43" s="15" t="str">
        <f t="shared" si="2"/>
        <v/>
      </c>
      <c r="AP43" s="15" t="str">
        <f t="shared" si="2"/>
        <v/>
      </c>
      <c r="AQ43" s="15" t="str">
        <f t="shared" si="2"/>
        <v/>
      </c>
      <c r="AR43" s="15" t="str">
        <f t="shared" si="2"/>
        <v/>
      </c>
      <c r="AS43" s="15" t="str">
        <f t="shared" si="2"/>
        <v/>
      </c>
      <c r="AT43" s="15" t="str">
        <f t="shared" si="2"/>
        <v/>
      </c>
    </row>
    <row r="44" spans="1:48" ht="20.149999999999999" customHeight="1" x14ac:dyDescent="0.2">
      <c r="A44" s="15" t="str">
        <f t="shared" ref="A44:AT44" si="3">IF(A7="","",A7)</f>
        <v/>
      </c>
      <c r="B44" s="15" t="str">
        <f t="shared" si="3"/>
        <v/>
      </c>
      <c r="C44" s="15" t="str">
        <f t="shared" si="3"/>
        <v/>
      </c>
      <c r="D44" s="15" t="str">
        <f t="shared" si="3"/>
        <v/>
      </c>
      <c r="E44" s="15" t="str">
        <f t="shared" si="3"/>
        <v/>
      </c>
      <c r="F44" s="15" t="str">
        <f t="shared" si="3"/>
        <v/>
      </c>
      <c r="G44" s="15" t="str">
        <f t="shared" si="3"/>
        <v/>
      </c>
      <c r="H44" s="15" t="str">
        <f t="shared" si="3"/>
        <v/>
      </c>
      <c r="I44" s="15" t="str">
        <f t="shared" si="3"/>
        <v/>
      </c>
      <c r="J44" s="15" t="str">
        <f t="shared" si="3"/>
        <v/>
      </c>
      <c r="K44" s="15" t="str">
        <f t="shared" si="3"/>
        <v/>
      </c>
      <c r="L44" s="15" t="str">
        <f t="shared" si="3"/>
        <v/>
      </c>
      <c r="M44" s="15" t="str">
        <f t="shared" si="3"/>
        <v/>
      </c>
      <c r="N44" s="15" t="str">
        <f t="shared" si="3"/>
        <v/>
      </c>
      <c r="O44" s="15" t="str">
        <f t="shared" si="3"/>
        <v/>
      </c>
      <c r="P44" s="15" t="str">
        <f t="shared" si="3"/>
        <v/>
      </c>
      <c r="Q44" s="15" t="str">
        <f t="shared" si="3"/>
        <v/>
      </c>
      <c r="R44" s="15" t="str">
        <f t="shared" si="3"/>
        <v/>
      </c>
      <c r="S44" s="15" t="str">
        <f t="shared" si="3"/>
        <v/>
      </c>
      <c r="T44" s="15" t="str">
        <f t="shared" si="3"/>
        <v/>
      </c>
      <c r="U44" s="15" t="str">
        <f t="shared" si="3"/>
        <v/>
      </c>
      <c r="V44" s="15" t="str">
        <f t="shared" si="3"/>
        <v/>
      </c>
      <c r="W44" s="15" t="str">
        <f t="shared" si="3"/>
        <v/>
      </c>
      <c r="X44" s="15" t="str">
        <f t="shared" si="3"/>
        <v/>
      </c>
      <c r="Y44" s="15" t="str">
        <f t="shared" si="3"/>
        <v/>
      </c>
      <c r="Z44" s="15" t="str">
        <f t="shared" si="3"/>
        <v/>
      </c>
      <c r="AA44" s="15" t="str">
        <f t="shared" si="3"/>
        <v/>
      </c>
      <c r="AB44" s="15" t="str">
        <f t="shared" si="3"/>
        <v/>
      </c>
      <c r="AC44" s="15" t="str">
        <f t="shared" si="3"/>
        <v/>
      </c>
      <c r="AD44" s="15" t="str">
        <f t="shared" si="3"/>
        <v/>
      </c>
      <c r="AE44" s="15" t="str">
        <f t="shared" si="3"/>
        <v/>
      </c>
      <c r="AF44" s="15" t="str">
        <f t="shared" si="3"/>
        <v/>
      </c>
      <c r="AG44" s="15" t="str">
        <f t="shared" si="3"/>
        <v/>
      </c>
      <c r="AH44" s="15" t="str">
        <f t="shared" si="3"/>
        <v/>
      </c>
      <c r="AI44" s="15" t="str">
        <f t="shared" si="3"/>
        <v/>
      </c>
      <c r="AJ44" s="15" t="str">
        <f t="shared" si="3"/>
        <v/>
      </c>
      <c r="AK44" s="15" t="str">
        <f t="shared" si="3"/>
        <v/>
      </c>
      <c r="AL44" s="15" t="str">
        <f t="shared" si="3"/>
        <v/>
      </c>
      <c r="AM44" s="15" t="str">
        <f t="shared" si="3"/>
        <v/>
      </c>
      <c r="AN44" s="15" t="str">
        <f t="shared" si="3"/>
        <v/>
      </c>
      <c r="AO44" s="15" t="str">
        <f t="shared" si="3"/>
        <v/>
      </c>
      <c r="AP44" s="15" t="str">
        <f t="shared" si="3"/>
        <v/>
      </c>
      <c r="AQ44" s="15" t="str">
        <f t="shared" si="3"/>
        <v/>
      </c>
      <c r="AR44" s="15" t="str">
        <f t="shared" si="3"/>
        <v/>
      </c>
      <c r="AS44" s="15" t="str">
        <f t="shared" si="3"/>
        <v/>
      </c>
      <c r="AT44" s="15" t="str">
        <f t="shared" si="3"/>
        <v/>
      </c>
    </row>
    <row r="45" spans="1:48" ht="20.149999999999999" customHeight="1" x14ac:dyDescent="0.2">
      <c r="A45" s="15" t="str">
        <f t="shared" ref="A45:AT45" si="4">IF(A8="","",A8)</f>
        <v/>
      </c>
      <c r="B45" s="15" t="str">
        <f t="shared" si="4"/>
        <v/>
      </c>
      <c r="C45" s="15" t="str">
        <f t="shared" si="4"/>
        <v/>
      </c>
      <c r="D45" s="15" t="str">
        <f t="shared" si="4"/>
        <v/>
      </c>
      <c r="E45" s="15" t="str">
        <f t="shared" si="4"/>
        <v/>
      </c>
      <c r="F45" s="15" t="str">
        <f t="shared" si="4"/>
        <v/>
      </c>
      <c r="G45" s="15" t="str">
        <f t="shared" si="4"/>
        <v/>
      </c>
      <c r="H45" s="15" t="str">
        <f t="shared" si="4"/>
        <v/>
      </c>
      <c r="I45" s="15" t="str">
        <f t="shared" si="4"/>
        <v/>
      </c>
      <c r="J45" s="15" t="str">
        <f t="shared" si="4"/>
        <v/>
      </c>
      <c r="K45" s="15" t="str">
        <f t="shared" si="4"/>
        <v/>
      </c>
      <c r="L45" s="15" t="str">
        <f t="shared" si="4"/>
        <v/>
      </c>
      <c r="M45" s="15" t="str">
        <f t="shared" si="4"/>
        <v/>
      </c>
      <c r="N45" s="15" t="str">
        <f t="shared" si="4"/>
        <v/>
      </c>
      <c r="O45" s="15" t="str">
        <f t="shared" si="4"/>
        <v/>
      </c>
      <c r="P45" s="15" t="str">
        <f t="shared" si="4"/>
        <v/>
      </c>
      <c r="Q45" s="15" t="str">
        <f t="shared" si="4"/>
        <v/>
      </c>
      <c r="R45" s="15" t="str">
        <f t="shared" si="4"/>
        <v/>
      </c>
      <c r="S45" s="15" t="str">
        <f t="shared" si="4"/>
        <v/>
      </c>
      <c r="T45" s="15" t="str">
        <f t="shared" si="4"/>
        <v/>
      </c>
      <c r="U45" s="15" t="str">
        <f t="shared" si="4"/>
        <v/>
      </c>
      <c r="V45" s="15" t="str">
        <f t="shared" si="4"/>
        <v/>
      </c>
      <c r="W45" s="15" t="str">
        <f t="shared" si="4"/>
        <v/>
      </c>
      <c r="X45" s="15" t="str">
        <f t="shared" si="4"/>
        <v/>
      </c>
      <c r="Y45" s="15" t="str">
        <f t="shared" si="4"/>
        <v/>
      </c>
      <c r="Z45" s="15" t="str">
        <f t="shared" si="4"/>
        <v/>
      </c>
      <c r="AA45" s="15" t="str">
        <f t="shared" si="4"/>
        <v/>
      </c>
      <c r="AB45" s="15" t="str">
        <f t="shared" si="4"/>
        <v/>
      </c>
      <c r="AC45" s="15" t="str">
        <f t="shared" si="4"/>
        <v/>
      </c>
      <c r="AD45" s="15" t="str">
        <f t="shared" si="4"/>
        <v/>
      </c>
      <c r="AE45" s="15" t="str">
        <f t="shared" si="4"/>
        <v/>
      </c>
      <c r="AF45" s="15" t="str">
        <f t="shared" si="4"/>
        <v/>
      </c>
      <c r="AG45" s="15" t="str">
        <f t="shared" si="4"/>
        <v/>
      </c>
      <c r="AH45" s="15" t="str">
        <f t="shared" si="4"/>
        <v/>
      </c>
      <c r="AI45" s="15" t="str">
        <f t="shared" si="4"/>
        <v/>
      </c>
      <c r="AJ45" s="15" t="str">
        <f t="shared" si="4"/>
        <v/>
      </c>
      <c r="AK45" s="15" t="str">
        <f t="shared" si="4"/>
        <v/>
      </c>
      <c r="AL45" s="15" t="str">
        <f t="shared" si="4"/>
        <v/>
      </c>
      <c r="AM45" s="15" t="str">
        <f t="shared" si="4"/>
        <v/>
      </c>
      <c r="AN45" s="15" t="str">
        <f t="shared" si="4"/>
        <v/>
      </c>
      <c r="AO45" s="15" t="str">
        <f t="shared" si="4"/>
        <v/>
      </c>
      <c r="AP45" s="15" t="str">
        <f t="shared" si="4"/>
        <v/>
      </c>
      <c r="AQ45" s="15" t="str">
        <f t="shared" si="4"/>
        <v/>
      </c>
      <c r="AR45" s="15" t="str">
        <f t="shared" si="4"/>
        <v/>
      </c>
      <c r="AS45" s="15" t="str">
        <f t="shared" si="4"/>
        <v/>
      </c>
      <c r="AT45" s="15" t="str">
        <f t="shared" si="4"/>
        <v/>
      </c>
    </row>
    <row r="46" spans="1:48" ht="20.149999999999999" customHeight="1" x14ac:dyDescent="0.2">
      <c r="A46" s="15" t="str">
        <f>IF(A9="","",A9)</f>
        <v>２．</v>
      </c>
      <c r="D46" s="15" t="str">
        <f>IF(D9="","",D9)</f>
        <v>次の計算をしなさい。</v>
      </c>
    </row>
    <row r="47" spans="1:48" ht="20.149999999999999" customHeight="1" x14ac:dyDescent="0.2">
      <c r="A47" s="15" t="str">
        <f t="shared" ref="A47:AT47" si="5">IF(A10="","",A10)</f>
        <v/>
      </c>
      <c r="B47" s="15" t="str">
        <f t="shared" si="5"/>
        <v/>
      </c>
      <c r="C47" s="15" t="str">
        <f t="shared" si="5"/>
        <v>(1)</v>
      </c>
      <c r="F47" s="17">
        <f t="shared" ca="1" si="5"/>
        <v>9</v>
      </c>
      <c r="G47" s="50" t="str">
        <f t="shared" si="5"/>
        <v>ｘ</v>
      </c>
      <c r="H47" s="50"/>
      <c r="I47" s="50" t="str">
        <f t="shared" si="5"/>
        <v>＋</v>
      </c>
      <c r="J47" s="50"/>
      <c r="K47" s="17">
        <f t="shared" ca="1" si="5"/>
        <v>8</v>
      </c>
      <c r="L47" s="49" t="str">
        <f t="shared" si="5"/>
        <v>×</v>
      </c>
      <c r="M47" s="49"/>
      <c r="N47" s="49">
        <f t="shared" ca="1" si="5"/>
        <v>6</v>
      </c>
      <c r="O47" s="49"/>
      <c r="P47" s="54" t="s">
        <v>203</v>
      </c>
      <c r="Q47" s="49"/>
      <c r="R47" s="52">
        <f ca="1">F47*AU47</f>
        <v>27</v>
      </c>
      <c r="S47" s="52"/>
      <c r="T47" s="53" t="s">
        <v>204</v>
      </c>
      <c r="U47" s="53"/>
      <c r="V47" s="53" t="s">
        <v>205</v>
      </c>
      <c r="W47" s="53"/>
      <c r="X47" s="53">
        <f ca="1">K47*AU47</f>
        <v>24</v>
      </c>
      <c r="Y47" s="53"/>
      <c r="Z47" s="15" t="str">
        <f t="shared" si="5"/>
        <v/>
      </c>
      <c r="AA47" s="15" t="str">
        <f t="shared" si="5"/>
        <v/>
      </c>
      <c r="AB47" s="15" t="str">
        <f t="shared" si="5"/>
        <v/>
      </c>
      <c r="AC47" s="15" t="str">
        <f t="shared" si="5"/>
        <v/>
      </c>
      <c r="AD47" s="15" t="str">
        <f t="shared" si="5"/>
        <v/>
      </c>
      <c r="AE47" s="15" t="str">
        <f t="shared" si="5"/>
        <v/>
      </c>
      <c r="AF47" s="15" t="str">
        <f t="shared" si="5"/>
        <v/>
      </c>
      <c r="AG47" s="15" t="str">
        <f t="shared" si="5"/>
        <v/>
      </c>
      <c r="AH47" s="15" t="str">
        <f t="shared" si="5"/>
        <v/>
      </c>
      <c r="AI47" s="15" t="str">
        <f t="shared" si="5"/>
        <v/>
      </c>
      <c r="AJ47" s="15" t="str">
        <f t="shared" si="5"/>
        <v/>
      </c>
      <c r="AK47" s="15" t="str">
        <f t="shared" si="5"/>
        <v/>
      </c>
      <c r="AL47" s="15" t="str">
        <f t="shared" si="5"/>
        <v/>
      </c>
      <c r="AM47" s="15" t="str">
        <f t="shared" si="5"/>
        <v/>
      </c>
      <c r="AN47" s="15" t="str">
        <f t="shared" si="5"/>
        <v/>
      </c>
      <c r="AO47" s="15" t="str">
        <f t="shared" si="5"/>
        <v/>
      </c>
      <c r="AP47" s="15" t="str">
        <f t="shared" si="5"/>
        <v/>
      </c>
      <c r="AQ47" s="15" t="str">
        <f t="shared" si="5"/>
        <v/>
      </c>
      <c r="AR47" s="15" t="str">
        <f t="shared" si="5"/>
        <v/>
      </c>
      <c r="AS47" s="15" t="str">
        <f t="shared" si="5"/>
        <v/>
      </c>
      <c r="AT47" s="15" t="str">
        <f t="shared" si="5"/>
        <v/>
      </c>
      <c r="AU47" s="23">
        <f ca="1">N47/F48</f>
        <v>3</v>
      </c>
    </row>
    <row r="48" spans="1:48" ht="20.149999999999999" customHeight="1" x14ac:dyDescent="0.2">
      <c r="A48" s="15" t="str">
        <f t="shared" ref="A48:AT48" si="6">IF(A11="","",A11)</f>
        <v/>
      </c>
      <c r="B48" s="15" t="str">
        <f t="shared" si="6"/>
        <v/>
      </c>
      <c r="C48" s="15" t="str">
        <f t="shared" si="6"/>
        <v/>
      </c>
      <c r="F48" s="49">
        <f t="shared" ca="1" si="6"/>
        <v>2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52"/>
      <c r="S48" s="52"/>
      <c r="T48" s="53"/>
      <c r="U48" s="53"/>
      <c r="V48" s="53"/>
      <c r="W48" s="53"/>
      <c r="X48" s="53"/>
      <c r="Y48" s="53"/>
      <c r="Z48" s="15" t="str">
        <f t="shared" si="6"/>
        <v/>
      </c>
      <c r="AA48" s="15" t="str">
        <f t="shared" si="6"/>
        <v/>
      </c>
      <c r="AB48" s="15" t="str">
        <f t="shared" si="6"/>
        <v/>
      </c>
      <c r="AC48" s="15" t="str">
        <f t="shared" si="6"/>
        <v/>
      </c>
      <c r="AD48" s="15" t="str">
        <f t="shared" si="6"/>
        <v/>
      </c>
      <c r="AE48" s="15" t="str">
        <f t="shared" si="6"/>
        <v/>
      </c>
      <c r="AF48" s="15" t="str">
        <f t="shared" si="6"/>
        <v/>
      </c>
      <c r="AG48" s="15" t="str">
        <f t="shared" si="6"/>
        <v/>
      </c>
      <c r="AH48" s="15" t="str">
        <f t="shared" si="6"/>
        <v/>
      </c>
      <c r="AI48" s="15" t="str">
        <f t="shared" si="6"/>
        <v/>
      </c>
      <c r="AJ48" s="15" t="str">
        <f t="shared" si="6"/>
        <v/>
      </c>
      <c r="AK48" s="15" t="str">
        <f t="shared" si="6"/>
        <v/>
      </c>
      <c r="AL48" s="15" t="str">
        <f t="shared" si="6"/>
        <v/>
      </c>
      <c r="AM48" s="15" t="str">
        <f t="shared" si="6"/>
        <v/>
      </c>
      <c r="AN48" s="15" t="str">
        <f t="shared" si="6"/>
        <v/>
      </c>
      <c r="AO48" s="15" t="str">
        <f t="shared" si="6"/>
        <v/>
      </c>
      <c r="AP48" s="15" t="str">
        <f t="shared" si="6"/>
        <v/>
      </c>
      <c r="AQ48" s="15" t="str">
        <f t="shared" si="6"/>
        <v/>
      </c>
      <c r="AR48" s="15" t="str">
        <f t="shared" si="6"/>
        <v/>
      </c>
      <c r="AS48" s="15" t="str">
        <f t="shared" si="6"/>
        <v/>
      </c>
      <c r="AT48" s="15" t="str">
        <f t="shared" si="6"/>
        <v/>
      </c>
    </row>
    <row r="49" spans="1:48" ht="20.149999999999999" customHeight="1" x14ac:dyDescent="0.2">
      <c r="A49" s="15" t="str">
        <f t="shared" ref="A49:AT49" si="7">IF(A12="","",A12)</f>
        <v/>
      </c>
      <c r="B49" s="15" t="str">
        <f t="shared" si="7"/>
        <v/>
      </c>
      <c r="C49" s="15" t="str">
        <f t="shared" si="7"/>
        <v/>
      </c>
      <c r="F49" s="15" t="str">
        <f t="shared" si="7"/>
        <v/>
      </c>
      <c r="G49" s="15" t="str">
        <f t="shared" si="7"/>
        <v/>
      </c>
      <c r="H49" s="15" t="str">
        <f t="shared" si="7"/>
        <v/>
      </c>
      <c r="I49" s="15" t="str">
        <f t="shared" si="7"/>
        <v/>
      </c>
      <c r="J49" s="15" t="str">
        <f t="shared" si="7"/>
        <v/>
      </c>
      <c r="K49" s="15" t="str">
        <f t="shared" si="7"/>
        <v/>
      </c>
      <c r="L49" s="15" t="str">
        <f t="shared" si="7"/>
        <v/>
      </c>
      <c r="M49" s="15" t="str">
        <f t="shared" si="7"/>
        <v/>
      </c>
      <c r="N49" s="15" t="str">
        <f t="shared" si="7"/>
        <v/>
      </c>
      <c r="O49" s="15" t="str">
        <f t="shared" si="7"/>
        <v/>
      </c>
      <c r="P49" s="15" t="str">
        <f t="shared" si="7"/>
        <v/>
      </c>
      <c r="Q49" s="15" t="str">
        <f t="shared" si="7"/>
        <v/>
      </c>
      <c r="R49" s="15" t="str">
        <f t="shared" si="7"/>
        <v/>
      </c>
      <c r="S49" s="15" t="str">
        <f t="shared" si="7"/>
        <v/>
      </c>
      <c r="T49" s="15" t="str">
        <f t="shared" si="7"/>
        <v/>
      </c>
      <c r="U49" s="15" t="str">
        <f t="shared" si="7"/>
        <v/>
      </c>
      <c r="V49" s="15" t="str">
        <f t="shared" si="7"/>
        <v/>
      </c>
      <c r="W49" s="15" t="str">
        <f t="shared" si="7"/>
        <v/>
      </c>
      <c r="X49" s="15" t="str">
        <f t="shared" si="7"/>
        <v/>
      </c>
      <c r="Y49" s="15" t="str">
        <f t="shared" si="7"/>
        <v/>
      </c>
      <c r="Z49" s="15" t="str">
        <f t="shared" si="7"/>
        <v/>
      </c>
      <c r="AA49" s="15" t="str">
        <f t="shared" si="7"/>
        <v/>
      </c>
      <c r="AB49" s="15" t="str">
        <f t="shared" si="7"/>
        <v/>
      </c>
      <c r="AC49" s="15" t="str">
        <f t="shared" si="7"/>
        <v/>
      </c>
      <c r="AD49" s="15" t="str">
        <f t="shared" si="7"/>
        <v/>
      </c>
      <c r="AE49" s="15" t="str">
        <f t="shared" si="7"/>
        <v/>
      </c>
      <c r="AF49" s="15" t="str">
        <f t="shared" si="7"/>
        <v/>
      </c>
      <c r="AG49" s="15" t="str">
        <f t="shared" si="7"/>
        <v/>
      </c>
      <c r="AH49" s="15" t="str">
        <f t="shared" si="7"/>
        <v/>
      </c>
      <c r="AI49" s="15" t="str">
        <f t="shared" si="7"/>
        <v/>
      </c>
      <c r="AJ49" s="15" t="str">
        <f t="shared" si="7"/>
        <v/>
      </c>
      <c r="AK49" s="15" t="str">
        <f t="shared" si="7"/>
        <v/>
      </c>
      <c r="AL49" s="15" t="str">
        <f t="shared" si="7"/>
        <v/>
      </c>
      <c r="AM49" s="15" t="str">
        <f t="shared" si="7"/>
        <v/>
      </c>
      <c r="AN49" s="15" t="str">
        <f t="shared" si="7"/>
        <v/>
      </c>
      <c r="AO49" s="15" t="str">
        <f t="shared" si="7"/>
        <v/>
      </c>
      <c r="AP49" s="15" t="str">
        <f t="shared" si="7"/>
        <v/>
      </c>
      <c r="AQ49" s="15" t="str">
        <f t="shared" si="7"/>
        <v/>
      </c>
      <c r="AR49" s="15" t="str">
        <f t="shared" si="7"/>
        <v/>
      </c>
      <c r="AS49" s="15" t="str">
        <f t="shared" si="7"/>
        <v/>
      </c>
      <c r="AT49" s="15" t="str">
        <f t="shared" si="7"/>
        <v/>
      </c>
    </row>
    <row r="50" spans="1:48" ht="20.149999999999999" customHeight="1" x14ac:dyDescent="0.2">
      <c r="A50" s="15" t="str">
        <f t="shared" ref="A50:AT50" si="8">IF(A13="","",A13)</f>
        <v/>
      </c>
      <c r="B50" s="15" t="str">
        <f t="shared" si="8"/>
        <v/>
      </c>
      <c r="C50" s="15" t="str">
        <f t="shared" si="8"/>
        <v/>
      </c>
      <c r="F50" s="15" t="str">
        <f t="shared" si="8"/>
        <v/>
      </c>
      <c r="G50" s="15" t="str">
        <f t="shared" si="8"/>
        <v/>
      </c>
      <c r="H50" s="15" t="str">
        <f t="shared" si="8"/>
        <v/>
      </c>
      <c r="I50" s="15" t="str">
        <f t="shared" si="8"/>
        <v/>
      </c>
      <c r="J50" s="15" t="str">
        <f t="shared" si="8"/>
        <v/>
      </c>
      <c r="K50" s="15" t="str">
        <f t="shared" si="8"/>
        <v/>
      </c>
      <c r="L50" s="15" t="str">
        <f t="shared" si="8"/>
        <v/>
      </c>
      <c r="M50" s="15" t="str">
        <f t="shared" si="8"/>
        <v/>
      </c>
      <c r="N50" s="15" t="str">
        <f t="shared" si="8"/>
        <v/>
      </c>
      <c r="O50" s="15" t="str">
        <f t="shared" si="8"/>
        <v/>
      </c>
      <c r="P50" s="15" t="str">
        <f t="shared" si="8"/>
        <v/>
      </c>
      <c r="Q50" s="15" t="str">
        <f t="shared" si="8"/>
        <v/>
      </c>
      <c r="R50" s="15" t="str">
        <f t="shared" si="8"/>
        <v/>
      </c>
      <c r="S50" s="15" t="str">
        <f t="shared" si="8"/>
        <v/>
      </c>
      <c r="T50" s="15" t="str">
        <f t="shared" si="8"/>
        <v/>
      </c>
      <c r="U50" s="15" t="str">
        <f t="shared" si="8"/>
        <v/>
      </c>
      <c r="V50" s="15" t="str">
        <f t="shared" si="8"/>
        <v/>
      </c>
      <c r="W50" s="15" t="str">
        <f t="shared" si="8"/>
        <v/>
      </c>
      <c r="X50" s="15" t="str">
        <f t="shared" si="8"/>
        <v/>
      </c>
      <c r="Y50" s="15" t="str">
        <f t="shared" si="8"/>
        <v/>
      </c>
      <c r="Z50" s="15" t="str">
        <f t="shared" si="8"/>
        <v/>
      </c>
      <c r="AA50" s="15" t="str">
        <f t="shared" si="8"/>
        <v/>
      </c>
      <c r="AB50" s="15" t="str">
        <f t="shared" si="8"/>
        <v/>
      </c>
      <c r="AC50" s="15" t="str">
        <f t="shared" si="8"/>
        <v/>
      </c>
      <c r="AD50" s="15" t="str">
        <f t="shared" si="8"/>
        <v/>
      </c>
      <c r="AE50" s="15" t="str">
        <f t="shared" si="8"/>
        <v/>
      </c>
      <c r="AF50" s="15" t="str">
        <f t="shared" si="8"/>
        <v/>
      </c>
      <c r="AG50" s="15" t="str">
        <f t="shared" si="8"/>
        <v/>
      </c>
      <c r="AH50" s="15" t="str">
        <f t="shared" si="8"/>
        <v/>
      </c>
      <c r="AI50" s="15" t="str">
        <f t="shared" si="8"/>
        <v/>
      </c>
      <c r="AJ50" s="15" t="str">
        <f t="shared" si="8"/>
        <v/>
      </c>
      <c r="AK50" s="15" t="str">
        <f t="shared" si="8"/>
        <v/>
      </c>
      <c r="AL50" s="15" t="str">
        <f t="shared" si="8"/>
        <v/>
      </c>
      <c r="AM50" s="15" t="str">
        <f t="shared" si="8"/>
        <v/>
      </c>
      <c r="AN50" s="15" t="str">
        <f t="shared" si="8"/>
        <v/>
      </c>
      <c r="AO50" s="15" t="str">
        <f t="shared" si="8"/>
        <v/>
      </c>
      <c r="AP50" s="15" t="str">
        <f t="shared" si="8"/>
        <v/>
      </c>
      <c r="AQ50" s="15" t="str">
        <f t="shared" si="8"/>
        <v/>
      </c>
      <c r="AR50" s="15" t="str">
        <f t="shared" si="8"/>
        <v/>
      </c>
      <c r="AS50" s="15" t="str">
        <f t="shared" si="8"/>
        <v/>
      </c>
      <c r="AT50" s="15" t="str">
        <f t="shared" si="8"/>
        <v/>
      </c>
    </row>
    <row r="51" spans="1:48" ht="20.149999999999999" customHeight="1" x14ac:dyDescent="0.2">
      <c r="A51" s="15" t="str">
        <f t="shared" ref="A51:AT51" si="9">IF(A14="","",A14)</f>
        <v/>
      </c>
      <c r="B51" s="15" t="str">
        <f t="shared" si="9"/>
        <v/>
      </c>
      <c r="C51" s="15" t="str">
        <f t="shared" si="9"/>
        <v/>
      </c>
      <c r="F51" s="15" t="str">
        <f t="shared" si="9"/>
        <v/>
      </c>
      <c r="G51" s="15" t="str">
        <f t="shared" si="9"/>
        <v/>
      </c>
      <c r="H51" s="15" t="str">
        <f t="shared" si="9"/>
        <v/>
      </c>
      <c r="I51" s="15" t="str">
        <f t="shared" si="9"/>
        <v/>
      </c>
      <c r="J51" s="15" t="str">
        <f t="shared" si="9"/>
        <v/>
      </c>
      <c r="K51" s="15" t="str">
        <f t="shared" si="9"/>
        <v/>
      </c>
      <c r="L51" s="15" t="str">
        <f t="shared" si="9"/>
        <v/>
      </c>
      <c r="M51" s="15" t="str">
        <f t="shared" si="9"/>
        <v/>
      </c>
      <c r="N51" s="15" t="str">
        <f t="shared" si="9"/>
        <v/>
      </c>
      <c r="O51" s="15" t="str">
        <f t="shared" si="9"/>
        <v/>
      </c>
      <c r="P51" s="15" t="str">
        <f t="shared" si="9"/>
        <v/>
      </c>
      <c r="Q51" s="15" t="str">
        <f t="shared" si="9"/>
        <v/>
      </c>
      <c r="R51" s="15" t="str">
        <f t="shared" si="9"/>
        <v/>
      </c>
      <c r="S51" s="15" t="str">
        <f t="shared" si="9"/>
        <v/>
      </c>
      <c r="T51" s="15" t="str">
        <f t="shared" si="9"/>
        <v/>
      </c>
      <c r="U51" s="15" t="str">
        <f t="shared" si="9"/>
        <v/>
      </c>
      <c r="V51" s="15" t="str">
        <f t="shared" si="9"/>
        <v/>
      </c>
      <c r="W51" s="15" t="str">
        <f t="shared" si="9"/>
        <v/>
      </c>
      <c r="X51" s="15" t="str">
        <f t="shared" si="9"/>
        <v/>
      </c>
      <c r="Y51" s="15" t="str">
        <f t="shared" si="9"/>
        <v/>
      </c>
      <c r="Z51" s="15" t="str">
        <f t="shared" si="9"/>
        <v/>
      </c>
      <c r="AA51" s="15" t="str">
        <f t="shared" si="9"/>
        <v/>
      </c>
      <c r="AB51" s="15" t="str">
        <f t="shared" si="9"/>
        <v/>
      </c>
      <c r="AC51" s="15" t="str">
        <f t="shared" si="9"/>
        <v/>
      </c>
      <c r="AD51" s="15" t="str">
        <f t="shared" si="9"/>
        <v/>
      </c>
      <c r="AE51" s="15" t="str">
        <f t="shared" si="9"/>
        <v/>
      </c>
      <c r="AF51" s="15" t="str">
        <f t="shared" si="9"/>
        <v/>
      </c>
      <c r="AG51" s="15" t="str">
        <f t="shared" si="9"/>
        <v/>
      </c>
      <c r="AH51" s="15" t="str">
        <f t="shared" si="9"/>
        <v/>
      </c>
      <c r="AI51" s="15" t="str">
        <f t="shared" si="9"/>
        <v/>
      </c>
      <c r="AJ51" s="15" t="str">
        <f t="shared" si="9"/>
        <v/>
      </c>
      <c r="AK51" s="15" t="str">
        <f t="shared" si="9"/>
        <v/>
      </c>
      <c r="AL51" s="15" t="str">
        <f t="shared" si="9"/>
        <v/>
      </c>
      <c r="AM51" s="15" t="str">
        <f t="shared" si="9"/>
        <v/>
      </c>
      <c r="AN51" s="15" t="str">
        <f t="shared" si="9"/>
        <v/>
      </c>
      <c r="AO51" s="15" t="str">
        <f t="shared" si="9"/>
        <v/>
      </c>
      <c r="AP51" s="15" t="str">
        <f t="shared" si="9"/>
        <v/>
      </c>
      <c r="AQ51" s="15" t="str">
        <f t="shared" si="9"/>
        <v/>
      </c>
      <c r="AR51" s="15" t="str">
        <f t="shared" si="9"/>
        <v/>
      </c>
      <c r="AS51" s="15" t="str">
        <f t="shared" si="9"/>
        <v/>
      </c>
      <c r="AT51" s="15" t="str">
        <f t="shared" si="9"/>
        <v/>
      </c>
    </row>
    <row r="52" spans="1:48" ht="20.149999999999999" customHeight="1" x14ac:dyDescent="0.2">
      <c r="A52" s="15" t="str">
        <f t="shared" ref="A52:AT52" si="10">IF(A15="","",A15)</f>
        <v/>
      </c>
      <c r="B52" s="15" t="str">
        <f t="shared" si="10"/>
        <v/>
      </c>
      <c r="C52" s="15" t="str">
        <f t="shared" si="10"/>
        <v>(2)</v>
      </c>
      <c r="F52" s="49">
        <f t="shared" ca="1" si="10"/>
        <v>6</v>
      </c>
      <c r="G52" s="49"/>
      <c r="H52" s="49" t="str">
        <f t="shared" si="10"/>
        <v>(</v>
      </c>
      <c r="I52" s="17">
        <f t="shared" ca="1" si="10"/>
        <v>9</v>
      </c>
      <c r="J52" s="50" t="str">
        <f t="shared" si="10"/>
        <v>ｘ</v>
      </c>
      <c r="K52" s="50"/>
      <c r="L52" s="50" t="str">
        <f t="shared" si="10"/>
        <v>－</v>
      </c>
      <c r="M52" s="50"/>
      <c r="N52" s="17">
        <f t="shared" ca="1" si="10"/>
        <v>9</v>
      </c>
      <c r="O52" s="49" t="str">
        <f t="shared" si="10"/>
        <v>)</v>
      </c>
      <c r="P52" s="54" t="s">
        <v>203</v>
      </c>
      <c r="Q52" s="49"/>
      <c r="R52" s="53">
        <f ca="1">I52*AU52</f>
        <v>18</v>
      </c>
      <c r="S52" s="53"/>
      <c r="T52" s="53" t="s">
        <v>204</v>
      </c>
      <c r="U52" s="53"/>
      <c r="V52" s="53" t="s">
        <v>206</v>
      </c>
      <c r="W52" s="53"/>
      <c r="X52" s="53">
        <f ca="1">N52*AU52</f>
        <v>18</v>
      </c>
      <c r="Y52" s="53"/>
      <c r="Z52" s="15" t="str">
        <f t="shared" si="10"/>
        <v/>
      </c>
      <c r="AA52" s="15" t="str">
        <f t="shared" si="10"/>
        <v/>
      </c>
      <c r="AB52" s="15" t="str">
        <f t="shared" si="10"/>
        <v/>
      </c>
      <c r="AC52" s="15" t="str">
        <f t="shared" si="10"/>
        <v/>
      </c>
      <c r="AD52" s="15" t="str">
        <f t="shared" si="10"/>
        <v/>
      </c>
      <c r="AE52" s="15" t="str">
        <f t="shared" si="10"/>
        <v/>
      </c>
      <c r="AF52" s="15" t="str">
        <f t="shared" si="10"/>
        <v/>
      </c>
      <c r="AG52" s="15" t="str">
        <f t="shared" si="10"/>
        <v/>
      </c>
      <c r="AH52" s="15" t="str">
        <f t="shared" si="10"/>
        <v/>
      </c>
      <c r="AI52" s="15" t="str">
        <f t="shared" si="10"/>
        <v/>
      </c>
      <c r="AJ52" s="15" t="str">
        <f t="shared" si="10"/>
        <v/>
      </c>
      <c r="AK52" s="15" t="str">
        <f t="shared" si="10"/>
        <v/>
      </c>
      <c r="AL52" s="15" t="str">
        <f t="shared" si="10"/>
        <v/>
      </c>
      <c r="AM52" s="15" t="str">
        <f t="shared" si="10"/>
        <v/>
      </c>
      <c r="AN52" s="15" t="str">
        <f t="shared" si="10"/>
        <v/>
      </c>
      <c r="AO52" s="15" t="str">
        <f t="shared" si="10"/>
        <v/>
      </c>
      <c r="AP52" s="15" t="str">
        <f t="shared" si="10"/>
        <v/>
      </c>
      <c r="AQ52" s="15" t="str">
        <f t="shared" si="10"/>
        <v/>
      </c>
      <c r="AR52" s="15" t="str">
        <f t="shared" si="10"/>
        <v/>
      </c>
      <c r="AS52" s="15" t="str">
        <f t="shared" si="10"/>
        <v/>
      </c>
      <c r="AT52" s="15" t="str">
        <f t="shared" si="10"/>
        <v/>
      </c>
      <c r="AU52" s="23">
        <f ca="1">F52/I53</f>
        <v>2</v>
      </c>
    </row>
    <row r="53" spans="1:48" ht="20.149999999999999" customHeight="1" x14ac:dyDescent="0.2">
      <c r="A53" s="15" t="str">
        <f t="shared" ref="A53:AT53" si="11">IF(A16="","",A16)</f>
        <v/>
      </c>
      <c r="B53" s="15" t="str">
        <f t="shared" si="11"/>
        <v/>
      </c>
      <c r="C53" s="15" t="str">
        <f t="shared" si="11"/>
        <v/>
      </c>
      <c r="F53" s="49"/>
      <c r="G53" s="49"/>
      <c r="H53" s="49"/>
      <c r="I53" s="49">
        <f t="shared" ca="1" si="11"/>
        <v>3</v>
      </c>
      <c r="J53" s="49"/>
      <c r="K53" s="49"/>
      <c r="L53" s="49"/>
      <c r="M53" s="49"/>
      <c r="N53" s="49"/>
      <c r="O53" s="49"/>
      <c r="P53" s="49"/>
      <c r="Q53" s="49"/>
      <c r="R53" s="53"/>
      <c r="S53" s="53"/>
      <c r="T53" s="53"/>
      <c r="U53" s="53"/>
      <c r="V53" s="53"/>
      <c r="W53" s="53"/>
      <c r="X53" s="53"/>
      <c r="Y53" s="53"/>
      <c r="Z53" s="15" t="str">
        <f t="shared" si="11"/>
        <v/>
      </c>
      <c r="AA53" s="15" t="str">
        <f t="shared" si="11"/>
        <v/>
      </c>
      <c r="AB53" s="15" t="str">
        <f t="shared" si="11"/>
        <v/>
      </c>
      <c r="AC53" s="15" t="str">
        <f t="shared" si="11"/>
        <v/>
      </c>
      <c r="AD53" s="15" t="str">
        <f t="shared" si="11"/>
        <v/>
      </c>
      <c r="AE53" s="15" t="str">
        <f t="shared" si="11"/>
        <v/>
      </c>
      <c r="AF53" s="15" t="str">
        <f t="shared" si="11"/>
        <v/>
      </c>
      <c r="AG53" s="15" t="str">
        <f t="shared" si="11"/>
        <v/>
      </c>
      <c r="AH53" s="15" t="str">
        <f t="shared" si="11"/>
        <v/>
      </c>
      <c r="AI53" s="15" t="str">
        <f t="shared" si="11"/>
        <v/>
      </c>
      <c r="AJ53" s="15" t="str">
        <f t="shared" si="11"/>
        <v/>
      </c>
      <c r="AK53" s="15" t="str">
        <f t="shared" si="11"/>
        <v/>
      </c>
      <c r="AL53" s="15" t="str">
        <f t="shared" si="11"/>
        <v/>
      </c>
      <c r="AM53" s="15" t="str">
        <f t="shared" si="11"/>
        <v/>
      </c>
      <c r="AN53" s="15" t="str">
        <f t="shared" si="11"/>
        <v/>
      </c>
      <c r="AO53" s="15" t="str">
        <f t="shared" si="11"/>
        <v/>
      </c>
      <c r="AP53" s="15" t="str">
        <f t="shared" si="11"/>
        <v/>
      </c>
      <c r="AQ53" s="15" t="str">
        <f t="shared" si="11"/>
        <v/>
      </c>
      <c r="AR53" s="15" t="str">
        <f t="shared" si="11"/>
        <v/>
      </c>
      <c r="AS53" s="15" t="str">
        <f t="shared" si="11"/>
        <v/>
      </c>
      <c r="AT53" s="15" t="str">
        <f t="shared" si="11"/>
        <v/>
      </c>
    </row>
    <row r="54" spans="1:48" ht="20.149999999999999" customHeight="1" x14ac:dyDescent="0.2">
      <c r="A54" s="15" t="str">
        <f t="shared" ref="A54:AT54" si="12">IF(A17="","",A17)</f>
        <v/>
      </c>
      <c r="B54" s="15" t="str">
        <f t="shared" si="12"/>
        <v/>
      </c>
      <c r="C54" s="15" t="str">
        <f t="shared" si="12"/>
        <v/>
      </c>
      <c r="F54" s="15" t="str">
        <f t="shared" si="12"/>
        <v/>
      </c>
      <c r="G54" s="15" t="str">
        <f t="shared" si="12"/>
        <v/>
      </c>
      <c r="H54" s="15" t="str">
        <f t="shared" si="12"/>
        <v/>
      </c>
      <c r="I54" s="15" t="str">
        <f t="shared" si="12"/>
        <v/>
      </c>
      <c r="J54" s="15" t="str">
        <f t="shared" si="12"/>
        <v/>
      </c>
      <c r="K54" s="15" t="str">
        <f t="shared" si="12"/>
        <v/>
      </c>
      <c r="L54" s="15" t="str">
        <f t="shared" si="12"/>
        <v/>
      </c>
      <c r="M54" s="15" t="str">
        <f t="shared" si="12"/>
        <v/>
      </c>
      <c r="N54" s="15" t="str">
        <f t="shared" si="12"/>
        <v/>
      </c>
      <c r="O54" s="15" t="str">
        <f t="shared" si="12"/>
        <v/>
      </c>
      <c r="P54" s="15" t="str">
        <f t="shared" si="12"/>
        <v/>
      </c>
      <c r="Q54" s="15" t="str">
        <f t="shared" si="12"/>
        <v/>
      </c>
      <c r="R54" s="15" t="str">
        <f t="shared" si="12"/>
        <v/>
      </c>
      <c r="S54" s="15" t="str">
        <f t="shared" si="12"/>
        <v/>
      </c>
      <c r="T54" s="15" t="str">
        <f t="shared" si="12"/>
        <v/>
      </c>
      <c r="U54" s="15" t="str">
        <f t="shared" si="12"/>
        <v/>
      </c>
      <c r="V54" s="15" t="str">
        <f t="shared" si="12"/>
        <v/>
      </c>
      <c r="W54" s="15" t="str">
        <f t="shared" si="12"/>
        <v/>
      </c>
      <c r="X54" s="15" t="str">
        <f t="shared" si="12"/>
        <v/>
      </c>
      <c r="Y54" s="15" t="str">
        <f t="shared" si="12"/>
        <v/>
      </c>
      <c r="Z54" s="15" t="str">
        <f t="shared" si="12"/>
        <v/>
      </c>
      <c r="AA54" s="15" t="str">
        <f t="shared" si="12"/>
        <v/>
      </c>
      <c r="AB54" s="15" t="str">
        <f t="shared" si="12"/>
        <v/>
      </c>
      <c r="AC54" s="15" t="str">
        <f t="shared" si="12"/>
        <v/>
      </c>
      <c r="AD54" s="15" t="str">
        <f t="shared" si="12"/>
        <v/>
      </c>
      <c r="AE54" s="15" t="str">
        <f t="shared" si="12"/>
        <v/>
      </c>
      <c r="AF54" s="15" t="str">
        <f t="shared" si="12"/>
        <v/>
      </c>
      <c r="AG54" s="15" t="str">
        <f t="shared" si="12"/>
        <v/>
      </c>
      <c r="AH54" s="15" t="str">
        <f t="shared" si="12"/>
        <v/>
      </c>
      <c r="AI54" s="15" t="str">
        <f t="shared" si="12"/>
        <v/>
      </c>
      <c r="AJ54" s="15" t="str">
        <f t="shared" si="12"/>
        <v/>
      </c>
      <c r="AK54" s="15" t="str">
        <f t="shared" si="12"/>
        <v/>
      </c>
      <c r="AL54" s="15" t="str">
        <f t="shared" si="12"/>
        <v/>
      </c>
      <c r="AM54" s="15" t="str">
        <f t="shared" si="12"/>
        <v/>
      </c>
      <c r="AN54" s="15" t="str">
        <f t="shared" si="12"/>
        <v/>
      </c>
      <c r="AO54" s="15" t="str">
        <f t="shared" si="12"/>
        <v/>
      </c>
      <c r="AP54" s="15" t="str">
        <f t="shared" si="12"/>
        <v/>
      </c>
      <c r="AQ54" s="15" t="str">
        <f t="shared" si="12"/>
        <v/>
      </c>
      <c r="AR54" s="15" t="str">
        <f t="shared" si="12"/>
        <v/>
      </c>
      <c r="AS54" s="15" t="str">
        <f t="shared" si="12"/>
        <v/>
      </c>
      <c r="AT54" s="15" t="str">
        <f t="shared" si="12"/>
        <v/>
      </c>
    </row>
    <row r="55" spans="1:48" ht="20.149999999999999" customHeight="1" x14ac:dyDescent="0.2">
      <c r="A55" s="15" t="str">
        <f t="shared" ref="A55:AT55" si="13">IF(A18="","",A18)</f>
        <v/>
      </c>
      <c r="B55" s="15" t="str">
        <f t="shared" si="13"/>
        <v/>
      </c>
      <c r="C55" s="15" t="str">
        <f t="shared" si="13"/>
        <v/>
      </c>
      <c r="F55" s="15" t="str">
        <f t="shared" si="13"/>
        <v/>
      </c>
      <c r="G55" s="15" t="str">
        <f t="shared" si="13"/>
        <v/>
      </c>
      <c r="H55" s="15" t="str">
        <f t="shared" si="13"/>
        <v/>
      </c>
      <c r="I55" s="15" t="str">
        <f t="shared" si="13"/>
        <v/>
      </c>
      <c r="J55" s="15" t="str">
        <f t="shared" si="13"/>
        <v/>
      </c>
      <c r="K55" s="15" t="str">
        <f t="shared" si="13"/>
        <v/>
      </c>
      <c r="L55" s="15" t="str">
        <f t="shared" si="13"/>
        <v/>
      </c>
      <c r="M55" s="15" t="str">
        <f t="shared" si="13"/>
        <v/>
      </c>
      <c r="N55" s="15" t="str">
        <f t="shared" si="13"/>
        <v/>
      </c>
      <c r="O55" s="15" t="str">
        <f t="shared" si="13"/>
        <v/>
      </c>
      <c r="P55" s="15" t="str">
        <f t="shared" si="13"/>
        <v/>
      </c>
      <c r="Q55" s="15" t="str">
        <f t="shared" si="13"/>
        <v/>
      </c>
      <c r="R55" s="15" t="str">
        <f t="shared" si="13"/>
        <v/>
      </c>
      <c r="S55" s="15" t="str">
        <f t="shared" si="13"/>
        <v/>
      </c>
      <c r="T55" s="15" t="str">
        <f t="shared" si="13"/>
        <v/>
      </c>
      <c r="U55" s="15" t="str">
        <f t="shared" si="13"/>
        <v/>
      </c>
      <c r="V55" s="15" t="str">
        <f t="shared" si="13"/>
        <v/>
      </c>
      <c r="W55" s="15" t="str">
        <f t="shared" si="13"/>
        <v/>
      </c>
      <c r="X55" s="15" t="str">
        <f t="shared" si="13"/>
        <v/>
      </c>
      <c r="Y55" s="15" t="str">
        <f t="shared" si="13"/>
        <v/>
      </c>
      <c r="Z55" s="15" t="str">
        <f t="shared" si="13"/>
        <v/>
      </c>
      <c r="AA55" s="15" t="str">
        <f t="shared" si="13"/>
        <v/>
      </c>
      <c r="AB55" s="15" t="str">
        <f t="shared" si="13"/>
        <v/>
      </c>
      <c r="AC55" s="15" t="str">
        <f t="shared" si="13"/>
        <v/>
      </c>
      <c r="AD55" s="15" t="str">
        <f t="shared" si="13"/>
        <v/>
      </c>
      <c r="AE55" s="15" t="str">
        <f t="shared" si="13"/>
        <v/>
      </c>
      <c r="AF55" s="15" t="str">
        <f t="shared" si="13"/>
        <v/>
      </c>
      <c r="AG55" s="15" t="str">
        <f t="shared" si="13"/>
        <v/>
      </c>
      <c r="AH55" s="15" t="str">
        <f t="shared" si="13"/>
        <v/>
      </c>
      <c r="AI55" s="15" t="str">
        <f t="shared" si="13"/>
        <v/>
      </c>
      <c r="AJ55" s="15" t="str">
        <f t="shared" si="13"/>
        <v/>
      </c>
      <c r="AK55" s="15" t="str">
        <f t="shared" si="13"/>
        <v/>
      </c>
      <c r="AL55" s="15" t="str">
        <f t="shared" si="13"/>
        <v/>
      </c>
      <c r="AM55" s="15" t="str">
        <f t="shared" si="13"/>
        <v/>
      </c>
      <c r="AN55" s="15" t="str">
        <f t="shared" si="13"/>
        <v/>
      </c>
      <c r="AO55" s="15" t="str">
        <f t="shared" si="13"/>
        <v/>
      </c>
      <c r="AP55" s="15" t="str">
        <f t="shared" si="13"/>
        <v/>
      </c>
      <c r="AQ55" s="15" t="str">
        <f t="shared" si="13"/>
        <v/>
      </c>
      <c r="AR55" s="15" t="str">
        <f t="shared" si="13"/>
        <v/>
      </c>
      <c r="AS55" s="15" t="str">
        <f t="shared" si="13"/>
        <v/>
      </c>
      <c r="AT55" s="15" t="str">
        <f t="shared" si="13"/>
        <v/>
      </c>
    </row>
    <row r="56" spans="1:48" ht="20.149999999999999" customHeight="1" x14ac:dyDescent="0.2">
      <c r="A56" s="15" t="str">
        <f t="shared" ref="A56:AT56" si="14">IF(A19="","",A19)</f>
        <v/>
      </c>
      <c r="B56" s="15" t="str">
        <f t="shared" si="14"/>
        <v/>
      </c>
      <c r="C56" s="15" t="str">
        <f t="shared" si="14"/>
        <v/>
      </c>
      <c r="F56" s="15" t="str">
        <f t="shared" si="14"/>
        <v/>
      </c>
      <c r="G56" s="15" t="str">
        <f t="shared" si="14"/>
        <v/>
      </c>
      <c r="H56" s="15" t="str">
        <f t="shared" si="14"/>
        <v/>
      </c>
      <c r="I56" s="15" t="str">
        <f t="shared" si="14"/>
        <v/>
      </c>
      <c r="J56" s="15" t="str">
        <f t="shared" si="14"/>
        <v/>
      </c>
      <c r="K56" s="15" t="str">
        <f t="shared" si="14"/>
        <v/>
      </c>
      <c r="L56" s="15" t="str">
        <f t="shared" si="14"/>
        <v/>
      </c>
      <c r="M56" s="15" t="str">
        <f t="shared" si="14"/>
        <v/>
      </c>
      <c r="N56" s="15" t="str">
        <f t="shared" si="14"/>
        <v/>
      </c>
      <c r="O56" s="15" t="str">
        <f t="shared" si="14"/>
        <v/>
      </c>
      <c r="P56" s="15" t="str">
        <f t="shared" si="14"/>
        <v/>
      </c>
      <c r="Q56" s="15" t="str">
        <f t="shared" si="14"/>
        <v/>
      </c>
      <c r="R56" s="15" t="str">
        <f t="shared" si="14"/>
        <v/>
      </c>
      <c r="S56" s="15" t="str">
        <f t="shared" si="14"/>
        <v/>
      </c>
      <c r="T56" s="15" t="str">
        <f t="shared" si="14"/>
        <v/>
      </c>
      <c r="U56" s="15" t="str">
        <f t="shared" si="14"/>
        <v/>
      </c>
      <c r="V56" s="15" t="str">
        <f t="shared" si="14"/>
        <v/>
      </c>
      <c r="W56" s="15" t="str">
        <f t="shared" si="14"/>
        <v/>
      </c>
      <c r="X56" s="15" t="str">
        <f t="shared" si="14"/>
        <v/>
      </c>
      <c r="Y56" s="15" t="str">
        <f t="shared" si="14"/>
        <v/>
      </c>
      <c r="Z56" s="15" t="str">
        <f t="shared" si="14"/>
        <v/>
      </c>
      <c r="AA56" s="15" t="str">
        <f t="shared" si="14"/>
        <v/>
      </c>
      <c r="AB56" s="15" t="str">
        <f t="shared" si="14"/>
        <v/>
      </c>
      <c r="AC56" s="15" t="str">
        <f t="shared" si="14"/>
        <v/>
      </c>
      <c r="AD56" s="15" t="str">
        <f t="shared" si="14"/>
        <v/>
      </c>
      <c r="AE56" s="15" t="str">
        <f t="shared" si="14"/>
        <v/>
      </c>
      <c r="AF56" s="15" t="str">
        <f t="shared" si="14"/>
        <v/>
      </c>
      <c r="AG56" s="15" t="str">
        <f t="shared" si="14"/>
        <v/>
      </c>
      <c r="AH56" s="15" t="str">
        <f t="shared" si="14"/>
        <v/>
      </c>
      <c r="AI56" s="15" t="str">
        <f t="shared" si="14"/>
        <v/>
      </c>
      <c r="AJ56" s="15" t="str">
        <f t="shared" si="14"/>
        <v/>
      </c>
      <c r="AK56" s="15" t="str">
        <f t="shared" si="14"/>
        <v/>
      </c>
      <c r="AL56" s="15" t="str">
        <f t="shared" si="14"/>
        <v/>
      </c>
      <c r="AM56" s="15" t="str">
        <f t="shared" si="14"/>
        <v/>
      </c>
      <c r="AN56" s="15" t="str">
        <f t="shared" si="14"/>
        <v/>
      </c>
      <c r="AO56" s="15" t="str">
        <f t="shared" si="14"/>
        <v/>
      </c>
      <c r="AP56" s="15" t="str">
        <f t="shared" si="14"/>
        <v/>
      </c>
      <c r="AQ56" s="15" t="str">
        <f t="shared" si="14"/>
        <v/>
      </c>
      <c r="AR56" s="15" t="str">
        <f t="shared" si="14"/>
        <v/>
      </c>
      <c r="AS56" s="15" t="str">
        <f t="shared" si="14"/>
        <v/>
      </c>
      <c r="AT56" s="15" t="str">
        <f t="shared" si="14"/>
        <v/>
      </c>
    </row>
    <row r="57" spans="1:48" ht="20.149999999999999" customHeight="1" x14ac:dyDescent="0.2">
      <c r="A57" s="15" t="str">
        <f t="shared" ref="A57:AT57" si="15">IF(A20="","",A20)</f>
        <v/>
      </c>
      <c r="B57" s="15" t="str">
        <f t="shared" si="15"/>
        <v/>
      </c>
      <c r="C57" s="15" t="str">
        <f t="shared" si="15"/>
        <v/>
      </c>
      <c r="F57" s="15" t="str">
        <f t="shared" si="15"/>
        <v/>
      </c>
      <c r="G57" s="15" t="str">
        <f t="shared" si="15"/>
        <v/>
      </c>
      <c r="H57" s="15" t="str">
        <f t="shared" si="15"/>
        <v/>
      </c>
      <c r="I57" s="15" t="str">
        <f t="shared" si="15"/>
        <v/>
      </c>
      <c r="J57" s="15" t="str">
        <f t="shared" si="15"/>
        <v/>
      </c>
      <c r="K57" s="15" t="str">
        <f t="shared" si="15"/>
        <v/>
      </c>
      <c r="L57" s="15" t="str">
        <f t="shared" si="15"/>
        <v/>
      </c>
      <c r="M57" s="15" t="str">
        <f t="shared" si="15"/>
        <v/>
      </c>
      <c r="N57" s="15" t="str">
        <f t="shared" si="15"/>
        <v/>
      </c>
      <c r="O57" s="15" t="str">
        <f t="shared" si="15"/>
        <v/>
      </c>
      <c r="P57" s="15" t="str">
        <f t="shared" si="15"/>
        <v/>
      </c>
      <c r="Q57" s="15" t="str">
        <f t="shared" si="15"/>
        <v/>
      </c>
      <c r="R57" s="15" t="str">
        <f t="shared" si="15"/>
        <v/>
      </c>
      <c r="S57" s="15" t="str">
        <f t="shared" si="15"/>
        <v/>
      </c>
      <c r="T57" s="15" t="str">
        <f t="shared" si="15"/>
        <v/>
      </c>
      <c r="U57" s="15" t="str">
        <f t="shared" si="15"/>
        <v/>
      </c>
      <c r="V57" s="15" t="str">
        <f t="shared" si="15"/>
        <v/>
      </c>
      <c r="W57" s="15" t="str">
        <f t="shared" si="15"/>
        <v/>
      </c>
      <c r="X57" s="15" t="str">
        <f t="shared" si="15"/>
        <v/>
      </c>
      <c r="Y57" s="15" t="str">
        <f t="shared" si="15"/>
        <v/>
      </c>
      <c r="Z57" s="15" t="str">
        <f t="shared" si="15"/>
        <v/>
      </c>
      <c r="AA57" s="15" t="str">
        <f t="shared" si="15"/>
        <v/>
      </c>
      <c r="AB57" s="15" t="str">
        <f t="shared" si="15"/>
        <v/>
      </c>
      <c r="AC57" s="15" t="str">
        <f t="shared" si="15"/>
        <v/>
      </c>
      <c r="AD57" s="15" t="str">
        <f t="shared" si="15"/>
        <v/>
      </c>
      <c r="AE57" s="15" t="str">
        <f t="shared" si="15"/>
        <v/>
      </c>
      <c r="AF57" s="15" t="str">
        <f t="shared" si="15"/>
        <v/>
      </c>
      <c r="AG57" s="15" t="str">
        <f t="shared" si="15"/>
        <v/>
      </c>
      <c r="AH57" s="15" t="str">
        <f t="shared" si="15"/>
        <v/>
      </c>
      <c r="AI57" s="15" t="str">
        <f t="shared" si="15"/>
        <v/>
      </c>
      <c r="AJ57" s="15" t="str">
        <f t="shared" si="15"/>
        <v/>
      </c>
      <c r="AK57" s="15" t="str">
        <f t="shared" si="15"/>
        <v/>
      </c>
      <c r="AL57" s="15" t="str">
        <f t="shared" si="15"/>
        <v/>
      </c>
      <c r="AM57" s="15" t="str">
        <f t="shared" si="15"/>
        <v/>
      </c>
      <c r="AN57" s="15" t="str">
        <f t="shared" si="15"/>
        <v/>
      </c>
      <c r="AO57" s="15" t="str">
        <f t="shared" si="15"/>
        <v/>
      </c>
      <c r="AP57" s="15" t="str">
        <f t="shared" si="15"/>
        <v/>
      </c>
      <c r="AQ57" s="15" t="str">
        <f t="shared" si="15"/>
        <v/>
      </c>
      <c r="AR57" s="15" t="str">
        <f t="shared" si="15"/>
        <v/>
      </c>
      <c r="AS57" s="15" t="str">
        <f t="shared" si="15"/>
        <v/>
      </c>
      <c r="AT57" s="15" t="str">
        <f t="shared" si="15"/>
        <v/>
      </c>
    </row>
    <row r="58" spans="1:48" ht="20.149999999999999" customHeight="1" x14ac:dyDescent="0.2">
      <c r="A58" s="15" t="str">
        <f>IF(A21="","",A21)</f>
        <v>３．</v>
      </c>
      <c r="D58" s="15" t="str">
        <f>IF(D21="","",D21)</f>
        <v>次の計算をしなさい。</v>
      </c>
    </row>
    <row r="59" spans="1:48" ht="20.149999999999999" customHeight="1" x14ac:dyDescent="0.2">
      <c r="A59" s="15" t="str">
        <f t="shared" ref="A59:AT59" si="16">IF(A22="","",A22)</f>
        <v/>
      </c>
      <c r="B59" s="15" t="str">
        <f t="shared" si="16"/>
        <v/>
      </c>
      <c r="C59" s="15" t="str">
        <f t="shared" si="16"/>
        <v>(1)</v>
      </c>
      <c r="F59" s="15">
        <f t="shared" ca="1" si="16"/>
        <v>9</v>
      </c>
      <c r="G59" s="15" t="str">
        <f t="shared" si="16"/>
        <v>(</v>
      </c>
      <c r="H59" s="49" t="str">
        <f t="shared" si="16"/>
        <v>ｘ</v>
      </c>
      <c r="I59" s="49"/>
      <c r="J59" s="49" t="str">
        <f t="shared" si="16"/>
        <v>－</v>
      </c>
      <c r="K59" s="49"/>
      <c r="L59" s="15">
        <f t="shared" ca="1" si="16"/>
        <v>2</v>
      </c>
      <c r="M59" s="15" t="str">
        <f t="shared" si="16"/>
        <v>)</v>
      </c>
      <c r="N59" s="49" t="str">
        <f t="shared" si="16"/>
        <v>＋</v>
      </c>
      <c r="O59" s="49"/>
      <c r="P59" s="15">
        <f t="shared" ca="1" si="16"/>
        <v>7</v>
      </c>
      <c r="Q59" s="15" t="str">
        <f t="shared" si="16"/>
        <v>(</v>
      </c>
      <c r="R59" s="15">
        <f t="shared" ca="1" si="16"/>
        <v>9</v>
      </c>
      <c r="S59" s="49" t="str">
        <f t="shared" si="16"/>
        <v>ｘ</v>
      </c>
      <c r="T59" s="49"/>
      <c r="U59" s="49" t="str">
        <f t="shared" si="16"/>
        <v>＋</v>
      </c>
      <c r="V59" s="49"/>
      <c r="W59" s="15">
        <f t="shared" ca="1" si="16"/>
        <v>5</v>
      </c>
      <c r="X59" s="15" t="str">
        <f t="shared" si="16"/>
        <v>)</v>
      </c>
      <c r="Y59" s="54" t="s">
        <v>203</v>
      </c>
      <c r="Z59" s="54"/>
      <c r="AA59" s="52">
        <f ca="1">F59+P59*R59</f>
        <v>72</v>
      </c>
      <c r="AB59" s="52"/>
      <c r="AC59" s="52"/>
      <c r="AD59" s="53" t="s">
        <v>204</v>
      </c>
      <c r="AE59" s="53"/>
      <c r="AF59" s="53" t="str">
        <f ca="1">IF(AU59&lt;0,"－",IF(AU59=0,"","＋"))</f>
        <v>＋</v>
      </c>
      <c r="AG59" s="53"/>
      <c r="AH59" s="55">
        <f ca="1">IF(ABS(AU59)=0,"",ABS(AU59))</f>
        <v>17</v>
      </c>
      <c r="AI59" s="55"/>
      <c r="AJ59" s="55"/>
      <c r="AK59" s="15" t="str">
        <f t="shared" si="16"/>
        <v/>
      </c>
      <c r="AL59" s="15" t="str">
        <f t="shared" si="16"/>
        <v/>
      </c>
      <c r="AM59" s="15" t="str">
        <f t="shared" si="16"/>
        <v/>
      </c>
      <c r="AN59" s="15" t="str">
        <f t="shared" si="16"/>
        <v/>
      </c>
      <c r="AO59" s="15" t="str">
        <f t="shared" si="16"/>
        <v/>
      </c>
      <c r="AP59" s="15" t="str">
        <f t="shared" si="16"/>
        <v/>
      </c>
      <c r="AQ59" s="15" t="str">
        <f t="shared" si="16"/>
        <v/>
      </c>
      <c r="AR59" s="15" t="str">
        <f t="shared" si="16"/>
        <v/>
      </c>
      <c r="AS59" s="15" t="str">
        <f t="shared" si="16"/>
        <v/>
      </c>
      <c r="AT59" s="15" t="str">
        <f t="shared" si="16"/>
        <v/>
      </c>
      <c r="AU59" s="23">
        <f ca="1">-F59*L59+P59*W59</f>
        <v>17</v>
      </c>
    </row>
    <row r="60" spans="1:48" ht="20.149999999999999" customHeight="1" x14ac:dyDescent="0.2">
      <c r="A60" s="15" t="str">
        <f t="shared" ref="A60:AT60" si="17">IF(A23="","",A23)</f>
        <v/>
      </c>
      <c r="B60" s="15" t="str">
        <f t="shared" si="17"/>
        <v/>
      </c>
      <c r="C60" s="15" t="str">
        <f t="shared" si="17"/>
        <v/>
      </c>
      <c r="F60" s="15" t="str">
        <f t="shared" si="17"/>
        <v/>
      </c>
      <c r="G60" s="15" t="str">
        <f t="shared" si="17"/>
        <v/>
      </c>
      <c r="H60" s="15" t="str">
        <f t="shared" si="17"/>
        <v/>
      </c>
      <c r="I60" s="15" t="str">
        <f t="shared" si="17"/>
        <v/>
      </c>
      <c r="J60" s="15" t="str">
        <f t="shared" si="17"/>
        <v/>
      </c>
      <c r="K60" s="15" t="str">
        <f t="shared" si="17"/>
        <v/>
      </c>
      <c r="L60" s="15" t="str">
        <f t="shared" si="17"/>
        <v/>
      </c>
      <c r="M60" s="15" t="str">
        <f t="shared" si="17"/>
        <v/>
      </c>
      <c r="N60" s="15" t="str">
        <f t="shared" si="17"/>
        <v/>
      </c>
      <c r="O60" s="15" t="str">
        <f t="shared" si="17"/>
        <v/>
      </c>
      <c r="P60" s="15" t="str">
        <f t="shared" si="17"/>
        <v/>
      </c>
      <c r="Q60" s="15" t="str">
        <f t="shared" si="17"/>
        <v/>
      </c>
      <c r="R60" s="15" t="str">
        <f t="shared" si="17"/>
        <v/>
      </c>
      <c r="S60" s="15" t="str">
        <f t="shared" si="17"/>
        <v/>
      </c>
      <c r="T60" s="15" t="str">
        <f t="shared" si="17"/>
        <v/>
      </c>
      <c r="U60" s="15" t="str">
        <f t="shared" si="17"/>
        <v/>
      </c>
      <c r="V60" s="15" t="str">
        <f t="shared" si="17"/>
        <v/>
      </c>
      <c r="W60" s="15" t="str">
        <f t="shared" si="17"/>
        <v/>
      </c>
      <c r="X60" s="15" t="str">
        <f t="shared" si="17"/>
        <v/>
      </c>
      <c r="Y60" s="15" t="str">
        <f t="shared" si="17"/>
        <v/>
      </c>
      <c r="Z60" s="15" t="str">
        <f t="shared" si="17"/>
        <v/>
      </c>
      <c r="AA60" s="15" t="str">
        <f t="shared" si="17"/>
        <v/>
      </c>
      <c r="AB60" s="15" t="str">
        <f t="shared" si="17"/>
        <v/>
      </c>
      <c r="AC60" s="15" t="str">
        <f t="shared" si="17"/>
        <v/>
      </c>
      <c r="AD60" s="15" t="str">
        <f t="shared" si="17"/>
        <v/>
      </c>
      <c r="AE60" s="15" t="str">
        <f t="shared" si="17"/>
        <v/>
      </c>
      <c r="AF60" s="15" t="str">
        <f t="shared" si="17"/>
        <v/>
      </c>
      <c r="AG60" s="15" t="str">
        <f t="shared" si="17"/>
        <v/>
      </c>
      <c r="AH60" s="15" t="str">
        <f t="shared" si="17"/>
        <v/>
      </c>
      <c r="AI60" s="15" t="str">
        <f t="shared" si="17"/>
        <v/>
      </c>
      <c r="AJ60" s="15" t="str">
        <f t="shared" si="17"/>
        <v/>
      </c>
      <c r="AK60" s="15" t="str">
        <f t="shared" si="17"/>
        <v/>
      </c>
      <c r="AL60" s="15" t="str">
        <f t="shared" si="17"/>
        <v/>
      </c>
      <c r="AM60" s="15" t="str">
        <f t="shared" si="17"/>
        <v/>
      </c>
      <c r="AN60" s="15" t="str">
        <f t="shared" si="17"/>
        <v/>
      </c>
      <c r="AO60" s="15" t="str">
        <f t="shared" si="17"/>
        <v/>
      </c>
      <c r="AP60" s="15" t="str">
        <f t="shared" si="17"/>
        <v/>
      </c>
      <c r="AQ60" s="15" t="str">
        <f t="shared" si="17"/>
        <v/>
      </c>
      <c r="AR60" s="15" t="str">
        <f t="shared" si="17"/>
        <v/>
      </c>
      <c r="AS60" s="15" t="str">
        <f t="shared" si="17"/>
        <v/>
      </c>
      <c r="AT60" s="15" t="str">
        <f t="shared" si="17"/>
        <v/>
      </c>
    </row>
    <row r="61" spans="1:48" ht="20.149999999999999" customHeight="1" x14ac:dyDescent="0.2">
      <c r="A61" s="15" t="str">
        <f t="shared" ref="A61:AT61" si="18">IF(A24="","",A24)</f>
        <v/>
      </c>
      <c r="B61" s="15" t="str">
        <f t="shared" si="18"/>
        <v/>
      </c>
      <c r="C61" s="15" t="str">
        <f t="shared" si="18"/>
        <v/>
      </c>
      <c r="F61" s="15" t="str">
        <f t="shared" si="18"/>
        <v/>
      </c>
      <c r="G61" s="15" t="str">
        <f t="shared" si="18"/>
        <v/>
      </c>
      <c r="H61" s="15" t="str">
        <f t="shared" si="18"/>
        <v/>
      </c>
      <c r="I61" s="15" t="str">
        <f t="shared" si="18"/>
        <v/>
      </c>
      <c r="J61" s="15" t="str">
        <f t="shared" si="18"/>
        <v/>
      </c>
      <c r="K61" s="15" t="str">
        <f t="shared" si="18"/>
        <v/>
      </c>
      <c r="L61" s="15" t="str">
        <f t="shared" si="18"/>
        <v/>
      </c>
      <c r="M61" s="15" t="str">
        <f t="shared" si="18"/>
        <v/>
      </c>
      <c r="N61" s="15" t="str">
        <f t="shared" si="18"/>
        <v/>
      </c>
      <c r="O61" s="15" t="str">
        <f t="shared" si="18"/>
        <v/>
      </c>
      <c r="P61" s="15" t="str">
        <f t="shared" si="18"/>
        <v/>
      </c>
      <c r="Q61" s="15" t="str">
        <f t="shared" si="18"/>
        <v/>
      </c>
      <c r="R61" s="15" t="str">
        <f t="shared" si="18"/>
        <v/>
      </c>
      <c r="S61" s="15" t="str">
        <f t="shared" si="18"/>
        <v/>
      </c>
      <c r="T61" s="15" t="str">
        <f t="shared" si="18"/>
        <v/>
      </c>
      <c r="U61" s="15" t="str">
        <f t="shared" si="18"/>
        <v/>
      </c>
      <c r="V61" s="15" t="str">
        <f t="shared" si="18"/>
        <v/>
      </c>
      <c r="W61" s="15" t="str">
        <f t="shared" si="18"/>
        <v/>
      </c>
      <c r="X61" s="15" t="str">
        <f t="shared" si="18"/>
        <v/>
      </c>
      <c r="Y61" s="15" t="str">
        <f t="shared" si="18"/>
        <v/>
      </c>
      <c r="Z61" s="15" t="str">
        <f t="shared" si="18"/>
        <v/>
      </c>
      <c r="AA61" s="15" t="str">
        <f t="shared" si="18"/>
        <v/>
      </c>
      <c r="AB61" s="15" t="str">
        <f t="shared" si="18"/>
        <v/>
      </c>
      <c r="AC61" s="15" t="str">
        <f t="shared" si="18"/>
        <v/>
      </c>
      <c r="AD61" s="15" t="str">
        <f t="shared" si="18"/>
        <v/>
      </c>
      <c r="AE61" s="15" t="str">
        <f t="shared" si="18"/>
        <v/>
      </c>
      <c r="AF61" s="15" t="str">
        <f t="shared" si="18"/>
        <v/>
      </c>
      <c r="AG61" s="15" t="str">
        <f t="shared" si="18"/>
        <v/>
      </c>
      <c r="AH61" s="15" t="str">
        <f t="shared" si="18"/>
        <v/>
      </c>
      <c r="AI61" s="15" t="str">
        <f t="shared" si="18"/>
        <v/>
      </c>
      <c r="AJ61" s="15" t="str">
        <f t="shared" si="18"/>
        <v/>
      </c>
      <c r="AK61" s="15" t="str">
        <f t="shared" si="18"/>
        <v/>
      </c>
      <c r="AL61" s="15" t="str">
        <f t="shared" si="18"/>
        <v/>
      </c>
      <c r="AM61" s="15" t="str">
        <f t="shared" si="18"/>
        <v/>
      </c>
      <c r="AN61" s="15" t="str">
        <f t="shared" si="18"/>
        <v/>
      </c>
      <c r="AO61" s="15" t="str">
        <f t="shared" si="18"/>
        <v/>
      </c>
      <c r="AP61" s="15" t="str">
        <f t="shared" si="18"/>
        <v/>
      </c>
      <c r="AQ61" s="15" t="str">
        <f t="shared" si="18"/>
        <v/>
      </c>
      <c r="AR61" s="15" t="str">
        <f t="shared" si="18"/>
        <v/>
      </c>
      <c r="AS61" s="15" t="str">
        <f t="shared" si="18"/>
        <v/>
      </c>
      <c r="AT61" s="15" t="str">
        <f t="shared" si="18"/>
        <v/>
      </c>
    </row>
    <row r="62" spans="1:48" ht="20.149999999999999" customHeight="1" x14ac:dyDescent="0.2">
      <c r="A62" s="15" t="str">
        <f t="shared" ref="A62:AT62" si="19">IF(A25="","",A25)</f>
        <v/>
      </c>
      <c r="B62" s="15" t="str">
        <f t="shared" si="19"/>
        <v/>
      </c>
      <c r="C62" s="15" t="str">
        <f t="shared" si="19"/>
        <v>(2)</v>
      </c>
      <c r="F62" s="15">
        <f t="shared" ca="1" si="19"/>
        <v>2</v>
      </c>
      <c r="G62" s="15" t="str">
        <f t="shared" si="19"/>
        <v>(</v>
      </c>
      <c r="H62" s="49" t="str">
        <f t="shared" si="19"/>
        <v>ｘ</v>
      </c>
      <c r="I62" s="49"/>
      <c r="J62" s="49" t="str">
        <f t="shared" si="19"/>
        <v>－</v>
      </c>
      <c r="K62" s="49"/>
      <c r="L62" s="15">
        <f t="shared" ca="1" si="19"/>
        <v>3</v>
      </c>
      <c r="M62" s="15" t="str">
        <f t="shared" si="19"/>
        <v>)</v>
      </c>
      <c r="N62" s="49" t="str">
        <f t="shared" si="19"/>
        <v>－</v>
      </c>
      <c r="O62" s="49"/>
      <c r="P62" s="15">
        <f t="shared" ca="1" si="19"/>
        <v>7</v>
      </c>
      <c r="Q62" s="15" t="str">
        <f t="shared" si="19"/>
        <v>(</v>
      </c>
      <c r="R62" s="15">
        <f t="shared" ca="1" si="19"/>
        <v>7</v>
      </c>
      <c r="S62" s="49" t="str">
        <f t="shared" si="19"/>
        <v>ｘ</v>
      </c>
      <c r="T62" s="49"/>
      <c r="U62" s="49" t="str">
        <f t="shared" si="19"/>
        <v>＋</v>
      </c>
      <c r="V62" s="49"/>
      <c r="W62" s="15">
        <f t="shared" ca="1" si="19"/>
        <v>1</v>
      </c>
      <c r="X62" s="15" t="str">
        <f t="shared" si="19"/>
        <v>)</v>
      </c>
      <c r="Y62" s="54" t="s">
        <v>203</v>
      </c>
      <c r="Z62" s="54"/>
      <c r="AA62" s="53" t="str">
        <f ca="1">IF(AU62&lt;0,"－","")</f>
        <v>－</v>
      </c>
      <c r="AB62" s="53"/>
      <c r="AC62" s="53">
        <f ca="1">IF(ABS(AU62)=0,"",IF(ABS(AU62)=1,"",ABS(AU62)))</f>
        <v>47</v>
      </c>
      <c r="AD62" s="53"/>
      <c r="AE62" s="53" t="str">
        <f ca="1">IF(AU62=0,"","ｘ")</f>
        <v>ｘ</v>
      </c>
      <c r="AF62" s="53"/>
      <c r="AG62" s="53" t="str">
        <f ca="1">IF(AV62&lt;0,"－",IF(AV62=0,"","＋"))</f>
        <v>－</v>
      </c>
      <c r="AH62" s="53"/>
      <c r="AI62" s="55">
        <f ca="1">IF(ABS(AV62)=0,"",ABS(AV62))</f>
        <v>13</v>
      </c>
      <c r="AJ62" s="55"/>
      <c r="AK62" s="55"/>
      <c r="AL62" s="15" t="str">
        <f t="shared" si="19"/>
        <v/>
      </c>
      <c r="AM62" s="15" t="str">
        <f t="shared" si="19"/>
        <v/>
      </c>
      <c r="AN62" s="15" t="str">
        <f t="shared" si="19"/>
        <v/>
      </c>
      <c r="AO62" s="15" t="str">
        <f t="shared" si="19"/>
        <v/>
      </c>
      <c r="AP62" s="15" t="str">
        <f t="shared" si="19"/>
        <v/>
      </c>
      <c r="AQ62" s="15" t="str">
        <f t="shared" si="19"/>
        <v/>
      </c>
      <c r="AR62" s="15" t="str">
        <f t="shared" si="19"/>
        <v/>
      </c>
      <c r="AS62" s="15" t="str">
        <f t="shared" si="19"/>
        <v/>
      </c>
      <c r="AT62" s="15" t="str">
        <f t="shared" si="19"/>
        <v/>
      </c>
      <c r="AU62" s="23">
        <f ca="1">F62-P62*R62</f>
        <v>-47</v>
      </c>
      <c r="AV62" s="23">
        <f ca="1">-F62*L62-P62*W62</f>
        <v>-13</v>
      </c>
    </row>
    <row r="63" spans="1:48" ht="20.149999999999999" customHeight="1" x14ac:dyDescent="0.2">
      <c r="A63" s="15" t="str">
        <f t="shared" ref="A63:AT63" si="20">IF(A26="","",A26)</f>
        <v/>
      </c>
      <c r="B63" s="15" t="str">
        <f t="shared" si="20"/>
        <v/>
      </c>
      <c r="C63" s="15" t="str">
        <f t="shared" si="20"/>
        <v/>
      </c>
      <c r="F63" s="15" t="str">
        <f t="shared" si="20"/>
        <v/>
      </c>
      <c r="G63" s="15" t="str">
        <f t="shared" si="20"/>
        <v/>
      </c>
      <c r="H63" s="15" t="str">
        <f t="shared" si="20"/>
        <v/>
      </c>
      <c r="I63" s="15" t="str">
        <f t="shared" si="20"/>
        <v/>
      </c>
      <c r="J63" s="15" t="str">
        <f t="shared" si="20"/>
        <v/>
      </c>
      <c r="K63" s="15" t="str">
        <f t="shared" si="20"/>
        <v/>
      </c>
      <c r="L63" s="15" t="str">
        <f t="shared" si="20"/>
        <v/>
      </c>
      <c r="M63" s="15" t="str">
        <f t="shared" si="20"/>
        <v/>
      </c>
      <c r="N63" s="15" t="str">
        <f t="shared" si="20"/>
        <v/>
      </c>
      <c r="O63" s="15" t="str">
        <f t="shared" si="20"/>
        <v/>
      </c>
      <c r="P63" s="15" t="str">
        <f t="shared" si="20"/>
        <v/>
      </c>
      <c r="Q63" s="15" t="str">
        <f t="shared" si="20"/>
        <v/>
      </c>
      <c r="R63" s="15" t="str">
        <f t="shared" si="20"/>
        <v/>
      </c>
      <c r="S63" s="15" t="str">
        <f t="shared" si="20"/>
        <v/>
      </c>
      <c r="T63" s="15" t="str">
        <f t="shared" si="20"/>
        <v/>
      </c>
      <c r="U63" s="15" t="str">
        <f t="shared" si="20"/>
        <v/>
      </c>
      <c r="V63" s="15" t="str">
        <f t="shared" si="20"/>
        <v/>
      </c>
      <c r="W63" s="15" t="str">
        <f t="shared" si="20"/>
        <v/>
      </c>
      <c r="X63" s="15" t="str">
        <f t="shared" si="20"/>
        <v/>
      </c>
      <c r="Y63" s="15" t="str">
        <f t="shared" si="20"/>
        <v/>
      </c>
      <c r="Z63" s="15" t="str">
        <f t="shared" si="20"/>
        <v/>
      </c>
      <c r="AA63" s="15" t="str">
        <f t="shared" si="20"/>
        <v/>
      </c>
      <c r="AB63" s="15" t="str">
        <f t="shared" si="20"/>
        <v/>
      </c>
      <c r="AC63" s="15" t="str">
        <f t="shared" si="20"/>
        <v/>
      </c>
      <c r="AD63" s="15" t="str">
        <f t="shared" si="20"/>
        <v/>
      </c>
      <c r="AE63" s="15" t="str">
        <f t="shared" si="20"/>
        <v/>
      </c>
      <c r="AF63" s="15" t="str">
        <f t="shared" si="20"/>
        <v/>
      </c>
      <c r="AG63" s="15" t="str">
        <f t="shared" si="20"/>
        <v/>
      </c>
      <c r="AH63" s="15" t="str">
        <f t="shared" si="20"/>
        <v/>
      </c>
      <c r="AI63" s="15" t="str">
        <f t="shared" si="20"/>
        <v/>
      </c>
      <c r="AJ63" s="15" t="str">
        <f t="shared" si="20"/>
        <v/>
      </c>
      <c r="AK63" s="15" t="str">
        <f t="shared" si="20"/>
        <v/>
      </c>
      <c r="AL63" s="15" t="str">
        <f t="shared" si="20"/>
        <v/>
      </c>
      <c r="AM63" s="15" t="str">
        <f t="shared" si="20"/>
        <v/>
      </c>
      <c r="AN63" s="15" t="str">
        <f t="shared" si="20"/>
        <v/>
      </c>
      <c r="AO63" s="15" t="str">
        <f t="shared" si="20"/>
        <v/>
      </c>
      <c r="AP63" s="15" t="str">
        <f t="shared" si="20"/>
        <v/>
      </c>
      <c r="AQ63" s="15" t="str">
        <f t="shared" si="20"/>
        <v/>
      </c>
      <c r="AR63" s="15" t="str">
        <f t="shared" si="20"/>
        <v/>
      </c>
      <c r="AS63" s="15" t="str">
        <f t="shared" si="20"/>
        <v/>
      </c>
      <c r="AT63" s="15" t="str">
        <f t="shared" si="20"/>
        <v/>
      </c>
    </row>
    <row r="64" spans="1:48" ht="20.149999999999999" customHeight="1" x14ac:dyDescent="0.2">
      <c r="A64" s="15" t="str">
        <f t="shared" ref="A64:AT64" si="21">IF(A27="","",A27)</f>
        <v/>
      </c>
      <c r="B64" s="15" t="str">
        <f t="shared" si="21"/>
        <v/>
      </c>
      <c r="C64" s="15" t="str">
        <f t="shared" si="21"/>
        <v/>
      </c>
      <c r="F64" s="15" t="str">
        <f t="shared" si="21"/>
        <v/>
      </c>
      <c r="G64" s="15" t="str">
        <f t="shared" si="21"/>
        <v/>
      </c>
      <c r="H64" s="15" t="str">
        <f t="shared" si="21"/>
        <v/>
      </c>
      <c r="I64" s="15" t="str">
        <f t="shared" si="21"/>
        <v/>
      </c>
      <c r="J64" s="15" t="str">
        <f t="shared" si="21"/>
        <v/>
      </c>
      <c r="K64" s="15" t="str">
        <f t="shared" si="21"/>
        <v/>
      </c>
      <c r="L64" s="15" t="str">
        <f t="shared" si="21"/>
        <v/>
      </c>
      <c r="M64" s="15" t="str">
        <f t="shared" si="21"/>
        <v/>
      </c>
      <c r="N64" s="15" t="str">
        <f t="shared" si="21"/>
        <v/>
      </c>
      <c r="O64" s="15" t="str">
        <f t="shared" si="21"/>
        <v/>
      </c>
      <c r="P64" s="15" t="str">
        <f t="shared" si="21"/>
        <v/>
      </c>
      <c r="Q64" s="15" t="str">
        <f t="shared" si="21"/>
        <v/>
      </c>
      <c r="R64" s="15" t="str">
        <f t="shared" si="21"/>
        <v/>
      </c>
      <c r="S64" s="15" t="str">
        <f t="shared" si="21"/>
        <v/>
      </c>
      <c r="T64" s="15" t="str">
        <f t="shared" si="21"/>
        <v/>
      </c>
      <c r="U64" s="15" t="str">
        <f t="shared" si="21"/>
        <v/>
      </c>
      <c r="V64" s="15" t="str">
        <f t="shared" si="21"/>
        <v/>
      </c>
      <c r="W64" s="15" t="str">
        <f t="shared" si="21"/>
        <v/>
      </c>
      <c r="X64" s="15" t="str">
        <f t="shared" si="21"/>
        <v/>
      </c>
      <c r="Y64" s="15" t="str">
        <f t="shared" si="21"/>
        <v/>
      </c>
      <c r="Z64" s="15" t="str">
        <f t="shared" si="21"/>
        <v/>
      </c>
      <c r="AA64" s="15" t="str">
        <f t="shared" si="21"/>
        <v/>
      </c>
      <c r="AB64" s="15" t="str">
        <f t="shared" si="21"/>
        <v/>
      </c>
      <c r="AC64" s="15" t="str">
        <f t="shared" si="21"/>
        <v/>
      </c>
      <c r="AD64" s="15" t="str">
        <f t="shared" si="21"/>
        <v/>
      </c>
      <c r="AE64" s="15" t="str">
        <f t="shared" si="21"/>
        <v/>
      </c>
      <c r="AF64" s="15" t="str">
        <f t="shared" si="21"/>
        <v/>
      </c>
      <c r="AG64" s="15" t="str">
        <f t="shared" si="21"/>
        <v/>
      </c>
      <c r="AH64" s="15" t="str">
        <f t="shared" si="21"/>
        <v/>
      </c>
      <c r="AI64" s="15" t="str">
        <f t="shared" si="21"/>
        <v/>
      </c>
      <c r="AJ64" s="15" t="str">
        <f t="shared" si="21"/>
        <v/>
      </c>
      <c r="AK64" s="15" t="str">
        <f t="shared" si="21"/>
        <v/>
      </c>
      <c r="AL64" s="15" t="str">
        <f t="shared" si="21"/>
        <v/>
      </c>
      <c r="AM64" s="15" t="str">
        <f t="shared" si="21"/>
        <v/>
      </c>
      <c r="AN64" s="15" t="str">
        <f t="shared" si="21"/>
        <v/>
      </c>
      <c r="AO64" s="15" t="str">
        <f t="shared" si="21"/>
        <v/>
      </c>
      <c r="AP64" s="15" t="str">
        <f t="shared" si="21"/>
        <v/>
      </c>
      <c r="AQ64" s="15" t="str">
        <f t="shared" si="21"/>
        <v/>
      </c>
      <c r="AR64" s="15" t="str">
        <f t="shared" si="21"/>
        <v/>
      </c>
      <c r="AS64" s="15" t="str">
        <f t="shared" si="21"/>
        <v/>
      </c>
      <c r="AT64" s="15" t="str">
        <f t="shared" si="21"/>
        <v/>
      </c>
    </row>
    <row r="65" spans="1:48" ht="20.149999999999999" customHeight="1" x14ac:dyDescent="0.2">
      <c r="A65" s="15" t="str">
        <f t="shared" ref="A65:AT65" si="22">IF(A28="","",A28)</f>
        <v/>
      </c>
      <c r="B65" s="15" t="str">
        <f t="shared" si="22"/>
        <v/>
      </c>
      <c r="C65" s="15" t="str">
        <f t="shared" si="22"/>
        <v>(3)</v>
      </c>
      <c r="F65" s="15">
        <f t="shared" ca="1" si="22"/>
        <v>8</v>
      </c>
      <c r="G65" s="15" t="str">
        <f t="shared" si="22"/>
        <v>(</v>
      </c>
      <c r="H65" s="49" t="str">
        <f t="shared" si="22"/>
        <v>ｘ</v>
      </c>
      <c r="I65" s="49"/>
      <c r="J65" s="49" t="str">
        <f t="shared" si="22"/>
        <v>＋</v>
      </c>
      <c r="K65" s="49"/>
      <c r="L65" s="15">
        <f t="shared" ca="1" si="22"/>
        <v>7</v>
      </c>
      <c r="M65" s="15" t="str">
        <f t="shared" si="22"/>
        <v>)</v>
      </c>
      <c r="N65" s="49" t="str">
        <f t="shared" si="22"/>
        <v>＋</v>
      </c>
      <c r="O65" s="49"/>
      <c r="P65" s="15">
        <f t="shared" ca="1" si="22"/>
        <v>5</v>
      </c>
      <c r="Q65" s="15" t="str">
        <f t="shared" si="22"/>
        <v>(</v>
      </c>
      <c r="R65" s="15">
        <f t="shared" ca="1" si="22"/>
        <v>3</v>
      </c>
      <c r="S65" s="49" t="str">
        <f t="shared" si="22"/>
        <v>ｘ</v>
      </c>
      <c r="T65" s="49"/>
      <c r="U65" s="49" t="str">
        <f t="shared" si="22"/>
        <v>－</v>
      </c>
      <c r="V65" s="49"/>
      <c r="W65" s="15">
        <f t="shared" ca="1" si="22"/>
        <v>6</v>
      </c>
      <c r="X65" s="15" t="str">
        <f t="shared" si="22"/>
        <v>)</v>
      </c>
      <c r="Y65" s="54" t="s">
        <v>203</v>
      </c>
      <c r="Z65" s="54"/>
      <c r="AA65" s="53">
        <f ca="1">AU65</f>
        <v>23</v>
      </c>
      <c r="AB65" s="53"/>
      <c r="AC65" s="53" t="s">
        <v>204</v>
      </c>
      <c r="AD65" s="53"/>
      <c r="AE65" s="53" t="str">
        <f ca="1">IF(AV65&lt;0,"－",IF(AV65=0,"","＋"))</f>
        <v>＋</v>
      </c>
      <c r="AF65" s="53"/>
      <c r="AG65" s="55">
        <f ca="1">IF(AV65=0,"",ABS(AV65))</f>
        <v>26</v>
      </c>
      <c r="AH65" s="55"/>
      <c r="AI65" s="55"/>
      <c r="AJ65" s="15" t="str">
        <f t="shared" si="22"/>
        <v/>
      </c>
      <c r="AK65" s="15" t="str">
        <f t="shared" si="22"/>
        <v/>
      </c>
      <c r="AL65" s="15" t="str">
        <f t="shared" si="22"/>
        <v/>
      </c>
      <c r="AM65" s="15" t="str">
        <f t="shared" si="22"/>
        <v/>
      </c>
      <c r="AN65" s="15" t="str">
        <f t="shared" si="22"/>
        <v/>
      </c>
      <c r="AO65" s="15" t="str">
        <f t="shared" si="22"/>
        <v/>
      </c>
      <c r="AP65" s="15" t="str">
        <f t="shared" si="22"/>
        <v/>
      </c>
      <c r="AQ65" s="15" t="str">
        <f t="shared" si="22"/>
        <v/>
      </c>
      <c r="AR65" s="15" t="str">
        <f t="shared" si="22"/>
        <v/>
      </c>
      <c r="AS65" s="15" t="str">
        <f t="shared" si="22"/>
        <v/>
      </c>
      <c r="AT65" s="15" t="str">
        <f t="shared" si="22"/>
        <v/>
      </c>
      <c r="AU65" s="23">
        <f ca="1">F65+P65*R65</f>
        <v>23</v>
      </c>
      <c r="AV65" s="23">
        <f ca="1">F65*L65-P65*W65</f>
        <v>26</v>
      </c>
    </row>
    <row r="66" spans="1:48" ht="20.149999999999999" customHeight="1" x14ac:dyDescent="0.2">
      <c r="A66" s="15" t="str">
        <f t="shared" ref="A66:AT66" si="23">IF(A29="","",A29)</f>
        <v/>
      </c>
      <c r="B66" s="15" t="str">
        <f t="shared" si="23"/>
        <v/>
      </c>
      <c r="C66" s="15" t="str">
        <f t="shared" si="23"/>
        <v/>
      </c>
      <c r="F66" s="15" t="str">
        <f t="shared" si="23"/>
        <v/>
      </c>
      <c r="G66" s="15" t="str">
        <f t="shared" si="23"/>
        <v/>
      </c>
      <c r="H66" s="15" t="str">
        <f t="shared" si="23"/>
        <v/>
      </c>
      <c r="I66" s="15" t="str">
        <f t="shared" si="23"/>
        <v/>
      </c>
      <c r="J66" s="15" t="str">
        <f t="shared" si="23"/>
        <v/>
      </c>
      <c r="K66" s="15" t="str">
        <f t="shared" si="23"/>
        <v/>
      </c>
      <c r="L66" s="15" t="str">
        <f t="shared" si="23"/>
        <v/>
      </c>
      <c r="M66" s="15" t="str">
        <f t="shared" si="23"/>
        <v/>
      </c>
      <c r="N66" s="15" t="str">
        <f t="shared" si="23"/>
        <v/>
      </c>
      <c r="O66" s="15" t="str">
        <f t="shared" si="23"/>
        <v/>
      </c>
      <c r="P66" s="15" t="str">
        <f t="shared" si="23"/>
        <v/>
      </c>
      <c r="Q66" s="15" t="str">
        <f t="shared" si="23"/>
        <v/>
      </c>
      <c r="R66" s="15" t="str">
        <f t="shared" si="23"/>
        <v/>
      </c>
      <c r="S66" s="15" t="str">
        <f t="shared" si="23"/>
        <v/>
      </c>
      <c r="T66" s="15" t="str">
        <f t="shared" si="23"/>
        <v/>
      </c>
      <c r="U66" s="15" t="str">
        <f t="shared" si="23"/>
        <v/>
      </c>
      <c r="V66" s="15" t="str">
        <f t="shared" si="23"/>
        <v/>
      </c>
      <c r="W66" s="15" t="str">
        <f t="shared" si="23"/>
        <v/>
      </c>
      <c r="X66" s="15" t="str">
        <f t="shared" si="23"/>
        <v/>
      </c>
      <c r="Y66" s="15" t="str">
        <f t="shared" si="23"/>
        <v/>
      </c>
      <c r="Z66" s="15" t="str">
        <f t="shared" si="23"/>
        <v/>
      </c>
      <c r="AA66" s="15" t="str">
        <f t="shared" si="23"/>
        <v/>
      </c>
      <c r="AB66" s="15" t="str">
        <f t="shared" si="23"/>
        <v/>
      </c>
      <c r="AC66" s="15" t="str">
        <f t="shared" si="23"/>
        <v/>
      </c>
      <c r="AD66" s="15" t="str">
        <f t="shared" si="23"/>
        <v/>
      </c>
      <c r="AE66" s="15" t="str">
        <f t="shared" si="23"/>
        <v/>
      </c>
      <c r="AF66" s="15" t="str">
        <f t="shared" si="23"/>
        <v/>
      </c>
      <c r="AG66" s="15" t="str">
        <f t="shared" si="23"/>
        <v/>
      </c>
      <c r="AH66" s="15" t="str">
        <f t="shared" si="23"/>
        <v/>
      </c>
      <c r="AI66" s="15" t="str">
        <f t="shared" si="23"/>
        <v/>
      </c>
      <c r="AJ66" s="15" t="str">
        <f t="shared" si="23"/>
        <v/>
      </c>
      <c r="AK66" s="15" t="str">
        <f t="shared" si="23"/>
        <v/>
      </c>
      <c r="AL66" s="15" t="str">
        <f t="shared" si="23"/>
        <v/>
      </c>
      <c r="AM66" s="15" t="str">
        <f t="shared" si="23"/>
        <v/>
      </c>
      <c r="AN66" s="15" t="str">
        <f t="shared" si="23"/>
        <v/>
      </c>
      <c r="AO66" s="15" t="str">
        <f t="shared" si="23"/>
        <v/>
      </c>
      <c r="AP66" s="15" t="str">
        <f t="shared" si="23"/>
        <v/>
      </c>
      <c r="AQ66" s="15" t="str">
        <f t="shared" si="23"/>
        <v/>
      </c>
      <c r="AR66" s="15" t="str">
        <f t="shared" si="23"/>
        <v/>
      </c>
      <c r="AS66" s="15" t="str">
        <f t="shared" si="23"/>
        <v/>
      </c>
      <c r="AT66" s="15" t="str">
        <f t="shared" si="23"/>
        <v/>
      </c>
    </row>
    <row r="67" spans="1:48" ht="20.149999999999999" customHeight="1" x14ac:dyDescent="0.2">
      <c r="A67" s="15" t="str">
        <f t="shared" ref="A67:AT67" si="24">IF(A30="","",A30)</f>
        <v/>
      </c>
      <c r="B67" s="15" t="str">
        <f t="shared" si="24"/>
        <v/>
      </c>
      <c r="C67" s="15" t="str">
        <f t="shared" si="24"/>
        <v/>
      </c>
      <c r="F67" s="15" t="str">
        <f t="shared" si="24"/>
        <v/>
      </c>
      <c r="G67" s="15" t="str">
        <f t="shared" si="24"/>
        <v/>
      </c>
      <c r="H67" s="15" t="str">
        <f t="shared" si="24"/>
        <v/>
      </c>
      <c r="I67" s="15" t="str">
        <f t="shared" si="24"/>
        <v/>
      </c>
      <c r="J67" s="15" t="str">
        <f t="shared" si="24"/>
        <v/>
      </c>
      <c r="K67" s="15" t="str">
        <f t="shared" si="24"/>
        <v/>
      </c>
      <c r="L67" s="15" t="str">
        <f t="shared" si="24"/>
        <v/>
      </c>
      <c r="M67" s="15" t="str">
        <f t="shared" si="24"/>
        <v/>
      </c>
      <c r="N67" s="15" t="str">
        <f t="shared" si="24"/>
        <v/>
      </c>
      <c r="O67" s="15" t="str">
        <f t="shared" si="24"/>
        <v/>
      </c>
      <c r="P67" s="15" t="str">
        <f t="shared" si="24"/>
        <v/>
      </c>
      <c r="Q67" s="15" t="str">
        <f t="shared" si="24"/>
        <v/>
      </c>
      <c r="R67" s="15" t="str">
        <f t="shared" si="24"/>
        <v/>
      </c>
      <c r="S67" s="15" t="str">
        <f t="shared" si="24"/>
        <v/>
      </c>
      <c r="T67" s="15" t="str">
        <f t="shared" si="24"/>
        <v/>
      </c>
      <c r="U67" s="15" t="str">
        <f t="shared" si="24"/>
        <v/>
      </c>
      <c r="V67" s="15" t="str">
        <f t="shared" si="24"/>
        <v/>
      </c>
      <c r="W67" s="15" t="str">
        <f t="shared" si="24"/>
        <v/>
      </c>
      <c r="X67" s="15" t="str">
        <f t="shared" si="24"/>
        <v/>
      </c>
      <c r="Y67" s="15" t="str">
        <f t="shared" si="24"/>
        <v/>
      </c>
      <c r="Z67" s="15" t="str">
        <f t="shared" si="24"/>
        <v/>
      </c>
      <c r="AA67" s="15" t="str">
        <f t="shared" si="24"/>
        <v/>
      </c>
      <c r="AB67" s="15" t="str">
        <f t="shared" si="24"/>
        <v/>
      </c>
      <c r="AC67" s="15" t="str">
        <f t="shared" si="24"/>
        <v/>
      </c>
      <c r="AD67" s="15" t="str">
        <f t="shared" si="24"/>
        <v/>
      </c>
      <c r="AE67" s="15" t="str">
        <f t="shared" si="24"/>
        <v/>
      </c>
      <c r="AF67" s="15" t="str">
        <f t="shared" si="24"/>
        <v/>
      </c>
      <c r="AG67" s="15" t="str">
        <f t="shared" si="24"/>
        <v/>
      </c>
      <c r="AH67" s="15" t="str">
        <f t="shared" si="24"/>
        <v/>
      </c>
      <c r="AI67" s="15" t="str">
        <f t="shared" si="24"/>
        <v/>
      </c>
      <c r="AJ67" s="15" t="str">
        <f t="shared" si="24"/>
        <v/>
      </c>
      <c r="AK67" s="15" t="str">
        <f t="shared" si="24"/>
        <v/>
      </c>
      <c r="AL67" s="15" t="str">
        <f t="shared" si="24"/>
        <v/>
      </c>
      <c r="AM67" s="15" t="str">
        <f t="shared" si="24"/>
        <v/>
      </c>
      <c r="AN67" s="15" t="str">
        <f t="shared" si="24"/>
        <v/>
      </c>
      <c r="AO67" s="15" t="str">
        <f t="shared" si="24"/>
        <v/>
      </c>
      <c r="AP67" s="15" t="str">
        <f t="shared" si="24"/>
        <v/>
      </c>
      <c r="AQ67" s="15" t="str">
        <f t="shared" si="24"/>
        <v/>
      </c>
      <c r="AR67" s="15" t="str">
        <f t="shared" si="24"/>
        <v/>
      </c>
      <c r="AS67" s="15" t="str">
        <f t="shared" si="24"/>
        <v/>
      </c>
      <c r="AT67" s="15" t="str">
        <f t="shared" si="24"/>
        <v/>
      </c>
    </row>
    <row r="68" spans="1:48" ht="20.149999999999999" customHeight="1" x14ac:dyDescent="0.2">
      <c r="A68" s="15" t="str">
        <f t="shared" ref="A68:AT68" si="25">IF(A31="","",A31)</f>
        <v/>
      </c>
      <c r="B68" s="15" t="str">
        <f t="shared" si="25"/>
        <v/>
      </c>
      <c r="C68" s="15" t="str">
        <f t="shared" si="25"/>
        <v>(4)</v>
      </c>
      <c r="F68" s="15">
        <f t="shared" ca="1" si="25"/>
        <v>4</v>
      </c>
      <c r="G68" s="15" t="str">
        <f t="shared" si="25"/>
        <v>(</v>
      </c>
      <c r="H68" s="49" t="str">
        <f t="shared" si="25"/>
        <v>ｘ</v>
      </c>
      <c r="I68" s="49"/>
      <c r="J68" s="49" t="str">
        <f t="shared" si="25"/>
        <v>－</v>
      </c>
      <c r="K68" s="49"/>
      <c r="L68" s="15">
        <f t="shared" ca="1" si="25"/>
        <v>1</v>
      </c>
      <c r="M68" s="15" t="str">
        <f t="shared" si="25"/>
        <v>)</v>
      </c>
      <c r="N68" s="49" t="str">
        <f t="shared" si="25"/>
        <v>－</v>
      </c>
      <c r="O68" s="49"/>
      <c r="P68" s="15">
        <f t="shared" ca="1" si="25"/>
        <v>8</v>
      </c>
      <c r="Q68" s="15" t="str">
        <f t="shared" si="25"/>
        <v>(</v>
      </c>
      <c r="R68" s="15">
        <f t="shared" ca="1" si="25"/>
        <v>3</v>
      </c>
      <c r="S68" s="49" t="str">
        <f t="shared" si="25"/>
        <v>ｘ</v>
      </c>
      <c r="T68" s="49"/>
      <c r="U68" s="49" t="str">
        <f t="shared" si="25"/>
        <v>－</v>
      </c>
      <c r="V68" s="49"/>
      <c r="W68" s="15">
        <f t="shared" ca="1" si="25"/>
        <v>8</v>
      </c>
      <c r="X68" s="15" t="str">
        <f t="shared" si="25"/>
        <v>)</v>
      </c>
      <c r="Y68" s="54" t="s">
        <v>203</v>
      </c>
      <c r="Z68" s="54"/>
      <c r="AA68" s="53" t="str">
        <f ca="1">IF(AU68&lt;0,"－","")</f>
        <v>－</v>
      </c>
      <c r="AB68" s="53"/>
      <c r="AC68" s="53">
        <f ca="1">IF(ABS(AU68)=0,"",IF(ABS(AU68)=1,"",ABS(AU68)))</f>
        <v>20</v>
      </c>
      <c r="AD68" s="53"/>
      <c r="AE68" s="53" t="str">
        <f ca="1">IF(AU68=0,"","ｘ")</f>
        <v>ｘ</v>
      </c>
      <c r="AF68" s="53"/>
      <c r="AG68" s="53" t="str">
        <f ca="1">IF(AV68&lt;0,"－",IF(AV68=0,"","＋"))</f>
        <v>＋</v>
      </c>
      <c r="AH68" s="53"/>
      <c r="AI68" s="55">
        <f ca="1">IF(ABS(AV68)=0,"",ABS(AV68))</f>
        <v>60</v>
      </c>
      <c r="AJ68" s="55"/>
      <c r="AK68" s="55"/>
      <c r="AL68" s="15" t="str">
        <f t="shared" si="25"/>
        <v/>
      </c>
      <c r="AM68" s="15" t="str">
        <f t="shared" si="25"/>
        <v/>
      </c>
      <c r="AN68" s="15" t="str">
        <f t="shared" si="25"/>
        <v/>
      </c>
      <c r="AO68" s="15" t="str">
        <f t="shared" si="25"/>
        <v/>
      </c>
      <c r="AP68" s="15" t="str">
        <f t="shared" si="25"/>
        <v/>
      </c>
      <c r="AQ68" s="15" t="str">
        <f t="shared" si="25"/>
        <v/>
      </c>
      <c r="AR68" s="15" t="str">
        <f t="shared" si="25"/>
        <v/>
      </c>
      <c r="AS68" s="15" t="str">
        <f t="shared" si="25"/>
        <v/>
      </c>
      <c r="AT68" s="15" t="str">
        <f t="shared" si="25"/>
        <v/>
      </c>
      <c r="AU68" s="23">
        <f ca="1">F68-P68*R68</f>
        <v>-20</v>
      </c>
      <c r="AV68" s="23">
        <f ca="1">-F68*L68+P68*W68</f>
        <v>60</v>
      </c>
    </row>
    <row r="69" spans="1:48" ht="20.149999999999999" customHeight="1" x14ac:dyDescent="0.2">
      <c r="A69" s="15" t="str">
        <f t="shared" ref="A69:AT69" si="26">IF(A32="","",A32)</f>
        <v/>
      </c>
      <c r="B69" s="15" t="str">
        <f t="shared" si="26"/>
        <v/>
      </c>
      <c r="C69" s="15" t="str">
        <f t="shared" si="26"/>
        <v/>
      </c>
      <c r="F69" s="15" t="str">
        <f t="shared" si="26"/>
        <v/>
      </c>
      <c r="G69" s="15" t="str">
        <f t="shared" si="26"/>
        <v/>
      </c>
      <c r="H69" s="15" t="str">
        <f t="shared" si="26"/>
        <v/>
      </c>
      <c r="I69" s="15" t="str">
        <f t="shared" si="26"/>
        <v/>
      </c>
      <c r="J69" s="15" t="str">
        <f t="shared" si="26"/>
        <v/>
      </c>
      <c r="K69" s="15" t="str">
        <f t="shared" si="26"/>
        <v/>
      </c>
      <c r="L69" s="15" t="str">
        <f t="shared" si="26"/>
        <v/>
      </c>
      <c r="M69" s="15" t="str">
        <f t="shared" si="26"/>
        <v/>
      </c>
      <c r="N69" s="15" t="str">
        <f t="shared" si="26"/>
        <v/>
      </c>
      <c r="O69" s="15" t="str">
        <f t="shared" si="26"/>
        <v/>
      </c>
      <c r="P69" s="15" t="str">
        <f t="shared" si="26"/>
        <v/>
      </c>
      <c r="Q69" s="15" t="str">
        <f t="shared" si="26"/>
        <v/>
      </c>
      <c r="R69" s="15" t="str">
        <f t="shared" si="26"/>
        <v/>
      </c>
      <c r="S69" s="15" t="str">
        <f t="shared" si="26"/>
        <v/>
      </c>
      <c r="T69" s="15" t="str">
        <f t="shared" si="26"/>
        <v/>
      </c>
      <c r="U69" s="15" t="str">
        <f t="shared" si="26"/>
        <v/>
      </c>
      <c r="V69" s="15" t="str">
        <f t="shared" si="26"/>
        <v/>
      </c>
      <c r="W69" s="15" t="str">
        <f t="shared" si="26"/>
        <v/>
      </c>
      <c r="X69" s="15" t="str">
        <f t="shared" si="26"/>
        <v/>
      </c>
      <c r="Y69" s="15" t="str">
        <f t="shared" si="26"/>
        <v/>
      </c>
      <c r="Z69" s="15" t="str">
        <f t="shared" si="26"/>
        <v/>
      </c>
      <c r="AA69" s="15" t="str">
        <f t="shared" si="26"/>
        <v/>
      </c>
      <c r="AB69" s="15" t="str">
        <f t="shared" si="26"/>
        <v/>
      </c>
      <c r="AC69" s="15" t="str">
        <f t="shared" si="26"/>
        <v/>
      </c>
      <c r="AD69" s="15" t="str">
        <f t="shared" si="26"/>
        <v/>
      </c>
      <c r="AE69" s="15" t="str">
        <f t="shared" si="26"/>
        <v/>
      </c>
      <c r="AF69" s="15" t="str">
        <f t="shared" si="26"/>
        <v/>
      </c>
      <c r="AG69" s="15" t="str">
        <f t="shared" si="26"/>
        <v/>
      </c>
      <c r="AH69" s="15" t="str">
        <f t="shared" si="26"/>
        <v/>
      </c>
      <c r="AI69" s="15" t="str">
        <f t="shared" si="26"/>
        <v/>
      </c>
      <c r="AJ69" s="15" t="str">
        <f t="shared" si="26"/>
        <v/>
      </c>
      <c r="AK69" s="15" t="str">
        <f t="shared" si="26"/>
        <v/>
      </c>
      <c r="AL69" s="15" t="str">
        <f t="shared" si="26"/>
        <v/>
      </c>
      <c r="AM69" s="15" t="str">
        <f t="shared" si="26"/>
        <v/>
      </c>
      <c r="AN69" s="15" t="str">
        <f t="shared" si="26"/>
        <v/>
      </c>
      <c r="AO69" s="15" t="str">
        <f t="shared" si="26"/>
        <v/>
      </c>
      <c r="AP69" s="15" t="str">
        <f t="shared" si="26"/>
        <v/>
      </c>
      <c r="AQ69" s="15" t="str">
        <f t="shared" si="26"/>
        <v/>
      </c>
      <c r="AR69" s="15" t="str">
        <f t="shared" si="26"/>
        <v/>
      </c>
      <c r="AS69" s="15" t="str">
        <f t="shared" si="26"/>
        <v/>
      </c>
      <c r="AT69" s="15" t="str">
        <f t="shared" si="26"/>
        <v/>
      </c>
    </row>
    <row r="70" spans="1:48" ht="20.149999999999999" customHeight="1" x14ac:dyDescent="0.2">
      <c r="A70" s="15" t="str">
        <f t="shared" ref="A70:AT70" si="27">IF(A33="","",A33)</f>
        <v/>
      </c>
      <c r="B70" s="15" t="str">
        <f t="shared" si="27"/>
        <v/>
      </c>
      <c r="C70" s="15" t="str">
        <f t="shared" si="27"/>
        <v/>
      </c>
      <c r="D70" s="15" t="str">
        <f t="shared" si="27"/>
        <v/>
      </c>
      <c r="E70" s="15" t="str">
        <f t="shared" si="27"/>
        <v/>
      </c>
      <c r="F70" s="15" t="str">
        <f t="shared" si="27"/>
        <v/>
      </c>
      <c r="G70" s="15" t="str">
        <f t="shared" si="27"/>
        <v/>
      </c>
      <c r="H70" s="15" t="str">
        <f t="shared" si="27"/>
        <v/>
      </c>
      <c r="I70" s="15" t="str">
        <f t="shared" si="27"/>
        <v/>
      </c>
      <c r="J70" s="15" t="str">
        <f t="shared" si="27"/>
        <v/>
      </c>
      <c r="K70" s="15" t="str">
        <f t="shared" si="27"/>
        <v/>
      </c>
      <c r="L70" s="15" t="str">
        <f t="shared" si="27"/>
        <v/>
      </c>
      <c r="M70" s="15" t="str">
        <f t="shared" si="27"/>
        <v/>
      </c>
      <c r="N70" s="15" t="str">
        <f t="shared" si="27"/>
        <v/>
      </c>
      <c r="O70" s="15" t="str">
        <f t="shared" si="27"/>
        <v/>
      </c>
      <c r="P70" s="15" t="str">
        <f t="shared" si="27"/>
        <v/>
      </c>
      <c r="Q70" s="15" t="str">
        <f t="shared" si="27"/>
        <v/>
      </c>
      <c r="R70" s="15" t="str">
        <f t="shared" si="27"/>
        <v/>
      </c>
      <c r="S70" s="15" t="str">
        <f t="shared" si="27"/>
        <v/>
      </c>
      <c r="T70" s="15" t="str">
        <f t="shared" si="27"/>
        <v/>
      </c>
      <c r="U70" s="15" t="str">
        <f t="shared" si="27"/>
        <v/>
      </c>
      <c r="V70" s="15" t="str">
        <f t="shared" si="27"/>
        <v/>
      </c>
      <c r="W70" s="15" t="str">
        <f t="shared" si="27"/>
        <v/>
      </c>
      <c r="X70" s="15" t="str">
        <f t="shared" si="27"/>
        <v/>
      </c>
      <c r="Y70" s="15" t="str">
        <f t="shared" si="27"/>
        <v/>
      </c>
      <c r="Z70" s="15" t="str">
        <f t="shared" si="27"/>
        <v/>
      </c>
      <c r="AA70" s="15" t="str">
        <f t="shared" si="27"/>
        <v/>
      </c>
      <c r="AB70" s="15" t="str">
        <f t="shared" si="27"/>
        <v/>
      </c>
      <c r="AC70" s="15" t="str">
        <f t="shared" si="27"/>
        <v/>
      </c>
      <c r="AD70" s="15" t="str">
        <f t="shared" si="27"/>
        <v/>
      </c>
      <c r="AE70" s="15" t="str">
        <f t="shared" si="27"/>
        <v/>
      </c>
      <c r="AF70" s="15" t="str">
        <f t="shared" si="27"/>
        <v/>
      </c>
      <c r="AG70" s="15" t="str">
        <f t="shared" si="27"/>
        <v/>
      </c>
      <c r="AH70" s="15" t="str">
        <f t="shared" si="27"/>
        <v/>
      </c>
      <c r="AI70" s="15" t="str">
        <f t="shared" si="27"/>
        <v/>
      </c>
      <c r="AJ70" s="15" t="str">
        <f t="shared" si="27"/>
        <v/>
      </c>
      <c r="AK70" s="15" t="str">
        <f t="shared" si="27"/>
        <v/>
      </c>
      <c r="AL70" s="15" t="str">
        <f t="shared" si="27"/>
        <v/>
      </c>
      <c r="AM70" s="15" t="str">
        <f t="shared" si="27"/>
        <v/>
      </c>
      <c r="AN70" s="15" t="str">
        <f t="shared" si="27"/>
        <v/>
      </c>
      <c r="AO70" s="15" t="str">
        <f t="shared" si="27"/>
        <v/>
      </c>
      <c r="AP70" s="15" t="str">
        <f t="shared" si="27"/>
        <v/>
      </c>
      <c r="AQ70" s="15" t="str">
        <f t="shared" si="27"/>
        <v/>
      </c>
      <c r="AR70" s="15" t="str">
        <f t="shared" si="27"/>
        <v/>
      </c>
      <c r="AS70" s="15" t="str">
        <f t="shared" si="27"/>
        <v/>
      </c>
      <c r="AT70" s="15" t="str">
        <f t="shared" si="27"/>
        <v/>
      </c>
    </row>
    <row r="71" spans="1:48" ht="20.149999999999999" customHeight="1" x14ac:dyDescent="0.2">
      <c r="A71" s="15" t="str">
        <f t="shared" ref="A71:AT71" si="28">IF(A34="","",A34)</f>
        <v/>
      </c>
      <c r="B71" s="15" t="str">
        <f t="shared" si="28"/>
        <v/>
      </c>
      <c r="C71" s="15" t="str">
        <f t="shared" si="28"/>
        <v>(5)</v>
      </c>
      <c r="F71" s="15">
        <f t="shared" ca="1" si="28"/>
        <v>2</v>
      </c>
      <c r="G71" s="49" t="str">
        <f t="shared" si="28"/>
        <v>ｘ</v>
      </c>
      <c r="H71" s="49"/>
      <c r="I71" s="49" t="str">
        <f t="shared" si="28"/>
        <v>＋</v>
      </c>
      <c r="J71" s="49"/>
      <c r="K71" s="15">
        <f t="shared" ca="1" si="28"/>
        <v>8</v>
      </c>
      <c r="L71" s="15" t="str">
        <f t="shared" si="28"/>
        <v>(</v>
      </c>
      <c r="M71" s="15">
        <f t="shared" ca="1" si="28"/>
        <v>2</v>
      </c>
      <c r="N71" s="49" t="str">
        <f t="shared" si="28"/>
        <v>－</v>
      </c>
      <c r="O71" s="49"/>
      <c r="P71" s="15">
        <f t="shared" ca="1" si="28"/>
        <v>4</v>
      </c>
      <c r="Q71" s="49" t="str">
        <f t="shared" si="28"/>
        <v>ｘ</v>
      </c>
      <c r="R71" s="49"/>
      <c r="S71" s="15" t="str">
        <f t="shared" si="28"/>
        <v>)</v>
      </c>
      <c r="T71" s="54" t="s">
        <v>203</v>
      </c>
      <c r="U71" s="54"/>
      <c r="V71" s="53" t="str">
        <f ca="1">IF(AU71&lt;0,"－","")</f>
        <v>－</v>
      </c>
      <c r="W71" s="53"/>
      <c r="X71" s="53">
        <f ca="1">IF(AU71=0,"",IF(ABS(AU71)=0,"",ABS(AU71)))</f>
        <v>30</v>
      </c>
      <c r="Y71" s="53"/>
      <c r="Z71" s="53" t="str">
        <f ca="1">IF(AU71=0,"","ｘ")</f>
        <v>ｘ</v>
      </c>
      <c r="AA71" s="53"/>
      <c r="AB71" s="53" t="s">
        <v>205</v>
      </c>
      <c r="AC71" s="53"/>
      <c r="AD71" s="53">
        <f ca="1">AV71</f>
        <v>16</v>
      </c>
      <c r="AE71" s="53"/>
      <c r="AF71" s="15" t="str">
        <f t="shared" si="28"/>
        <v/>
      </c>
      <c r="AG71" s="15" t="str">
        <f t="shared" si="28"/>
        <v/>
      </c>
      <c r="AH71" s="15" t="str">
        <f t="shared" si="28"/>
        <v/>
      </c>
      <c r="AI71" s="15" t="str">
        <f t="shared" si="28"/>
        <v/>
      </c>
      <c r="AJ71" s="15" t="str">
        <f t="shared" si="28"/>
        <v/>
      </c>
      <c r="AK71" s="15" t="str">
        <f t="shared" si="28"/>
        <v/>
      </c>
      <c r="AL71" s="15" t="str">
        <f t="shared" si="28"/>
        <v/>
      </c>
      <c r="AM71" s="15" t="str">
        <f t="shared" si="28"/>
        <v/>
      </c>
      <c r="AN71" s="15" t="str">
        <f t="shared" si="28"/>
        <v/>
      </c>
      <c r="AO71" s="15" t="str">
        <f t="shared" si="28"/>
        <v/>
      </c>
      <c r="AP71" s="15" t="str">
        <f t="shared" si="28"/>
        <v/>
      </c>
      <c r="AQ71" s="15" t="str">
        <f t="shared" si="28"/>
        <v/>
      </c>
      <c r="AR71" s="15" t="str">
        <f t="shared" si="28"/>
        <v/>
      </c>
      <c r="AS71" s="15" t="str">
        <f t="shared" si="28"/>
        <v/>
      </c>
      <c r="AT71" s="15" t="str">
        <f t="shared" si="28"/>
        <v/>
      </c>
      <c r="AU71" s="23">
        <f ca="1">F71-K71*P71</f>
        <v>-30</v>
      </c>
      <c r="AV71" s="23">
        <f ca="1">K71*M71</f>
        <v>16</v>
      </c>
    </row>
    <row r="72" spans="1:48" ht="20.149999999999999" customHeight="1" x14ac:dyDescent="0.2">
      <c r="A72" s="15" t="str">
        <f t="shared" ref="A72:AT72" si="29">IF(A35="","",A35)</f>
        <v/>
      </c>
      <c r="B72" s="15" t="str">
        <f t="shared" si="29"/>
        <v/>
      </c>
      <c r="C72" s="15" t="str">
        <f t="shared" si="29"/>
        <v/>
      </c>
      <c r="D72" s="15" t="str">
        <f t="shared" si="29"/>
        <v/>
      </c>
      <c r="E72" s="15" t="str">
        <f t="shared" si="29"/>
        <v/>
      </c>
      <c r="F72" s="15" t="str">
        <f t="shared" si="29"/>
        <v/>
      </c>
      <c r="G72" s="15" t="str">
        <f t="shared" si="29"/>
        <v/>
      </c>
      <c r="H72" s="15" t="str">
        <f t="shared" si="29"/>
        <v/>
      </c>
      <c r="I72" s="15" t="str">
        <f t="shared" si="29"/>
        <v/>
      </c>
      <c r="J72" s="15" t="str">
        <f t="shared" si="29"/>
        <v/>
      </c>
      <c r="K72" s="15" t="str">
        <f t="shared" si="29"/>
        <v/>
      </c>
      <c r="L72" s="15" t="str">
        <f t="shared" si="29"/>
        <v/>
      </c>
      <c r="M72" s="15" t="str">
        <f t="shared" si="29"/>
        <v/>
      </c>
      <c r="N72" s="15" t="str">
        <f t="shared" si="29"/>
        <v/>
      </c>
      <c r="O72" s="15" t="str">
        <f t="shared" si="29"/>
        <v/>
      </c>
      <c r="P72" s="15" t="str">
        <f t="shared" si="29"/>
        <v/>
      </c>
      <c r="Q72" s="15" t="str">
        <f t="shared" si="29"/>
        <v/>
      </c>
      <c r="R72" s="15" t="str">
        <f t="shared" si="29"/>
        <v/>
      </c>
      <c r="S72" s="15" t="str">
        <f t="shared" si="29"/>
        <v/>
      </c>
      <c r="T72" s="15" t="str">
        <f t="shared" si="29"/>
        <v/>
      </c>
      <c r="U72" s="15" t="str">
        <f t="shared" si="29"/>
        <v/>
      </c>
      <c r="V72" s="15" t="str">
        <f t="shared" si="29"/>
        <v/>
      </c>
      <c r="W72" s="15" t="str">
        <f t="shared" si="29"/>
        <v/>
      </c>
      <c r="X72" s="15" t="str">
        <f t="shared" si="29"/>
        <v/>
      </c>
      <c r="Y72" s="15" t="str">
        <f t="shared" si="29"/>
        <v/>
      </c>
      <c r="Z72" s="15" t="str">
        <f t="shared" si="29"/>
        <v/>
      </c>
      <c r="AA72" s="15" t="str">
        <f t="shared" si="29"/>
        <v/>
      </c>
      <c r="AB72" s="15" t="str">
        <f t="shared" si="29"/>
        <v/>
      </c>
      <c r="AC72" s="15" t="str">
        <f t="shared" si="29"/>
        <v/>
      </c>
      <c r="AD72" s="15" t="str">
        <f t="shared" si="29"/>
        <v/>
      </c>
      <c r="AE72" s="15" t="str">
        <f t="shared" si="29"/>
        <v/>
      </c>
      <c r="AF72" s="15" t="str">
        <f t="shared" si="29"/>
        <v/>
      </c>
      <c r="AG72" s="15" t="str">
        <f t="shared" si="29"/>
        <v/>
      </c>
      <c r="AH72" s="15" t="str">
        <f t="shared" si="29"/>
        <v/>
      </c>
      <c r="AI72" s="15" t="str">
        <f t="shared" si="29"/>
        <v/>
      </c>
      <c r="AJ72" s="15" t="str">
        <f t="shared" si="29"/>
        <v/>
      </c>
      <c r="AK72" s="15" t="str">
        <f t="shared" si="29"/>
        <v/>
      </c>
      <c r="AL72" s="15" t="str">
        <f t="shared" si="29"/>
        <v/>
      </c>
      <c r="AM72" s="15" t="str">
        <f t="shared" si="29"/>
        <v/>
      </c>
      <c r="AN72" s="15" t="str">
        <f t="shared" si="29"/>
        <v/>
      </c>
      <c r="AO72" s="15" t="str">
        <f t="shared" si="29"/>
        <v/>
      </c>
      <c r="AP72" s="15" t="str">
        <f t="shared" si="29"/>
        <v/>
      </c>
      <c r="AQ72" s="15" t="str">
        <f t="shared" si="29"/>
        <v/>
      </c>
      <c r="AR72" s="15" t="str">
        <f t="shared" si="29"/>
        <v/>
      </c>
      <c r="AS72" s="15" t="str">
        <f t="shared" si="29"/>
        <v/>
      </c>
      <c r="AT72" s="15" t="str">
        <f t="shared" si="29"/>
        <v/>
      </c>
    </row>
    <row r="73" spans="1:48" ht="20.149999999999999" customHeight="1" x14ac:dyDescent="0.2">
      <c r="A73" s="15" t="str">
        <f t="shared" ref="A73:AT73" si="30">IF(A36="","",A36)</f>
        <v/>
      </c>
      <c r="B73" s="15" t="str">
        <f t="shared" si="30"/>
        <v/>
      </c>
      <c r="C73" s="15" t="str">
        <f t="shared" si="30"/>
        <v/>
      </c>
      <c r="D73" s="15" t="str">
        <f t="shared" si="30"/>
        <v/>
      </c>
      <c r="E73" s="15" t="str">
        <f t="shared" si="30"/>
        <v/>
      </c>
      <c r="F73" s="15" t="str">
        <f t="shared" si="30"/>
        <v/>
      </c>
      <c r="G73" s="15" t="str">
        <f t="shared" si="30"/>
        <v/>
      </c>
      <c r="H73" s="15" t="str">
        <f t="shared" si="30"/>
        <v/>
      </c>
      <c r="I73" s="15" t="str">
        <f t="shared" si="30"/>
        <v/>
      </c>
      <c r="J73" s="15" t="str">
        <f t="shared" si="30"/>
        <v/>
      </c>
      <c r="K73" s="15" t="str">
        <f t="shared" si="30"/>
        <v/>
      </c>
      <c r="L73" s="15" t="str">
        <f t="shared" si="30"/>
        <v/>
      </c>
      <c r="M73" s="15" t="str">
        <f t="shared" si="30"/>
        <v/>
      </c>
      <c r="N73" s="15" t="str">
        <f t="shared" si="30"/>
        <v/>
      </c>
      <c r="O73" s="15" t="str">
        <f t="shared" si="30"/>
        <v/>
      </c>
      <c r="P73" s="15" t="str">
        <f t="shared" si="30"/>
        <v/>
      </c>
      <c r="Q73" s="15" t="str">
        <f t="shared" si="30"/>
        <v/>
      </c>
      <c r="R73" s="15" t="str">
        <f t="shared" si="30"/>
        <v/>
      </c>
      <c r="S73" s="15" t="str">
        <f t="shared" si="30"/>
        <v/>
      </c>
      <c r="T73" s="15" t="str">
        <f t="shared" si="30"/>
        <v/>
      </c>
      <c r="U73" s="15" t="str">
        <f t="shared" si="30"/>
        <v/>
      </c>
      <c r="V73" s="15" t="str">
        <f t="shared" si="30"/>
        <v/>
      </c>
      <c r="W73" s="15" t="str">
        <f t="shared" si="30"/>
        <v/>
      </c>
      <c r="X73" s="15" t="str">
        <f t="shared" si="30"/>
        <v/>
      </c>
      <c r="Y73" s="15" t="str">
        <f t="shared" si="30"/>
        <v/>
      </c>
      <c r="Z73" s="15" t="str">
        <f t="shared" si="30"/>
        <v/>
      </c>
      <c r="AA73" s="15" t="str">
        <f t="shared" si="30"/>
        <v/>
      </c>
      <c r="AB73" s="15" t="str">
        <f t="shared" si="30"/>
        <v/>
      </c>
      <c r="AC73" s="15" t="str">
        <f t="shared" si="30"/>
        <v/>
      </c>
      <c r="AD73" s="15" t="str">
        <f t="shared" si="30"/>
        <v/>
      </c>
      <c r="AE73" s="15" t="str">
        <f t="shared" si="30"/>
        <v/>
      </c>
      <c r="AF73" s="15" t="str">
        <f t="shared" si="30"/>
        <v/>
      </c>
      <c r="AG73" s="15" t="str">
        <f t="shared" si="30"/>
        <v/>
      </c>
      <c r="AH73" s="15" t="str">
        <f t="shared" si="30"/>
        <v/>
      </c>
      <c r="AI73" s="15" t="str">
        <f t="shared" si="30"/>
        <v/>
      </c>
      <c r="AJ73" s="15" t="str">
        <f t="shared" si="30"/>
        <v/>
      </c>
      <c r="AK73" s="15" t="str">
        <f t="shared" si="30"/>
        <v/>
      </c>
      <c r="AL73" s="15" t="str">
        <f t="shared" si="30"/>
        <v/>
      </c>
      <c r="AM73" s="15" t="str">
        <f t="shared" si="30"/>
        <v/>
      </c>
      <c r="AN73" s="15" t="str">
        <f t="shared" si="30"/>
        <v/>
      </c>
      <c r="AO73" s="15" t="str">
        <f t="shared" si="30"/>
        <v/>
      </c>
      <c r="AP73" s="15" t="str">
        <f t="shared" si="30"/>
        <v/>
      </c>
      <c r="AQ73" s="15" t="str">
        <f t="shared" si="30"/>
        <v/>
      </c>
      <c r="AR73" s="15" t="str">
        <f t="shared" si="30"/>
        <v/>
      </c>
      <c r="AS73" s="15" t="str">
        <f t="shared" si="30"/>
        <v/>
      </c>
      <c r="AT73" s="15" t="str">
        <f t="shared" si="30"/>
        <v/>
      </c>
    </row>
    <row r="74" spans="1:48" ht="20.149999999999999" customHeight="1" x14ac:dyDescent="0.2"/>
    <row r="75" spans="1:48" ht="20.149999999999999" customHeight="1" x14ac:dyDescent="0.2"/>
    <row r="76" spans="1:48" ht="20.149999999999999" customHeight="1" x14ac:dyDescent="0.2"/>
    <row r="77" spans="1:48" ht="20.149999999999999" customHeight="1" x14ac:dyDescent="0.2"/>
    <row r="78" spans="1:48" ht="20.149999999999999" customHeight="1" x14ac:dyDescent="0.2"/>
    <row r="79" spans="1:48" ht="20.149999999999999" customHeight="1" x14ac:dyDescent="0.2"/>
    <row r="80" spans="1:48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</sheetData>
  <mergeCells count="139">
    <mergeCell ref="G71:H71"/>
    <mergeCell ref="I71:J71"/>
    <mergeCell ref="N71:O71"/>
    <mergeCell ref="Q71:R71"/>
    <mergeCell ref="AB71:AC71"/>
    <mergeCell ref="AD71:AE71"/>
    <mergeCell ref="T71:U71"/>
    <mergeCell ref="V71:W71"/>
    <mergeCell ref="X71:Y71"/>
    <mergeCell ref="Z71:AA71"/>
    <mergeCell ref="Y65:Z65"/>
    <mergeCell ref="AI62:AK62"/>
    <mergeCell ref="AA65:AB65"/>
    <mergeCell ref="AC65:AD65"/>
    <mergeCell ref="AE65:AF65"/>
    <mergeCell ref="AG65:AI65"/>
    <mergeCell ref="AG68:AH68"/>
    <mergeCell ref="AI68:AK68"/>
    <mergeCell ref="G34:H34"/>
    <mergeCell ref="I34:J34"/>
    <mergeCell ref="N34:O34"/>
    <mergeCell ref="Q34:R34"/>
    <mergeCell ref="Y68:Z68"/>
    <mergeCell ref="AA68:AB68"/>
    <mergeCell ref="AC68:AD68"/>
    <mergeCell ref="AE68:AF68"/>
    <mergeCell ref="AH59:AJ59"/>
    <mergeCell ref="Y62:Z62"/>
    <mergeCell ref="AA62:AB62"/>
    <mergeCell ref="AC62:AD62"/>
    <mergeCell ref="AE62:AF62"/>
    <mergeCell ref="AG62:AH62"/>
    <mergeCell ref="Y59:Z59"/>
    <mergeCell ref="AA59:AC59"/>
    <mergeCell ref="AD59:AE59"/>
    <mergeCell ref="AF59:AG59"/>
    <mergeCell ref="X41:Y41"/>
    <mergeCell ref="W43:X43"/>
    <mergeCell ref="Y43:Z43"/>
    <mergeCell ref="S43:T43"/>
    <mergeCell ref="AB43:AC43"/>
    <mergeCell ref="AD43:AE43"/>
    <mergeCell ref="P52:Q53"/>
    <mergeCell ref="R52:S53"/>
    <mergeCell ref="T52:U53"/>
    <mergeCell ref="V52:W53"/>
    <mergeCell ref="X52:Y53"/>
    <mergeCell ref="V47:W48"/>
    <mergeCell ref="X47:Y48"/>
    <mergeCell ref="P47:Q48"/>
    <mergeCell ref="S59:T59"/>
    <mergeCell ref="U59:V59"/>
    <mergeCell ref="H62:I62"/>
    <mergeCell ref="J62:K62"/>
    <mergeCell ref="N62:O62"/>
    <mergeCell ref="S62:T62"/>
    <mergeCell ref="U62:V62"/>
    <mergeCell ref="U65:V65"/>
    <mergeCell ref="H68:I68"/>
    <mergeCell ref="J68:K68"/>
    <mergeCell ref="N68:O68"/>
    <mergeCell ref="S68:T68"/>
    <mergeCell ref="U68:V68"/>
    <mergeCell ref="H65:I65"/>
    <mergeCell ref="J65:K65"/>
    <mergeCell ref="N65:O65"/>
    <mergeCell ref="S65:T65"/>
    <mergeCell ref="F52:G53"/>
    <mergeCell ref="H52:H53"/>
    <mergeCell ref="J52:K52"/>
    <mergeCell ref="L52:M52"/>
    <mergeCell ref="O52:O53"/>
    <mergeCell ref="I53:N53"/>
    <mergeCell ref="H59:I59"/>
    <mergeCell ref="J59:K59"/>
    <mergeCell ref="N59:O59"/>
    <mergeCell ref="R47:S48"/>
    <mergeCell ref="T47:U48"/>
    <mergeCell ref="P41:Q41"/>
    <mergeCell ref="G43:H43"/>
    <mergeCell ref="I43:J43"/>
    <mergeCell ref="K43:L43"/>
    <mergeCell ref="M43:N43"/>
    <mergeCell ref="P43:Q43"/>
    <mergeCell ref="G41:H41"/>
    <mergeCell ref="I41:J41"/>
    <mergeCell ref="G47:H47"/>
    <mergeCell ref="I47:J47"/>
    <mergeCell ref="L47:M48"/>
    <mergeCell ref="N47:O48"/>
    <mergeCell ref="F48:K48"/>
    <mergeCell ref="S41:T41"/>
    <mergeCell ref="K41:L41"/>
    <mergeCell ref="M41:N41"/>
    <mergeCell ref="U28:V28"/>
    <mergeCell ref="H31:I31"/>
    <mergeCell ref="J31:K31"/>
    <mergeCell ref="N31:O31"/>
    <mergeCell ref="S31:T31"/>
    <mergeCell ref="U31:V31"/>
    <mergeCell ref="H28:I28"/>
    <mergeCell ref="J28:K28"/>
    <mergeCell ref="V41:W41"/>
    <mergeCell ref="L15:M15"/>
    <mergeCell ref="I16:N16"/>
    <mergeCell ref="N28:O28"/>
    <mergeCell ref="S28:T28"/>
    <mergeCell ref="U22:V22"/>
    <mergeCell ref="H25:I25"/>
    <mergeCell ref="J25:K25"/>
    <mergeCell ref="N25:O25"/>
    <mergeCell ref="S25:T25"/>
    <mergeCell ref="U25:V25"/>
    <mergeCell ref="H22:I22"/>
    <mergeCell ref="J22:K22"/>
    <mergeCell ref="AO1:AP1"/>
    <mergeCell ref="AO38:AP38"/>
    <mergeCell ref="G4:H4"/>
    <mergeCell ref="K4:L4"/>
    <mergeCell ref="M4:N4"/>
    <mergeCell ref="P4:Q4"/>
    <mergeCell ref="I4:J4"/>
    <mergeCell ref="G6:H6"/>
    <mergeCell ref="O15:O16"/>
    <mergeCell ref="M6:N6"/>
    <mergeCell ref="P6:Q6"/>
    <mergeCell ref="S6:T6"/>
    <mergeCell ref="I6:J6"/>
    <mergeCell ref="K6:L6"/>
    <mergeCell ref="G10:H10"/>
    <mergeCell ref="I10:J10"/>
    <mergeCell ref="N22:O22"/>
    <mergeCell ref="S22:T22"/>
    <mergeCell ref="F11:K11"/>
    <mergeCell ref="L10:M11"/>
    <mergeCell ref="N10:O11"/>
    <mergeCell ref="F15:G16"/>
    <mergeCell ref="H15:H16"/>
    <mergeCell ref="J15:K15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&amp;L文字の式&amp;R数学ドリル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V80"/>
  <sheetViews>
    <sheetView workbookViewId="0"/>
  </sheetViews>
  <sheetFormatPr defaultColWidth="9" defaultRowHeight="14" x14ac:dyDescent="0.2"/>
  <cols>
    <col min="1" max="43" width="1.75" style="15" customWidth="1"/>
    <col min="44" max="46" width="9" style="15" customWidth="1"/>
    <col min="47" max="48" width="9" style="23"/>
    <col min="49" max="16384" width="9" style="15"/>
  </cols>
  <sheetData>
    <row r="1" spans="1:48" ht="23.5" x14ac:dyDescent="0.2">
      <c r="D1" s="16" t="s">
        <v>317</v>
      </c>
      <c r="AM1" s="17" t="s">
        <v>0</v>
      </c>
      <c r="AN1" s="17"/>
      <c r="AO1" s="48"/>
      <c r="AP1" s="48"/>
      <c r="AR1" s="23"/>
      <c r="AS1" s="23"/>
      <c r="AU1" s="15"/>
      <c r="AV1" s="15"/>
    </row>
    <row r="2" spans="1:48" ht="25" customHeight="1" x14ac:dyDescent="0.2">
      <c r="Q2" s="18" t="s">
        <v>1</v>
      </c>
      <c r="R2" s="17"/>
      <c r="S2" s="17"/>
      <c r="T2" s="17"/>
      <c r="U2" s="17"/>
      <c r="V2" s="19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R2" s="23"/>
      <c r="AS2" s="23"/>
      <c r="AU2" s="15"/>
      <c r="AV2" s="15"/>
    </row>
    <row r="3" spans="1:48" ht="25" customHeight="1" x14ac:dyDescent="0.2">
      <c r="A3" s="20" t="s">
        <v>207</v>
      </c>
      <c r="D3" s="15" t="s">
        <v>237</v>
      </c>
      <c r="O3" s="20"/>
      <c r="R3" s="24">
        <f ca="1">INT(RAND()*5+5)</f>
        <v>5</v>
      </c>
      <c r="S3" s="15" t="s">
        <v>238</v>
      </c>
      <c r="AL3" s="15">
        <f ca="1">INT(RAND()*3+2)</f>
        <v>3</v>
      </c>
      <c r="AM3" s="15" t="s">
        <v>239</v>
      </c>
      <c r="AS3" s="23"/>
      <c r="AT3" s="23"/>
      <c r="AU3" s="15"/>
      <c r="AV3" s="15"/>
    </row>
    <row r="4" spans="1:48" ht="25" customHeight="1" x14ac:dyDescent="0.2">
      <c r="D4" s="57">
        <f ca="1">INT(RAND()*3+7)*1000</f>
        <v>7000</v>
      </c>
      <c r="E4" s="57"/>
      <c r="F4" s="57"/>
      <c r="G4" s="57"/>
      <c r="H4" s="15" t="s">
        <v>240</v>
      </c>
      <c r="AA4" s="15" t="s">
        <v>246</v>
      </c>
      <c r="AT4" s="23"/>
      <c r="AV4" s="15"/>
    </row>
    <row r="5" spans="1:48" ht="25" customHeight="1" x14ac:dyDescent="0.2">
      <c r="C5" s="20" t="s">
        <v>245</v>
      </c>
      <c r="F5" s="15" t="s">
        <v>241</v>
      </c>
    </row>
    <row r="6" spans="1:48" ht="25" customHeight="1" x14ac:dyDescent="0.2"/>
    <row r="7" spans="1:48" ht="25" customHeight="1" x14ac:dyDescent="0.2"/>
    <row r="8" spans="1:48" ht="25" customHeight="1" x14ac:dyDescent="0.2">
      <c r="C8" s="20" t="s">
        <v>3</v>
      </c>
      <c r="F8" s="15" t="s">
        <v>247</v>
      </c>
    </row>
    <row r="9" spans="1:48" ht="25" customHeight="1" x14ac:dyDescent="0.2"/>
    <row r="10" spans="1:48" ht="25" customHeight="1" x14ac:dyDescent="0.2"/>
    <row r="11" spans="1:48" ht="25" customHeight="1" x14ac:dyDescent="0.2">
      <c r="C11" s="20" t="s">
        <v>22</v>
      </c>
      <c r="F11" s="15" t="s">
        <v>248</v>
      </c>
    </row>
    <row r="12" spans="1:48" ht="25" customHeight="1" x14ac:dyDescent="0.2">
      <c r="C12" s="20"/>
    </row>
    <row r="13" spans="1:48" ht="25" customHeight="1" x14ac:dyDescent="0.2">
      <c r="C13" s="20"/>
    </row>
    <row r="14" spans="1:48" ht="25" customHeight="1" x14ac:dyDescent="0.2">
      <c r="C14" s="20"/>
    </row>
    <row r="15" spans="1:48" ht="25" customHeight="1" x14ac:dyDescent="0.2">
      <c r="A15" s="20" t="s">
        <v>242</v>
      </c>
      <c r="D15" s="15" t="s">
        <v>243</v>
      </c>
      <c r="W15" s="15">
        <f ca="1">INT(RAND()*9+1)</f>
        <v>2</v>
      </c>
      <c r="X15" s="15" t="s">
        <v>244</v>
      </c>
      <c r="AT15" s="23"/>
      <c r="AV15" s="15"/>
    </row>
    <row r="16" spans="1:48" ht="25" customHeight="1" x14ac:dyDescent="0.2">
      <c r="D16" s="15" t="s">
        <v>249</v>
      </c>
    </row>
    <row r="17" spans="1:48" ht="25" customHeight="1" x14ac:dyDescent="0.2"/>
    <row r="18" spans="1:48" ht="25" customHeight="1" x14ac:dyDescent="0.2"/>
    <row r="19" spans="1:48" ht="25" customHeight="1" x14ac:dyDescent="0.2"/>
    <row r="20" spans="1:48" ht="25" customHeight="1" x14ac:dyDescent="0.2">
      <c r="A20" s="20" t="s">
        <v>138</v>
      </c>
      <c r="D20" s="15" t="s">
        <v>208</v>
      </c>
    </row>
    <row r="21" spans="1:48" ht="25" customHeight="1" x14ac:dyDescent="0.2">
      <c r="C21" s="20" t="s">
        <v>209</v>
      </c>
      <c r="F21" s="15" t="s">
        <v>250</v>
      </c>
      <c r="S21" s="15">
        <f ca="1">INT(RAND()*9+1)</f>
        <v>7</v>
      </c>
      <c r="T21" s="15" t="s">
        <v>251</v>
      </c>
      <c r="AT21" s="23"/>
      <c r="AV21" s="15"/>
    </row>
    <row r="22" spans="1:48" ht="25" customHeight="1" x14ac:dyDescent="0.2"/>
    <row r="23" spans="1:48" ht="25" customHeight="1" x14ac:dyDescent="0.2"/>
    <row r="24" spans="1:48" ht="25" customHeight="1" x14ac:dyDescent="0.2"/>
    <row r="25" spans="1:48" ht="25" customHeight="1" x14ac:dyDescent="0.2">
      <c r="C25" s="20" t="s">
        <v>210</v>
      </c>
      <c r="F25" s="57">
        <f ca="1">IF(AS25=0,1000,IF(AS25=1,5000,10000))</f>
        <v>5000</v>
      </c>
      <c r="G25" s="57"/>
      <c r="H25" s="57"/>
      <c r="I25" s="57"/>
      <c r="J25" s="15" t="s">
        <v>211</v>
      </c>
      <c r="P25" s="49" t="str">
        <f ca="1">IF(AT25=1,"ｘ","ａ")</f>
        <v>ａ</v>
      </c>
      <c r="Q25" s="49"/>
      <c r="R25" s="15" t="s">
        <v>212</v>
      </c>
      <c r="AF25" s="49" t="str">
        <f ca="1">IF(AT25=1,"ｙ","ｂ")</f>
        <v>ｂ</v>
      </c>
      <c r="AG25" s="49"/>
      <c r="AH25" s="15" t="s">
        <v>213</v>
      </c>
      <c r="AS25" s="23">
        <f ca="1">INT(RAND()*3)</f>
        <v>1</v>
      </c>
      <c r="AT25" s="23">
        <f ca="1">INT(RAND()*2)</f>
        <v>0</v>
      </c>
      <c r="AU25" s="15"/>
      <c r="AV25" s="15"/>
    </row>
    <row r="26" spans="1:48" ht="25" customHeight="1" x14ac:dyDescent="0.2"/>
    <row r="27" spans="1:48" ht="25" customHeight="1" x14ac:dyDescent="0.2"/>
    <row r="28" spans="1:48" ht="25" customHeight="1" x14ac:dyDescent="0.2"/>
    <row r="29" spans="1:48" ht="25" customHeight="1" x14ac:dyDescent="0.2"/>
    <row r="30" spans="1:48" ht="25" customHeight="1" x14ac:dyDescent="0.2"/>
    <row r="31" spans="1:48" ht="23.5" x14ac:dyDescent="0.2">
      <c r="D31" s="16" t="str">
        <f>IF(D1="","",D1)</f>
        <v>関係を表す式①</v>
      </c>
      <c r="AM31" s="17" t="str">
        <f>IF(AM1="","",AM1)</f>
        <v>№</v>
      </c>
      <c r="AN31" s="17"/>
      <c r="AO31" s="48" t="str">
        <f>IF(AO1="","",AO1)</f>
        <v/>
      </c>
      <c r="AP31" s="48" t="str">
        <f>IF(AP1="","",AP1)</f>
        <v/>
      </c>
      <c r="AR31" s="23"/>
      <c r="AS31" s="23"/>
      <c r="AU31" s="15"/>
      <c r="AV31" s="15"/>
    </row>
    <row r="32" spans="1:48" ht="25" customHeight="1" x14ac:dyDescent="0.2">
      <c r="E32" s="21" t="s">
        <v>73</v>
      </c>
      <c r="Q32" s="18" t="str">
        <f>IF(Q2="","",Q2)</f>
        <v>名前</v>
      </c>
      <c r="R32" s="17"/>
      <c r="S32" s="17"/>
      <c r="T32" s="17"/>
      <c r="U32" s="17"/>
      <c r="V32" s="19" t="str">
        <f>IF(V2="","",V2)</f>
        <v/>
      </c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R32" s="23"/>
      <c r="AS32" s="23"/>
      <c r="AU32" s="15"/>
      <c r="AV32" s="15"/>
    </row>
    <row r="33" spans="1:48" ht="25" customHeight="1" x14ac:dyDescent="0.2">
      <c r="A33" s="15" t="str">
        <f t="shared" ref="A33:A50" si="0">IF(A3="","",A3)</f>
        <v>１．</v>
      </c>
      <c r="D33" s="15" t="str">
        <f>IF(D3="","",D3)</f>
        <v>小林さんは，毎月ａ円ずつ</v>
      </c>
      <c r="R33" s="15">
        <f ca="1">IF(R3="","",R3)</f>
        <v>5</v>
      </c>
      <c r="S33" s="15" t="str">
        <f>IF(S3="","",S3)</f>
        <v>か月貯金して，１枚ｂ円の音楽ＣＤ</v>
      </c>
      <c r="AL33" s="15">
        <f ca="1">IF(AL3="","",AL3)</f>
        <v>3</v>
      </c>
      <c r="AM33" s="15" t="str">
        <f>IF(AM3="","",AM3)</f>
        <v>枚と</v>
      </c>
      <c r="AS33" s="23"/>
      <c r="AT33" s="23"/>
      <c r="AU33" s="15"/>
      <c r="AV33" s="15"/>
    </row>
    <row r="34" spans="1:48" ht="25" customHeight="1" x14ac:dyDescent="0.2">
      <c r="A34" s="15" t="str">
        <f t="shared" si="0"/>
        <v/>
      </c>
      <c r="B34" s="15" t="str">
        <f t="shared" ref="B34:C44" si="1">IF(B4="","",B4)</f>
        <v/>
      </c>
      <c r="C34" s="15" t="str">
        <f t="shared" si="1"/>
        <v/>
      </c>
      <c r="D34" s="57">
        <f ca="1">IF(D4="","",D4)</f>
        <v>7000</v>
      </c>
      <c r="E34" s="57"/>
      <c r="F34" s="57"/>
      <c r="G34" s="57"/>
      <c r="H34" s="15" t="str">
        <f>IF(H4="","",H4)</f>
        <v>円のＣＤプレーヤーを買いました。</v>
      </c>
      <c r="AA34" s="15" t="str">
        <f>IF(AA4="","",AA4)</f>
        <v>次の問いに答えなさい。</v>
      </c>
      <c r="AT34" s="23"/>
      <c r="AV34" s="15"/>
    </row>
    <row r="35" spans="1:48" ht="25" customHeight="1" x14ac:dyDescent="0.2">
      <c r="A35" s="15" t="str">
        <f t="shared" si="0"/>
        <v/>
      </c>
      <c r="B35" s="15" t="str">
        <f t="shared" si="1"/>
        <v/>
      </c>
      <c r="C35" s="15" t="str">
        <f t="shared" si="1"/>
        <v>(1)</v>
      </c>
      <c r="F35" s="15" t="str">
        <f>IF(F5="","",F5)</f>
        <v>貯金した額を式に表しなさい。</v>
      </c>
    </row>
    <row r="36" spans="1:48" ht="25" customHeight="1" x14ac:dyDescent="0.2">
      <c r="A36" s="15" t="str">
        <f t="shared" si="0"/>
        <v/>
      </c>
      <c r="B36" s="15" t="str">
        <f t="shared" si="1"/>
        <v/>
      </c>
      <c r="C36" s="15" t="str">
        <f t="shared" si="1"/>
        <v/>
      </c>
      <c r="F36" s="22">
        <f ca="1">R33</f>
        <v>5</v>
      </c>
      <c r="G36" s="22" t="s">
        <v>252</v>
      </c>
      <c r="H36" s="22"/>
      <c r="I36" s="22"/>
      <c r="J36" s="22"/>
    </row>
    <row r="37" spans="1:48" ht="25" customHeight="1" x14ac:dyDescent="0.2">
      <c r="A37" s="15" t="str">
        <f t="shared" si="0"/>
        <v/>
      </c>
      <c r="B37" s="15" t="str">
        <f t="shared" si="1"/>
        <v/>
      </c>
      <c r="C37" s="15" t="str">
        <f t="shared" si="1"/>
        <v/>
      </c>
      <c r="F37" s="15" t="str">
        <f t="shared" ref="F37:P37" si="2">IF(F7="","",F7)</f>
        <v/>
      </c>
      <c r="G37" s="15" t="str">
        <f t="shared" si="2"/>
        <v/>
      </c>
      <c r="H37" s="15" t="str">
        <f t="shared" si="2"/>
        <v/>
      </c>
      <c r="I37" s="15" t="str">
        <f t="shared" si="2"/>
        <v/>
      </c>
      <c r="J37" s="15" t="str">
        <f t="shared" si="2"/>
        <v/>
      </c>
      <c r="K37" s="15" t="str">
        <f t="shared" si="2"/>
        <v/>
      </c>
      <c r="L37" s="15" t="str">
        <f t="shared" si="2"/>
        <v/>
      </c>
      <c r="M37" s="15" t="str">
        <f t="shared" si="2"/>
        <v/>
      </c>
      <c r="N37" s="15" t="str">
        <f t="shared" si="2"/>
        <v/>
      </c>
      <c r="O37" s="15" t="str">
        <f t="shared" si="2"/>
        <v/>
      </c>
      <c r="P37" s="15" t="str">
        <f t="shared" si="2"/>
        <v/>
      </c>
      <c r="Q37" s="15" t="str">
        <f t="shared" ref="Q37:AT37" si="3">IF(Q7="","",Q7)</f>
        <v/>
      </c>
      <c r="R37" s="15" t="str">
        <f t="shared" si="3"/>
        <v/>
      </c>
      <c r="S37" s="15" t="str">
        <f t="shared" si="3"/>
        <v/>
      </c>
      <c r="T37" s="15" t="str">
        <f t="shared" si="3"/>
        <v/>
      </c>
      <c r="U37" s="15" t="str">
        <f t="shared" si="3"/>
        <v/>
      </c>
      <c r="V37" s="15" t="str">
        <f t="shared" si="3"/>
        <v/>
      </c>
      <c r="W37" s="15" t="str">
        <f t="shared" si="3"/>
        <v/>
      </c>
      <c r="X37" s="15" t="str">
        <f t="shared" si="3"/>
        <v/>
      </c>
      <c r="Y37" s="15" t="str">
        <f t="shared" si="3"/>
        <v/>
      </c>
      <c r="Z37" s="15" t="str">
        <f t="shared" si="3"/>
        <v/>
      </c>
      <c r="AA37" s="15" t="str">
        <f t="shared" si="3"/>
        <v/>
      </c>
      <c r="AB37" s="15" t="str">
        <f t="shared" si="3"/>
        <v/>
      </c>
      <c r="AC37" s="15" t="str">
        <f t="shared" si="3"/>
        <v/>
      </c>
      <c r="AD37" s="15" t="str">
        <f t="shared" si="3"/>
        <v/>
      </c>
      <c r="AE37" s="15" t="str">
        <f t="shared" si="3"/>
        <v/>
      </c>
      <c r="AF37" s="15" t="str">
        <f t="shared" si="3"/>
        <v/>
      </c>
      <c r="AG37" s="15" t="str">
        <f t="shared" si="3"/>
        <v/>
      </c>
      <c r="AH37" s="15" t="str">
        <f t="shared" si="3"/>
        <v/>
      </c>
      <c r="AI37" s="15" t="str">
        <f t="shared" si="3"/>
        <v/>
      </c>
      <c r="AJ37" s="15" t="str">
        <f t="shared" si="3"/>
        <v/>
      </c>
      <c r="AK37" s="15" t="str">
        <f t="shared" si="3"/>
        <v/>
      </c>
      <c r="AL37" s="15" t="str">
        <f t="shared" si="3"/>
        <v/>
      </c>
      <c r="AM37" s="15" t="str">
        <f t="shared" si="3"/>
        <v/>
      </c>
      <c r="AN37" s="15" t="str">
        <f t="shared" si="3"/>
        <v/>
      </c>
      <c r="AO37" s="15" t="str">
        <f t="shared" si="3"/>
        <v/>
      </c>
      <c r="AP37" s="15" t="str">
        <f t="shared" si="3"/>
        <v/>
      </c>
      <c r="AQ37" s="15" t="str">
        <f t="shared" si="3"/>
        <v/>
      </c>
      <c r="AR37" s="15" t="str">
        <f t="shared" si="3"/>
        <v/>
      </c>
      <c r="AS37" s="15" t="str">
        <f t="shared" si="3"/>
        <v/>
      </c>
      <c r="AT37" s="15" t="str">
        <f t="shared" si="3"/>
        <v/>
      </c>
    </row>
    <row r="38" spans="1:48" ht="25" customHeight="1" x14ac:dyDescent="0.2">
      <c r="A38" s="15" t="str">
        <f t="shared" si="0"/>
        <v/>
      </c>
      <c r="B38" s="15" t="str">
        <f t="shared" si="1"/>
        <v/>
      </c>
      <c r="C38" s="15" t="str">
        <f t="shared" si="1"/>
        <v>(2)</v>
      </c>
      <c r="F38" s="15" t="str">
        <f>IF(F8="","",F8)</f>
        <v>代金の合計を式に表しなさい。</v>
      </c>
    </row>
    <row r="39" spans="1:48" ht="25" customHeight="1" x14ac:dyDescent="0.2">
      <c r="A39" s="15" t="str">
        <f t="shared" si="0"/>
        <v/>
      </c>
      <c r="B39" s="15" t="str">
        <f t="shared" si="1"/>
        <v/>
      </c>
      <c r="C39" s="15" t="str">
        <f t="shared" si="1"/>
        <v/>
      </c>
      <c r="F39" s="22">
        <f ca="1">AL33</f>
        <v>3</v>
      </c>
      <c r="G39" s="22" t="s">
        <v>253</v>
      </c>
      <c r="H39" s="22"/>
      <c r="I39" s="22"/>
      <c r="J39" s="53">
        <f ca="1">D34</f>
        <v>7000</v>
      </c>
      <c r="K39" s="53"/>
      <c r="L39" s="53"/>
      <c r="M39" s="53"/>
      <c r="N39" s="22" t="s">
        <v>65</v>
      </c>
      <c r="O39" s="22"/>
      <c r="P39" s="22"/>
    </row>
    <row r="40" spans="1:48" ht="25" customHeight="1" x14ac:dyDescent="0.2">
      <c r="A40" s="15" t="str">
        <f t="shared" si="0"/>
        <v/>
      </c>
      <c r="B40" s="15" t="str">
        <f t="shared" si="1"/>
        <v/>
      </c>
      <c r="C40" s="15" t="str">
        <f t="shared" si="1"/>
        <v/>
      </c>
      <c r="F40" s="15" t="str">
        <f t="shared" ref="F40:P40" si="4">IF(F10="","",F10)</f>
        <v/>
      </c>
      <c r="G40" s="15" t="str">
        <f t="shared" si="4"/>
        <v/>
      </c>
      <c r="H40" s="15" t="str">
        <f t="shared" si="4"/>
        <v/>
      </c>
      <c r="I40" s="15" t="str">
        <f t="shared" si="4"/>
        <v/>
      </c>
      <c r="J40" s="15" t="str">
        <f t="shared" si="4"/>
        <v/>
      </c>
      <c r="K40" s="15" t="str">
        <f t="shared" si="4"/>
        <v/>
      </c>
      <c r="L40" s="15" t="str">
        <f t="shared" si="4"/>
        <v/>
      </c>
      <c r="M40" s="15" t="str">
        <f t="shared" si="4"/>
        <v/>
      </c>
      <c r="N40" s="15" t="str">
        <f t="shared" si="4"/>
        <v/>
      </c>
      <c r="O40" s="15" t="str">
        <f t="shared" si="4"/>
        <v/>
      </c>
      <c r="P40" s="15" t="str">
        <f t="shared" si="4"/>
        <v/>
      </c>
      <c r="Q40" s="15" t="str">
        <f t="shared" ref="Q40:AT40" si="5">IF(Q10="","",Q10)</f>
        <v/>
      </c>
      <c r="R40" s="15" t="str">
        <f t="shared" si="5"/>
        <v/>
      </c>
      <c r="S40" s="15" t="str">
        <f t="shared" si="5"/>
        <v/>
      </c>
      <c r="T40" s="15" t="str">
        <f t="shared" si="5"/>
        <v/>
      </c>
      <c r="U40" s="15" t="str">
        <f t="shared" si="5"/>
        <v/>
      </c>
      <c r="V40" s="15" t="str">
        <f t="shared" si="5"/>
        <v/>
      </c>
      <c r="W40" s="15" t="str">
        <f t="shared" si="5"/>
        <v/>
      </c>
      <c r="X40" s="15" t="str">
        <f t="shared" si="5"/>
        <v/>
      </c>
      <c r="Y40" s="15" t="str">
        <f t="shared" si="5"/>
        <v/>
      </c>
      <c r="Z40" s="15" t="str">
        <f t="shared" si="5"/>
        <v/>
      </c>
      <c r="AA40" s="15" t="str">
        <f t="shared" si="5"/>
        <v/>
      </c>
      <c r="AB40" s="15" t="str">
        <f t="shared" si="5"/>
        <v/>
      </c>
      <c r="AC40" s="15" t="str">
        <f t="shared" si="5"/>
        <v/>
      </c>
      <c r="AD40" s="15" t="str">
        <f t="shared" si="5"/>
        <v/>
      </c>
      <c r="AE40" s="15" t="str">
        <f t="shared" si="5"/>
        <v/>
      </c>
      <c r="AF40" s="15" t="str">
        <f t="shared" si="5"/>
        <v/>
      </c>
      <c r="AG40" s="15" t="str">
        <f t="shared" si="5"/>
        <v/>
      </c>
      <c r="AH40" s="15" t="str">
        <f t="shared" si="5"/>
        <v/>
      </c>
      <c r="AI40" s="15" t="str">
        <f t="shared" si="5"/>
        <v/>
      </c>
      <c r="AJ40" s="15" t="str">
        <f t="shared" si="5"/>
        <v/>
      </c>
      <c r="AK40" s="15" t="str">
        <f t="shared" si="5"/>
        <v/>
      </c>
      <c r="AL40" s="15" t="str">
        <f t="shared" si="5"/>
        <v/>
      </c>
      <c r="AM40" s="15" t="str">
        <f t="shared" si="5"/>
        <v/>
      </c>
      <c r="AN40" s="15" t="str">
        <f t="shared" si="5"/>
        <v/>
      </c>
      <c r="AO40" s="15" t="str">
        <f t="shared" si="5"/>
        <v/>
      </c>
      <c r="AP40" s="15" t="str">
        <f t="shared" si="5"/>
        <v/>
      </c>
      <c r="AQ40" s="15" t="str">
        <f t="shared" si="5"/>
        <v/>
      </c>
      <c r="AR40" s="15" t="str">
        <f t="shared" si="5"/>
        <v/>
      </c>
      <c r="AS40" s="15" t="str">
        <f t="shared" si="5"/>
        <v/>
      </c>
      <c r="AT40" s="15" t="str">
        <f t="shared" si="5"/>
        <v/>
      </c>
    </row>
    <row r="41" spans="1:48" ht="25" customHeight="1" x14ac:dyDescent="0.2">
      <c r="A41" s="15" t="str">
        <f t="shared" si="0"/>
        <v/>
      </c>
      <c r="B41" s="15" t="str">
        <f t="shared" si="1"/>
        <v/>
      </c>
      <c r="C41" s="15" t="str">
        <f t="shared" si="1"/>
        <v>(3)</v>
      </c>
      <c r="F41" s="15" t="str">
        <f>IF(F11="","",F11)</f>
        <v>貯金した額と代金の合計が等しいとき，その関係を式に表しなさい</v>
      </c>
    </row>
    <row r="42" spans="1:48" ht="25" customHeight="1" x14ac:dyDescent="0.2">
      <c r="A42" s="15" t="str">
        <f t="shared" si="0"/>
        <v/>
      </c>
      <c r="B42" s="15" t="str">
        <f t="shared" si="1"/>
        <v/>
      </c>
      <c r="C42" s="15" t="str">
        <f t="shared" si="1"/>
        <v/>
      </c>
      <c r="F42" s="22">
        <f ca="1">F36</f>
        <v>5</v>
      </c>
      <c r="G42" s="53" t="s">
        <v>153</v>
      </c>
      <c r="H42" s="53"/>
      <c r="I42" s="53" t="s">
        <v>20</v>
      </c>
      <c r="J42" s="53"/>
      <c r="K42" s="22">
        <f ca="1">F39</f>
        <v>3</v>
      </c>
      <c r="L42" s="53" t="s">
        <v>253</v>
      </c>
      <c r="M42" s="53"/>
      <c r="N42" s="53"/>
      <c r="O42" s="53">
        <f ca="1">J39</f>
        <v>7000</v>
      </c>
      <c r="P42" s="53"/>
      <c r="Q42" s="53"/>
      <c r="R42" s="53"/>
      <c r="S42" s="15" t="str">
        <f t="shared" ref="S42:AT42" si="6">IF(S12="","",S12)</f>
        <v/>
      </c>
      <c r="T42" s="15" t="str">
        <f t="shared" si="6"/>
        <v/>
      </c>
      <c r="U42" s="15" t="str">
        <f t="shared" si="6"/>
        <v/>
      </c>
      <c r="V42" s="15" t="str">
        <f t="shared" si="6"/>
        <v/>
      </c>
      <c r="W42" s="15" t="str">
        <f t="shared" si="6"/>
        <v/>
      </c>
      <c r="X42" s="15" t="str">
        <f t="shared" si="6"/>
        <v/>
      </c>
      <c r="Y42" s="15" t="str">
        <f t="shared" si="6"/>
        <v/>
      </c>
      <c r="Z42" s="15" t="str">
        <f t="shared" si="6"/>
        <v/>
      </c>
      <c r="AA42" s="15" t="str">
        <f t="shared" si="6"/>
        <v/>
      </c>
      <c r="AB42" s="15" t="str">
        <f t="shared" si="6"/>
        <v/>
      </c>
      <c r="AC42" s="15" t="str">
        <f t="shared" si="6"/>
        <v/>
      </c>
      <c r="AD42" s="15" t="str">
        <f t="shared" si="6"/>
        <v/>
      </c>
      <c r="AE42" s="15" t="str">
        <f t="shared" si="6"/>
        <v/>
      </c>
      <c r="AF42" s="15" t="str">
        <f t="shared" si="6"/>
        <v/>
      </c>
      <c r="AG42" s="15" t="str">
        <f t="shared" si="6"/>
        <v/>
      </c>
      <c r="AH42" s="15" t="str">
        <f t="shared" si="6"/>
        <v/>
      </c>
      <c r="AI42" s="15" t="str">
        <f t="shared" si="6"/>
        <v/>
      </c>
      <c r="AJ42" s="15" t="str">
        <f t="shared" si="6"/>
        <v/>
      </c>
      <c r="AK42" s="15" t="str">
        <f t="shared" si="6"/>
        <v/>
      </c>
      <c r="AL42" s="15" t="str">
        <f t="shared" si="6"/>
        <v/>
      </c>
      <c r="AM42" s="15" t="str">
        <f t="shared" si="6"/>
        <v/>
      </c>
      <c r="AN42" s="15" t="str">
        <f t="shared" si="6"/>
        <v/>
      </c>
      <c r="AO42" s="15" t="str">
        <f t="shared" si="6"/>
        <v/>
      </c>
      <c r="AP42" s="15" t="str">
        <f t="shared" si="6"/>
        <v/>
      </c>
      <c r="AQ42" s="15" t="str">
        <f t="shared" si="6"/>
        <v/>
      </c>
      <c r="AR42" s="15" t="str">
        <f t="shared" si="6"/>
        <v/>
      </c>
      <c r="AS42" s="15" t="str">
        <f t="shared" si="6"/>
        <v/>
      </c>
      <c r="AT42" s="15" t="str">
        <f t="shared" si="6"/>
        <v/>
      </c>
    </row>
    <row r="43" spans="1:48" ht="25" customHeight="1" x14ac:dyDescent="0.2">
      <c r="A43" s="15" t="str">
        <f t="shared" si="0"/>
        <v/>
      </c>
      <c r="B43" s="15" t="str">
        <f t="shared" si="1"/>
        <v/>
      </c>
      <c r="C43" s="15" t="str">
        <f t="shared" si="1"/>
        <v/>
      </c>
      <c r="F43" s="15" t="str">
        <f t="shared" ref="F43:P43" si="7">IF(F13="","",F13)</f>
        <v/>
      </c>
      <c r="G43" s="15" t="str">
        <f t="shared" si="7"/>
        <v/>
      </c>
      <c r="H43" s="15" t="str">
        <f t="shared" si="7"/>
        <v/>
      </c>
      <c r="I43" s="15" t="str">
        <f t="shared" si="7"/>
        <v/>
      </c>
      <c r="J43" s="15" t="str">
        <f t="shared" si="7"/>
        <v/>
      </c>
      <c r="K43" s="15" t="str">
        <f t="shared" si="7"/>
        <v/>
      </c>
      <c r="L43" s="15" t="str">
        <f t="shared" si="7"/>
        <v/>
      </c>
      <c r="M43" s="15" t="str">
        <f t="shared" si="7"/>
        <v/>
      </c>
      <c r="N43" s="15" t="str">
        <f t="shared" si="7"/>
        <v/>
      </c>
      <c r="O43" s="15" t="str">
        <f t="shared" si="7"/>
        <v/>
      </c>
      <c r="P43" s="15" t="str">
        <f t="shared" si="7"/>
        <v/>
      </c>
      <c r="Q43" s="15" t="str">
        <f t="shared" ref="Q43:AT43" si="8">IF(Q13="","",Q13)</f>
        <v/>
      </c>
      <c r="R43" s="15" t="str">
        <f t="shared" si="8"/>
        <v/>
      </c>
      <c r="S43" s="15" t="str">
        <f t="shared" si="8"/>
        <v/>
      </c>
      <c r="T43" s="15" t="str">
        <f t="shared" si="8"/>
        <v/>
      </c>
      <c r="U43" s="15" t="str">
        <f t="shared" si="8"/>
        <v/>
      </c>
      <c r="V43" s="15" t="str">
        <f t="shared" si="8"/>
        <v/>
      </c>
      <c r="W43" s="15" t="str">
        <f t="shared" si="8"/>
        <v/>
      </c>
      <c r="X43" s="15" t="str">
        <f t="shared" si="8"/>
        <v/>
      </c>
      <c r="Y43" s="15" t="str">
        <f t="shared" si="8"/>
        <v/>
      </c>
      <c r="Z43" s="15" t="str">
        <f t="shared" si="8"/>
        <v/>
      </c>
      <c r="AA43" s="15" t="str">
        <f t="shared" si="8"/>
        <v/>
      </c>
      <c r="AB43" s="15" t="str">
        <f t="shared" si="8"/>
        <v/>
      </c>
      <c r="AC43" s="15" t="str">
        <f t="shared" si="8"/>
        <v/>
      </c>
      <c r="AD43" s="15" t="str">
        <f t="shared" si="8"/>
        <v/>
      </c>
      <c r="AE43" s="15" t="str">
        <f t="shared" si="8"/>
        <v/>
      </c>
      <c r="AF43" s="15" t="str">
        <f t="shared" si="8"/>
        <v/>
      </c>
      <c r="AG43" s="15" t="str">
        <f t="shared" si="8"/>
        <v/>
      </c>
      <c r="AH43" s="15" t="str">
        <f t="shared" si="8"/>
        <v/>
      </c>
      <c r="AI43" s="15" t="str">
        <f t="shared" si="8"/>
        <v/>
      </c>
      <c r="AJ43" s="15" t="str">
        <f t="shared" si="8"/>
        <v/>
      </c>
      <c r="AK43" s="15" t="str">
        <f t="shared" si="8"/>
        <v/>
      </c>
      <c r="AL43" s="15" t="str">
        <f t="shared" si="8"/>
        <v/>
      </c>
      <c r="AM43" s="15" t="str">
        <f t="shared" si="8"/>
        <v/>
      </c>
      <c r="AN43" s="15" t="str">
        <f t="shared" si="8"/>
        <v/>
      </c>
      <c r="AO43" s="15" t="str">
        <f t="shared" si="8"/>
        <v/>
      </c>
      <c r="AP43" s="15" t="str">
        <f t="shared" si="8"/>
        <v/>
      </c>
      <c r="AQ43" s="15" t="str">
        <f t="shared" si="8"/>
        <v/>
      </c>
      <c r="AR43" s="15" t="str">
        <f t="shared" si="8"/>
        <v/>
      </c>
      <c r="AS43" s="15" t="str">
        <f t="shared" si="8"/>
        <v/>
      </c>
      <c r="AT43" s="15" t="str">
        <f t="shared" si="8"/>
        <v/>
      </c>
    </row>
    <row r="44" spans="1:48" ht="25" customHeight="1" x14ac:dyDescent="0.2">
      <c r="A44" s="15" t="str">
        <f t="shared" si="0"/>
        <v/>
      </c>
      <c r="B44" s="15" t="str">
        <f t="shared" si="1"/>
        <v/>
      </c>
      <c r="C44" s="15" t="str">
        <f t="shared" si="1"/>
        <v/>
      </c>
      <c r="F44" s="15" t="str">
        <f t="shared" ref="F44:P44" si="9">IF(F14="","",F14)</f>
        <v/>
      </c>
      <c r="G44" s="15" t="str">
        <f t="shared" si="9"/>
        <v/>
      </c>
      <c r="H44" s="15" t="str">
        <f t="shared" si="9"/>
        <v/>
      </c>
      <c r="I44" s="15" t="str">
        <f t="shared" si="9"/>
        <v/>
      </c>
      <c r="J44" s="15" t="str">
        <f t="shared" si="9"/>
        <v/>
      </c>
      <c r="K44" s="15" t="str">
        <f t="shared" si="9"/>
        <v/>
      </c>
      <c r="L44" s="15" t="str">
        <f t="shared" si="9"/>
        <v/>
      </c>
      <c r="M44" s="15" t="str">
        <f t="shared" si="9"/>
        <v/>
      </c>
      <c r="N44" s="15" t="str">
        <f t="shared" si="9"/>
        <v/>
      </c>
      <c r="O44" s="15" t="str">
        <f t="shared" si="9"/>
        <v/>
      </c>
      <c r="P44" s="15" t="str">
        <f t="shared" si="9"/>
        <v/>
      </c>
      <c r="Q44" s="15" t="str">
        <f t="shared" ref="Q44:AT44" si="10">IF(Q14="","",Q14)</f>
        <v/>
      </c>
      <c r="R44" s="15" t="str">
        <f t="shared" si="10"/>
        <v/>
      </c>
      <c r="S44" s="15" t="str">
        <f t="shared" si="10"/>
        <v/>
      </c>
      <c r="T44" s="15" t="str">
        <f t="shared" si="10"/>
        <v/>
      </c>
      <c r="U44" s="15" t="str">
        <f t="shared" si="10"/>
        <v/>
      </c>
      <c r="V44" s="15" t="str">
        <f t="shared" si="10"/>
        <v/>
      </c>
      <c r="W44" s="15" t="str">
        <f t="shared" si="10"/>
        <v/>
      </c>
      <c r="X44" s="15" t="str">
        <f t="shared" si="10"/>
        <v/>
      </c>
      <c r="Y44" s="15" t="str">
        <f t="shared" si="10"/>
        <v/>
      </c>
      <c r="Z44" s="15" t="str">
        <f t="shared" si="10"/>
        <v/>
      </c>
      <c r="AA44" s="15" t="str">
        <f t="shared" si="10"/>
        <v/>
      </c>
      <c r="AB44" s="15" t="str">
        <f t="shared" si="10"/>
        <v/>
      </c>
      <c r="AC44" s="15" t="str">
        <f t="shared" si="10"/>
        <v/>
      </c>
      <c r="AD44" s="15" t="str">
        <f t="shared" si="10"/>
        <v/>
      </c>
      <c r="AE44" s="15" t="str">
        <f t="shared" si="10"/>
        <v/>
      </c>
      <c r="AF44" s="15" t="str">
        <f t="shared" si="10"/>
        <v/>
      </c>
      <c r="AG44" s="15" t="str">
        <f t="shared" si="10"/>
        <v/>
      </c>
      <c r="AH44" s="15" t="str">
        <f t="shared" si="10"/>
        <v/>
      </c>
      <c r="AI44" s="15" t="str">
        <f t="shared" si="10"/>
        <v/>
      </c>
      <c r="AJ44" s="15" t="str">
        <f t="shared" si="10"/>
        <v/>
      </c>
      <c r="AK44" s="15" t="str">
        <f t="shared" si="10"/>
        <v/>
      </c>
      <c r="AL44" s="15" t="str">
        <f t="shared" si="10"/>
        <v/>
      </c>
      <c r="AM44" s="15" t="str">
        <f t="shared" si="10"/>
        <v/>
      </c>
      <c r="AN44" s="15" t="str">
        <f t="shared" si="10"/>
        <v/>
      </c>
      <c r="AO44" s="15" t="str">
        <f t="shared" si="10"/>
        <v/>
      </c>
      <c r="AP44" s="15" t="str">
        <f t="shared" si="10"/>
        <v/>
      </c>
      <c r="AQ44" s="15" t="str">
        <f t="shared" si="10"/>
        <v/>
      </c>
      <c r="AR44" s="15" t="str">
        <f t="shared" si="10"/>
        <v/>
      </c>
      <c r="AS44" s="15" t="str">
        <f t="shared" si="10"/>
        <v/>
      </c>
      <c r="AT44" s="15" t="str">
        <f t="shared" si="10"/>
        <v/>
      </c>
    </row>
    <row r="45" spans="1:48" ht="25" customHeight="1" x14ac:dyDescent="0.2">
      <c r="A45" s="15" t="str">
        <f t="shared" si="0"/>
        <v>２．</v>
      </c>
      <c r="D45" s="15" t="str">
        <f t="shared" ref="D45:D50" si="11">IF(D15="","",D15)</f>
        <v>兄の身長ａ㎝は，弟の身長ｂ㎝より</v>
      </c>
      <c r="W45" s="15">
        <f ca="1">IF(W15="","",W15)</f>
        <v>2</v>
      </c>
      <c r="X45" s="15" t="str">
        <f>IF(X15="","",X15)</f>
        <v>㎝高い。</v>
      </c>
      <c r="AT45" s="23"/>
      <c r="AV45" s="15"/>
    </row>
    <row r="46" spans="1:48" ht="25" customHeight="1" x14ac:dyDescent="0.2">
      <c r="A46" s="15" t="str">
        <f t="shared" si="0"/>
        <v/>
      </c>
      <c r="B46" s="15" t="str">
        <f t="shared" ref="B46:C49" si="12">IF(B16="","",B16)</f>
        <v/>
      </c>
      <c r="C46" s="15" t="str">
        <f t="shared" si="12"/>
        <v/>
      </c>
      <c r="D46" s="15" t="str">
        <f t="shared" si="11"/>
        <v>このときの数量関係を式に表しなさい。</v>
      </c>
    </row>
    <row r="47" spans="1:48" ht="25" customHeight="1" x14ac:dyDescent="0.2">
      <c r="A47" s="15" t="str">
        <f t="shared" si="0"/>
        <v/>
      </c>
      <c r="B47" s="15" t="str">
        <f t="shared" si="12"/>
        <v/>
      </c>
      <c r="C47" s="15" t="str">
        <f t="shared" si="12"/>
        <v/>
      </c>
      <c r="D47" s="15" t="str">
        <f t="shared" si="11"/>
        <v/>
      </c>
      <c r="E47" s="15" t="str">
        <f>IF(E17="","",E17)</f>
        <v/>
      </c>
      <c r="F47" s="22" t="s">
        <v>255</v>
      </c>
      <c r="G47" s="22"/>
      <c r="H47" s="22"/>
      <c r="I47" s="22" t="s">
        <v>253</v>
      </c>
      <c r="J47" s="22"/>
      <c r="K47" s="22"/>
      <c r="L47" s="22">
        <f ca="1">W45</f>
        <v>2</v>
      </c>
      <c r="M47" s="22"/>
      <c r="N47" s="22"/>
      <c r="O47" s="22"/>
      <c r="P47" s="22"/>
      <c r="Q47" s="22"/>
      <c r="R47" s="22"/>
      <c r="S47" s="22"/>
    </row>
    <row r="48" spans="1:48" ht="25" customHeight="1" x14ac:dyDescent="0.2">
      <c r="A48" s="15" t="str">
        <f t="shared" si="0"/>
        <v/>
      </c>
      <c r="B48" s="15" t="str">
        <f t="shared" si="12"/>
        <v/>
      </c>
      <c r="C48" s="15" t="str">
        <f t="shared" si="12"/>
        <v/>
      </c>
      <c r="D48" s="15" t="str">
        <f t="shared" si="11"/>
        <v/>
      </c>
      <c r="E48" s="15" t="str">
        <f>IF(E18="","",E18)</f>
        <v/>
      </c>
      <c r="F48" s="22" t="s">
        <v>254</v>
      </c>
      <c r="G48" s="22"/>
      <c r="H48" s="22"/>
      <c r="I48" s="22"/>
      <c r="J48" s="22"/>
      <c r="K48" s="22"/>
      <c r="L48" s="22" t="s">
        <v>256</v>
      </c>
      <c r="M48" s="22"/>
      <c r="N48" s="22"/>
      <c r="O48" s="22"/>
      <c r="P48" s="22"/>
      <c r="Q48" s="22"/>
      <c r="R48" s="22">
        <f ca="1">W45</f>
        <v>2</v>
      </c>
      <c r="S48" s="22"/>
    </row>
    <row r="49" spans="1:48" ht="25" customHeight="1" x14ac:dyDescent="0.2">
      <c r="A49" s="15" t="str">
        <f t="shared" si="0"/>
        <v/>
      </c>
      <c r="B49" s="15" t="str">
        <f t="shared" si="12"/>
        <v/>
      </c>
      <c r="C49" s="15" t="str">
        <f t="shared" si="12"/>
        <v/>
      </c>
      <c r="D49" s="15" t="str">
        <f t="shared" si="11"/>
        <v/>
      </c>
      <c r="E49" s="15" t="str">
        <f>IF(E19="","",E19)</f>
        <v/>
      </c>
      <c r="F49" s="22" t="s">
        <v>254</v>
      </c>
      <c r="G49" s="22"/>
      <c r="H49" s="22"/>
      <c r="I49" s="22"/>
      <c r="J49" s="22"/>
      <c r="K49" s="22"/>
      <c r="L49" s="22" t="s">
        <v>257</v>
      </c>
      <c r="M49" s="22"/>
      <c r="N49" s="22"/>
      <c r="O49" s="22">
        <f ca="1">W45</f>
        <v>2</v>
      </c>
      <c r="P49" s="53" t="s">
        <v>20</v>
      </c>
      <c r="Q49" s="53"/>
      <c r="R49" s="22" t="s">
        <v>155</v>
      </c>
      <c r="S49" s="22"/>
    </row>
    <row r="50" spans="1:48" ht="25" customHeight="1" x14ac:dyDescent="0.2">
      <c r="A50" s="15" t="str">
        <f t="shared" si="0"/>
        <v>３．</v>
      </c>
      <c r="D50" s="15" t="str">
        <f t="shared" si="11"/>
        <v>次の数量の関係を等式に表しなさい。</v>
      </c>
    </row>
    <row r="51" spans="1:48" ht="25" customHeight="1" x14ac:dyDescent="0.2">
      <c r="A51" s="15" t="str">
        <f t="shared" ref="A51:F51" si="13">IF(A21="","",A21)</f>
        <v/>
      </c>
      <c r="B51" s="15" t="str">
        <f t="shared" si="13"/>
        <v/>
      </c>
      <c r="C51" s="15" t="str">
        <f t="shared" si="13"/>
        <v>(1)</v>
      </c>
      <c r="F51" s="15" t="str">
        <f t="shared" si="13"/>
        <v>1個ｘ円のテニスボール</v>
      </c>
      <c r="S51" s="15">
        <f ca="1">IF(S21="","",S21)</f>
        <v>7</v>
      </c>
      <c r="T51" s="15" t="str">
        <f>IF(T21="","",T21)</f>
        <v>個の代金がｙ円である。</v>
      </c>
      <c r="AT51" s="23"/>
      <c r="AV51" s="15"/>
    </row>
    <row r="52" spans="1:48" ht="25" customHeight="1" x14ac:dyDescent="0.2">
      <c r="A52" s="15" t="str">
        <f t="shared" ref="A52:E54" si="14">IF(A22="","",A22)</f>
        <v/>
      </c>
      <c r="B52" s="15" t="str">
        <f t="shared" si="14"/>
        <v/>
      </c>
      <c r="C52" s="15" t="str">
        <f t="shared" si="14"/>
        <v/>
      </c>
      <c r="D52" s="15" t="str">
        <f t="shared" si="14"/>
        <v/>
      </c>
      <c r="E52" s="15" t="str">
        <f t="shared" si="14"/>
        <v/>
      </c>
      <c r="F52" s="22">
        <f ca="1">IF(S51=1,"",S51)</f>
        <v>7</v>
      </c>
      <c r="G52" s="22" t="s">
        <v>258</v>
      </c>
      <c r="H52" s="22"/>
      <c r="I52" s="22"/>
      <c r="J52" s="22"/>
    </row>
    <row r="53" spans="1:48" ht="25" customHeight="1" x14ac:dyDescent="0.2">
      <c r="A53" s="15" t="str">
        <f t="shared" si="14"/>
        <v/>
      </c>
      <c r="B53" s="15" t="str">
        <f t="shared" si="14"/>
        <v/>
      </c>
      <c r="C53" s="15" t="str">
        <f t="shared" si="14"/>
        <v/>
      </c>
      <c r="D53" s="15" t="str">
        <f t="shared" si="14"/>
        <v/>
      </c>
      <c r="E53" s="15" t="str">
        <f t="shared" si="14"/>
        <v/>
      </c>
      <c r="F53" s="15" t="str">
        <f t="shared" ref="F53:P53" si="15">IF(F23="","",F23)</f>
        <v/>
      </c>
      <c r="G53" s="15" t="str">
        <f t="shared" si="15"/>
        <v/>
      </c>
      <c r="H53" s="15" t="str">
        <f t="shared" si="15"/>
        <v/>
      </c>
      <c r="I53" s="15" t="str">
        <f t="shared" si="15"/>
        <v/>
      </c>
      <c r="J53" s="15" t="str">
        <f t="shared" si="15"/>
        <v/>
      </c>
      <c r="K53" s="15" t="str">
        <f t="shared" si="15"/>
        <v/>
      </c>
      <c r="L53" s="15" t="str">
        <f t="shared" si="15"/>
        <v/>
      </c>
      <c r="M53" s="15" t="str">
        <f t="shared" si="15"/>
        <v/>
      </c>
      <c r="N53" s="15" t="str">
        <f t="shared" si="15"/>
        <v/>
      </c>
      <c r="O53" s="15" t="str">
        <f t="shared" si="15"/>
        <v/>
      </c>
      <c r="P53" s="15" t="str">
        <f t="shared" si="15"/>
        <v/>
      </c>
      <c r="Q53" s="15" t="str">
        <f t="shared" ref="Q53:AT53" si="16">IF(Q23="","",Q23)</f>
        <v/>
      </c>
      <c r="R53" s="15" t="str">
        <f t="shared" si="16"/>
        <v/>
      </c>
      <c r="S53" s="15" t="str">
        <f t="shared" si="16"/>
        <v/>
      </c>
      <c r="T53" s="15" t="str">
        <f t="shared" si="16"/>
        <v/>
      </c>
      <c r="U53" s="15" t="str">
        <f t="shared" si="16"/>
        <v/>
      </c>
      <c r="V53" s="15" t="str">
        <f t="shared" si="16"/>
        <v/>
      </c>
      <c r="W53" s="15" t="str">
        <f t="shared" si="16"/>
        <v/>
      </c>
      <c r="X53" s="15" t="str">
        <f t="shared" si="16"/>
        <v/>
      </c>
      <c r="Y53" s="15" t="str">
        <f t="shared" si="16"/>
        <v/>
      </c>
      <c r="Z53" s="15" t="str">
        <f t="shared" si="16"/>
        <v/>
      </c>
      <c r="AA53" s="15" t="str">
        <f t="shared" si="16"/>
        <v/>
      </c>
      <c r="AB53" s="15" t="str">
        <f t="shared" si="16"/>
        <v/>
      </c>
      <c r="AC53" s="15" t="str">
        <f t="shared" si="16"/>
        <v/>
      </c>
      <c r="AD53" s="15" t="str">
        <f t="shared" si="16"/>
        <v/>
      </c>
      <c r="AE53" s="15" t="str">
        <f t="shared" si="16"/>
        <v/>
      </c>
      <c r="AF53" s="15" t="str">
        <f t="shared" si="16"/>
        <v/>
      </c>
      <c r="AG53" s="15" t="str">
        <f t="shared" si="16"/>
        <v/>
      </c>
      <c r="AH53" s="15" t="str">
        <f t="shared" si="16"/>
        <v/>
      </c>
      <c r="AI53" s="15" t="str">
        <f t="shared" si="16"/>
        <v/>
      </c>
      <c r="AJ53" s="15" t="str">
        <f t="shared" si="16"/>
        <v/>
      </c>
      <c r="AK53" s="15" t="str">
        <f t="shared" si="16"/>
        <v/>
      </c>
      <c r="AL53" s="15" t="str">
        <f t="shared" si="16"/>
        <v/>
      </c>
      <c r="AM53" s="15" t="str">
        <f t="shared" si="16"/>
        <v/>
      </c>
      <c r="AN53" s="15" t="str">
        <f t="shared" si="16"/>
        <v/>
      </c>
      <c r="AO53" s="15" t="str">
        <f t="shared" si="16"/>
        <v/>
      </c>
      <c r="AP53" s="15" t="str">
        <f t="shared" si="16"/>
        <v/>
      </c>
      <c r="AQ53" s="15" t="str">
        <f t="shared" si="16"/>
        <v/>
      </c>
      <c r="AR53" s="15" t="str">
        <f t="shared" si="16"/>
        <v/>
      </c>
      <c r="AS53" s="15" t="str">
        <f t="shared" si="16"/>
        <v/>
      </c>
      <c r="AT53" s="15" t="str">
        <f t="shared" si="16"/>
        <v/>
      </c>
    </row>
    <row r="54" spans="1:48" ht="25" customHeight="1" x14ac:dyDescent="0.2">
      <c r="A54" s="15" t="str">
        <f t="shared" si="14"/>
        <v/>
      </c>
      <c r="B54" s="15" t="str">
        <f t="shared" si="14"/>
        <v/>
      </c>
      <c r="C54" s="15" t="str">
        <f t="shared" si="14"/>
        <v/>
      </c>
      <c r="D54" s="15" t="str">
        <f t="shared" si="14"/>
        <v/>
      </c>
      <c r="E54" s="15" t="str">
        <f t="shared" si="14"/>
        <v/>
      </c>
      <c r="F54" s="15" t="str">
        <f t="shared" ref="F54:P54" si="17">IF(F24="","",F24)</f>
        <v/>
      </c>
      <c r="G54" s="15" t="str">
        <f t="shared" si="17"/>
        <v/>
      </c>
      <c r="H54" s="15" t="str">
        <f t="shared" si="17"/>
        <v/>
      </c>
      <c r="I54" s="15" t="str">
        <f t="shared" si="17"/>
        <v/>
      </c>
      <c r="J54" s="15" t="str">
        <f t="shared" si="17"/>
        <v/>
      </c>
      <c r="K54" s="15" t="str">
        <f t="shared" si="17"/>
        <v/>
      </c>
      <c r="L54" s="15" t="str">
        <f t="shared" si="17"/>
        <v/>
      </c>
      <c r="M54" s="15" t="str">
        <f t="shared" si="17"/>
        <v/>
      </c>
      <c r="N54" s="15" t="str">
        <f t="shared" si="17"/>
        <v/>
      </c>
      <c r="O54" s="15" t="str">
        <f t="shared" si="17"/>
        <v/>
      </c>
      <c r="P54" s="15" t="str">
        <f t="shared" si="17"/>
        <v/>
      </c>
      <c r="Q54" s="15" t="str">
        <f t="shared" ref="Q54:AT54" si="18">IF(Q24="","",Q24)</f>
        <v/>
      </c>
      <c r="R54" s="15" t="str">
        <f t="shared" si="18"/>
        <v/>
      </c>
      <c r="S54" s="15" t="str">
        <f t="shared" si="18"/>
        <v/>
      </c>
      <c r="T54" s="15" t="str">
        <f t="shared" si="18"/>
        <v/>
      </c>
      <c r="U54" s="15" t="str">
        <f t="shared" si="18"/>
        <v/>
      </c>
      <c r="V54" s="15" t="str">
        <f t="shared" si="18"/>
        <v/>
      </c>
      <c r="W54" s="15" t="str">
        <f t="shared" si="18"/>
        <v/>
      </c>
      <c r="X54" s="15" t="str">
        <f t="shared" si="18"/>
        <v/>
      </c>
      <c r="Y54" s="15" t="str">
        <f t="shared" si="18"/>
        <v/>
      </c>
      <c r="Z54" s="15" t="str">
        <f t="shared" si="18"/>
        <v/>
      </c>
      <c r="AA54" s="15" t="str">
        <f t="shared" si="18"/>
        <v/>
      </c>
      <c r="AB54" s="15" t="str">
        <f t="shared" si="18"/>
        <v/>
      </c>
      <c r="AC54" s="15" t="str">
        <f t="shared" si="18"/>
        <v/>
      </c>
      <c r="AD54" s="15" t="str">
        <f t="shared" si="18"/>
        <v/>
      </c>
      <c r="AE54" s="15" t="str">
        <f t="shared" si="18"/>
        <v/>
      </c>
      <c r="AF54" s="15" t="str">
        <f t="shared" si="18"/>
        <v/>
      </c>
      <c r="AG54" s="15" t="str">
        <f t="shared" si="18"/>
        <v/>
      </c>
      <c r="AH54" s="15" t="str">
        <f t="shared" si="18"/>
        <v/>
      </c>
      <c r="AI54" s="15" t="str">
        <f t="shared" si="18"/>
        <v/>
      </c>
      <c r="AJ54" s="15" t="str">
        <f t="shared" si="18"/>
        <v/>
      </c>
      <c r="AK54" s="15" t="str">
        <f t="shared" si="18"/>
        <v/>
      </c>
      <c r="AL54" s="15" t="str">
        <f t="shared" si="18"/>
        <v/>
      </c>
      <c r="AM54" s="15" t="str">
        <f t="shared" si="18"/>
        <v/>
      </c>
      <c r="AN54" s="15" t="str">
        <f t="shared" si="18"/>
        <v/>
      </c>
      <c r="AO54" s="15" t="str">
        <f t="shared" si="18"/>
        <v/>
      </c>
      <c r="AP54" s="15" t="str">
        <f t="shared" si="18"/>
        <v/>
      </c>
      <c r="AQ54" s="15" t="str">
        <f t="shared" si="18"/>
        <v/>
      </c>
      <c r="AR54" s="15" t="str">
        <f t="shared" si="18"/>
        <v/>
      </c>
      <c r="AS54" s="15" t="str">
        <f t="shared" si="18"/>
        <v/>
      </c>
      <c r="AT54" s="15" t="str">
        <f t="shared" si="18"/>
        <v/>
      </c>
    </row>
    <row r="55" spans="1:48" ht="25" customHeight="1" x14ac:dyDescent="0.2">
      <c r="A55" s="15" t="str">
        <f t="shared" ref="A55:J55" si="19">IF(A25="","",A25)</f>
        <v/>
      </c>
      <c r="B55" s="15" t="str">
        <f t="shared" si="19"/>
        <v/>
      </c>
      <c r="C55" s="15" t="str">
        <f t="shared" si="19"/>
        <v>(2)</v>
      </c>
      <c r="F55" s="57">
        <f t="shared" ca="1" si="19"/>
        <v>5000</v>
      </c>
      <c r="G55" s="57"/>
      <c r="H55" s="57"/>
      <c r="I55" s="57"/>
      <c r="J55" s="15" t="str">
        <f t="shared" si="19"/>
        <v>円出して，</v>
      </c>
      <c r="P55" s="49" t="str">
        <f ca="1">IF(P25="","",P25)</f>
        <v>ａ</v>
      </c>
      <c r="Q55" s="49"/>
      <c r="R55" s="15" t="str">
        <f>IF(R25="","",R25)</f>
        <v>円の切符を買うとおつりは</v>
      </c>
      <c r="AF55" s="49" t="str">
        <f ca="1">IF(AF25="","",AF25)</f>
        <v>ｂ</v>
      </c>
      <c r="AG55" s="49"/>
      <c r="AH55" s="15" t="str">
        <f>IF(AH25="","",AH25)</f>
        <v>円である。</v>
      </c>
      <c r="AS55" s="23"/>
      <c r="AT55" s="23"/>
      <c r="AU55" s="15"/>
      <c r="AV55" s="15"/>
    </row>
    <row r="56" spans="1:48" ht="25" customHeight="1" x14ac:dyDescent="0.2">
      <c r="A56" s="15" t="str">
        <f t="shared" ref="A56:E58" si="20">IF(A26="","",A26)</f>
        <v/>
      </c>
      <c r="B56" s="15" t="str">
        <f t="shared" si="20"/>
        <v/>
      </c>
      <c r="C56" s="15" t="str">
        <f t="shared" si="20"/>
        <v/>
      </c>
      <c r="D56" s="15" t="str">
        <f t="shared" si="20"/>
        <v/>
      </c>
      <c r="E56" s="15" t="str">
        <f t="shared" si="20"/>
        <v/>
      </c>
      <c r="F56" s="52">
        <f ca="1">F55</f>
        <v>5000</v>
      </c>
      <c r="G56" s="52"/>
      <c r="H56" s="52"/>
      <c r="I56" s="52"/>
      <c r="J56" s="56" t="str">
        <f ca="1">IF(P55="ｘ","－ｘ＝ｙ","－ａ＝ｂ")</f>
        <v>－ａ＝ｂ</v>
      </c>
      <c r="K56" s="56"/>
      <c r="L56" s="56"/>
      <c r="M56" s="56"/>
      <c r="N56" s="56"/>
    </row>
    <row r="57" spans="1:48" ht="25" customHeight="1" x14ac:dyDescent="0.2">
      <c r="A57" s="15" t="str">
        <f t="shared" si="20"/>
        <v/>
      </c>
      <c r="B57" s="15" t="str">
        <f t="shared" si="20"/>
        <v/>
      </c>
      <c r="C57" s="15" t="str">
        <f t="shared" si="20"/>
        <v/>
      </c>
      <c r="D57" s="15" t="str">
        <f t="shared" si="20"/>
        <v/>
      </c>
      <c r="E57" s="15" t="str">
        <f t="shared" si="20"/>
        <v/>
      </c>
      <c r="F57" s="22" t="s">
        <v>254</v>
      </c>
      <c r="G57" s="22"/>
      <c r="H57" s="22"/>
      <c r="I57" s="22"/>
      <c r="J57" s="22"/>
      <c r="K57" s="22"/>
      <c r="L57" s="22" t="str">
        <f ca="1">IF(P55="ｘ","ｘ＋ｙ＝","ａ＋ｂ＝")</f>
        <v>ａ＋ｂ＝</v>
      </c>
      <c r="M57" s="22"/>
      <c r="N57" s="22"/>
      <c r="O57" s="22"/>
      <c r="P57" s="22"/>
      <c r="Q57" s="22"/>
      <c r="R57" s="55">
        <f ca="1">F56</f>
        <v>5000</v>
      </c>
      <c r="S57" s="55"/>
      <c r="T57" s="55"/>
      <c r="U57" s="55"/>
    </row>
    <row r="58" spans="1:48" ht="25" customHeight="1" x14ac:dyDescent="0.2">
      <c r="A58" s="15" t="str">
        <f t="shared" si="20"/>
        <v/>
      </c>
      <c r="B58" s="15" t="str">
        <f t="shared" si="20"/>
        <v/>
      </c>
      <c r="C58" s="15" t="str">
        <f t="shared" si="20"/>
        <v/>
      </c>
      <c r="D58" s="15" t="str">
        <f t="shared" si="20"/>
        <v/>
      </c>
      <c r="E58" s="15" t="str">
        <f t="shared" si="20"/>
        <v/>
      </c>
      <c r="F58" s="22" t="s">
        <v>254</v>
      </c>
      <c r="G58" s="22"/>
      <c r="H58" s="22"/>
      <c r="I58" s="22"/>
      <c r="J58" s="22"/>
      <c r="K58" s="22"/>
      <c r="L58" s="52">
        <f ca="1">F56</f>
        <v>5000</v>
      </c>
      <c r="M58" s="52"/>
      <c r="N58" s="52"/>
      <c r="O58" s="52"/>
      <c r="P58" s="25" t="str">
        <f ca="1">IF(P55="ｘ","－ｙ＝ｘ","－ｂ＝ａ")</f>
        <v>－ｂ＝ａ</v>
      </c>
      <c r="Q58" s="22"/>
      <c r="R58" s="22"/>
      <c r="S58" s="22"/>
      <c r="T58" s="22"/>
      <c r="U58" s="22"/>
    </row>
    <row r="59" spans="1:48" ht="25" customHeight="1" x14ac:dyDescent="0.2">
      <c r="A59" s="15" t="str">
        <f>IF(A30="","",A30)</f>
        <v/>
      </c>
      <c r="B59" s="15" t="str">
        <f>IF(B30="","",B30)</f>
        <v/>
      </c>
      <c r="C59" s="15" t="str">
        <f>IF(C30="","",C30)</f>
        <v/>
      </c>
      <c r="D59" s="15" t="str">
        <f>IF(D30="","",D30)</f>
        <v/>
      </c>
      <c r="E59" s="15" t="str">
        <f>IF(E30="","",E30)</f>
        <v/>
      </c>
      <c r="F59" s="15" t="str">
        <f t="shared" ref="F59:P59" si="21">IF(F30="","",F30)</f>
        <v/>
      </c>
      <c r="G59" s="15" t="str">
        <f t="shared" si="21"/>
        <v/>
      </c>
      <c r="H59" s="15" t="str">
        <f t="shared" si="21"/>
        <v/>
      </c>
      <c r="I59" s="15" t="str">
        <f t="shared" si="21"/>
        <v/>
      </c>
      <c r="J59" s="15" t="str">
        <f t="shared" si="21"/>
        <v/>
      </c>
      <c r="K59" s="15" t="str">
        <f t="shared" si="21"/>
        <v/>
      </c>
      <c r="L59" s="15" t="str">
        <f t="shared" si="21"/>
        <v/>
      </c>
      <c r="M59" s="15" t="str">
        <f t="shared" si="21"/>
        <v/>
      </c>
      <c r="N59" s="15" t="str">
        <f t="shared" si="21"/>
        <v/>
      </c>
      <c r="O59" s="15" t="str">
        <f t="shared" si="21"/>
        <v/>
      </c>
      <c r="P59" s="15" t="str">
        <f t="shared" si="21"/>
        <v/>
      </c>
      <c r="Q59" s="15" t="str">
        <f t="shared" ref="Q59:AT59" si="22">IF(Q30="","",Q30)</f>
        <v/>
      </c>
      <c r="R59" s="15" t="str">
        <f t="shared" si="22"/>
        <v/>
      </c>
      <c r="S59" s="15" t="str">
        <f t="shared" si="22"/>
        <v/>
      </c>
      <c r="T59" s="15" t="str">
        <f t="shared" si="22"/>
        <v/>
      </c>
      <c r="U59" s="15" t="str">
        <f t="shared" si="22"/>
        <v/>
      </c>
      <c r="V59" s="15" t="str">
        <f t="shared" si="22"/>
        <v/>
      </c>
      <c r="W59" s="15" t="str">
        <f t="shared" si="22"/>
        <v/>
      </c>
      <c r="X59" s="15" t="str">
        <f t="shared" si="22"/>
        <v/>
      </c>
      <c r="Y59" s="15" t="str">
        <f t="shared" si="22"/>
        <v/>
      </c>
      <c r="Z59" s="15" t="str">
        <f t="shared" si="22"/>
        <v/>
      </c>
      <c r="AA59" s="15" t="str">
        <f t="shared" si="22"/>
        <v/>
      </c>
      <c r="AB59" s="15" t="str">
        <f t="shared" si="22"/>
        <v/>
      </c>
      <c r="AC59" s="15" t="str">
        <f t="shared" si="22"/>
        <v/>
      </c>
      <c r="AD59" s="15" t="str">
        <f t="shared" si="22"/>
        <v/>
      </c>
      <c r="AE59" s="15" t="str">
        <f t="shared" si="22"/>
        <v/>
      </c>
      <c r="AF59" s="15" t="str">
        <f t="shared" si="22"/>
        <v/>
      </c>
      <c r="AG59" s="15" t="str">
        <f t="shared" si="22"/>
        <v/>
      </c>
      <c r="AH59" s="15" t="str">
        <f t="shared" si="22"/>
        <v/>
      </c>
      <c r="AI59" s="15" t="str">
        <f t="shared" si="22"/>
        <v/>
      </c>
      <c r="AJ59" s="15" t="str">
        <f t="shared" si="22"/>
        <v/>
      </c>
      <c r="AK59" s="15" t="str">
        <f t="shared" si="22"/>
        <v/>
      </c>
      <c r="AL59" s="15" t="str">
        <f t="shared" si="22"/>
        <v/>
      </c>
      <c r="AM59" s="15" t="str">
        <f t="shared" si="22"/>
        <v/>
      </c>
      <c r="AN59" s="15" t="str">
        <f t="shared" si="22"/>
        <v/>
      </c>
      <c r="AO59" s="15" t="str">
        <f t="shared" si="22"/>
        <v/>
      </c>
      <c r="AP59" s="15" t="str">
        <f t="shared" si="22"/>
        <v/>
      </c>
      <c r="AQ59" s="15" t="str">
        <f t="shared" si="22"/>
        <v/>
      </c>
      <c r="AR59" s="15" t="str">
        <f t="shared" si="22"/>
        <v/>
      </c>
      <c r="AS59" s="15" t="str">
        <f t="shared" si="22"/>
        <v/>
      </c>
      <c r="AT59" s="15" t="str">
        <f t="shared" si="22"/>
        <v/>
      </c>
    </row>
    <row r="60" spans="1:48" ht="20.149999999999999" customHeight="1" x14ac:dyDescent="0.2"/>
    <row r="61" spans="1:48" ht="20.149999999999999" customHeight="1" x14ac:dyDescent="0.2"/>
    <row r="62" spans="1:48" ht="20.149999999999999" customHeight="1" x14ac:dyDescent="0.2"/>
    <row r="63" spans="1:48" ht="20.149999999999999" customHeight="1" x14ac:dyDescent="0.2"/>
    <row r="64" spans="1:48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</sheetData>
  <mergeCells count="20">
    <mergeCell ref="R57:U57"/>
    <mergeCell ref="L58:O58"/>
    <mergeCell ref="F56:I56"/>
    <mergeCell ref="AO1:AP1"/>
    <mergeCell ref="AO31:AP31"/>
    <mergeCell ref="F25:I25"/>
    <mergeCell ref="P25:Q25"/>
    <mergeCell ref="AF25:AG25"/>
    <mergeCell ref="P49:Q49"/>
    <mergeCell ref="D4:G4"/>
    <mergeCell ref="J56:N56"/>
    <mergeCell ref="D34:G34"/>
    <mergeCell ref="F55:I55"/>
    <mergeCell ref="AF55:AG55"/>
    <mergeCell ref="P55:Q55"/>
    <mergeCell ref="J39:M39"/>
    <mergeCell ref="G42:H42"/>
    <mergeCell ref="I42:J42"/>
    <mergeCell ref="L42:N42"/>
    <mergeCell ref="O42:R42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&amp;L文字の式&amp;R数学ドリル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文字の式①</vt:lpstr>
      <vt:lpstr>文字の式②</vt:lpstr>
      <vt:lpstr>文字の式③</vt:lpstr>
      <vt:lpstr>文字の式④</vt:lpstr>
      <vt:lpstr>文字の式⑤</vt:lpstr>
      <vt:lpstr>文字の式⑥</vt:lpstr>
      <vt:lpstr>文字の式⑦</vt:lpstr>
      <vt:lpstr>文字の式⑧</vt:lpstr>
      <vt:lpstr>文字の式⑨</vt:lpstr>
      <vt:lpstr>文字の式⑩</vt:lpstr>
      <vt:lpstr>文字の式①!Print_Area</vt:lpstr>
      <vt:lpstr>文字の式②!Print_Area</vt:lpstr>
      <vt:lpstr>文字の式③!Print_Area</vt:lpstr>
      <vt:lpstr>文字の式④!Print_Area</vt:lpstr>
      <vt:lpstr>文字の式⑤!Print_Area</vt:lpstr>
      <vt:lpstr>文字の式⑥!Print_Area</vt:lpstr>
      <vt:lpstr>文字の式⑦!Print_Area</vt:lpstr>
      <vt:lpstr>文字の式⑧!Print_Area</vt:lpstr>
      <vt:lpstr>文字の式⑨!Print_Area</vt:lpstr>
      <vt:lpstr>文字の式⑩!Print_Area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2014-07-22T08:59:00Z</cp:lastPrinted>
  <dcterms:created xsi:type="dcterms:W3CDTF">2001-12-02T07:51:06Z</dcterms:created>
  <dcterms:modified xsi:type="dcterms:W3CDTF">2025-05-06T01:03:56Z</dcterms:modified>
</cp:coreProperties>
</file>