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4385" yWindow="-15" windowWidth="14430" windowHeight="12765" tabRatio="812"/>
  </bookViews>
  <sheets>
    <sheet name="仕訳書（全体）" sheetId="38" r:id="rId1"/>
    <sheet name="仕訳書（共通）" sheetId="61" r:id="rId2"/>
    <sheet name="内訳書（共通）" sheetId="62" r:id="rId3"/>
    <sheet name="1仕訳書（解体）" sheetId="6" r:id="rId4"/>
    <sheet name="内訳書（解体）" sheetId="7" r:id="rId5"/>
    <sheet name="2仕訳書（ｱｽﾍﾞｽﾄ）" sheetId="64" r:id="rId6"/>
    <sheet name="内訳書（ｱｽﾍﾞｽﾄ）" sheetId="65" r:id="rId7"/>
    <sheet name="3仕訳書（電気）" sheetId="71" r:id="rId8"/>
    <sheet name="内訳書（電気）" sheetId="72" r:id="rId9"/>
    <sheet name="4仕訳書（機械）" sheetId="73" r:id="rId10"/>
    <sheet name="内訳書（機械）" sheetId="74" r:id="rId11"/>
    <sheet name="5仕訳書（階段改修工事）" sheetId="67" r:id="rId12"/>
    <sheet name="内訳書（階段改修工事）" sheetId="68" r:id="rId13"/>
    <sheet name="6仕訳書（備品処理）" sheetId="69" r:id="rId14"/>
    <sheet name="内訳書（備品処理）" sheetId="70" r:id="rId15"/>
  </sheets>
  <externalReferences>
    <externalReference r:id="rId16"/>
  </externalReferences>
  <definedNames>
    <definedName name="_1" localSheetId="7">#REF!</definedName>
    <definedName name="_1" localSheetId="9">#REF!</definedName>
    <definedName name="_1" localSheetId="13">#REF!</definedName>
    <definedName name="_1" localSheetId="10">#REF!</definedName>
    <definedName name="_1" localSheetId="8">#REF!</definedName>
    <definedName name="_1" localSheetId="14">#REF!</definedName>
    <definedName name="_1">#REF!</definedName>
    <definedName name="_10" localSheetId="7">#REF!</definedName>
    <definedName name="_10" localSheetId="9">#REF!</definedName>
    <definedName name="_10" localSheetId="13">#REF!</definedName>
    <definedName name="_10" localSheetId="10">#REF!</definedName>
    <definedName name="_10" localSheetId="8">#REF!</definedName>
    <definedName name="_10" localSheetId="14">#REF!</definedName>
    <definedName name="_10">#REF!</definedName>
    <definedName name="_101" localSheetId="7">#REF!</definedName>
    <definedName name="_101" localSheetId="9">#REF!</definedName>
    <definedName name="_101" localSheetId="13">#REF!</definedName>
    <definedName name="_101" localSheetId="10">#REF!</definedName>
    <definedName name="_101" localSheetId="8">#REF!</definedName>
    <definedName name="_101" localSheetId="14">#REF!</definedName>
    <definedName name="_101">#REF!</definedName>
    <definedName name="_102">#REF!</definedName>
    <definedName name="_103">#REF!</definedName>
    <definedName name="_11">#REF!</definedName>
    <definedName name="_111">#REF!</definedName>
    <definedName name="_12">#REF!</definedName>
    <definedName name="_13">#REF!</definedName>
    <definedName name="_14">#REF!</definedName>
    <definedName name="_15">#REF!</definedName>
    <definedName name="_16">#REF!</definedName>
    <definedName name="_17">#REF!</definedName>
    <definedName name="_18">#REF!</definedName>
    <definedName name="_19">#REF!</definedName>
    <definedName name="_2">#REF!</definedName>
    <definedName name="_20">#REF!</definedName>
    <definedName name="_22">#REF!</definedName>
    <definedName name="_23">#REF!</definedName>
    <definedName name="_25">#REF!</definedName>
    <definedName name="_3">#REF!</definedName>
    <definedName name="_31">#REF!</definedName>
    <definedName name="_32">#REF!</definedName>
    <definedName name="_33">#REF!</definedName>
    <definedName name="_34">#REF!</definedName>
    <definedName name="_4">#REF!</definedName>
    <definedName name="_41">#REF!</definedName>
    <definedName name="_42">#REF!</definedName>
    <definedName name="_43">#REF!</definedName>
    <definedName name="_44">#REF!</definedName>
    <definedName name="_45">#REF!</definedName>
    <definedName name="_5">#REF!</definedName>
    <definedName name="_500">#REF!</definedName>
    <definedName name="_501">#REF!</definedName>
    <definedName name="_502">#REF!</definedName>
    <definedName name="_503">#REF!</definedName>
    <definedName name="_504">#REF!</definedName>
    <definedName name="_51">#REF!</definedName>
    <definedName name="_52">#REF!</definedName>
    <definedName name="_53">#REF!</definedName>
    <definedName name="_54">#REF!</definedName>
    <definedName name="_55">#REF!</definedName>
    <definedName name="_56">#REF!</definedName>
    <definedName name="_57">#REF!</definedName>
    <definedName name="_58">#REF!</definedName>
    <definedName name="_59">#REF!</definedName>
    <definedName name="_6">#REF!</definedName>
    <definedName name="_61">#REF!</definedName>
    <definedName name="_62">#REF!</definedName>
    <definedName name="_63">#REF!</definedName>
    <definedName name="_64">#REF!</definedName>
    <definedName name="_65">#REF!</definedName>
    <definedName name="_66">#REF!</definedName>
    <definedName name="_67">#REF!</definedName>
    <definedName name="_68">#REF!</definedName>
    <definedName name="_69">#REF!</definedName>
    <definedName name="_7">#REF!</definedName>
    <definedName name="_70">#REF!</definedName>
    <definedName name="_71">#REF!</definedName>
    <definedName name="_72">#REF!</definedName>
    <definedName name="_73">#REF!</definedName>
    <definedName name="_74">#REF!</definedName>
    <definedName name="_75" localSheetId="11">#REF!</definedName>
    <definedName name="_75" localSheetId="0">#REF!</definedName>
    <definedName name="_75" localSheetId="12">#REF!</definedName>
    <definedName name="_75">#REF!</definedName>
    <definedName name="_76">#REF!</definedName>
    <definedName name="_77">#REF!</definedName>
    <definedName name="_78">#REF!</definedName>
    <definedName name="_79">#REF!</definedName>
    <definedName name="_8">#REF!</definedName>
    <definedName name="_80">#REF!</definedName>
    <definedName name="_81">#REF!</definedName>
    <definedName name="_82">#REF!</definedName>
    <definedName name="_83">#REF!</definedName>
    <definedName name="_9">#REF!</definedName>
    <definedName name="_91">#REF!</definedName>
    <definedName name="_92">#REF!</definedName>
    <definedName name="_Fill" localSheetId="7" hidden="1">'[1]代価表2-3'!#REF!</definedName>
    <definedName name="_Fill" localSheetId="9" hidden="1">'[1]代価表2-3'!#REF!</definedName>
    <definedName name="_Fill" localSheetId="11" hidden="1">'[1]代価表2-3'!#REF!</definedName>
    <definedName name="_Fill" localSheetId="0" hidden="1">'[1]代価表2-3'!#REF!</definedName>
    <definedName name="_Fill" localSheetId="12" hidden="1">'[1]代価表2-3'!#REF!</definedName>
    <definedName name="_Fill" localSheetId="10" hidden="1">'[1]代価表2-3'!#REF!</definedName>
    <definedName name="_Fill" localSheetId="8" hidden="1">'[1]代価表2-3'!#REF!</definedName>
    <definedName name="_Fill" hidden="1">'[1]代価表2-3'!#REF!</definedName>
    <definedName name="\k" localSheetId="7">#REF!</definedName>
    <definedName name="\k" localSheetId="9">#REF!</definedName>
    <definedName name="\k" localSheetId="13">#REF!</definedName>
    <definedName name="\k" localSheetId="10">#REF!</definedName>
    <definedName name="\k" localSheetId="8">#REF!</definedName>
    <definedName name="\k" localSheetId="14">#REF!</definedName>
    <definedName name="\k">#REF!</definedName>
    <definedName name="\m" localSheetId="7">#REF!</definedName>
    <definedName name="\m" localSheetId="9">#REF!</definedName>
    <definedName name="\m" localSheetId="13">#REF!</definedName>
    <definedName name="\m" localSheetId="10">#REF!</definedName>
    <definedName name="\m" localSheetId="8">#REF!</definedName>
    <definedName name="\m" localSheetId="14">#REF!</definedName>
    <definedName name="\m">#REF!</definedName>
    <definedName name="\p">#REF!</definedName>
    <definedName name="\t">#REF!</definedName>
    <definedName name="B">#REF!</definedName>
    <definedName name="_xlnm.Print_Area" localSheetId="3">'1仕訳書（解体）'!$A$1:$K$36</definedName>
    <definedName name="_xlnm.Print_Area" localSheetId="5">'2仕訳書（ｱｽﾍﾞｽﾄ）'!$A$1:$K$36</definedName>
    <definedName name="_xlnm.Print_Area" localSheetId="7">'3仕訳書（電気）'!$A$1:$L$36</definedName>
    <definedName name="_xlnm.Print_Area" localSheetId="9">'4仕訳書（機械）'!$A$1:$K$36</definedName>
    <definedName name="_xlnm.Print_Area" localSheetId="11">'5仕訳書（階段改修工事）'!$A$1:$K$36</definedName>
    <definedName name="_xlnm.Print_Area" localSheetId="13">'6仕訳書（備品処理）'!$A$1:$K$36</definedName>
    <definedName name="_xlnm.Print_Area" localSheetId="1">'仕訳書（共通）'!$A$1:$K$36</definedName>
    <definedName name="_xlnm.Print_Area" localSheetId="0">'仕訳書（全体）'!$A$1:$P$36</definedName>
    <definedName name="_xlnm.Print_Area" localSheetId="6">'内訳書（ｱｽﾍﾞｽﾄ）'!$A$1:$I$176</definedName>
    <definedName name="_xlnm.Print_Area" localSheetId="4">'内訳書（解体）'!$A$1:$I$264</definedName>
    <definedName name="_xlnm.Print_Area" localSheetId="12">'内訳書（階段改修工事）'!$A$1:$I$44</definedName>
    <definedName name="_xlnm.Print_Area" localSheetId="10">'内訳書（機械）'!$A$1:$I$484</definedName>
    <definedName name="_xlnm.Print_Area" localSheetId="2">'内訳書（共通）'!$A$1:$I$44</definedName>
    <definedName name="_xlnm.Print_Area" localSheetId="8">'内訳書（電気）'!$A$1:$I$220</definedName>
    <definedName name="_xlnm.Print_Area" localSheetId="14">'内訳書（備品処理）'!$A$1:$I$176</definedName>
    <definedName name="X" localSheetId="7">#REF!</definedName>
    <definedName name="X" localSheetId="9">#REF!</definedName>
    <definedName name="X" localSheetId="10">#REF!</definedName>
    <definedName name="X" localSheetId="8">#REF!</definedName>
    <definedName name="X">#REF!</definedName>
    <definedName name="Z_1FED7625_7923_436C_B4EB_BFCDA40D9383_.wvu.PrintArea" localSheetId="3" hidden="1">'1仕訳書（解体）'!$A$1:$K$36</definedName>
    <definedName name="Z_1FED7625_7923_436C_B4EB_BFCDA40D9383_.wvu.PrintArea" localSheetId="5" hidden="1">'2仕訳書（ｱｽﾍﾞｽﾄ）'!$A$1:$K$36</definedName>
    <definedName name="Z_1FED7625_7923_436C_B4EB_BFCDA40D9383_.wvu.PrintArea" localSheetId="7" hidden="1">'3仕訳書（電気）'!$B$1:$L$36</definedName>
    <definedName name="Z_1FED7625_7923_436C_B4EB_BFCDA40D9383_.wvu.PrintArea" localSheetId="9" hidden="1">'4仕訳書（機械）'!$A$1:$K$36</definedName>
    <definedName name="Z_1FED7625_7923_436C_B4EB_BFCDA40D9383_.wvu.PrintArea" localSheetId="11" hidden="1">'5仕訳書（階段改修工事）'!$A$1:$K$36</definedName>
    <definedName name="Z_1FED7625_7923_436C_B4EB_BFCDA40D9383_.wvu.PrintArea" localSheetId="13" hidden="1">'6仕訳書（備品処理）'!$A$1:$K$36</definedName>
    <definedName name="Z_1FED7625_7923_436C_B4EB_BFCDA40D9383_.wvu.PrintArea" localSheetId="1" hidden="1">'仕訳書（共通）'!$A$1:$K$36</definedName>
    <definedName name="Z_1FED7625_7923_436C_B4EB_BFCDA40D9383_.wvu.PrintArea" localSheetId="0" hidden="1">'仕訳書（全体）'!$A$1:$P$37</definedName>
    <definedName name="Z_1FED7625_7923_436C_B4EB_BFCDA40D9383_.wvu.PrintArea" localSheetId="6" hidden="1">'内訳書（ｱｽﾍﾞｽﾄ）'!$B$1:$I$131</definedName>
    <definedName name="Z_1FED7625_7923_436C_B4EB_BFCDA40D9383_.wvu.PrintArea" localSheetId="4" hidden="1">'内訳書（解体）'!$B$1:$I$132</definedName>
    <definedName name="Z_1FED7625_7923_436C_B4EB_BFCDA40D9383_.wvu.PrintArea" localSheetId="12" hidden="1">'内訳書（階段改修工事）'!$B$1:$I$44</definedName>
    <definedName name="Z_1FED7625_7923_436C_B4EB_BFCDA40D9383_.wvu.PrintArea" localSheetId="10" hidden="1">'内訳書（機械）'!$B$1:$I$132</definedName>
    <definedName name="Z_1FED7625_7923_436C_B4EB_BFCDA40D9383_.wvu.PrintArea" localSheetId="2" hidden="1">'内訳書（共通）'!$B$1:$I$44</definedName>
    <definedName name="Z_1FED7625_7923_436C_B4EB_BFCDA40D9383_.wvu.PrintArea" localSheetId="8" hidden="1">'内訳書（電気）'!$B$1:$I$132</definedName>
    <definedName name="Z_1FED7625_7923_436C_B4EB_BFCDA40D9383_.wvu.PrintArea" localSheetId="14" hidden="1">'内訳書（備品処理）'!$B$1:$I$131</definedName>
    <definedName name="Z_87CAAB94_165F_4867_884D_811976B01BC1_.wvu.PrintArea" localSheetId="3" hidden="1">'1仕訳書（解体）'!$A$1:$K$36</definedName>
    <definedName name="Z_87CAAB94_165F_4867_884D_811976B01BC1_.wvu.PrintArea" localSheetId="5" hidden="1">'2仕訳書（ｱｽﾍﾞｽﾄ）'!$A$1:$K$36</definedName>
    <definedName name="Z_87CAAB94_165F_4867_884D_811976B01BC1_.wvu.PrintArea" localSheetId="7" hidden="1">'3仕訳書（電気）'!$B$1:$L$36</definedName>
    <definedName name="Z_87CAAB94_165F_4867_884D_811976B01BC1_.wvu.PrintArea" localSheetId="9" hidden="1">'4仕訳書（機械）'!$A$1:$K$36</definedName>
    <definedName name="Z_87CAAB94_165F_4867_884D_811976B01BC1_.wvu.PrintArea" localSheetId="11" hidden="1">'5仕訳書（階段改修工事）'!$A$1:$K$36</definedName>
    <definedName name="Z_87CAAB94_165F_4867_884D_811976B01BC1_.wvu.PrintArea" localSheetId="13" hidden="1">'6仕訳書（備品処理）'!$A$1:$K$36</definedName>
    <definedName name="Z_87CAAB94_165F_4867_884D_811976B01BC1_.wvu.PrintArea" localSheetId="1" hidden="1">'仕訳書（共通）'!$A$1:$K$36</definedName>
    <definedName name="Z_87CAAB94_165F_4867_884D_811976B01BC1_.wvu.PrintArea" localSheetId="0" hidden="1">'仕訳書（全体）'!$A$1:$P$37</definedName>
    <definedName name="Z_87CAAB94_165F_4867_884D_811976B01BC1_.wvu.PrintArea" localSheetId="6" hidden="1">'内訳書（ｱｽﾍﾞｽﾄ）'!$B$1:$I$132</definedName>
    <definedName name="Z_87CAAB94_165F_4867_884D_811976B01BC1_.wvu.PrintArea" localSheetId="4" hidden="1">'内訳書（解体）'!$B$1:$I$132</definedName>
    <definedName name="Z_87CAAB94_165F_4867_884D_811976B01BC1_.wvu.PrintArea" localSheetId="12" hidden="1">'内訳書（階段改修工事）'!$B$1:$I$44</definedName>
    <definedName name="Z_87CAAB94_165F_4867_884D_811976B01BC1_.wvu.PrintArea" localSheetId="10" hidden="1">'内訳書（機械）'!$B$1:$I$132</definedName>
    <definedName name="Z_87CAAB94_165F_4867_884D_811976B01BC1_.wvu.PrintArea" localSheetId="2" hidden="1">'内訳書（共通）'!$B$1:$I$44</definedName>
    <definedName name="Z_87CAAB94_165F_4867_884D_811976B01BC1_.wvu.PrintArea" localSheetId="8" hidden="1">'内訳書（電気）'!$B$1:$I$132</definedName>
    <definedName name="Z_87CAAB94_165F_4867_884D_811976B01BC1_.wvu.PrintArea" localSheetId="14" hidden="1">'内訳書（備品処理）'!$B$1:$I$132</definedName>
    <definedName name="Z_FFAD9384_2B35_44AA_9CCC_6B7F7B247B1B_.wvu.PrintArea" localSheetId="3" hidden="1">'1仕訳書（解体）'!$A$1:$K$36</definedName>
    <definedName name="Z_FFAD9384_2B35_44AA_9CCC_6B7F7B247B1B_.wvu.PrintArea" localSheetId="5" hidden="1">'2仕訳書（ｱｽﾍﾞｽﾄ）'!$A$1:$K$36</definedName>
    <definedName name="Z_FFAD9384_2B35_44AA_9CCC_6B7F7B247B1B_.wvu.PrintArea" localSheetId="7" hidden="1">'3仕訳書（電気）'!$B$1:$L$36</definedName>
    <definedName name="Z_FFAD9384_2B35_44AA_9CCC_6B7F7B247B1B_.wvu.PrintArea" localSheetId="9" hidden="1">'4仕訳書（機械）'!$A$1:$K$36</definedName>
    <definedName name="Z_FFAD9384_2B35_44AA_9CCC_6B7F7B247B1B_.wvu.PrintArea" localSheetId="11" hidden="1">'5仕訳書（階段改修工事）'!$A$1:$K$36</definedName>
    <definedName name="Z_FFAD9384_2B35_44AA_9CCC_6B7F7B247B1B_.wvu.PrintArea" localSheetId="13" hidden="1">'6仕訳書（備品処理）'!$A$1:$K$36</definedName>
    <definedName name="Z_FFAD9384_2B35_44AA_9CCC_6B7F7B247B1B_.wvu.PrintArea" localSheetId="1" hidden="1">'仕訳書（共通）'!$A$1:$K$36</definedName>
    <definedName name="Z_FFAD9384_2B35_44AA_9CCC_6B7F7B247B1B_.wvu.PrintArea" localSheetId="0" hidden="1">'仕訳書（全体）'!$A$1:$P$37</definedName>
    <definedName name="Z_FFAD9384_2B35_44AA_9CCC_6B7F7B247B1B_.wvu.PrintArea" localSheetId="6" hidden="1">'内訳書（ｱｽﾍﾞｽﾄ）'!$B$1:$I$132</definedName>
    <definedName name="Z_FFAD9384_2B35_44AA_9CCC_6B7F7B247B1B_.wvu.PrintArea" localSheetId="4" hidden="1">'内訳書（解体）'!$B$1:$I$132</definedName>
    <definedName name="Z_FFAD9384_2B35_44AA_9CCC_6B7F7B247B1B_.wvu.PrintArea" localSheetId="12" hidden="1">'内訳書（階段改修工事）'!$B$1:$I$44</definedName>
    <definedName name="Z_FFAD9384_2B35_44AA_9CCC_6B7F7B247B1B_.wvu.PrintArea" localSheetId="10" hidden="1">'内訳書（機械）'!$B$1:$I$132</definedName>
    <definedName name="Z_FFAD9384_2B35_44AA_9CCC_6B7F7B247B1B_.wvu.PrintArea" localSheetId="2" hidden="1">'内訳書（共通）'!$B$1:$I$44</definedName>
    <definedName name="Z_FFAD9384_2B35_44AA_9CCC_6B7F7B247B1B_.wvu.PrintArea" localSheetId="8" hidden="1">'内訳書（電気）'!$B$1:$I$132</definedName>
    <definedName name="Z_FFAD9384_2B35_44AA_9CCC_6B7F7B247B1B_.wvu.PrintArea" localSheetId="14" hidden="1">'内訳書（備品処理）'!$B$1:$I$132</definedName>
    <definedName name="アルミ雨戸仕訳書" localSheetId="7">#REF!</definedName>
    <definedName name="アルミ雨戸仕訳書" localSheetId="9">#REF!</definedName>
    <definedName name="アルミ雨戸仕訳書" localSheetId="10">#REF!</definedName>
    <definedName name="アルミ雨戸仕訳書" localSheetId="8">#REF!</definedName>
    <definedName name="アルミ雨戸仕訳書">#REF!</definedName>
    <definedName name="雨戸仕様書">#REF!</definedName>
    <definedName name="雨戸内訳２">#REF!</definedName>
    <definedName name="第３工区">#REF!</definedName>
  </definedNames>
  <calcPr calcId="145621"/>
  <customWorkbookViews>
    <customWorkbookView name="山口 - 個人用ビュー" guid="{FFAD9384-2B35-44AA-9CCC-6B7F7B247B1B}" mergeInterval="0" personalView="1" maximized="1" windowWidth="1916" windowHeight="852" tabRatio="812" activeSheetId="6"/>
    <customWorkbookView name="aoi9225 - 個人用ビュー" guid="{87CAAB94-165F-4867-884D-811976B01BC1}" mergeInterval="0" personalView="1" maximized="1" xWindow="1" yWindow="1" windowWidth="1676" windowHeight="835" tabRatio="812" activeSheetId="13"/>
    <customWorkbookView name="PC1 - 個人用ビュー" guid="{1FED7625-7923-436C-B4EB-BFCDA40D9383}" mergeInterval="0" personalView="1" maximized="1" windowWidth="1276" windowHeight="796" tabRatio="812" activeSheetId="3" showComments="commIndAndComment"/>
  </customWorkbookViews>
</workbook>
</file>

<file path=xl/calcChain.xml><?xml version="1.0" encoding="utf-8"?>
<calcChain xmlns="http://schemas.openxmlformats.org/spreadsheetml/2006/main">
  <c r="B133" i="70" l="1"/>
  <c r="B89" i="70"/>
  <c r="B45" i="70"/>
  <c r="B45" i="65"/>
  <c r="H456" i="74" l="1"/>
  <c r="H455" i="74"/>
  <c r="H454" i="74"/>
  <c r="H453" i="74"/>
  <c r="H452" i="74"/>
  <c r="H451" i="74"/>
  <c r="H450" i="74"/>
  <c r="H449" i="74"/>
  <c r="H448" i="74"/>
  <c r="H447" i="74"/>
  <c r="H446" i="74"/>
  <c r="H445" i="74"/>
  <c r="I441" i="74"/>
  <c r="B441" i="74"/>
  <c r="H401" i="74"/>
  <c r="H439" i="74" s="1"/>
  <c r="G18" i="73" s="1"/>
  <c r="I397" i="74"/>
  <c r="B397" i="74"/>
  <c r="H364" i="74"/>
  <c r="H363" i="74"/>
  <c r="H362" i="74"/>
  <c r="H361" i="74"/>
  <c r="H360" i="74"/>
  <c r="H359" i="74"/>
  <c r="H358" i="74"/>
  <c r="H357" i="74"/>
  <c r="I353" i="74"/>
  <c r="B353" i="74"/>
  <c r="H315" i="74"/>
  <c r="H314" i="74"/>
  <c r="H313" i="74"/>
  <c r="I309" i="74"/>
  <c r="B309" i="74"/>
  <c r="H282" i="74"/>
  <c r="H281" i="74"/>
  <c r="H280" i="74"/>
  <c r="H279" i="74"/>
  <c r="H278" i="74"/>
  <c r="H277" i="74"/>
  <c r="H276" i="74"/>
  <c r="H275" i="74"/>
  <c r="H274" i="74"/>
  <c r="H273" i="74"/>
  <c r="H272" i="74"/>
  <c r="H271" i="74"/>
  <c r="H270" i="74"/>
  <c r="H269" i="74"/>
  <c r="I265" i="74"/>
  <c r="B265" i="74"/>
  <c r="H234" i="74"/>
  <c r="H233" i="74"/>
  <c r="H232" i="74"/>
  <c r="H231" i="74"/>
  <c r="H230" i="74"/>
  <c r="H229" i="74"/>
  <c r="H228" i="74"/>
  <c r="H227" i="74"/>
  <c r="H226" i="74"/>
  <c r="H225" i="74"/>
  <c r="I221" i="74"/>
  <c r="B221" i="74"/>
  <c r="H201" i="74"/>
  <c r="H200" i="74"/>
  <c r="H199" i="74"/>
  <c r="H198" i="74"/>
  <c r="H197" i="74"/>
  <c r="H196" i="74"/>
  <c r="H195" i="74"/>
  <c r="H194" i="74"/>
  <c r="H193" i="74"/>
  <c r="H192" i="74"/>
  <c r="H191" i="74"/>
  <c r="H190" i="74"/>
  <c r="H189" i="74"/>
  <c r="H188" i="74"/>
  <c r="H187" i="74"/>
  <c r="H186" i="74"/>
  <c r="B177" i="74"/>
  <c r="H175" i="74"/>
  <c r="H174" i="74"/>
  <c r="H173" i="74"/>
  <c r="H172" i="74"/>
  <c r="H171" i="74"/>
  <c r="H170" i="74"/>
  <c r="H169" i="74"/>
  <c r="H168" i="74"/>
  <c r="H167" i="74"/>
  <c r="H166" i="74"/>
  <c r="H165" i="74"/>
  <c r="H164" i="74"/>
  <c r="H163" i="74"/>
  <c r="H162" i="74"/>
  <c r="H161" i="74"/>
  <c r="H160" i="74"/>
  <c r="H159" i="74"/>
  <c r="H158" i="74"/>
  <c r="H157" i="74"/>
  <c r="H156" i="74"/>
  <c r="H155" i="74"/>
  <c r="H154" i="74"/>
  <c r="H153" i="74"/>
  <c r="H152" i="74"/>
  <c r="H151" i="74"/>
  <c r="H150" i="74"/>
  <c r="H149" i="74"/>
  <c r="H148" i="74"/>
  <c r="H147" i="74"/>
  <c r="H146" i="74"/>
  <c r="H145" i="74"/>
  <c r="H144" i="74"/>
  <c r="H143" i="74"/>
  <c r="H142" i="74"/>
  <c r="H141" i="74"/>
  <c r="H140" i="74"/>
  <c r="H139" i="74"/>
  <c r="H138" i="74"/>
  <c r="H137" i="74"/>
  <c r="B133" i="74"/>
  <c r="D132" i="74"/>
  <c r="D176" i="74" s="1"/>
  <c r="D220" i="74" s="1"/>
  <c r="D264" i="74" s="1"/>
  <c r="D308" i="74" s="1"/>
  <c r="D352" i="74" s="1"/>
  <c r="D396" i="74" s="1"/>
  <c r="D440" i="74" s="1"/>
  <c r="D484" i="74" s="1"/>
  <c r="H118" i="74"/>
  <c r="H117" i="74"/>
  <c r="H116" i="74"/>
  <c r="H115" i="74"/>
  <c r="H114" i="74"/>
  <c r="H113" i="74"/>
  <c r="H112" i="74"/>
  <c r="H111" i="74"/>
  <c r="H110" i="74"/>
  <c r="H109" i="74"/>
  <c r="H108" i="74"/>
  <c r="H107" i="74"/>
  <c r="H106" i="74"/>
  <c r="H105" i="74"/>
  <c r="H104" i="74"/>
  <c r="H103" i="74"/>
  <c r="H97" i="74"/>
  <c r="H96" i="74"/>
  <c r="H95" i="74"/>
  <c r="H94" i="74"/>
  <c r="H93" i="74"/>
  <c r="B89" i="74"/>
  <c r="D88" i="74"/>
  <c r="H80" i="74"/>
  <c r="H79" i="74"/>
  <c r="H78" i="74"/>
  <c r="H77" i="74"/>
  <c r="H76" i="74"/>
  <c r="H75" i="74"/>
  <c r="H74" i="74"/>
  <c r="H73" i="74"/>
  <c r="H72" i="74"/>
  <c r="H71" i="74"/>
  <c r="H70" i="74"/>
  <c r="H69" i="74"/>
  <c r="H68" i="74"/>
  <c r="H67" i="74"/>
  <c r="H66" i="74"/>
  <c r="H65" i="74"/>
  <c r="H64" i="74"/>
  <c r="H63" i="74"/>
  <c r="H62" i="74"/>
  <c r="H61" i="74"/>
  <c r="H60" i="74"/>
  <c r="H59" i="74"/>
  <c r="H58" i="74"/>
  <c r="H57" i="74"/>
  <c r="H56" i="74"/>
  <c r="H55" i="74"/>
  <c r="H54" i="74"/>
  <c r="H53" i="74"/>
  <c r="H52" i="74"/>
  <c r="H51" i="74"/>
  <c r="H50" i="74"/>
  <c r="H49" i="74"/>
  <c r="H48" i="74"/>
  <c r="B45" i="74"/>
  <c r="H43" i="74"/>
  <c r="H42" i="74"/>
  <c r="H41" i="74"/>
  <c r="H40" i="74"/>
  <c r="H39" i="74"/>
  <c r="H38" i="74"/>
  <c r="H37" i="74"/>
  <c r="H36" i="74"/>
  <c r="H35" i="74"/>
  <c r="H34" i="74"/>
  <c r="H33" i="74"/>
  <c r="H32" i="74"/>
  <c r="H31" i="74"/>
  <c r="H30" i="74"/>
  <c r="H29" i="74"/>
  <c r="H28" i="74"/>
  <c r="H27" i="74"/>
  <c r="H26" i="74"/>
  <c r="H25" i="74"/>
  <c r="H24" i="74"/>
  <c r="H23" i="74"/>
  <c r="H22" i="74"/>
  <c r="H21" i="74"/>
  <c r="H20" i="74"/>
  <c r="H19" i="74"/>
  <c r="H18" i="74"/>
  <c r="H17" i="74"/>
  <c r="H16" i="74"/>
  <c r="H15" i="74"/>
  <c r="H14" i="74"/>
  <c r="H13" i="74"/>
  <c r="H12" i="74"/>
  <c r="H11" i="74"/>
  <c r="H10" i="74"/>
  <c r="H9" i="74"/>
  <c r="H8" i="74"/>
  <c r="H7" i="74"/>
  <c r="H6" i="74"/>
  <c r="H98" i="74" l="1"/>
  <c r="H307" i="74"/>
  <c r="G15" i="73" s="1"/>
  <c r="H219" i="74"/>
  <c r="G13" i="73" s="1"/>
  <c r="H119" i="74"/>
  <c r="H483" i="74"/>
  <c r="G19" i="73" s="1"/>
  <c r="H395" i="74"/>
  <c r="G17" i="73" s="1"/>
  <c r="H351" i="74"/>
  <c r="G16" i="73" s="1"/>
  <c r="H263" i="74"/>
  <c r="G14" i="73" s="1"/>
  <c r="H180" i="74"/>
  <c r="H81" i="74"/>
  <c r="H182" i="74" l="1"/>
  <c r="G12" i="73" s="1"/>
  <c r="G23" i="73" s="1"/>
  <c r="H85" i="72"/>
  <c r="H191" i="72"/>
  <c r="H190" i="72"/>
  <c r="H189" i="72"/>
  <c r="H188" i="72"/>
  <c r="H187" i="72"/>
  <c r="H186" i="72"/>
  <c r="H185" i="72"/>
  <c r="H184" i="72"/>
  <c r="H183" i="72"/>
  <c r="H182" i="72"/>
  <c r="B177" i="72"/>
  <c r="H154" i="72"/>
  <c r="H152" i="72"/>
  <c r="H151" i="72"/>
  <c r="H150" i="72"/>
  <c r="H149" i="72"/>
  <c r="H148" i="72"/>
  <c r="H147" i="72"/>
  <c r="H146" i="72"/>
  <c r="H145" i="72"/>
  <c r="H144" i="72"/>
  <c r="H143" i="72"/>
  <c r="H142" i="72"/>
  <c r="H141" i="72"/>
  <c r="H140" i="72"/>
  <c r="H139" i="72"/>
  <c r="H138" i="72"/>
  <c r="H137" i="72"/>
  <c r="B133" i="72"/>
  <c r="H122" i="72"/>
  <c r="H121" i="72"/>
  <c r="H116" i="72"/>
  <c r="H115" i="72"/>
  <c r="H110" i="72"/>
  <c r="H109" i="72"/>
  <c r="H104" i="72"/>
  <c r="H103" i="72"/>
  <c r="H102" i="72"/>
  <c r="H97" i="72"/>
  <c r="H96" i="72"/>
  <c r="H95" i="72"/>
  <c r="H94" i="72"/>
  <c r="B89" i="72"/>
  <c r="D88" i="72"/>
  <c r="D132" i="72" s="1"/>
  <c r="D176" i="72" s="1"/>
  <c r="D220" i="72" s="1"/>
  <c r="H84" i="72"/>
  <c r="H83" i="72"/>
  <c r="H82" i="72"/>
  <c r="H81" i="72"/>
  <c r="H80" i="72"/>
  <c r="H79" i="72"/>
  <c r="H78" i="72"/>
  <c r="H77" i="72"/>
  <c r="H76" i="72"/>
  <c r="H75" i="72"/>
  <c r="H74" i="72"/>
  <c r="H73" i="72"/>
  <c r="H72" i="72"/>
  <c r="H71" i="72"/>
  <c r="H70" i="72"/>
  <c r="H69" i="72"/>
  <c r="H68" i="72"/>
  <c r="H67" i="72"/>
  <c r="H66" i="72"/>
  <c r="H65" i="72"/>
  <c r="H64" i="72"/>
  <c r="H63" i="72"/>
  <c r="H62" i="72"/>
  <c r="H61" i="72"/>
  <c r="H60" i="72"/>
  <c r="H59" i="72"/>
  <c r="H58" i="72"/>
  <c r="H57" i="72"/>
  <c r="H56" i="72"/>
  <c r="H55" i="72"/>
  <c r="H54" i="72"/>
  <c r="H53" i="72"/>
  <c r="H52" i="72"/>
  <c r="H51" i="72"/>
  <c r="H50" i="72"/>
  <c r="B45" i="72"/>
  <c r="H33" i="72"/>
  <c r="H32" i="72"/>
  <c r="H31" i="72"/>
  <c r="H30" i="72"/>
  <c r="H29" i="72"/>
  <c r="H28" i="72"/>
  <c r="H27" i="72"/>
  <c r="H26" i="72"/>
  <c r="H25" i="72"/>
  <c r="H24" i="72"/>
  <c r="H23" i="72"/>
  <c r="H22" i="72"/>
  <c r="H21" i="72"/>
  <c r="H20" i="72"/>
  <c r="H17" i="72"/>
  <c r="H16" i="72"/>
  <c r="H15" i="72"/>
  <c r="H14" i="72"/>
  <c r="H13" i="72"/>
  <c r="H12" i="72"/>
  <c r="H11" i="72"/>
  <c r="H8" i="72"/>
  <c r="H7" i="72"/>
  <c r="H6" i="72"/>
  <c r="F7" i="73" l="1"/>
  <c r="H106" i="72"/>
  <c r="G15" i="38"/>
  <c r="H193" i="72"/>
  <c r="H218" i="72" s="1"/>
  <c r="H99" i="72"/>
  <c r="H36" i="72"/>
  <c r="H18" i="72"/>
  <c r="H9" i="72"/>
  <c r="H87" i="72"/>
  <c r="H13" i="71" s="1"/>
  <c r="H112" i="72"/>
  <c r="H118" i="72"/>
  <c r="H124" i="72"/>
  <c r="H156" i="72"/>
  <c r="D176" i="70"/>
  <c r="H149" i="70"/>
  <c r="H150" i="70" s="1"/>
  <c r="G21" i="69" s="1"/>
  <c r="H143" i="70"/>
  <c r="H142" i="70"/>
  <c r="H141" i="70"/>
  <c r="H140" i="70"/>
  <c r="H139" i="70"/>
  <c r="H138" i="70"/>
  <c r="H137" i="70"/>
  <c r="H124" i="70"/>
  <c r="H123" i="70"/>
  <c r="H122" i="70"/>
  <c r="H121" i="70"/>
  <c r="H120" i="70"/>
  <c r="H119" i="70"/>
  <c r="H118" i="70"/>
  <c r="H110" i="70"/>
  <c r="H111" i="70" s="1"/>
  <c r="G18" i="69" s="1"/>
  <c r="H104" i="70"/>
  <c r="H103" i="70"/>
  <c r="H102" i="70"/>
  <c r="H96" i="70"/>
  <c r="H95" i="70"/>
  <c r="H94" i="70"/>
  <c r="H93" i="70"/>
  <c r="I89" i="70"/>
  <c r="H77" i="70"/>
  <c r="H76" i="70"/>
  <c r="H75" i="70"/>
  <c r="H74" i="70"/>
  <c r="H73" i="70"/>
  <c r="H72" i="70"/>
  <c r="H71" i="70"/>
  <c r="H65" i="70"/>
  <c r="H64" i="70"/>
  <c r="H63" i="70"/>
  <c r="H62" i="70"/>
  <c r="H61" i="70"/>
  <c r="H60" i="70"/>
  <c r="H59" i="70"/>
  <c r="H58" i="70"/>
  <c r="H57" i="70"/>
  <c r="H56" i="70"/>
  <c r="H55" i="70"/>
  <c r="H54" i="70"/>
  <c r="H53" i="70"/>
  <c r="H52" i="70"/>
  <c r="H51" i="70"/>
  <c r="H50" i="70"/>
  <c r="H49" i="70"/>
  <c r="H19" i="70"/>
  <c r="H18" i="70"/>
  <c r="H17" i="70"/>
  <c r="H16" i="70"/>
  <c r="H15" i="70"/>
  <c r="H9" i="70"/>
  <c r="H8" i="70"/>
  <c r="H7" i="70"/>
  <c r="H6" i="70"/>
  <c r="H5" i="70"/>
  <c r="H105" i="70" l="1"/>
  <c r="G17" i="69" s="1"/>
  <c r="H97" i="70"/>
  <c r="G16" i="69" s="1"/>
  <c r="H66" i="70"/>
  <c r="G14" i="69" s="1"/>
  <c r="H144" i="70"/>
  <c r="G20" i="69" s="1"/>
  <c r="H125" i="70"/>
  <c r="G19" i="69" s="1"/>
  <c r="H78" i="70"/>
  <c r="G15" i="69" s="1"/>
  <c r="H20" i="70"/>
  <c r="G13" i="69" s="1"/>
  <c r="H10" i="70"/>
  <c r="G12" i="69" s="1"/>
  <c r="H15" i="71"/>
  <c r="H39" i="72"/>
  <c r="H12" i="71" s="1"/>
  <c r="H174" i="72"/>
  <c r="H14" i="71" s="1"/>
  <c r="H7" i="65"/>
  <c r="H8" i="65"/>
  <c r="H9" i="65"/>
  <c r="H10" i="65"/>
  <c r="H11" i="65"/>
  <c r="H12" i="65"/>
  <c r="H13" i="65"/>
  <c r="H14" i="65"/>
  <c r="H15" i="65"/>
  <c r="G28" i="69" l="1"/>
  <c r="H17" i="71"/>
  <c r="G7" i="71" s="1"/>
  <c r="H100" i="65"/>
  <c r="H94" i="65"/>
  <c r="H205" i="7"/>
  <c r="H190" i="7"/>
  <c r="H9" i="62"/>
  <c r="H59" i="7"/>
  <c r="H58" i="7"/>
  <c r="H49" i="7"/>
  <c r="H50" i="7"/>
  <c r="H51" i="7"/>
  <c r="H52" i="7"/>
  <c r="H53" i="7"/>
  <c r="H28" i="7"/>
  <c r="H27" i="7"/>
  <c r="H23" i="7"/>
  <c r="H22" i="7"/>
  <c r="H21" i="7"/>
  <c r="H20" i="7"/>
  <c r="H19" i="7"/>
  <c r="H18" i="7"/>
  <c r="H115" i="7"/>
  <c r="H93" i="7"/>
  <c r="H19" i="65"/>
  <c r="H29" i="65"/>
  <c r="B1" i="65"/>
  <c r="B89" i="65" s="1"/>
  <c r="B133" i="65" s="1"/>
  <c r="H60" i="65"/>
  <c r="H59" i="65"/>
  <c r="H58" i="65"/>
  <c r="H57" i="65"/>
  <c r="H56" i="65"/>
  <c r="H55" i="65"/>
  <c r="H54" i="65"/>
  <c r="H53" i="65"/>
  <c r="H52" i="65"/>
  <c r="H51" i="65"/>
  <c r="H50" i="65"/>
  <c r="H49" i="65"/>
  <c r="H18" i="68"/>
  <c r="H15" i="68"/>
  <c r="H13" i="68"/>
  <c r="H9" i="68"/>
  <c r="H22" i="68"/>
  <c r="H21" i="68"/>
  <c r="H17" i="68"/>
  <c r="H16" i="68"/>
  <c r="H14" i="68"/>
  <c r="H8" i="68"/>
  <c r="H7" i="68"/>
  <c r="H6" i="68"/>
  <c r="H111" i="65"/>
  <c r="H107" i="65"/>
  <c r="H106" i="65"/>
  <c r="H105" i="65"/>
  <c r="H99" i="65"/>
  <c r="H93" i="65"/>
  <c r="H30" i="65"/>
  <c r="H28" i="65"/>
  <c r="H27" i="65"/>
  <c r="H24" i="65"/>
  <c r="H23" i="65"/>
  <c r="H22" i="65"/>
  <c r="H21" i="65"/>
  <c r="H20" i="65"/>
  <c r="H154" i="65"/>
  <c r="H153" i="65"/>
  <c r="H146" i="65"/>
  <c r="H148" i="65" s="1"/>
  <c r="G23" i="64" s="1"/>
  <c r="H140" i="65"/>
  <c r="H139" i="65"/>
  <c r="H138" i="65"/>
  <c r="D176" i="65"/>
  <c r="H110" i="65"/>
  <c r="I89" i="65"/>
  <c r="H42" i="62"/>
  <c r="H41" i="62"/>
  <c r="H40" i="62"/>
  <c r="H39" i="62"/>
  <c r="H38" i="62"/>
  <c r="H37" i="62"/>
  <c r="H36" i="62"/>
  <c r="H35" i="62"/>
  <c r="H34" i="62"/>
  <c r="H33" i="62"/>
  <c r="H32" i="62"/>
  <c r="H31" i="62"/>
  <c r="H29" i="62"/>
  <c r="H25" i="62"/>
  <c r="H24" i="62"/>
  <c r="H23" i="62"/>
  <c r="H22" i="62"/>
  <c r="H21" i="62"/>
  <c r="H20" i="62"/>
  <c r="H19" i="62"/>
  <c r="H18" i="62"/>
  <c r="H17" i="62"/>
  <c r="H16" i="62"/>
  <c r="H15" i="62"/>
  <c r="H14" i="62"/>
  <c r="H13" i="62"/>
  <c r="H12" i="62"/>
  <c r="H11" i="62"/>
  <c r="H10" i="62"/>
  <c r="H8" i="62"/>
  <c r="H7" i="62"/>
  <c r="H6" i="62"/>
  <c r="H5" i="62"/>
  <c r="B1" i="62"/>
  <c r="H142" i="7"/>
  <c r="H141" i="7"/>
  <c r="H140" i="7"/>
  <c r="H139" i="7"/>
  <c r="H138" i="7"/>
  <c r="H137" i="7"/>
  <c r="B133" i="7"/>
  <c r="H60" i="7"/>
  <c r="H64" i="7"/>
  <c r="H72" i="7"/>
  <c r="H79" i="7"/>
  <c r="H183" i="7"/>
  <c r="H185" i="7"/>
  <c r="H187" i="7"/>
  <c r="H189" i="7"/>
  <c r="H201" i="7"/>
  <c r="F4" i="6"/>
  <c r="F5" i="6"/>
  <c r="B1" i="7"/>
  <c r="B45" i="7" s="1"/>
  <c r="B89" i="7" s="1"/>
  <c r="B177" i="7" s="1"/>
  <c r="B221" i="7" s="1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24" i="7"/>
  <c r="H25" i="7"/>
  <c r="H26" i="7"/>
  <c r="H29" i="7"/>
  <c r="H30" i="7"/>
  <c r="H31" i="7"/>
  <c r="H32" i="7"/>
  <c r="H33" i="7"/>
  <c r="H34" i="7"/>
  <c r="H35" i="7"/>
  <c r="H36" i="7"/>
  <c r="H54" i="7"/>
  <c r="H55" i="7"/>
  <c r="H56" i="7"/>
  <c r="H57" i="7"/>
  <c r="H61" i="7"/>
  <c r="H62" i="7"/>
  <c r="H63" i="7"/>
  <c r="H65" i="7"/>
  <c r="H66" i="7"/>
  <c r="H67" i="7"/>
  <c r="H68" i="7"/>
  <c r="H69" i="7"/>
  <c r="H70" i="7"/>
  <c r="H71" i="7"/>
  <c r="H73" i="7"/>
  <c r="H74" i="7"/>
  <c r="H75" i="7"/>
  <c r="H76" i="7"/>
  <c r="H77" i="7"/>
  <c r="H78" i="7"/>
  <c r="D88" i="7"/>
  <c r="D132" i="7" s="1"/>
  <c r="D176" i="7" s="1"/>
  <c r="D220" i="7" s="1"/>
  <c r="D264" i="7" s="1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81" i="7"/>
  <c r="H182" i="7"/>
  <c r="H184" i="7"/>
  <c r="H186" i="7"/>
  <c r="H188" i="7"/>
  <c r="H199" i="7"/>
  <c r="H200" i="7"/>
  <c r="H202" i="7"/>
  <c r="H203" i="7"/>
  <c r="H204" i="7"/>
  <c r="I221" i="7"/>
  <c r="H227" i="7"/>
  <c r="H226" i="7"/>
  <c r="H225" i="7"/>
  <c r="H19" i="68"/>
  <c r="H20" i="68"/>
  <c r="H12" i="68"/>
  <c r="H10" i="68"/>
  <c r="H11" i="68"/>
  <c r="H95" i="65" l="1"/>
  <c r="G14" i="64" s="1"/>
  <c r="H101" i="65"/>
  <c r="G15" i="64" s="1"/>
  <c r="G17" i="38"/>
  <c r="F7" i="69"/>
  <c r="H42" i="68"/>
  <c r="G14" i="38"/>
  <c r="H156" i="65"/>
  <c r="G24" i="64" s="1"/>
  <c r="H62" i="65"/>
  <c r="H235" i="7"/>
  <c r="G15" i="6" s="1"/>
  <c r="H171" i="7"/>
  <c r="H43" i="62"/>
  <c r="H86" i="7"/>
  <c r="H218" i="7"/>
  <c r="G14" i="6" s="1"/>
  <c r="H194" i="7"/>
  <c r="G13" i="6" s="1"/>
  <c r="H128" i="7"/>
  <c r="H42" i="7"/>
  <c r="H142" i="65"/>
  <c r="G22" i="64" s="1"/>
  <c r="H113" i="65"/>
  <c r="G16" i="64" s="1"/>
  <c r="H42" i="65"/>
  <c r="G12" i="67" l="1"/>
  <c r="G18" i="67" s="1"/>
  <c r="H66" i="65"/>
  <c r="G13" i="64" s="1"/>
  <c r="G18" i="64" s="1"/>
  <c r="G12" i="61"/>
  <c r="G34" i="61" s="1"/>
  <c r="G26" i="64"/>
  <c r="H174" i="7"/>
  <c r="G16" i="38" l="1"/>
  <c r="F7" i="67"/>
  <c r="G12" i="6"/>
  <c r="G17" i="6" s="1"/>
  <c r="F7" i="6" s="1"/>
  <c r="G25" i="38"/>
  <c r="F7" i="61"/>
  <c r="G28" i="64"/>
  <c r="F7" i="64" s="1"/>
  <c r="G12" i="38" l="1"/>
  <c r="G13" i="38"/>
  <c r="G22" i="38" l="1"/>
  <c r="G35" i="38" s="1"/>
  <c r="F7" i="38" s="1"/>
</calcChain>
</file>

<file path=xl/sharedStrings.xml><?xml version="1.0" encoding="utf-8"?>
<sst xmlns="http://schemas.openxmlformats.org/spreadsheetml/2006/main" count="2239" uniqueCount="982">
  <si>
    <t>仮設材運搬(枠組本足場
(手すり先行方式)</t>
    <rPh sb="6" eb="7">
      <t>ワク</t>
    </rPh>
    <rPh sb="7" eb="8">
      <t>クミ</t>
    </rPh>
    <rPh sb="8" eb="9">
      <t>ホン</t>
    </rPh>
    <rPh sb="9" eb="11">
      <t>アシバ</t>
    </rPh>
    <rPh sb="13" eb="14">
      <t>テ</t>
    </rPh>
    <rPh sb="16" eb="18">
      <t>センコウ</t>
    </rPh>
    <rPh sb="18" eb="20">
      <t>ホウシキ</t>
    </rPh>
    <phoneticPr fontId="2"/>
  </si>
  <si>
    <t>ｍ3</t>
    <phoneticPr fontId="2"/>
  </si>
  <si>
    <t>鉄筋コンクリート造　地下1階､地上3階</t>
    <rPh sb="0" eb="1">
      <t>テッキン</t>
    </rPh>
    <rPh sb="7" eb="8">
      <t>ゾウチジョウ</t>
    </rPh>
    <rPh sb="10" eb="12">
      <t>チカ</t>
    </rPh>
    <rPh sb="13" eb="14">
      <t>カイ</t>
    </rPh>
    <rPh sb="15" eb="17">
      <t>チジョウ</t>
    </rPh>
    <rPh sb="18" eb="19">
      <t>カイ</t>
    </rPh>
    <phoneticPr fontId="24"/>
  </si>
  <si>
    <t>解体工事</t>
    <rPh sb="0" eb="2">
      <t>カイタイ</t>
    </rPh>
    <rPh sb="2" eb="4">
      <t>コウジ</t>
    </rPh>
    <phoneticPr fontId="24"/>
  </si>
  <si>
    <t>建枠幅900</t>
    <phoneticPr fontId="2"/>
  </si>
  <si>
    <t>外装材とりこわし</t>
    <phoneticPr fontId="2"/>
  </si>
  <si>
    <t>厚0.8 鉄板  集積共</t>
    <phoneticPr fontId="2"/>
  </si>
  <si>
    <t>天井下地（ＬＧＳ）
ボード別途 集積共</t>
    <phoneticPr fontId="2"/>
  </si>
  <si>
    <t>天井下地（野縁組）
ボード別途 集積共</t>
    <phoneticPr fontId="2"/>
  </si>
  <si>
    <t>天井ｱﾙﾐｽﾊﾟﾝﾄﾞﾚﾙ
集積共</t>
    <phoneticPr fontId="2"/>
  </si>
  <si>
    <t>ﾄｯﾌﾟﾗｲﾄ 1300×1300
集積共</t>
    <phoneticPr fontId="2"/>
  </si>
  <si>
    <t>鉄骨ｽﾛｰﾌﾟ 集積共</t>
    <phoneticPr fontId="2"/>
  </si>
  <si>
    <t>ｔ</t>
    <phoneticPr fontId="2"/>
  </si>
  <si>
    <t>内装材とりこわし</t>
    <phoneticPr fontId="2"/>
  </si>
  <si>
    <t>木造床組 集積共</t>
    <phoneticPr fontId="2"/>
  </si>
  <si>
    <t>ﾋﾞﾆｰﾙ床ｼｰﾄ 集積共</t>
    <rPh sb="5" eb="6">
      <t>ユカ</t>
    </rPh>
    <phoneticPr fontId="2"/>
  </si>
  <si>
    <t>畳 集積共</t>
    <phoneticPr fontId="2"/>
  </si>
  <si>
    <t>枚</t>
    <rPh sb="0" eb="1">
      <t>マイ</t>
    </rPh>
    <phoneticPr fontId="2"/>
  </si>
  <si>
    <t>壁ﾃﾗｿﾞｰﾌﾞﾛｯｸ 集積共</t>
    <phoneticPr fontId="2"/>
  </si>
  <si>
    <t>壁 銘木ﾌﾞﾛｯｸ 集積共</t>
    <phoneticPr fontId="2"/>
  </si>
  <si>
    <t>壁 鉄板 厚0.8 集積共</t>
    <phoneticPr fontId="2"/>
  </si>
  <si>
    <t>壁合板･ﾎﾞｰﾄﾞ一重張り一般
集積共</t>
    <phoneticPr fontId="2"/>
  </si>
  <si>
    <t>壁ｸﾛｽ 集積共</t>
    <phoneticPr fontId="2"/>
  </si>
  <si>
    <t>壁下地組 集積共</t>
    <phoneticPr fontId="2"/>
  </si>
  <si>
    <t>間仕切壁下地(ボード別途)
集積共</t>
    <phoneticPr fontId="2"/>
  </si>
  <si>
    <t>天井合板･ﾎﾞｰﾄﾞ一重張り一般
集積共</t>
    <phoneticPr fontId="2"/>
  </si>
  <si>
    <t>天井下地(ボード別途)　集積共
集積共</t>
    <phoneticPr fontId="2"/>
  </si>
  <si>
    <t>面台ﾃﾗｿﾞｰﾌﾞﾛｯｸ 集積共</t>
    <phoneticPr fontId="2"/>
  </si>
  <si>
    <t>上框ﾃﾗｿﾞｰﾌﾞﾛｯｸ 集積共</t>
    <phoneticPr fontId="2"/>
  </si>
  <si>
    <t>床見切ﾃﾗｿﾞｰﾌﾞﾛｯｸ 集積共</t>
    <phoneticPr fontId="2"/>
  </si>
  <si>
    <t>ﾉﾝｽﾘｯﾌﾟ金物 集積共</t>
    <phoneticPr fontId="2"/>
  </si>
  <si>
    <t>階段手摺 高1100 集積共</t>
    <phoneticPr fontId="2"/>
  </si>
  <si>
    <t>手摺 高さ300 集積共</t>
    <phoneticPr fontId="2"/>
  </si>
  <si>
    <t>ｶｳﾝﾀｰ B2-5 
(W5740×D200) 集積共</t>
    <phoneticPr fontId="2"/>
  </si>
  <si>
    <t>ｶｳﾝﾀｰ B2-5 
(W5740×D400) 集積共</t>
    <phoneticPr fontId="2"/>
  </si>
  <si>
    <t>ｶｳﾝﾀｰ
(W3850×D920×H1000) 集積共</t>
    <phoneticPr fontId="2"/>
  </si>
  <si>
    <t>展示棚(W3800×D600×H1500)
集積共</t>
    <phoneticPr fontId="2"/>
  </si>
  <si>
    <t>棚(W600×D500×H2000)
集積共</t>
    <phoneticPr fontId="2"/>
  </si>
  <si>
    <t>棚板(W1200×D500×H515)
集積共</t>
    <phoneticPr fontId="2"/>
  </si>
  <si>
    <t>収納棚(W800×D600×H2000)
集積共</t>
    <phoneticPr fontId="2"/>
  </si>
  <si>
    <t>吊戸棚(W1800×D400×H500)
集積共</t>
    <phoneticPr fontId="2"/>
  </si>
  <si>
    <t>内装材とりこわし</t>
    <phoneticPr fontId="2"/>
  </si>
  <si>
    <t>ｶｳﾝﾀｰ延W(1000+4000)×D800
×H1000 集積共</t>
    <phoneticPr fontId="2"/>
  </si>
  <si>
    <t>靴拭きマット(W1000×D400)
集積共</t>
    <phoneticPr fontId="2"/>
  </si>
  <si>
    <t>隔て板(W1000×H1800) 集積共</t>
    <rPh sb="0" eb="1">
      <t>ヘダ</t>
    </rPh>
    <rPh sb="2" eb="3">
      <t>イタ</t>
    </rPh>
    <rPh sb="17" eb="20">
      <t>シュウセキトモ</t>
    </rPh>
    <phoneticPr fontId="2"/>
  </si>
  <si>
    <t>流し台撤去(L=1800)</t>
    <rPh sb="0" eb="1">
      <t>ナガ</t>
    </rPh>
    <rPh sb="2" eb="3">
      <t>ダイ</t>
    </rPh>
    <rPh sb="3" eb="5">
      <t>テッキョ</t>
    </rPh>
    <phoneticPr fontId="2"/>
  </si>
  <si>
    <t>集積・運搬・処分共</t>
    <rPh sb="0" eb="2">
      <t>シュウセキ</t>
    </rPh>
    <rPh sb="3" eb="5">
      <t>ウンパン</t>
    </rPh>
    <rPh sb="6" eb="9">
      <t>ショブントモ</t>
    </rPh>
    <phoneticPr fontId="2"/>
  </si>
  <si>
    <t>流し台撤去(L=2050)</t>
    <rPh sb="0" eb="1">
      <t>ナガ</t>
    </rPh>
    <rPh sb="2" eb="3">
      <t>ダイ</t>
    </rPh>
    <rPh sb="3" eb="5">
      <t>テッキョ</t>
    </rPh>
    <phoneticPr fontId="2"/>
  </si>
  <si>
    <t>掲示板(1600×1000)</t>
    <rPh sb="0" eb="3">
      <t>ケイジバン</t>
    </rPh>
    <phoneticPr fontId="2"/>
  </si>
  <si>
    <t>集積・運搬・処分共</t>
    <phoneticPr fontId="2"/>
  </si>
  <si>
    <t>開口部撤去(木製系)</t>
    <rPh sb="0" eb="3">
      <t>カイコウブ</t>
    </rPh>
    <rPh sb="3" eb="5">
      <t>テッキョ</t>
    </rPh>
    <rPh sb="6" eb="8">
      <t>モクセイ</t>
    </rPh>
    <rPh sb="8" eb="9">
      <t>ケイ</t>
    </rPh>
    <phoneticPr fontId="2"/>
  </si>
  <si>
    <t>笠木ﾃﾗｿﾞｰﾌﾞﾛｯｸ 集積共</t>
    <phoneticPr fontId="2"/>
  </si>
  <si>
    <t>沓摺ﾃﾗｿﾞｰﾌﾞﾛｯｸ 集積共</t>
    <phoneticPr fontId="2"/>
  </si>
  <si>
    <t>靴拭きマット(W1000×D600)
集積共</t>
    <phoneticPr fontId="2"/>
  </si>
  <si>
    <t>(厚2.5 ﾋﾞﾆｰﾙ床ｼｰﾄ) 集積共</t>
    <rPh sb="1" eb="2">
      <t>アツシ</t>
    </rPh>
    <rPh sb="17" eb="19">
      <t>シュウセキトモ</t>
    </rPh>
    <phoneticPr fontId="2"/>
  </si>
  <si>
    <t>ｍ</t>
    <phoneticPr fontId="2"/>
  </si>
  <si>
    <t>ｔ</t>
    <phoneticPr fontId="2"/>
  </si>
  <si>
    <t>日</t>
    <rPh sb="0" eb="1">
      <t>ニチ</t>
    </rPh>
    <phoneticPr fontId="2"/>
  </si>
  <si>
    <t>ｍ</t>
    <phoneticPr fontId="2"/>
  </si>
  <si>
    <t>鉄筋切断</t>
    <rPh sb="0" eb="2">
      <t>テッキン</t>
    </rPh>
    <rPh sb="2" eb="4">
      <t>セツダン</t>
    </rPh>
    <phoneticPr fontId="2"/>
  </si>
  <si>
    <t>集積共</t>
    <rPh sb="0" eb="2">
      <t>シュウセキ</t>
    </rPh>
    <rPh sb="2" eb="3">
      <t>トモ</t>
    </rPh>
    <phoneticPr fontId="2"/>
  </si>
  <si>
    <t>箇所</t>
    <rPh sb="0" eb="2">
      <t>カショ</t>
    </rPh>
    <phoneticPr fontId="2"/>
  </si>
  <si>
    <t>工　事　費　仕　訳　書</t>
    <phoneticPr fontId="24"/>
  </si>
  <si>
    <t>　　　　　　　　　　　　　　　　　　　　　　</t>
    <phoneticPr fontId="24"/>
  </si>
  <si>
    <t>アスベスト除去工事</t>
    <rPh sb="5" eb="7">
      <t>ジョキョ</t>
    </rPh>
    <rPh sb="7" eb="9">
      <t>コウジ</t>
    </rPh>
    <phoneticPr fontId="24"/>
  </si>
  <si>
    <t>本</t>
    <rPh sb="0" eb="1">
      <t>ホン</t>
    </rPh>
    <phoneticPr fontId="2"/>
  </si>
  <si>
    <t>仮囲い運搬</t>
    <rPh sb="0" eb="1">
      <t>カリ</t>
    </rPh>
    <rPh sb="1" eb="2">
      <t>カコ</t>
    </rPh>
    <rPh sb="3" eb="5">
      <t>ウンパン</t>
    </rPh>
    <phoneticPr fontId="2"/>
  </si>
  <si>
    <t>NO</t>
    <phoneticPr fontId="2"/>
  </si>
  <si>
    <t>単位</t>
    <rPh sb="0" eb="2">
      <t>タンイ</t>
    </rPh>
    <phoneticPr fontId="2"/>
  </si>
  <si>
    <t>内　　　　　訳　　　　　書</t>
    <rPh sb="0" eb="1">
      <t>ウチ</t>
    </rPh>
    <rPh sb="6" eb="7">
      <t>ヤク</t>
    </rPh>
    <rPh sb="12" eb="13">
      <t>ショ</t>
    </rPh>
    <phoneticPr fontId="2"/>
  </si>
  <si>
    <t>名　　　　　　称</t>
    <rPh sb="0" eb="1">
      <t>メイ</t>
    </rPh>
    <rPh sb="7" eb="8">
      <t>ショウ</t>
    </rPh>
    <phoneticPr fontId="2"/>
  </si>
  <si>
    <t>規　　　格</t>
    <rPh sb="0" eb="1">
      <t>キ</t>
    </rPh>
    <rPh sb="4" eb="5">
      <t>カク</t>
    </rPh>
    <phoneticPr fontId="2"/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</si>
  <si>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</si>
  <si>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</si>
  <si>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　　額</t>
    <rPh sb="0" eb="1">
      <t>キン</t>
    </rPh>
    <rPh sb="4" eb="5">
      <t>ガク</t>
    </rPh>
    <phoneticPr fontId="2"/>
  </si>
  <si>
    <t>備　　　考</t>
    <rPh sb="0" eb="1">
      <t>ビ</t>
    </rPh>
    <rPh sb="4" eb="5">
      <t>コウ</t>
    </rPh>
    <phoneticPr fontId="2"/>
  </si>
  <si>
    <t>小　　　　　計</t>
    <rPh sb="0" eb="1">
      <t>ショウ</t>
    </rPh>
    <rPh sb="6" eb="7">
      <t>ケイ</t>
    </rPh>
    <phoneticPr fontId="2"/>
  </si>
  <si>
    <t>解体撤去工事</t>
    <rPh sb="0" eb="2">
      <t>カイタイ</t>
    </rPh>
    <rPh sb="2" eb="4">
      <t>テッキョ</t>
    </rPh>
    <rPh sb="4" eb="6">
      <t>コウジ</t>
    </rPh>
    <phoneticPr fontId="2"/>
  </si>
  <si>
    <t>散水費</t>
    <rPh sb="0" eb="2">
      <t>サンスイ</t>
    </rPh>
    <rPh sb="2" eb="3">
      <t>ヒ</t>
    </rPh>
    <phoneticPr fontId="2"/>
  </si>
  <si>
    <t>仮囲い</t>
    <rPh sb="0" eb="1">
      <t>カリ</t>
    </rPh>
    <rPh sb="1" eb="2">
      <t>カコ</t>
    </rPh>
    <phoneticPr fontId="2"/>
  </si>
  <si>
    <t>式</t>
    <rPh sb="0" eb="1">
      <t>シキ</t>
    </rPh>
    <phoneticPr fontId="2"/>
  </si>
  <si>
    <t>機械</t>
    <rPh sb="0" eb="2">
      <t>キカイ</t>
    </rPh>
    <phoneticPr fontId="2"/>
  </si>
  <si>
    <t>工事名称</t>
  </si>
  <si>
    <t>構造</t>
  </si>
  <si>
    <t>面積</t>
  </si>
  <si>
    <t>工　事　別　内　訳　書</t>
  </si>
  <si>
    <t>NO</t>
  </si>
  <si>
    <t>工  事  別</t>
  </si>
  <si>
    <t>金  額</t>
  </si>
  <si>
    <t>％</t>
  </si>
  <si>
    <t>備  考</t>
  </si>
  <si>
    <t>合　計</t>
  </si>
  <si>
    <t>工　事　費　仕　訳　書</t>
    <phoneticPr fontId="24"/>
  </si>
  <si>
    <t>直接工事費</t>
    <rPh sb="0" eb="2">
      <t>チョクセツ</t>
    </rPh>
    <rPh sb="2" eb="4">
      <t>コウジ</t>
    </rPh>
    <rPh sb="4" eb="5">
      <t>ヒ</t>
    </rPh>
    <phoneticPr fontId="24"/>
  </si>
  <si>
    <t>　　　　　　　　　　　　　　　　　　　　　　</t>
    <phoneticPr fontId="24"/>
  </si>
  <si>
    <t>NO</t>
    <phoneticPr fontId="2"/>
  </si>
  <si>
    <t>ｍ3</t>
    <phoneticPr fontId="2"/>
  </si>
  <si>
    <t>電気設備解体工事</t>
    <rPh sb="0" eb="2">
      <t>デンキ</t>
    </rPh>
    <rPh sb="2" eb="4">
      <t>セツビ</t>
    </rPh>
    <rPh sb="4" eb="6">
      <t>カイタイ</t>
    </rPh>
    <rPh sb="6" eb="8">
      <t>コウジ</t>
    </rPh>
    <phoneticPr fontId="24"/>
  </si>
  <si>
    <t>機械設備解体工事</t>
    <rPh sb="0" eb="2">
      <t>キカイ</t>
    </rPh>
    <rPh sb="2" eb="4">
      <t>セツビ</t>
    </rPh>
    <rPh sb="4" eb="6">
      <t>カイタイ</t>
    </rPh>
    <rPh sb="6" eb="8">
      <t>コウジ</t>
    </rPh>
    <phoneticPr fontId="24"/>
  </si>
  <si>
    <t>廃材処分費</t>
    <rPh sb="0" eb="2">
      <t>ハイザイ</t>
    </rPh>
    <rPh sb="2" eb="4">
      <t>ショブン</t>
    </rPh>
    <rPh sb="4" eb="5">
      <t>ヒ</t>
    </rPh>
    <phoneticPr fontId="2"/>
  </si>
  <si>
    <t>工　事　費　総　括　表</t>
    <rPh sb="6" eb="7">
      <t>ソウ</t>
    </rPh>
    <rPh sb="8" eb="9">
      <t>カツ</t>
    </rPh>
    <rPh sb="10" eb="11">
      <t>ヒョウ</t>
    </rPh>
    <phoneticPr fontId="24"/>
  </si>
  <si>
    <t>アスベスト撤去費</t>
    <rPh sb="5" eb="7">
      <t>テッキョ</t>
    </rPh>
    <rPh sb="7" eb="8">
      <t>ヒ</t>
    </rPh>
    <phoneticPr fontId="2"/>
  </si>
  <si>
    <t>アスベスト除去費（建築）</t>
    <rPh sb="5" eb="7">
      <t>ジョキョ</t>
    </rPh>
    <rPh sb="7" eb="8">
      <t>ヒ</t>
    </rPh>
    <rPh sb="9" eb="11">
      <t>ケンチク</t>
    </rPh>
    <phoneticPr fontId="24"/>
  </si>
  <si>
    <t>直接工事費</t>
    <rPh sb="0" eb="2">
      <t>チョクセツ</t>
    </rPh>
    <rPh sb="2" eb="5">
      <t>コウジヒ</t>
    </rPh>
    <phoneticPr fontId="24"/>
  </si>
  <si>
    <t>計</t>
    <rPh sb="0" eb="1">
      <t>ケイ</t>
    </rPh>
    <phoneticPr fontId="24"/>
  </si>
  <si>
    <t>工事費</t>
    <rPh sb="0" eb="2">
      <t>コウジ</t>
    </rPh>
    <rPh sb="2" eb="3">
      <t>ヒ</t>
    </rPh>
    <phoneticPr fontId="24"/>
  </si>
  <si>
    <t>発生材</t>
    <rPh sb="0" eb="2">
      <t>ハッセイ</t>
    </rPh>
    <rPh sb="2" eb="3">
      <t>ザイ</t>
    </rPh>
    <phoneticPr fontId="24"/>
  </si>
  <si>
    <t>共通仮設費（積み上げ）</t>
    <rPh sb="0" eb="2">
      <t>キョウツウ</t>
    </rPh>
    <rPh sb="2" eb="4">
      <t>カセツ</t>
    </rPh>
    <rPh sb="4" eb="5">
      <t>ヒ</t>
    </rPh>
    <rPh sb="6" eb="7">
      <t>ツ</t>
    </rPh>
    <rPh sb="8" eb="9">
      <t>ア</t>
    </rPh>
    <phoneticPr fontId="24"/>
  </si>
  <si>
    <t>共通仮設工事（積み上げ）</t>
    <rPh sb="0" eb="2">
      <t>キョウツウ</t>
    </rPh>
    <rPh sb="2" eb="4">
      <t>カセツ</t>
    </rPh>
    <rPh sb="4" eb="6">
      <t>コウジ</t>
    </rPh>
    <rPh sb="7" eb="8">
      <t>ツ</t>
    </rPh>
    <rPh sb="9" eb="10">
      <t>ア</t>
    </rPh>
    <phoneticPr fontId="2"/>
  </si>
  <si>
    <t>＜安全衛生管理費＞</t>
    <rPh sb="1" eb="3">
      <t>アンゼン</t>
    </rPh>
    <rPh sb="3" eb="5">
      <t>エイセイ</t>
    </rPh>
    <rPh sb="5" eb="7">
      <t>カンリ</t>
    </rPh>
    <rPh sb="7" eb="8">
      <t>ヒ</t>
    </rPh>
    <phoneticPr fontId="2"/>
  </si>
  <si>
    <t>Ⅰ</t>
    <phoneticPr fontId="24"/>
  </si>
  <si>
    <t>アスベスト運搬費</t>
    <rPh sb="5" eb="6">
      <t>ウン</t>
    </rPh>
    <rPh sb="6" eb="7">
      <t>ハン</t>
    </rPh>
    <rPh sb="7" eb="8">
      <t>ヒ</t>
    </rPh>
    <phoneticPr fontId="24"/>
  </si>
  <si>
    <t>安全衛生管理費</t>
    <rPh sb="0" eb="2">
      <t>アンゼン</t>
    </rPh>
    <rPh sb="2" eb="4">
      <t>エイセイ</t>
    </rPh>
    <rPh sb="4" eb="6">
      <t>カンリ</t>
    </rPh>
    <rPh sb="6" eb="7">
      <t>ヒ</t>
    </rPh>
    <phoneticPr fontId="24"/>
  </si>
  <si>
    <t>アスベスト撤去費</t>
    <rPh sb="5" eb="7">
      <t>テッキョ</t>
    </rPh>
    <rPh sb="7" eb="8">
      <t>ヒ</t>
    </rPh>
    <phoneticPr fontId="24"/>
  </si>
  <si>
    <t>アスベスト処分費</t>
    <rPh sb="5" eb="7">
      <t>ショブン</t>
    </rPh>
    <rPh sb="7" eb="8">
      <t>ヒ</t>
    </rPh>
    <phoneticPr fontId="24"/>
  </si>
  <si>
    <t>合　　　計</t>
    <rPh sb="0" eb="1">
      <t>ア</t>
    </rPh>
    <rPh sb="4" eb="5">
      <t>ケイ</t>
    </rPh>
    <phoneticPr fontId="24"/>
  </si>
  <si>
    <t>（ｱｽﾍﾞｽﾄ除去）（建築）</t>
    <rPh sb="7" eb="9">
      <t>ジョキョ</t>
    </rPh>
    <rPh sb="11" eb="13">
      <t>ケンチク</t>
    </rPh>
    <phoneticPr fontId="2"/>
  </si>
  <si>
    <t>（アスベスト除去）</t>
    <rPh sb="6" eb="8">
      <t>ジョキョ</t>
    </rPh>
    <phoneticPr fontId="24"/>
  </si>
  <si>
    <t>ｍ2</t>
    <phoneticPr fontId="2"/>
  </si>
  <si>
    <t>ｺﾝｸﾘｰﾄﾌﾞﾚｰｶｰ　集積共</t>
    <rPh sb="13" eb="15">
      <t>シュウセキ</t>
    </rPh>
    <rPh sb="15" eb="16">
      <t>トモ</t>
    </rPh>
    <phoneticPr fontId="2"/>
  </si>
  <si>
    <t>混合廃棄物</t>
    <rPh sb="0" eb="2">
      <t>コンゴウ</t>
    </rPh>
    <rPh sb="2" eb="5">
      <t>ハイキブツ</t>
    </rPh>
    <phoneticPr fontId="2"/>
  </si>
  <si>
    <t>－発生材－</t>
    <rPh sb="1" eb="4">
      <t>ハッセイザイ</t>
    </rPh>
    <phoneticPr fontId="2"/>
  </si>
  <si>
    <t>解体撤去工事</t>
    <rPh sb="0" eb="2">
      <t>カイタイ</t>
    </rPh>
    <rPh sb="2" eb="4">
      <t>テッキョ</t>
    </rPh>
    <rPh sb="4" eb="6">
      <t>コウジ</t>
    </rPh>
    <phoneticPr fontId="24"/>
  </si>
  <si>
    <t>廃材運搬費</t>
    <rPh sb="0" eb="2">
      <t>ハイザイ</t>
    </rPh>
    <rPh sb="2" eb="5">
      <t>ウンパンヒ</t>
    </rPh>
    <phoneticPr fontId="24"/>
  </si>
  <si>
    <t>廃材処分費</t>
    <rPh sb="0" eb="2">
      <t>ハイザイ</t>
    </rPh>
    <rPh sb="2" eb="5">
      <t>ショブンヒ</t>
    </rPh>
    <phoneticPr fontId="24"/>
  </si>
  <si>
    <t>＜養生費＞</t>
    <rPh sb="1" eb="3">
      <t>ヨウジョウ</t>
    </rPh>
    <rPh sb="3" eb="4">
      <t>ヒ</t>
    </rPh>
    <phoneticPr fontId="2"/>
  </si>
  <si>
    <t>＜アスベスト撤去費＞</t>
    <rPh sb="6" eb="8">
      <t>テッキョ</t>
    </rPh>
    <rPh sb="8" eb="9">
      <t>ヒ</t>
    </rPh>
    <phoneticPr fontId="2"/>
  </si>
  <si>
    <t>撤去材袋詰め</t>
    <rPh sb="0" eb="2">
      <t>テッキョ</t>
    </rPh>
    <rPh sb="2" eb="3">
      <t>ザイ</t>
    </rPh>
    <rPh sb="3" eb="4">
      <t>フクロ</t>
    </rPh>
    <rPh sb="4" eb="5">
      <t>ツ</t>
    </rPh>
    <phoneticPr fontId="2"/>
  </si>
  <si>
    <t>撤去材集積</t>
    <rPh sb="0" eb="2">
      <t>テッキョ</t>
    </rPh>
    <rPh sb="2" eb="3">
      <t>ザイ</t>
    </rPh>
    <rPh sb="3" eb="5">
      <t>シュウセキ</t>
    </rPh>
    <phoneticPr fontId="2"/>
  </si>
  <si>
    <t>散水</t>
    <rPh sb="0" eb="2">
      <t>サンスイ</t>
    </rPh>
    <phoneticPr fontId="2"/>
  </si>
  <si>
    <t>撤去後清掃</t>
    <rPh sb="0" eb="3">
      <t>テッキョゴ</t>
    </rPh>
    <rPh sb="3" eb="5">
      <t>セイソウ</t>
    </rPh>
    <phoneticPr fontId="2"/>
  </si>
  <si>
    <t>高性能真空掃除機</t>
    <rPh sb="0" eb="3">
      <t>コウセイノウ</t>
    </rPh>
    <rPh sb="3" eb="5">
      <t>シンクウ</t>
    </rPh>
    <rPh sb="5" eb="8">
      <t>ソウジキ</t>
    </rPh>
    <phoneticPr fontId="2"/>
  </si>
  <si>
    <t>＜アスベスト運搬費＞</t>
    <rPh sb="6" eb="8">
      <t>ウンパン</t>
    </rPh>
    <rPh sb="8" eb="9">
      <t>ヒ</t>
    </rPh>
    <phoneticPr fontId="2"/>
  </si>
  <si>
    <t>ｱｽﾍﾞｽﾄ含有材運搬費</t>
    <rPh sb="5" eb="7">
      <t>ガンユウ</t>
    </rPh>
    <rPh sb="7" eb="8">
      <t>ザイ</t>
    </rPh>
    <rPh sb="8" eb="11">
      <t>ウンパンヒ</t>
    </rPh>
    <phoneticPr fontId="2"/>
  </si>
  <si>
    <t>＜アスベスト処分費＞</t>
    <rPh sb="6" eb="8">
      <t>ショブン</t>
    </rPh>
    <rPh sb="8" eb="9">
      <t>ヒ</t>
    </rPh>
    <phoneticPr fontId="2"/>
  </si>
  <si>
    <t>ｱｽﾍﾞｽﾄ含有材処分費</t>
    <rPh sb="5" eb="7">
      <t>ガンユウ</t>
    </rPh>
    <rPh sb="7" eb="8">
      <t>ザイ</t>
    </rPh>
    <rPh sb="8" eb="10">
      <t>ショブン</t>
    </rPh>
    <rPh sb="10" eb="11">
      <t>ヒ</t>
    </rPh>
    <phoneticPr fontId="2"/>
  </si>
  <si>
    <t>作業衣</t>
    <rPh sb="0" eb="1">
      <t>サギョウ</t>
    </rPh>
    <rPh sb="1" eb="2">
      <t>イ</t>
    </rPh>
    <phoneticPr fontId="2"/>
  </si>
  <si>
    <t>マスク用フィルター等</t>
    <rPh sb="2" eb="3">
      <t>ヨウ</t>
    </rPh>
    <rPh sb="8" eb="9">
      <t>トウ</t>
    </rPh>
    <phoneticPr fontId="2"/>
  </si>
  <si>
    <t>産業物用ポリ袋</t>
    <rPh sb="0" eb="1">
      <t>サンギョウ</t>
    </rPh>
    <rPh sb="1" eb="2">
      <t>ブツ</t>
    </rPh>
    <rPh sb="2" eb="3">
      <t>ヨウ</t>
    </rPh>
    <rPh sb="5" eb="6">
      <t>フクロ</t>
    </rPh>
    <phoneticPr fontId="2"/>
  </si>
  <si>
    <t>0.15㎜(透明)</t>
    <rPh sb="6" eb="8">
      <t>トウメイ</t>
    </rPh>
    <phoneticPr fontId="2"/>
  </si>
  <si>
    <t>コンクリートとりこわし</t>
    <phoneticPr fontId="2"/>
  </si>
  <si>
    <t>RC造　地上部　圧砕機　標準</t>
    <rPh sb="2" eb="3">
      <t>ゾウ</t>
    </rPh>
    <rPh sb="4" eb="6">
      <t>チジョウ</t>
    </rPh>
    <rPh sb="6" eb="7">
      <t>ブ</t>
    </rPh>
    <rPh sb="8" eb="9">
      <t>アツ</t>
    </rPh>
    <rPh sb="9" eb="10">
      <t>クダ</t>
    </rPh>
    <rPh sb="10" eb="11">
      <t>キ</t>
    </rPh>
    <rPh sb="12" eb="14">
      <t>ヒョウジュン</t>
    </rPh>
    <phoneticPr fontId="2"/>
  </si>
  <si>
    <t>CB積みとりこわし</t>
    <rPh sb="2" eb="3">
      <t>ツ</t>
    </rPh>
    <phoneticPr fontId="2"/>
  </si>
  <si>
    <t>ｺﾝｸﾘｰﾄ類集積、積込み</t>
    <rPh sb="6" eb="7">
      <t>ルイ</t>
    </rPh>
    <rPh sb="7" eb="9">
      <t>シュウセキ</t>
    </rPh>
    <rPh sb="10" eb="11">
      <t>ツ</t>
    </rPh>
    <rPh sb="11" eb="12">
      <t>コ</t>
    </rPh>
    <phoneticPr fontId="2"/>
  </si>
  <si>
    <t>往復</t>
    <rPh sb="0" eb="2">
      <t>オウフク</t>
    </rPh>
    <phoneticPr fontId="2"/>
  </si>
  <si>
    <t>コンクリート類</t>
    <rPh sb="6" eb="7">
      <t>ルイ</t>
    </rPh>
    <phoneticPr fontId="2"/>
  </si>
  <si>
    <t>発生材</t>
    <rPh sb="2" eb="3">
      <t>ザイ</t>
    </rPh>
    <phoneticPr fontId="2"/>
  </si>
  <si>
    <t>鉄屑　H2</t>
    <rPh sb="0" eb="2">
      <t>テツクズ</t>
    </rPh>
    <phoneticPr fontId="2"/>
  </si>
  <si>
    <t>ステンレス屑</t>
    <rPh sb="5" eb="6">
      <t>クズ</t>
    </rPh>
    <phoneticPr fontId="2"/>
  </si>
  <si>
    <t>アルミ屑</t>
    <rPh sb="3" eb="4">
      <t>クズ</t>
    </rPh>
    <phoneticPr fontId="2"/>
  </si>
  <si>
    <t>小計-2</t>
    <rPh sb="0" eb="2">
      <t>ショウケイ</t>
    </rPh>
    <phoneticPr fontId="2"/>
  </si>
  <si>
    <t>設置費　仮囲鉄板　H=2.0ｍ</t>
    <rPh sb="0" eb="3">
      <t>セッチヒ</t>
    </rPh>
    <rPh sb="4" eb="5">
      <t>カリ</t>
    </rPh>
    <rPh sb="5" eb="6">
      <t>カコ</t>
    </rPh>
    <rPh sb="6" eb="8">
      <t>テッパン</t>
    </rPh>
    <phoneticPr fontId="2"/>
  </si>
  <si>
    <t>釜場</t>
    <rPh sb="0" eb="1">
      <t>カマ</t>
    </rPh>
    <rPh sb="1" eb="2">
      <t>バ</t>
    </rPh>
    <phoneticPr fontId="2"/>
  </si>
  <si>
    <t>1,500×1,500(φ50ﾎﾟﾝﾌﾟ含む)</t>
    <rPh sb="20" eb="21">
      <t>フク</t>
    </rPh>
    <phoneticPr fontId="2"/>
  </si>
  <si>
    <t>交通誘導員</t>
    <rPh sb="0" eb="2">
      <t>コウツウ</t>
    </rPh>
    <rPh sb="2" eb="5">
      <t>ユウドウイン</t>
    </rPh>
    <phoneticPr fontId="2"/>
  </si>
  <si>
    <t>共通仮設工事(積み上げ)</t>
    <rPh sb="0" eb="2">
      <t>キョウツウ</t>
    </rPh>
    <rPh sb="2" eb="4">
      <t>カセツ</t>
    </rPh>
    <rPh sb="4" eb="6">
      <t>コウジ</t>
    </rPh>
    <rPh sb="7" eb="8">
      <t>ツ</t>
    </rPh>
    <rPh sb="9" eb="10">
      <t>ア</t>
    </rPh>
    <phoneticPr fontId="24"/>
  </si>
  <si>
    <t>供用1日賃料　修理費含む　仮囲鉄板　H=2.0m　　　ｔ=1.2㎜　W=500　塗装無し</t>
    <rPh sb="0" eb="2">
      <t>キョウヨウ</t>
    </rPh>
    <rPh sb="3" eb="4">
      <t>ニチ</t>
    </rPh>
    <rPh sb="4" eb="6">
      <t>チンリョウ</t>
    </rPh>
    <rPh sb="7" eb="10">
      <t>シュウリヒ</t>
    </rPh>
    <rPh sb="10" eb="11">
      <t>フク</t>
    </rPh>
    <rPh sb="13" eb="14">
      <t>カリ</t>
    </rPh>
    <rPh sb="14" eb="15">
      <t>カコ</t>
    </rPh>
    <rPh sb="15" eb="17">
      <t>テッパン</t>
    </rPh>
    <rPh sb="40" eb="42">
      <t>トソウ</t>
    </rPh>
    <rPh sb="42" eb="43">
      <t>ナ</t>
    </rPh>
    <phoneticPr fontId="2"/>
  </si>
  <si>
    <t>基本料　修理費含む　仮囲鉄板　H=2.0m　　　　　ｔ=1.2㎜　W=500　塗装無し</t>
    <rPh sb="0" eb="3">
      <t>キホンリョウ</t>
    </rPh>
    <rPh sb="4" eb="7">
      <t>シュウリヒ</t>
    </rPh>
    <rPh sb="7" eb="8">
      <t>フク</t>
    </rPh>
    <rPh sb="10" eb="11">
      <t>カリ</t>
    </rPh>
    <rPh sb="11" eb="12">
      <t>カコ</t>
    </rPh>
    <rPh sb="12" eb="14">
      <t>テッパン</t>
    </rPh>
    <rPh sb="39" eb="41">
      <t>トソウ</t>
    </rPh>
    <rPh sb="41" eb="42">
      <t>ナ</t>
    </rPh>
    <phoneticPr fontId="2"/>
  </si>
  <si>
    <t>(共通仮設)</t>
    <rPh sb="1" eb="3">
      <t>キョウツウ</t>
    </rPh>
    <rPh sb="3" eb="5">
      <t>カセツ</t>
    </rPh>
    <phoneticPr fontId="24"/>
  </si>
  <si>
    <t>土のう積み　ﾋﾞﾆｰﾙｼｰﾄ掛け</t>
    <rPh sb="0" eb="1">
      <t>ド</t>
    </rPh>
    <rPh sb="3" eb="4">
      <t>ツ</t>
    </rPh>
    <rPh sb="14" eb="15">
      <t>カ</t>
    </rPh>
    <phoneticPr fontId="2"/>
  </si>
  <si>
    <t>排出ｶﾞｽ対策型　油圧式ｸﾛ-ﾗ型　0.8m3</t>
    <phoneticPr fontId="2"/>
  </si>
  <si>
    <t>ハーロー新設</t>
    <rPh sb="4" eb="6">
      <t>シンセツ</t>
    </rPh>
    <phoneticPr fontId="2"/>
  </si>
  <si>
    <t>合　　計</t>
    <rPh sb="0" eb="1">
      <t>ゴウ</t>
    </rPh>
    <rPh sb="3" eb="4">
      <t>ケイ</t>
    </rPh>
    <phoneticPr fontId="2"/>
  </si>
  <si>
    <t>枠組本足場(手すり先行方式)</t>
    <rPh sb="0" eb="1">
      <t>ワク</t>
    </rPh>
    <rPh sb="1" eb="2">
      <t>グ</t>
    </rPh>
    <rPh sb="2" eb="3">
      <t>ホン</t>
    </rPh>
    <rPh sb="3" eb="5">
      <t>アシバ</t>
    </rPh>
    <rPh sb="6" eb="7">
      <t>テ</t>
    </rPh>
    <rPh sb="9" eb="11">
      <t>センコウ</t>
    </rPh>
    <rPh sb="11" eb="13">
      <t>ホウシキ</t>
    </rPh>
    <phoneticPr fontId="2"/>
  </si>
  <si>
    <t>安全手すり(手すり先行方式)</t>
    <rPh sb="0" eb="2">
      <t>アンゼン</t>
    </rPh>
    <rPh sb="2" eb="3">
      <t>テ</t>
    </rPh>
    <rPh sb="6" eb="7">
      <t>テ</t>
    </rPh>
    <rPh sb="9" eb="11">
      <t>センコウ</t>
    </rPh>
    <rPh sb="11" eb="13">
      <t>ホウシキ</t>
    </rPh>
    <phoneticPr fontId="2"/>
  </si>
  <si>
    <t>枠組本足場用　掛払い手間</t>
    <rPh sb="0" eb="1">
      <t>ワク</t>
    </rPh>
    <rPh sb="1" eb="2">
      <t>クミ</t>
    </rPh>
    <rPh sb="2" eb="3">
      <t>ホン</t>
    </rPh>
    <rPh sb="3" eb="5">
      <t>アシバ</t>
    </rPh>
    <rPh sb="5" eb="6">
      <t>ヨウ</t>
    </rPh>
    <rPh sb="7" eb="8">
      <t>カ</t>
    </rPh>
    <rPh sb="8" eb="9">
      <t>ハラ</t>
    </rPh>
    <rPh sb="10" eb="12">
      <t>テマ</t>
    </rPh>
    <phoneticPr fontId="2"/>
  </si>
  <si>
    <t>枠組本足場用　基本料　修理費含む</t>
    <rPh sb="0" eb="1">
      <t>ワク</t>
    </rPh>
    <rPh sb="1" eb="2">
      <t>クミ</t>
    </rPh>
    <rPh sb="2" eb="3">
      <t>ホン</t>
    </rPh>
    <rPh sb="3" eb="5">
      <t>アシバ</t>
    </rPh>
    <rPh sb="5" eb="6">
      <t>ヨウ</t>
    </rPh>
    <rPh sb="7" eb="10">
      <t>キホンリョウ</t>
    </rPh>
    <rPh sb="11" eb="13">
      <t>シュウリ</t>
    </rPh>
    <rPh sb="13" eb="14">
      <t>ヒ</t>
    </rPh>
    <rPh sb="14" eb="15">
      <t>フク</t>
    </rPh>
    <phoneticPr fontId="2"/>
  </si>
  <si>
    <t>仮設材運搬(安全手すり)</t>
    <rPh sb="6" eb="8">
      <t>アンゼン</t>
    </rPh>
    <rPh sb="8" eb="9">
      <t>テ</t>
    </rPh>
    <phoneticPr fontId="2"/>
  </si>
  <si>
    <t>枠組本足場用(手すり先行方式)</t>
    <rPh sb="0" eb="1">
      <t>ワク</t>
    </rPh>
    <rPh sb="1" eb="2">
      <t>クミ</t>
    </rPh>
    <rPh sb="2" eb="3">
      <t>ホン</t>
    </rPh>
    <rPh sb="3" eb="5">
      <t>アシバ</t>
    </rPh>
    <rPh sb="5" eb="6">
      <t>ヨウ</t>
    </rPh>
    <rPh sb="7" eb="8">
      <t>テ</t>
    </rPh>
    <rPh sb="10" eb="12">
      <t>センコウ</t>
    </rPh>
    <rPh sb="12" eb="14">
      <t>ホウシキ</t>
    </rPh>
    <phoneticPr fontId="2"/>
  </si>
  <si>
    <t>仮設材運搬(シート・ネット類)</t>
    <rPh sb="13" eb="14">
      <t>ルイ</t>
    </rPh>
    <phoneticPr fontId="2"/>
  </si>
  <si>
    <t>ガラス類</t>
    <rPh sb="3" eb="4">
      <t>ルイ</t>
    </rPh>
    <phoneticPr fontId="2"/>
  </si>
  <si>
    <t>＜仮設工事＞</t>
    <rPh sb="1" eb="3">
      <t>カセツ</t>
    </rPh>
    <rPh sb="3" eb="5">
      <t>コウジ</t>
    </rPh>
    <phoneticPr fontId="2"/>
  </si>
  <si>
    <t>内部仕上足場</t>
    <rPh sb="0" eb="2">
      <t>ナイブ</t>
    </rPh>
    <rPh sb="2" eb="4">
      <t>シアゲ</t>
    </rPh>
    <rPh sb="4" eb="6">
      <t>アシバ</t>
    </rPh>
    <phoneticPr fontId="2"/>
  </si>
  <si>
    <t>仮設材運搬(内部仕上足場　脚立足場)</t>
    <rPh sb="0" eb="2">
      <t>カセツ</t>
    </rPh>
    <rPh sb="2" eb="3">
      <t>ザイ</t>
    </rPh>
    <rPh sb="3" eb="5">
      <t>ウンパン</t>
    </rPh>
    <rPh sb="6" eb="8">
      <t>ナイブ</t>
    </rPh>
    <rPh sb="8" eb="10">
      <t>シア</t>
    </rPh>
    <rPh sb="10" eb="12">
      <t>アシバ</t>
    </rPh>
    <rPh sb="13" eb="15">
      <t>キャタツ</t>
    </rPh>
    <rPh sb="15" eb="17">
      <t>アシバ</t>
    </rPh>
    <phoneticPr fontId="2"/>
  </si>
  <si>
    <t>防音シート張り</t>
    <rPh sb="0" eb="2">
      <t>ボウオン</t>
    </rPh>
    <rPh sb="5" eb="6">
      <t>ハ</t>
    </rPh>
    <phoneticPr fontId="2"/>
  </si>
  <si>
    <t>防炎処理</t>
    <rPh sb="0" eb="2">
      <t>ボウエン</t>
    </rPh>
    <rPh sb="2" eb="4">
      <t>ショリ</t>
    </rPh>
    <phoneticPr fontId="2"/>
  </si>
  <si>
    <t>仮設材運搬(内部仕上足場　脚立足場)</t>
    <rPh sb="6" eb="8">
      <t>ナイブ</t>
    </rPh>
    <rPh sb="8" eb="10">
      <t>シアゲ</t>
    </rPh>
    <rPh sb="10" eb="12">
      <t>アシバ</t>
    </rPh>
    <rPh sb="13" eb="15">
      <t>キャタツ</t>
    </rPh>
    <rPh sb="15" eb="17">
      <t>アシバ</t>
    </rPh>
    <phoneticPr fontId="2"/>
  </si>
  <si>
    <t>ｍ</t>
    <phoneticPr fontId="2"/>
  </si>
  <si>
    <t>ｍ2</t>
    <phoneticPr fontId="2"/>
  </si>
  <si>
    <t>とりこわし機械運搬費（ベースマシン、バックホウ）</t>
    <phoneticPr fontId="2"/>
  </si>
  <si>
    <t>ｍ3</t>
    <phoneticPr fontId="2"/>
  </si>
  <si>
    <t>小計-1</t>
    <rPh sb="0" eb="1">
      <t>ショウ</t>
    </rPh>
    <rPh sb="1" eb="2">
      <t>ケイ</t>
    </rPh>
    <phoneticPr fontId="2"/>
  </si>
  <si>
    <t>トイレブース撤去(木製)</t>
    <rPh sb="6" eb="7">
      <t>テツ</t>
    </rPh>
    <rPh sb="7" eb="8">
      <t>キョ</t>
    </rPh>
    <rPh sb="9" eb="11">
      <t>モクセイ</t>
    </rPh>
    <phoneticPr fontId="2"/>
  </si>
  <si>
    <t>ガラス撤去</t>
    <rPh sb="3" eb="4">
      <t>テツ</t>
    </rPh>
    <rPh sb="4" eb="5">
      <t>キョ</t>
    </rPh>
    <phoneticPr fontId="2"/>
  </si>
  <si>
    <t>開口部撤去(金属系)</t>
    <rPh sb="0" eb="3">
      <t>カイコウブ</t>
    </rPh>
    <rPh sb="3" eb="4">
      <t>テツ</t>
    </rPh>
    <rPh sb="4" eb="5">
      <t>キョ</t>
    </rPh>
    <rPh sb="6" eb="8">
      <t>キンゾク</t>
    </rPh>
    <rPh sb="8" eb="9">
      <t>ケイ</t>
    </rPh>
    <phoneticPr fontId="2"/>
  </si>
  <si>
    <t>小計-3</t>
    <rPh sb="0" eb="1">
      <t>ショウ</t>
    </rPh>
    <rPh sb="1" eb="2">
      <t>ケイ</t>
    </rPh>
    <phoneticPr fontId="2"/>
  </si>
  <si>
    <t>廃材運搬費</t>
    <rPh sb="0" eb="2">
      <t>ハイザイ</t>
    </rPh>
    <rPh sb="2" eb="4">
      <t>ウンパン</t>
    </rPh>
    <rPh sb="4" eb="5">
      <t>ヒ</t>
    </rPh>
    <phoneticPr fontId="2"/>
  </si>
  <si>
    <t>撤去材運搬</t>
    <rPh sb="0" eb="1">
      <t>テツ</t>
    </rPh>
    <rPh sb="1" eb="2">
      <t>キョ</t>
    </rPh>
    <rPh sb="3" eb="5">
      <t>ウンパン</t>
    </rPh>
    <phoneticPr fontId="2"/>
  </si>
  <si>
    <t>石・タイル類</t>
    <rPh sb="0" eb="1">
      <t>イシ</t>
    </rPh>
    <rPh sb="5" eb="6">
      <t>ルイ</t>
    </rPh>
    <phoneticPr fontId="2"/>
  </si>
  <si>
    <t>ボード類</t>
    <rPh sb="3" eb="4">
      <t>ルイ</t>
    </rPh>
    <phoneticPr fontId="2"/>
  </si>
  <si>
    <t>木材屑</t>
    <rPh sb="0" eb="2">
      <t>モクザイ</t>
    </rPh>
    <rPh sb="2" eb="3">
      <t>クズ</t>
    </rPh>
    <phoneticPr fontId="2"/>
  </si>
  <si>
    <t>鉄屑</t>
    <rPh sb="0" eb="2">
      <t>テツクズ</t>
    </rPh>
    <phoneticPr fontId="2"/>
  </si>
  <si>
    <t>撤去材処分費</t>
    <rPh sb="0" eb="1">
      <t>テツ</t>
    </rPh>
    <rPh sb="1" eb="2">
      <t>キョ</t>
    </rPh>
    <rPh sb="2" eb="3">
      <t>ザイ</t>
    </rPh>
    <rPh sb="3" eb="5">
      <t>ショブン</t>
    </rPh>
    <rPh sb="5" eb="6">
      <t>ヒ</t>
    </rPh>
    <phoneticPr fontId="2"/>
  </si>
  <si>
    <t>建枠 900×1700 布枠500+240
掛払い手間　12ｍ未満</t>
    <rPh sb="0" eb="1">
      <t>ケン</t>
    </rPh>
    <rPh sb="1" eb="2">
      <t>ワク</t>
    </rPh>
    <rPh sb="12" eb="13">
      <t>ヌノ</t>
    </rPh>
    <rPh sb="13" eb="14">
      <t>ワク</t>
    </rPh>
    <rPh sb="22" eb="23">
      <t>カ</t>
    </rPh>
    <rPh sb="23" eb="24">
      <t>ハラ</t>
    </rPh>
    <rPh sb="25" eb="27">
      <t>テマ</t>
    </rPh>
    <rPh sb="31" eb="33">
      <t>ミマン</t>
    </rPh>
    <phoneticPr fontId="2"/>
  </si>
  <si>
    <t>建枠 900×1700 布枠500+240
供用1日賃料 修理費含む 12ｍ未満</t>
    <rPh sb="0" eb="1">
      <t>ケン</t>
    </rPh>
    <rPh sb="1" eb="2">
      <t>ワク</t>
    </rPh>
    <rPh sb="12" eb="13">
      <t>ヌノ</t>
    </rPh>
    <rPh sb="13" eb="14">
      <t>ワク</t>
    </rPh>
    <rPh sb="22" eb="24">
      <t>キョウヨウ</t>
    </rPh>
    <rPh sb="25" eb="26">
      <t>ニチ</t>
    </rPh>
    <rPh sb="26" eb="28">
      <t>チンリョウ</t>
    </rPh>
    <rPh sb="29" eb="31">
      <t>シュウリ</t>
    </rPh>
    <rPh sb="31" eb="32">
      <t>ヒ</t>
    </rPh>
    <rPh sb="32" eb="33">
      <t>フク</t>
    </rPh>
    <rPh sb="38" eb="40">
      <t>ミマン</t>
    </rPh>
    <phoneticPr fontId="2"/>
  </si>
  <si>
    <t>建枠 900×1700 布枠500+240
基本料 修理費含む 12ｍ未満</t>
    <rPh sb="0" eb="1">
      <t>ケン</t>
    </rPh>
    <rPh sb="1" eb="2">
      <t>ワク</t>
    </rPh>
    <rPh sb="12" eb="13">
      <t>ヌノ</t>
    </rPh>
    <rPh sb="13" eb="14">
      <t>ワク</t>
    </rPh>
    <rPh sb="22" eb="25">
      <t>キホンリョウ</t>
    </rPh>
    <rPh sb="26" eb="28">
      <t>シュウリ</t>
    </rPh>
    <rPh sb="28" eb="29">
      <t>ヒ</t>
    </rPh>
    <rPh sb="29" eb="30">
      <t>フク</t>
    </rPh>
    <rPh sb="35" eb="37">
      <t>ミマン</t>
    </rPh>
    <phoneticPr fontId="2"/>
  </si>
  <si>
    <t>建枠 900×1700 布枠500+240
掛払い手間 22ｍ未満</t>
    <rPh sb="0" eb="1">
      <t>ケン</t>
    </rPh>
    <rPh sb="1" eb="2">
      <t>ワク</t>
    </rPh>
    <rPh sb="12" eb="13">
      <t>ヌノ</t>
    </rPh>
    <rPh sb="13" eb="14">
      <t>ワク</t>
    </rPh>
    <rPh sb="22" eb="23">
      <t>カ</t>
    </rPh>
    <rPh sb="23" eb="24">
      <t>ハラ</t>
    </rPh>
    <rPh sb="25" eb="27">
      <t>テマ</t>
    </rPh>
    <rPh sb="31" eb="33">
      <t>ミマン</t>
    </rPh>
    <phoneticPr fontId="2"/>
  </si>
  <si>
    <t>建枠 900×1700 布枠500+240
供用1日賃料 修理費含む 22ｍ未満</t>
    <rPh sb="0" eb="1">
      <t>ケン</t>
    </rPh>
    <rPh sb="1" eb="2">
      <t>ワク</t>
    </rPh>
    <rPh sb="12" eb="13">
      <t>ヌノ</t>
    </rPh>
    <rPh sb="13" eb="14">
      <t>ワク</t>
    </rPh>
    <rPh sb="22" eb="24">
      <t>キョウヨウ</t>
    </rPh>
    <rPh sb="25" eb="26">
      <t>ニチ</t>
    </rPh>
    <rPh sb="26" eb="28">
      <t>チンリョウ</t>
    </rPh>
    <rPh sb="29" eb="31">
      <t>シュウリ</t>
    </rPh>
    <rPh sb="31" eb="32">
      <t>ヒ</t>
    </rPh>
    <rPh sb="32" eb="33">
      <t>フク</t>
    </rPh>
    <phoneticPr fontId="2"/>
  </si>
  <si>
    <t>建枠 900×1700 布枠500+240
基本料 修理費含む 22ｍ未満</t>
    <rPh sb="0" eb="1">
      <t>ケン</t>
    </rPh>
    <rPh sb="1" eb="2">
      <t>ワク</t>
    </rPh>
    <rPh sb="12" eb="13">
      <t>ヌノ</t>
    </rPh>
    <rPh sb="13" eb="14">
      <t>ワク</t>
    </rPh>
    <rPh sb="22" eb="25">
      <t>キホンリョウ</t>
    </rPh>
    <rPh sb="26" eb="28">
      <t>シュウリ</t>
    </rPh>
    <rPh sb="28" eb="29">
      <t>ヒ</t>
    </rPh>
    <rPh sb="29" eb="30">
      <t>フク</t>
    </rPh>
    <phoneticPr fontId="2"/>
  </si>
  <si>
    <t>枠組本足場用
供用1日賃料　修理費含む</t>
    <rPh sb="0" eb="1">
      <t>ワク</t>
    </rPh>
    <rPh sb="1" eb="2">
      <t>クミ</t>
    </rPh>
    <rPh sb="2" eb="3">
      <t>ホン</t>
    </rPh>
    <rPh sb="3" eb="5">
      <t>アシバ</t>
    </rPh>
    <rPh sb="5" eb="6">
      <t>ヨウ</t>
    </rPh>
    <rPh sb="7" eb="9">
      <t>キョウヨウ</t>
    </rPh>
    <rPh sb="10" eb="11">
      <t>ニチ</t>
    </rPh>
    <rPh sb="11" eb="13">
      <t>チンリョウ</t>
    </rPh>
    <rPh sb="14" eb="16">
      <t>シュウリ</t>
    </rPh>
    <rPh sb="16" eb="17">
      <t>ヒ</t>
    </rPh>
    <rPh sb="17" eb="18">
      <t>フク</t>
    </rPh>
    <phoneticPr fontId="2"/>
  </si>
  <si>
    <t>壁下地(LGS) 集積共</t>
    <phoneticPr fontId="2"/>
  </si>
  <si>
    <t>RC造 基礎部
圧砕機・ﾌﾞﾚｰｶｰ併用 標準</t>
    <rPh sb="2" eb="3">
      <t>ゾウ</t>
    </rPh>
    <rPh sb="4" eb="7">
      <t>キソブ</t>
    </rPh>
    <rPh sb="8" eb="9">
      <t>アツ</t>
    </rPh>
    <rPh sb="9" eb="10">
      <t>クダ</t>
    </rPh>
    <rPh sb="10" eb="11">
      <t>キ</t>
    </rPh>
    <rPh sb="18" eb="20">
      <t>ヘイヨウ</t>
    </rPh>
    <rPh sb="21" eb="23">
      <t>ヒョウジュン</t>
    </rPh>
    <phoneticPr fontId="2"/>
  </si>
  <si>
    <t>基本料　修理費含む
脚立足場 階高4.0ｍ以下 転用数4</t>
    <rPh sb="0" eb="3">
      <t>キホンリョウ</t>
    </rPh>
    <rPh sb="4" eb="6">
      <t>シュウリ</t>
    </rPh>
    <rPh sb="6" eb="7">
      <t>ヒ</t>
    </rPh>
    <rPh sb="7" eb="8">
      <t>フク</t>
    </rPh>
    <rPh sb="10" eb="12">
      <t>キャタツ</t>
    </rPh>
    <rPh sb="12" eb="14">
      <t>アシバ</t>
    </rPh>
    <rPh sb="15" eb="17">
      <t>カイダカ</t>
    </rPh>
    <rPh sb="21" eb="23">
      <t>イカ</t>
    </rPh>
    <phoneticPr fontId="2"/>
  </si>
  <si>
    <t>供用1日賃料　修理費含む
脚立足場　階高4.0ｍ以下 転用数4</t>
    <rPh sb="0" eb="2">
      <t>キョウヨウ</t>
    </rPh>
    <rPh sb="3" eb="4">
      <t>ニチ</t>
    </rPh>
    <rPh sb="4" eb="6">
      <t>チンリョウ</t>
    </rPh>
    <rPh sb="7" eb="9">
      <t>シュウリ</t>
    </rPh>
    <rPh sb="9" eb="10">
      <t>ヒ</t>
    </rPh>
    <rPh sb="10" eb="11">
      <t>フク</t>
    </rPh>
    <rPh sb="13" eb="15">
      <t>キャタツ</t>
    </rPh>
    <rPh sb="15" eb="17">
      <t>アシバ</t>
    </rPh>
    <rPh sb="18" eb="20">
      <t>カイダカ</t>
    </rPh>
    <rPh sb="24" eb="26">
      <t>イカ</t>
    </rPh>
    <phoneticPr fontId="2"/>
  </si>
  <si>
    <t>掛払い手間
脚立足場　階高4.0ｍ以下 転用数4</t>
    <rPh sb="0" eb="1">
      <t>カ</t>
    </rPh>
    <rPh sb="1" eb="2">
      <t>ハラ</t>
    </rPh>
    <rPh sb="3" eb="5">
      <t>テマ</t>
    </rPh>
    <rPh sb="6" eb="8">
      <t>キャタツ</t>
    </rPh>
    <rPh sb="8" eb="10">
      <t>アシバ</t>
    </rPh>
    <rPh sb="11" eb="13">
      <t>カイダカ</t>
    </rPh>
    <rPh sb="17" eb="19">
      <t>イカ</t>
    </rPh>
    <phoneticPr fontId="2"/>
  </si>
  <si>
    <t>基本料　修理費含む
脚立足場　階高4.0ｍ以下 転用数4</t>
    <rPh sb="0" eb="3">
      <t>キホンリョウ</t>
    </rPh>
    <rPh sb="4" eb="6">
      <t>シュウリ</t>
    </rPh>
    <rPh sb="6" eb="7">
      <t>ヒ</t>
    </rPh>
    <rPh sb="7" eb="8">
      <t>フク</t>
    </rPh>
    <rPh sb="10" eb="12">
      <t>キャタツ</t>
    </rPh>
    <rPh sb="12" eb="14">
      <t>アシバ</t>
    </rPh>
    <rPh sb="15" eb="17">
      <t>カイダカ</t>
    </rPh>
    <rPh sb="21" eb="23">
      <t>イカ</t>
    </rPh>
    <phoneticPr fontId="2"/>
  </si>
  <si>
    <t>掛払い手間　脚立足場
階高4.0ｍ以下</t>
    <rPh sb="0" eb="1">
      <t>カ</t>
    </rPh>
    <rPh sb="1" eb="2">
      <t>ハラ</t>
    </rPh>
    <rPh sb="3" eb="5">
      <t>テマ</t>
    </rPh>
    <rPh sb="6" eb="8">
      <t>キャタツ</t>
    </rPh>
    <rPh sb="8" eb="10">
      <t>アシバ</t>
    </rPh>
    <rPh sb="11" eb="13">
      <t>カイダカ</t>
    </rPh>
    <rPh sb="17" eb="19">
      <t>イカ</t>
    </rPh>
    <phoneticPr fontId="2"/>
  </si>
  <si>
    <t>供用1日賃料　修理費含む
脚立足場　階高4.0ｍ以下</t>
    <rPh sb="0" eb="2">
      <t>キョウヨウ</t>
    </rPh>
    <rPh sb="3" eb="4">
      <t>ニチ</t>
    </rPh>
    <rPh sb="4" eb="6">
      <t>チンリョウ</t>
    </rPh>
    <rPh sb="7" eb="9">
      <t>シュウリ</t>
    </rPh>
    <rPh sb="9" eb="10">
      <t>ヒ</t>
    </rPh>
    <rPh sb="10" eb="11">
      <t>フク</t>
    </rPh>
    <rPh sb="13" eb="15">
      <t>キャタツ</t>
    </rPh>
    <rPh sb="15" eb="17">
      <t>アシバ</t>
    </rPh>
    <rPh sb="18" eb="20">
      <t>カイダカ</t>
    </rPh>
    <rPh sb="24" eb="26">
      <t>イカ</t>
    </rPh>
    <phoneticPr fontId="2"/>
  </si>
  <si>
    <t>棚(W2300×D800×H1800)
集積共</t>
    <phoneticPr fontId="2"/>
  </si>
  <si>
    <t>収納棚(W2150×D600×H2000)
集積共</t>
    <phoneticPr fontId="2"/>
  </si>
  <si>
    <t>床 ﾀｲﾙｶｰﾍﾟｯﾄ 集積共</t>
    <rPh sb="0" eb="1">
      <t>ユカ</t>
    </rPh>
    <phoneticPr fontId="2"/>
  </si>
  <si>
    <t>集積共</t>
    <rPh sb="0" eb="3">
      <t>シュウセキトモ</t>
    </rPh>
    <phoneticPr fontId="2"/>
  </si>
  <si>
    <t>環境濃度測定</t>
    <rPh sb="0" eb="2">
      <t>カンキョウ</t>
    </rPh>
    <rPh sb="2" eb="4">
      <t>ノウド</t>
    </rPh>
    <rPh sb="4" eb="6">
      <t>ソクテイ</t>
    </rPh>
    <phoneticPr fontId="2"/>
  </si>
  <si>
    <t>解体撤去工事（外構）</t>
    <rPh sb="0" eb="2">
      <t>カイタイ</t>
    </rPh>
    <rPh sb="2" eb="4">
      <t>テッキョ</t>
    </rPh>
    <rPh sb="4" eb="6">
      <t>コウジ</t>
    </rPh>
    <rPh sb="7" eb="9">
      <t>ガイコウ</t>
    </rPh>
    <phoneticPr fontId="2"/>
  </si>
  <si>
    <t>アスファルトカッター入れ</t>
    <rPh sb="10" eb="11">
      <t>イ</t>
    </rPh>
    <phoneticPr fontId="2"/>
  </si>
  <si>
    <t>厚50ｍｍ</t>
    <rPh sb="0" eb="1">
      <t>アツ</t>
    </rPh>
    <phoneticPr fontId="2"/>
  </si>
  <si>
    <t>アスファルト剥ぎ取り</t>
    <rPh sb="6" eb="7">
      <t>ハ</t>
    </rPh>
    <rPh sb="8" eb="9">
      <t>ト</t>
    </rPh>
    <phoneticPr fontId="2"/>
  </si>
  <si>
    <t>コンクリート舗装版剥ぎ取り</t>
    <rPh sb="6" eb="8">
      <t>ホソウ</t>
    </rPh>
    <rPh sb="8" eb="9">
      <t>バン</t>
    </rPh>
    <rPh sb="9" eb="10">
      <t>ハ</t>
    </rPh>
    <rPh sb="11" eb="12">
      <t>ト</t>
    </rPh>
    <phoneticPr fontId="2"/>
  </si>
  <si>
    <t>厚30ｍｍ</t>
    <rPh sb="0" eb="1">
      <t>アツ</t>
    </rPh>
    <phoneticPr fontId="2"/>
  </si>
  <si>
    <t>グレーチング集水桝蓋撤去</t>
    <rPh sb="6" eb="9">
      <t>シュウスイマス</t>
    </rPh>
    <rPh sb="9" eb="10">
      <t>フタ</t>
    </rPh>
    <rPh sb="10" eb="12">
      <t>テッキョ</t>
    </rPh>
    <phoneticPr fontId="2"/>
  </si>
  <si>
    <t>グレーチング側溝蓋撤去</t>
    <rPh sb="6" eb="8">
      <t>ソッコウ</t>
    </rPh>
    <rPh sb="8" eb="9">
      <t>フタ</t>
    </rPh>
    <rPh sb="9" eb="11">
      <t>テッキョ</t>
    </rPh>
    <phoneticPr fontId="2"/>
  </si>
  <si>
    <t>亜鉛引き1000×350×ｔ20
集積共</t>
    <rPh sb="0" eb="2">
      <t>アエン</t>
    </rPh>
    <rPh sb="2" eb="3">
      <t>ヒ</t>
    </rPh>
    <phoneticPr fontId="2"/>
  </si>
  <si>
    <t>マンホール蓋撤去</t>
    <rPh sb="5" eb="6">
      <t>フタ</t>
    </rPh>
    <rPh sb="6" eb="8">
      <t>テッキョ</t>
    </rPh>
    <phoneticPr fontId="2"/>
  </si>
  <si>
    <t>溶融亜鉛引きφ600×ｔ50
集積共</t>
    <rPh sb="0" eb="2">
      <t>ヨウユウ</t>
    </rPh>
    <rPh sb="2" eb="4">
      <t>アエン</t>
    </rPh>
    <rPh sb="4" eb="5">
      <t>ヒ</t>
    </rPh>
    <phoneticPr fontId="2"/>
  </si>
  <si>
    <t>工　事　費　仕　訳　書</t>
    <phoneticPr fontId="24"/>
  </si>
  <si>
    <t>　　　　　　　　　　　　　　　　　　　　　　</t>
    <phoneticPr fontId="24"/>
  </si>
  <si>
    <t>NO</t>
    <phoneticPr fontId="2"/>
  </si>
  <si>
    <t>ｍ</t>
    <phoneticPr fontId="2"/>
  </si>
  <si>
    <t>90日</t>
    <rPh sb="2" eb="3">
      <t>ニチ</t>
    </rPh>
    <phoneticPr fontId="2"/>
  </si>
  <si>
    <t>H=2.0ｍ</t>
    <phoneticPr fontId="2"/>
  </si>
  <si>
    <t>クロスゲート</t>
    <phoneticPr fontId="2"/>
  </si>
  <si>
    <t>幅5.0ｍ引き分け　基本料　設置費</t>
    <rPh sb="0" eb="1">
      <t>ハバ</t>
    </rPh>
    <rPh sb="5" eb="6">
      <t>ヒ</t>
    </rPh>
    <rPh sb="7" eb="8">
      <t>ワ</t>
    </rPh>
    <rPh sb="10" eb="13">
      <t>キホンリョウ</t>
    </rPh>
    <rPh sb="14" eb="17">
      <t>セッチヒ</t>
    </rPh>
    <phoneticPr fontId="2"/>
  </si>
  <si>
    <t>クロスゲート</t>
    <phoneticPr fontId="2"/>
  </si>
  <si>
    <t>幅5.0ｍ引き分け　リース料</t>
    <rPh sb="0" eb="1">
      <t>ハバ</t>
    </rPh>
    <rPh sb="5" eb="6">
      <t>ヒ</t>
    </rPh>
    <rPh sb="7" eb="8">
      <t>ワ</t>
    </rPh>
    <rPh sb="13" eb="14">
      <t>リョウ</t>
    </rPh>
    <phoneticPr fontId="2"/>
  </si>
  <si>
    <t>W600,5袋　設置費(H450)</t>
    <rPh sb="6" eb="7">
      <t>フクロ</t>
    </rPh>
    <rPh sb="8" eb="9">
      <t>セツ</t>
    </rPh>
    <rPh sb="9" eb="10">
      <t>チ</t>
    </rPh>
    <rPh sb="10" eb="11">
      <t>ヒ</t>
    </rPh>
    <phoneticPr fontId="2"/>
  </si>
  <si>
    <t>ｍ</t>
    <phoneticPr fontId="2"/>
  </si>
  <si>
    <t>W600,3袋　設置費(H300)</t>
    <rPh sb="6" eb="7">
      <t>フクロ</t>
    </rPh>
    <rPh sb="8" eb="9">
      <t>セツ</t>
    </rPh>
    <rPh sb="9" eb="10">
      <t>チ</t>
    </rPh>
    <rPh sb="10" eb="11">
      <t>ヒ</t>
    </rPh>
    <phoneticPr fontId="2"/>
  </si>
  <si>
    <t>5,000×5,500×厚100～600</t>
    <rPh sb="12" eb="13">
      <t>アツ</t>
    </rPh>
    <phoneticPr fontId="2"/>
  </si>
  <si>
    <t>Ⅱ</t>
    <phoneticPr fontId="24"/>
  </si>
  <si>
    <t>アスベスト除去費（電気、機械設備）</t>
    <rPh sb="5" eb="7">
      <t>ジョキョ</t>
    </rPh>
    <rPh sb="7" eb="8">
      <t>ヒ</t>
    </rPh>
    <rPh sb="9" eb="11">
      <t>デンキ</t>
    </rPh>
    <rPh sb="12" eb="14">
      <t>キカイ</t>
    </rPh>
    <rPh sb="14" eb="16">
      <t>セツビ</t>
    </rPh>
    <phoneticPr fontId="24"/>
  </si>
  <si>
    <t>アスベスト運搬・処分費</t>
    <rPh sb="5" eb="7">
      <t>ウンパン</t>
    </rPh>
    <rPh sb="8" eb="10">
      <t>ショブン</t>
    </rPh>
    <rPh sb="10" eb="11">
      <t>ヒ</t>
    </rPh>
    <phoneticPr fontId="24"/>
  </si>
  <si>
    <t>　　　　　　　　　　　　　　　　　　　　　　</t>
    <phoneticPr fontId="24"/>
  </si>
  <si>
    <t>ｍ2</t>
    <phoneticPr fontId="2"/>
  </si>
  <si>
    <t>ｍ2</t>
    <phoneticPr fontId="2"/>
  </si>
  <si>
    <t>単管一本足場</t>
    <phoneticPr fontId="2"/>
  </si>
  <si>
    <t>掛払い手間
10m未満</t>
    <phoneticPr fontId="2"/>
  </si>
  <si>
    <t>ｍ2</t>
    <phoneticPr fontId="2"/>
  </si>
  <si>
    <t>供用1日賃料 修理費含む
10m未満</t>
    <phoneticPr fontId="2"/>
  </si>
  <si>
    <t>基本料 修理費含む
10m未満</t>
    <phoneticPr fontId="2"/>
  </si>
  <si>
    <t>0.1㎜PEシート</t>
    <phoneticPr fontId="2"/>
  </si>
  <si>
    <t>養生シート貼り</t>
    <phoneticPr fontId="2"/>
  </si>
  <si>
    <t>防炎Ⅰ類 掛払い手間</t>
    <phoneticPr fontId="2"/>
  </si>
  <si>
    <t>防炎Ⅰ類 供用1日賃料 修理費含む</t>
    <phoneticPr fontId="2"/>
  </si>
  <si>
    <t>防炎Ⅰ類 基本料 修理費含む</t>
    <phoneticPr fontId="2"/>
  </si>
  <si>
    <t>＜仮設工事＞</t>
    <phoneticPr fontId="2"/>
  </si>
  <si>
    <t>仮設材運搬(単管一本足場)</t>
    <phoneticPr fontId="2"/>
  </si>
  <si>
    <t>仮設材運搬(ｼｰﾄ･ﾈｯﾄ類)</t>
    <phoneticPr fontId="2"/>
  </si>
  <si>
    <t>床材撤去(ｱｽﾍﾞｽﾄ含有)</t>
    <phoneticPr fontId="2"/>
  </si>
  <si>
    <t>(ﾋﾞﾆｰﾙ床ｼｰﾄ接着剤) 集積共</t>
    <phoneticPr fontId="2"/>
  </si>
  <si>
    <t>巾木撤去(ｱｽﾍﾞｽﾄ含有)</t>
    <phoneticPr fontId="2"/>
  </si>
  <si>
    <t>(接着剤 H=100) 集積共</t>
    <phoneticPr fontId="2"/>
  </si>
  <si>
    <t>天井材撤去(ｱｽﾍﾞｽﾄ含有)</t>
    <phoneticPr fontId="2"/>
  </si>
  <si>
    <t>(化粧石膏ﾎﾞｰﾄﾞ 厚12) 集積共</t>
    <phoneticPr fontId="2"/>
  </si>
  <si>
    <t>(ﾛｯｸｳｰﾙ吸音板 厚9.5) 集積共</t>
    <phoneticPr fontId="2"/>
  </si>
  <si>
    <t>(化粧石膏ﾎﾞｰﾄﾞ 厚9.0) 集積共</t>
    <rPh sb="1" eb="3">
      <t>ケショウ</t>
    </rPh>
    <rPh sb="3" eb="4">
      <t>イシ</t>
    </rPh>
    <rPh sb="4" eb="5">
      <t>コウ</t>
    </rPh>
    <phoneticPr fontId="2"/>
  </si>
  <si>
    <t>(石綿ｾﾒﾝﾄ板 厚5.0) 集積共</t>
    <phoneticPr fontId="2"/>
  </si>
  <si>
    <t>ｍ3</t>
    <phoneticPr fontId="2"/>
  </si>
  <si>
    <t>NO</t>
    <phoneticPr fontId="2"/>
  </si>
  <si>
    <t>ﾀﾞﾝﾌﾟﾄﾗッｸ2ｔ積級　人力積込　　　　　DID区間無し　37.0㎞以下</t>
    <rPh sb="11" eb="12">
      <t>ツミ</t>
    </rPh>
    <rPh sb="12" eb="13">
      <t>キュウ</t>
    </rPh>
    <rPh sb="14" eb="16">
      <t>ジンリキ</t>
    </rPh>
    <rPh sb="16" eb="17">
      <t>ツミ</t>
    </rPh>
    <rPh sb="17" eb="18">
      <t>コミ</t>
    </rPh>
    <rPh sb="26" eb="28">
      <t>クカン</t>
    </rPh>
    <rPh sb="28" eb="29">
      <t>ナ</t>
    </rPh>
    <rPh sb="36" eb="38">
      <t>イカ</t>
    </rPh>
    <phoneticPr fontId="2"/>
  </si>
  <si>
    <t>ｍ3</t>
    <phoneticPr fontId="2"/>
  </si>
  <si>
    <t>ｔ</t>
    <phoneticPr fontId="2"/>
  </si>
  <si>
    <t>箇所</t>
    <rPh sb="0" eb="2">
      <t>カショ</t>
    </rPh>
    <phoneticPr fontId="50"/>
  </si>
  <si>
    <t>（ｱｽﾍﾞｽﾄ除去）（電気、機械設備）</t>
    <rPh sb="7" eb="9">
      <t>ジョキョ</t>
    </rPh>
    <rPh sb="12" eb="13">
      <t>、</t>
    </rPh>
    <rPh sb="13" eb="15">
      <t>キカイ</t>
    </rPh>
    <rPh sb="15" eb="17">
      <t>セツビ</t>
    </rPh>
    <rPh sb="17" eb="18">
      <t>）</t>
    </rPh>
    <phoneticPr fontId="2"/>
  </si>
  <si>
    <t>＜アスベスト徹去費＞</t>
    <rPh sb="6" eb="7">
      <t>テツ</t>
    </rPh>
    <rPh sb="7" eb="8">
      <t>キョ</t>
    </rPh>
    <rPh sb="8" eb="9">
      <t>ヒ</t>
    </rPh>
    <phoneticPr fontId="2"/>
  </si>
  <si>
    <t>ダクトフランジ徹去</t>
    <rPh sb="6" eb="7">
      <t>テツ</t>
    </rPh>
    <rPh sb="7" eb="8">
      <t>キョ</t>
    </rPh>
    <phoneticPr fontId="2"/>
  </si>
  <si>
    <t>空調、換気ダクト</t>
    <rPh sb="0" eb="2">
      <t>クウチョウ</t>
    </rPh>
    <rPh sb="3" eb="5">
      <t>カンキ</t>
    </rPh>
    <phoneticPr fontId="2"/>
  </si>
  <si>
    <t>箇所</t>
    <rPh sb="0" eb="1">
      <t>カショ</t>
    </rPh>
    <phoneticPr fontId="2"/>
  </si>
  <si>
    <t>冷媒配管エルボ徹去</t>
    <rPh sb="0" eb="1">
      <t>レイバイ</t>
    </rPh>
    <rPh sb="1" eb="3">
      <t>ハイカン</t>
    </rPh>
    <rPh sb="6" eb="7">
      <t>テツ</t>
    </rPh>
    <rPh sb="7" eb="8">
      <t>キョ</t>
    </rPh>
    <phoneticPr fontId="2"/>
  </si>
  <si>
    <t>ガスケット徹去</t>
    <rPh sb="5" eb="6">
      <t>キョ</t>
    </rPh>
    <phoneticPr fontId="2"/>
  </si>
  <si>
    <t>排気管、排気管フランジ部</t>
    <rPh sb="0" eb="2">
      <t>ハイキ</t>
    </rPh>
    <rPh sb="2" eb="3">
      <t>カン</t>
    </rPh>
    <rPh sb="4" eb="6">
      <t>ハイキ</t>
    </rPh>
    <rPh sb="6" eb="7">
      <t>カン</t>
    </rPh>
    <rPh sb="11" eb="12">
      <t>ブ</t>
    </rPh>
    <phoneticPr fontId="2"/>
  </si>
  <si>
    <t>ｱｽﾍﾞｽﾄ含有材運搬・処分費</t>
    <rPh sb="6" eb="8">
      <t>ガンユウ</t>
    </rPh>
    <rPh sb="8" eb="9">
      <t>ザイ</t>
    </rPh>
    <rPh sb="9" eb="11">
      <t>ウンパン</t>
    </rPh>
    <rPh sb="12" eb="14">
      <t>ショブン</t>
    </rPh>
    <rPh sb="14" eb="15">
      <t>ヒ</t>
    </rPh>
    <phoneticPr fontId="2"/>
  </si>
  <si>
    <t>環境濃度測定(電気室、空調機械室)</t>
    <rPh sb="0" eb="2">
      <t>カンキョウ</t>
    </rPh>
    <rPh sb="2" eb="4">
      <t>ノウド</t>
    </rPh>
    <rPh sb="4" eb="6">
      <t>ソクテイ</t>
    </rPh>
    <rPh sb="7" eb="9">
      <t>デンキ</t>
    </rPh>
    <rPh sb="9" eb="10">
      <t>シツ</t>
    </rPh>
    <rPh sb="11" eb="13">
      <t>クウチョウ</t>
    </rPh>
    <rPh sb="13" eb="15">
      <t>キカイ</t>
    </rPh>
    <rPh sb="15" eb="16">
      <t>シツ</t>
    </rPh>
    <phoneticPr fontId="2"/>
  </si>
  <si>
    <t>改修工事</t>
    <rPh sb="0" eb="4">
      <t>カイシュウコウジ</t>
    </rPh>
    <phoneticPr fontId="2"/>
  </si>
  <si>
    <t>（階段改修工事）</t>
    <rPh sb="1" eb="3">
      <t>カイダン</t>
    </rPh>
    <rPh sb="3" eb="5">
      <t>カイシュウ</t>
    </rPh>
    <rPh sb="5" eb="7">
      <t>コウジ</t>
    </rPh>
    <phoneticPr fontId="24"/>
  </si>
  <si>
    <t>階段改修工事</t>
    <rPh sb="0" eb="2">
      <t>カイダン</t>
    </rPh>
    <rPh sb="2" eb="4">
      <t>カイシュウ</t>
    </rPh>
    <rPh sb="4" eb="6">
      <t>コウジ</t>
    </rPh>
    <phoneticPr fontId="24"/>
  </si>
  <si>
    <t>（階段改修工事）</t>
    <rPh sb="1" eb="3">
      <t>カイダン</t>
    </rPh>
    <rPh sb="3" eb="5">
      <t>カイシュウ</t>
    </rPh>
    <rPh sb="5" eb="7">
      <t>コウジ</t>
    </rPh>
    <phoneticPr fontId="2"/>
  </si>
  <si>
    <t>階段改修工事</t>
    <rPh sb="0" eb="2">
      <t>カイダン</t>
    </rPh>
    <rPh sb="2" eb="4">
      <t>カイシュウ</t>
    </rPh>
    <rPh sb="4" eb="6">
      <t>コウジ</t>
    </rPh>
    <phoneticPr fontId="2"/>
  </si>
  <si>
    <t>Fc18N/㎜2　S=15　捨てｺﾝ</t>
    <rPh sb="14" eb="15">
      <t>ス</t>
    </rPh>
    <phoneticPr fontId="1"/>
  </si>
  <si>
    <t>　砂利地業</t>
    <rPh sb="1" eb="3">
      <t>ジャリ</t>
    </rPh>
    <rPh sb="3" eb="4">
      <t>チ</t>
    </rPh>
    <rPh sb="4" eb="5">
      <t>ギョウ</t>
    </rPh>
    <phoneticPr fontId="1"/>
  </si>
  <si>
    <t>再生ｸﾗｯｼｬﾗﾝ</t>
    <rPh sb="0" eb="2">
      <t>サイセイ</t>
    </rPh>
    <phoneticPr fontId="1"/>
  </si>
  <si>
    <t>　普通ｺﾝｸﾘ-ﾄ</t>
    <rPh sb="1" eb="3">
      <t>フツウ</t>
    </rPh>
    <phoneticPr fontId="3"/>
  </si>
  <si>
    <t>FC18N.S15　土間</t>
    <rPh sb="10" eb="12">
      <t>ドマ</t>
    </rPh>
    <phoneticPr fontId="3"/>
  </si>
  <si>
    <t>ｺﾝｸﾘｰﾄ打設手間</t>
    <rPh sb="6" eb="8">
      <t>ダセツ</t>
    </rPh>
    <rPh sb="8" eb="10">
      <t>テマ</t>
    </rPh>
    <phoneticPr fontId="2"/>
  </si>
  <si>
    <t>捨てｺﾝ</t>
    <rPh sb="0" eb="1">
      <t>ス</t>
    </rPh>
    <phoneticPr fontId="2"/>
  </si>
  <si>
    <t>土間ｺﾝ</t>
    <rPh sb="0" eb="2">
      <t>ドマ</t>
    </rPh>
    <phoneticPr fontId="2"/>
  </si>
  <si>
    <t>雑コンクリート</t>
    <rPh sb="0" eb="1">
      <t>ザツ</t>
    </rPh>
    <phoneticPr fontId="2"/>
  </si>
  <si>
    <t>FC21N.S15　雑コンクリート</t>
    <rPh sb="10" eb="11">
      <t>ザツ</t>
    </rPh>
    <phoneticPr fontId="3"/>
  </si>
  <si>
    <t>　異形棒鋼</t>
    <phoneticPr fontId="2"/>
  </si>
  <si>
    <t>SD295A D10</t>
    <phoneticPr fontId="2"/>
  </si>
  <si>
    <t>Kｇ</t>
    <phoneticPr fontId="2"/>
  </si>
  <si>
    <t>　鉄筋付きアンカー</t>
    <rPh sb="1" eb="3">
      <t>テッキン</t>
    </rPh>
    <rPh sb="3" eb="4">
      <t>ツ</t>
    </rPh>
    <phoneticPr fontId="2"/>
  </si>
  <si>
    <t>D10</t>
    <phoneticPr fontId="2"/>
  </si>
  <si>
    <t>　鉄筋加工組立</t>
    <rPh sb="1" eb="3">
      <t>テッキン</t>
    </rPh>
    <rPh sb="3" eb="5">
      <t>カコウ</t>
    </rPh>
    <rPh sb="5" eb="7">
      <t>クミタテ</t>
    </rPh>
    <phoneticPr fontId="2"/>
  </si>
  <si>
    <t>小型構造物</t>
    <rPh sb="0" eb="2">
      <t>コガタ</t>
    </rPh>
    <rPh sb="2" eb="5">
      <t>コウゾウブツ</t>
    </rPh>
    <phoneticPr fontId="2"/>
  </si>
  <si>
    <t>　普通合板型枠</t>
    <rPh sb="1" eb="3">
      <t>フツウ</t>
    </rPh>
    <rPh sb="3" eb="5">
      <t>ゴウバン</t>
    </rPh>
    <rPh sb="5" eb="7">
      <t>カタワク</t>
    </rPh>
    <phoneticPr fontId="2"/>
  </si>
  <si>
    <t>小型構造物</t>
    <phoneticPr fontId="2"/>
  </si>
  <si>
    <t>　型枠運搬費</t>
    <phoneticPr fontId="2"/>
  </si>
  <si>
    <t>4ｔ車　30㎞程度</t>
    <phoneticPr fontId="2"/>
  </si>
  <si>
    <t>　床ｺﾝｸﾘｰﾄ直均し仕上げ</t>
    <phoneticPr fontId="2"/>
  </si>
  <si>
    <t>直均し</t>
    <phoneticPr fontId="2"/>
  </si>
  <si>
    <t>　打放し面補修</t>
    <phoneticPr fontId="2"/>
  </si>
  <si>
    <t>B種　ｺ-ﾝ処理　部分目違いばらい</t>
    <phoneticPr fontId="2"/>
  </si>
  <si>
    <t>　床ﾓﾙﾀﾙ塗り</t>
    <phoneticPr fontId="2"/>
  </si>
  <si>
    <t>ﾓﾙﾀﾙ仕上げ　厚30</t>
    <phoneticPr fontId="2"/>
  </si>
  <si>
    <t>　階段手摺</t>
    <rPh sb="1" eb="3">
      <t>カイダン</t>
    </rPh>
    <rPh sb="3" eb="5">
      <t>テスリ</t>
    </rPh>
    <phoneticPr fontId="2"/>
  </si>
  <si>
    <t>φ40亜鉛引きパイプ手摺　手摺子φ20　L=4.49ｍ　材工共</t>
    <rPh sb="3" eb="5">
      <t>アエン</t>
    </rPh>
    <rPh sb="5" eb="6">
      <t>ヒ</t>
    </rPh>
    <rPh sb="10" eb="12">
      <t>テスリ</t>
    </rPh>
    <rPh sb="13" eb="15">
      <t>テスリ</t>
    </rPh>
    <rPh sb="15" eb="16">
      <t>コ</t>
    </rPh>
    <rPh sb="28" eb="30">
      <t>ザイコウ</t>
    </rPh>
    <rPh sb="30" eb="31">
      <t>トモ</t>
    </rPh>
    <phoneticPr fontId="2"/>
  </si>
  <si>
    <t>　渡り廊下手摺</t>
    <rPh sb="1" eb="2">
      <t>ワタ</t>
    </rPh>
    <rPh sb="3" eb="5">
      <t>ロウカ</t>
    </rPh>
    <rPh sb="5" eb="7">
      <t>テスリ</t>
    </rPh>
    <phoneticPr fontId="2"/>
  </si>
  <si>
    <t>φ60亜鉛引きパイプ手摺　手摺子FB6×50　L=3.75ｍ　材工共</t>
    <rPh sb="3" eb="5">
      <t>アエン</t>
    </rPh>
    <rPh sb="5" eb="6">
      <t>ヒ</t>
    </rPh>
    <rPh sb="10" eb="12">
      <t>テスリ</t>
    </rPh>
    <rPh sb="13" eb="15">
      <t>テスリ</t>
    </rPh>
    <rPh sb="15" eb="16">
      <t>コ</t>
    </rPh>
    <rPh sb="31" eb="33">
      <t>ザイコウ</t>
    </rPh>
    <rPh sb="33" eb="34">
      <t>トモ</t>
    </rPh>
    <phoneticPr fontId="2"/>
  </si>
  <si>
    <t>(ﾋﾞﾆﾙ巾木 H=100) 集積共</t>
    <rPh sb="5" eb="7">
      <t>ハバキ</t>
    </rPh>
    <phoneticPr fontId="2"/>
  </si>
  <si>
    <t>鉄筋コンクリート造　地下1階､地上3階</t>
  </si>
  <si>
    <t>4日</t>
    <rPh sb="1" eb="2">
      <t>ニチ</t>
    </rPh>
    <phoneticPr fontId="2"/>
  </si>
  <si>
    <t>作業中(セキュリティーゾーン入口1点　負圧除塵装置の排出口1点・敷地境界4点・処理作業室内1点)</t>
    <rPh sb="0" eb="2">
      <t>サギョウ</t>
    </rPh>
    <rPh sb="2" eb="3">
      <t>チュウ</t>
    </rPh>
    <rPh sb="14" eb="15">
      <t>イ</t>
    </rPh>
    <rPh sb="15" eb="16">
      <t>グチ</t>
    </rPh>
    <rPh sb="17" eb="18">
      <t>テン</t>
    </rPh>
    <rPh sb="19" eb="21">
      <t>フアツ</t>
    </rPh>
    <rPh sb="21" eb="23">
      <t>ジョジン</t>
    </rPh>
    <rPh sb="23" eb="25">
      <t>ソウチ</t>
    </rPh>
    <rPh sb="26" eb="28">
      <t>ハイシュツ</t>
    </rPh>
    <rPh sb="28" eb="29">
      <t>クチ</t>
    </rPh>
    <rPh sb="30" eb="31">
      <t>テン</t>
    </rPh>
    <rPh sb="32" eb="34">
      <t>シキチ</t>
    </rPh>
    <rPh sb="34" eb="36">
      <t>キョウカイ</t>
    </rPh>
    <rPh sb="37" eb="38">
      <t>テン</t>
    </rPh>
    <rPh sb="39" eb="41">
      <t>ショリ</t>
    </rPh>
    <rPh sb="46" eb="47">
      <t>テン</t>
    </rPh>
    <phoneticPr fontId="2"/>
  </si>
  <si>
    <t>作業後(処理作業室内2点・敷地境界4点)</t>
    <rPh sb="0" eb="2">
      <t>サギョウ</t>
    </rPh>
    <rPh sb="2" eb="3">
      <t>ゴ</t>
    </rPh>
    <rPh sb="4" eb="6">
      <t>ショリ</t>
    </rPh>
    <rPh sb="6" eb="8">
      <t>サギョウ</t>
    </rPh>
    <rPh sb="8" eb="10">
      <t>シツナイ</t>
    </rPh>
    <rPh sb="11" eb="12">
      <t>テン</t>
    </rPh>
    <rPh sb="13" eb="15">
      <t>シキチ</t>
    </rPh>
    <rPh sb="15" eb="17">
      <t>キョウカイ</t>
    </rPh>
    <rPh sb="18" eb="19">
      <t>テン</t>
    </rPh>
    <phoneticPr fontId="2"/>
  </si>
  <si>
    <t>小　　　　　計 1</t>
    <rPh sb="0" eb="1">
      <t>ショウ</t>
    </rPh>
    <rPh sb="6" eb="7">
      <t>ケイ</t>
    </rPh>
    <phoneticPr fontId="2"/>
  </si>
  <si>
    <t>小　　　　　計 2</t>
    <rPh sb="0" eb="1">
      <t>ショウ</t>
    </rPh>
    <rPh sb="6" eb="7">
      <t>ケイ</t>
    </rPh>
    <phoneticPr fontId="2"/>
  </si>
  <si>
    <t>合　　　　　計</t>
    <rPh sb="0" eb="1">
      <t>ゴウ</t>
    </rPh>
    <rPh sb="6" eb="7">
      <t>ケイ</t>
    </rPh>
    <phoneticPr fontId="2"/>
  </si>
  <si>
    <t>小　計　1　+　2</t>
    <rPh sb="0" eb="1">
      <t>ショウ</t>
    </rPh>
    <rPh sb="2" eb="3">
      <t>ケイ</t>
    </rPh>
    <phoneticPr fontId="2"/>
  </si>
  <si>
    <t>掛払い手間
枠組棚足場　階高5.7m以上7.4m未満</t>
    <rPh sb="0" eb="2">
      <t>カケバラ</t>
    </rPh>
    <rPh sb="3" eb="5">
      <t>テマ</t>
    </rPh>
    <rPh sb="6" eb="8">
      <t>ワクグミ</t>
    </rPh>
    <rPh sb="8" eb="9">
      <t>タナ</t>
    </rPh>
    <rPh sb="9" eb="11">
      <t>アシバ</t>
    </rPh>
    <rPh sb="12" eb="14">
      <t>カイコウ</t>
    </rPh>
    <rPh sb="18" eb="20">
      <t>イジョウ</t>
    </rPh>
    <rPh sb="24" eb="26">
      <t>ミマン</t>
    </rPh>
    <phoneticPr fontId="2"/>
  </si>
  <si>
    <t>仮設材運搬(内部仕上足場 棚足場)
(手すり先行方式)</t>
    <phoneticPr fontId="2"/>
  </si>
  <si>
    <t>天井養生</t>
    <rPh sb="0" eb="2">
      <t>テンジョウ</t>
    </rPh>
    <rPh sb="2" eb="4">
      <t>ヨウジョウ</t>
    </rPh>
    <phoneticPr fontId="2"/>
  </si>
  <si>
    <t>7箇所×4区画</t>
    <rPh sb="1" eb="3">
      <t>カショ</t>
    </rPh>
    <rPh sb="5" eb="7">
      <t>クカク</t>
    </rPh>
    <phoneticPr fontId="2"/>
  </si>
  <si>
    <t>6箇所×4区画</t>
    <rPh sb="1" eb="3">
      <t>カショ</t>
    </rPh>
    <rPh sb="5" eb="7">
      <t>クカク</t>
    </rPh>
    <phoneticPr fontId="2"/>
  </si>
  <si>
    <t>内部仕上足場（手すり先行方式）</t>
    <rPh sb="0" eb="2">
      <t>ナイブ</t>
    </rPh>
    <rPh sb="2" eb="4">
      <t>シアゲ</t>
    </rPh>
    <rPh sb="4" eb="6">
      <t>アシバ</t>
    </rPh>
    <rPh sb="7" eb="8">
      <t>テ</t>
    </rPh>
    <rPh sb="10" eb="12">
      <t>センコウ</t>
    </rPh>
    <rPh sb="12" eb="14">
      <t>ホウシキ</t>
    </rPh>
    <phoneticPr fontId="2"/>
  </si>
  <si>
    <t>掛払い手間　枠組棚足場
階高4.0ｍ超5.0m未満</t>
    <rPh sb="0" eb="1">
      <t>カ</t>
    </rPh>
    <rPh sb="1" eb="2">
      <t>ハラ</t>
    </rPh>
    <rPh sb="3" eb="5">
      <t>テマ</t>
    </rPh>
    <rPh sb="6" eb="8">
      <t>ワクグ</t>
    </rPh>
    <rPh sb="8" eb="9">
      <t>タナ</t>
    </rPh>
    <rPh sb="9" eb="11">
      <t>アシバ</t>
    </rPh>
    <rPh sb="12" eb="13">
      <t>カイ</t>
    </rPh>
    <rPh sb="13" eb="14">
      <t>タカ</t>
    </rPh>
    <rPh sb="18" eb="19">
      <t>コ</t>
    </rPh>
    <rPh sb="23" eb="25">
      <t>ミマン</t>
    </rPh>
    <phoneticPr fontId="2"/>
  </si>
  <si>
    <t>供用1日賃料 修理費含む　
枠組棚足場 階高4.0ｍ超5.0m未満</t>
    <rPh sb="0" eb="2">
      <t>キョウヨウ</t>
    </rPh>
    <rPh sb="3" eb="4">
      <t>ニチ</t>
    </rPh>
    <rPh sb="4" eb="6">
      <t>チンリョウ</t>
    </rPh>
    <rPh sb="7" eb="9">
      <t>シュウリ</t>
    </rPh>
    <rPh sb="9" eb="10">
      <t>ヒ</t>
    </rPh>
    <rPh sb="10" eb="11">
      <t>フク</t>
    </rPh>
    <phoneticPr fontId="2"/>
  </si>
  <si>
    <t>基本料 修理費含む 枠組棚足場
 階高4.0ｍ超5.0m未満　転用数1</t>
    <rPh sb="0" eb="3">
      <t>キホンリョウ</t>
    </rPh>
    <rPh sb="4" eb="6">
      <t>シュウリ</t>
    </rPh>
    <rPh sb="6" eb="7">
      <t>ヒ</t>
    </rPh>
    <rPh sb="7" eb="8">
      <t>フク</t>
    </rPh>
    <rPh sb="31" eb="33">
      <t>テンヨウ</t>
    </rPh>
    <rPh sb="33" eb="34">
      <t>スウ</t>
    </rPh>
    <phoneticPr fontId="2"/>
  </si>
  <si>
    <t>掛払い手間　枠組棚足場
階高5.7ｍ超7.4m未満</t>
    <rPh sb="0" eb="1">
      <t>カ</t>
    </rPh>
    <rPh sb="1" eb="2">
      <t>ハラ</t>
    </rPh>
    <rPh sb="3" eb="5">
      <t>テマ</t>
    </rPh>
    <rPh sb="6" eb="8">
      <t>ワクグ</t>
    </rPh>
    <rPh sb="8" eb="9">
      <t>タナ</t>
    </rPh>
    <rPh sb="9" eb="11">
      <t>アシバ</t>
    </rPh>
    <rPh sb="12" eb="13">
      <t>カイ</t>
    </rPh>
    <rPh sb="13" eb="14">
      <t>タカ</t>
    </rPh>
    <rPh sb="18" eb="19">
      <t>コ</t>
    </rPh>
    <rPh sb="23" eb="25">
      <t>ミマン</t>
    </rPh>
    <phoneticPr fontId="2"/>
  </si>
  <si>
    <t>供用1日賃料 修理費含む　
枠組棚足場 階高5.7ｍ超7.4m未満</t>
    <rPh sb="0" eb="2">
      <t>キョウヨウ</t>
    </rPh>
    <rPh sb="3" eb="4">
      <t>ニチ</t>
    </rPh>
    <rPh sb="4" eb="6">
      <t>チンリョウ</t>
    </rPh>
    <rPh sb="7" eb="9">
      <t>シュウリ</t>
    </rPh>
    <rPh sb="9" eb="10">
      <t>ヒ</t>
    </rPh>
    <rPh sb="10" eb="11">
      <t>フク</t>
    </rPh>
    <phoneticPr fontId="2"/>
  </si>
  <si>
    <t>基本料 修理費含む 枠組棚足場
 階高5.7ｍ超7.4m未満　転用数1</t>
    <rPh sb="0" eb="3">
      <t>キホンリョウ</t>
    </rPh>
    <rPh sb="4" eb="6">
      <t>シュウリ</t>
    </rPh>
    <rPh sb="6" eb="7">
      <t>ヒ</t>
    </rPh>
    <rPh sb="7" eb="8">
      <t>フク</t>
    </rPh>
    <rPh sb="31" eb="33">
      <t>テンヨウ</t>
    </rPh>
    <rPh sb="33" eb="34">
      <t>スウ</t>
    </rPh>
    <phoneticPr fontId="2"/>
  </si>
  <si>
    <t>仮設材運搬(内部仕上足場　棚足場）
(手すり先行方式)</t>
    <rPh sb="6" eb="8">
      <t>ナイブ</t>
    </rPh>
    <rPh sb="8" eb="10">
      <t>シアゲ</t>
    </rPh>
    <rPh sb="10" eb="12">
      <t>アシバ</t>
    </rPh>
    <rPh sb="13" eb="14">
      <t>ダナ</t>
    </rPh>
    <rPh sb="14" eb="16">
      <t>アシバ</t>
    </rPh>
    <rPh sb="19" eb="20">
      <t>テ</t>
    </rPh>
    <rPh sb="22" eb="24">
      <t>センコウ</t>
    </rPh>
    <rPh sb="24" eb="26">
      <t>ホウシキ</t>
    </rPh>
    <phoneticPr fontId="2"/>
  </si>
  <si>
    <t>(手すり先行方式)
階高4.0ｍ超5.0m未満</t>
    <rPh sb="1" eb="2">
      <t>テ</t>
    </rPh>
    <rPh sb="4" eb="6">
      <t>センコウ</t>
    </rPh>
    <rPh sb="6" eb="8">
      <t>ホウシキ</t>
    </rPh>
    <rPh sb="10" eb="11">
      <t>カイ</t>
    </rPh>
    <rPh sb="11" eb="12">
      <t>タカ</t>
    </rPh>
    <rPh sb="16" eb="17">
      <t>コ</t>
    </rPh>
    <rPh sb="21" eb="23">
      <t>ミマン</t>
    </rPh>
    <phoneticPr fontId="2"/>
  </si>
  <si>
    <t>(手すり先行方式)
階高5.7ｍ超7.4m未満</t>
    <rPh sb="1" eb="2">
      <t>テ</t>
    </rPh>
    <rPh sb="4" eb="6">
      <t>センコウ</t>
    </rPh>
    <rPh sb="6" eb="8">
      <t>ホウシキ</t>
    </rPh>
    <rPh sb="10" eb="11">
      <t>カイ</t>
    </rPh>
    <rPh sb="11" eb="12">
      <t>タカ</t>
    </rPh>
    <rPh sb="16" eb="17">
      <t>コ</t>
    </rPh>
    <rPh sb="21" eb="23">
      <t>ミマン</t>
    </rPh>
    <phoneticPr fontId="2"/>
  </si>
  <si>
    <t>150角ﾀｲﾙ　集積共</t>
    <rPh sb="3" eb="4">
      <t>カク</t>
    </rPh>
    <rPh sb="8" eb="10">
      <t>シュウセキ</t>
    </rPh>
    <rPh sb="10" eb="11">
      <t>トモ</t>
    </rPh>
    <phoneticPr fontId="2"/>
  </si>
  <si>
    <t>400角ﾀｲﾙ　集積共</t>
    <rPh sb="3" eb="4">
      <t>カク</t>
    </rPh>
    <rPh sb="8" eb="10">
      <t>シュウセキ</t>
    </rPh>
    <rPh sb="10" eb="11">
      <t>トモ</t>
    </rPh>
    <phoneticPr fontId="2"/>
  </si>
  <si>
    <t>木製廻り縁　集積共</t>
    <rPh sb="2" eb="3">
      <t>マワ</t>
    </rPh>
    <rPh sb="4" eb="5">
      <t>フチ</t>
    </rPh>
    <rPh sb="6" eb="8">
      <t>シュウセキ</t>
    </rPh>
    <rPh sb="8" eb="9">
      <t>トモ</t>
    </rPh>
    <phoneticPr fontId="2"/>
  </si>
  <si>
    <t>木製ｶｰﾃﾝﾎﾞｯｸｽ　集積共</t>
    <rPh sb="12" eb="14">
      <t>シュウセキトモ</t>
    </rPh>
    <phoneticPr fontId="2"/>
  </si>
  <si>
    <t>建具枠（木製）撤去</t>
    <rPh sb="0" eb="2">
      <t>タテグ</t>
    </rPh>
    <rPh sb="2" eb="3">
      <t>ワク</t>
    </rPh>
    <rPh sb="4" eb="6">
      <t>モクセイ</t>
    </rPh>
    <rPh sb="7" eb="9">
      <t>テッキョ</t>
    </rPh>
    <phoneticPr fontId="2"/>
  </si>
  <si>
    <t>小計-4</t>
    <rPh sb="0" eb="1">
      <t>ショウ</t>
    </rPh>
    <rPh sb="1" eb="2">
      <t>ケイ</t>
    </rPh>
    <phoneticPr fontId="2"/>
  </si>
  <si>
    <t>28日</t>
    <rPh sb="2" eb="3">
      <t>ヒ</t>
    </rPh>
    <phoneticPr fontId="2"/>
  </si>
  <si>
    <t>28日</t>
    <rPh sb="2" eb="3">
      <t>ニチ</t>
    </rPh>
    <phoneticPr fontId="2"/>
  </si>
  <si>
    <t>壁部養生</t>
    <rPh sb="0" eb="1">
      <t>カベ</t>
    </rPh>
    <rPh sb="1" eb="2">
      <t>ブ</t>
    </rPh>
    <rPh sb="2" eb="4">
      <t>ヨウジョウ</t>
    </rPh>
    <phoneticPr fontId="2"/>
  </si>
  <si>
    <t>（手すり先行方式）
階高5.7m以上7.4m未満</t>
    <rPh sb="1" eb="2">
      <t>テ</t>
    </rPh>
    <rPh sb="4" eb="6">
      <t>センコウ</t>
    </rPh>
    <rPh sb="6" eb="8">
      <t>ホウシキ</t>
    </rPh>
    <rPh sb="10" eb="11">
      <t>カイ</t>
    </rPh>
    <rPh sb="11" eb="12">
      <t>タカ</t>
    </rPh>
    <phoneticPr fontId="2"/>
  </si>
  <si>
    <t>供用1日賃料　修理費含む
枠組棚足場　階高5.7m以上7.4m未満</t>
    <rPh sb="0" eb="2">
      <t>キョウヨウ</t>
    </rPh>
    <rPh sb="3" eb="4">
      <t>ニチ</t>
    </rPh>
    <rPh sb="4" eb="6">
      <t>チンリョウ</t>
    </rPh>
    <rPh sb="7" eb="10">
      <t>シュウリヒ</t>
    </rPh>
    <rPh sb="10" eb="11">
      <t>フク</t>
    </rPh>
    <rPh sb="13" eb="15">
      <t>ワクグミ</t>
    </rPh>
    <rPh sb="15" eb="16">
      <t>タナ</t>
    </rPh>
    <rPh sb="16" eb="18">
      <t>アシバ</t>
    </rPh>
    <rPh sb="19" eb="21">
      <t>カイコウ</t>
    </rPh>
    <rPh sb="25" eb="27">
      <t>イジョウ</t>
    </rPh>
    <rPh sb="31" eb="33">
      <t>ミマン</t>
    </rPh>
    <phoneticPr fontId="2"/>
  </si>
  <si>
    <t>基本料　修理費含む枠組棚足場　
階高5.7m以上7.4m未満転用数1</t>
    <rPh sb="0" eb="3">
      <t>キホンリョウ</t>
    </rPh>
    <rPh sb="4" eb="7">
      <t>シュウリヒ</t>
    </rPh>
    <rPh sb="7" eb="8">
      <t>フク</t>
    </rPh>
    <rPh sb="9" eb="11">
      <t>ワクグミ</t>
    </rPh>
    <rPh sb="11" eb="12">
      <t>タナ</t>
    </rPh>
    <rPh sb="12" eb="14">
      <t>アシバ</t>
    </rPh>
    <rPh sb="16" eb="18">
      <t>カイコウ</t>
    </rPh>
    <rPh sb="22" eb="24">
      <t>イジョウ</t>
    </rPh>
    <rPh sb="28" eb="30">
      <t>ミマン</t>
    </rPh>
    <rPh sb="30" eb="32">
      <t>テンヨウ</t>
    </rPh>
    <rPh sb="32" eb="33">
      <t>スウ</t>
    </rPh>
    <phoneticPr fontId="2"/>
  </si>
  <si>
    <t>撤去費　仮囲鉄板　H=2.0ｍ</t>
    <phoneticPr fontId="2"/>
  </si>
  <si>
    <t>アスファルト類</t>
    <rPh sb="6" eb="7">
      <t>ルイ</t>
    </rPh>
    <phoneticPr fontId="2"/>
  </si>
  <si>
    <t>床養生</t>
    <rPh sb="0" eb="1">
      <t>ユカ</t>
    </rPh>
    <rPh sb="1" eb="3">
      <t>ヨウジョウ</t>
    </rPh>
    <phoneticPr fontId="2"/>
  </si>
  <si>
    <t>物品処理</t>
    <rPh sb="0" eb="2">
      <t>ブッピン</t>
    </rPh>
    <rPh sb="2" eb="4">
      <t>ショリ</t>
    </rPh>
    <phoneticPr fontId="17"/>
  </si>
  <si>
    <t>Ⅰ</t>
  </si>
  <si>
    <t>Ⅱ</t>
  </si>
  <si>
    <t>　　　計</t>
    <rPh sb="3" eb="4">
      <t>ケイ</t>
    </rPh>
    <phoneticPr fontId="24"/>
  </si>
  <si>
    <t>（備品処理）（建築）</t>
    <rPh sb="1" eb="3">
      <t>ビヒン</t>
    </rPh>
    <rPh sb="3" eb="5">
      <t>ショリ</t>
    </rPh>
    <rPh sb="7" eb="9">
      <t>ケンチク</t>
    </rPh>
    <phoneticPr fontId="2"/>
  </si>
  <si>
    <t>重量物撤去</t>
    <rPh sb="0" eb="2">
      <t>ジュウリョウ</t>
    </rPh>
    <rPh sb="2" eb="3">
      <t>ブツ</t>
    </rPh>
    <rPh sb="3" eb="5">
      <t>テッキョ</t>
    </rPh>
    <phoneticPr fontId="2"/>
  </si>
  <si>
    <t>議場内備品撤去</t>
    <rPh sb="0" eb="2">
      <t>ギジョウ</t>
    </rPh>
    <rPh sb="2" eb="3">
      <t>ナイ</t>
    </rPh>
    <rPh sb="3" eb="5">
      <t>ビヒン</t>
    </rPh>
    <rPh sb="5" eb="7">
      <t>テッキョ</t>
    </rPh>
    <phoneticPr fontId="2"/>
  </si>
  <si>
    <t>事務備品撤去</t>
    <rPh sb="0" eb="2">
      <t>ジム</t>
    </rPh>
    <rPh sb="2" eb="4">
      <t>ビヒン</t>
    </rPh>
    <rPh sb="4" eb="6">
      <t>テッキョ</t>
    </rPh>
    <phoneticPr fontId="2"/>
  </si>
  <si>
    <t>OA機器撤去</t>
    <rPh sb="2" eb="4">
      <t>キキ</t>
    </rPh>
    <rPh sb="4" eb="6">
      <t>テッキョ</t>
    </rPh>
    <phoneticPr fontId="2"/>
  </si>
  <si>
    <t>家電品撤去</t>
    <rPh sb="0" eb="2">
      <t>カデン</t>
    </rPh>
    <rPh sb="2" eb="3">
      <t>ヒン</t>
    </rPh>
    <rPh sb="3" eb="5">
      <t>テッキョ</t>
    </rPh>
    <phoneticPr fontId="2"/>
  </si>
  <si>
    <t>その他物品撤去</t>
    <rPh sb="2" eb="3">
      <t>タ</t>
    </rPh>
    <rPh sb="3" eb="5">
      <t>ブッピン</t>
    </rPh>
    <rPh sb="5" eb="7">
      <t>テッキョ</t>
    </rPh>
    <phoneticPr fontId="2"/>
  </si>
  <si>
    <t>その他廃棄物撤去</t>
    <rPh sb="2" eb="3">
      <t>タ</t>
    </rPh>
    <rPh sb="3" eb="6">
      <t>ハイキブツ</t>
    </rPh>
    <rPh sb="6" eb="8">
      <t>テッキョ</t>
    </rPh>
    <phoneticPr fontId="2"/>
  </si>
  <si>
    <t>廃棄物運搬</t>
    <rPh sb="0" eb="3">
      <t>ハイキブツ</t>
    </rPh>
    <rPh sb="3" eb="5">
      <t>ウンパン</t>
    </rPh>
    <phoneticPr fontId="2"/>
  </si>
  <si>
    <t>廃棄物処分</t>
    <rPh sb="0" eb="3">
      <t>ハイキブツ</t>
    </rPh>
    <rPh sb="3" eb="5">
      <t>ショブン</t>
    </rPh>
    <phoneticPr fontId="2"/>
  </si>
  <si>
    <t>スクラップ控除</t>
    <rPh sb="5" eb="7">
      <t>コウジョ</t>
    </rPh>
    <phoneticPr fontId="2"/>
  </si>
  <si>
    <t>重量物撤去</t>
  </si>
  <si>
    <t>金庫・耐火書庫1　撤去</t>
  </si>
  <si>
    <t>耐火書庫・金庫　　　　　重量600kg　　　　　　　　　　W580*L1140*H1660</t>
    <phoneticPr fontId="2"/>
  </si>
  <si>
    <t>台</t>
  </si>
  <si>
    <t>金庫・耐火書庫2　撤去</t>
  </si>
  <si>
    <t>耐火書庫・金庫　　　　　重量700kg　　　　　　　　　　W700*L1050*H1800</t>
    <phoneticPr fontId="2"/>
  </si>
  <si>
    <t>金庫・耐火書庫3　撤去</t>
    <phoneticPr fontId="2"/>
  </si>
  <si>
    <t>耐火書庫      　　　　　重量450kg　　　　　　　　　　W600*L820*H1320</t>
    <phoneticPr fontId="2"/>
  </si>
  <si>
    <t>金庫・耐火書庫4　撤去</t>
    <phoneticPr fontId="2"/>
  </si>
  <si>
    <t>金庫　　　　　          重量500kg　　　　　　　　　　W630*L750*H1200</t>
    <phoneticPr fontId="2"/>
  </si>
  <si>
    <t>金庫・耐火書庫5　撤去</t>
    <phoneticPr fontId="2"/>
  </si>
  <si>
    <t>金庫・耐火キャビネット　重量200kg　　　　　　　　　　W710*L530*H710</t>
    <rPh sb="3" eb="5">
      <t>タイカ</t>
    </rPh>
    <phoneticPr fontId="2"/>
  </si>
  <si>
    <t>小　　計</t>
  </si>
  <si>
    <t>議場内備品撤去</t>
  </si>
  <si>
    <t>議場演台撤去</t>
  </si>
  <si>
    <t>演台・書記机                                      W1800*L1810*H1120          重量50kg</t>
    <rPh sb="71" eb="73">
      <t>ジュウリョウ</t>
    </rPh>
    <phoneticPr fontId="2"/>
  </si>
  <si>
    <t>個</t>
    <rPh sb="0" eb="1">
      <t>コ</t>
    </rPh>
    <phoneticPr fontId="2"/>
  </si>
  <si>
    <t>議場内机1</t>
  </si>
  <si>
    <t>議員机                                      W500*L1600*H700            重量30kg</t>
    <rPh sb="0" eb="2">
      <t>ギイン</t>
    </rPh>
    <rPh sb="68" eb="70">
      <t>ジュウリョウ</t>
    </rPh>
    <phoneticPr fontId="2"/>
  </si>
  <si>
    <t>議員イス</t>
  </si>
  <si>
    <t>議員イス                                      W680*L550*H800             重量10kg</t>
    <rPh sb="0" eb="2">
      <t>ギイン</t>
    </rPh>
    <rPh sb="69" eb="71">
      <t>ジュウリョウ</t>
    </rPh>
    <phoneticPr fontId="2"/>
  </si>
  <si>
    <t>議場内傍聴席</t>
  </si>
  <si>
    <t>傍聴席　取外し共                                   W520*L420*H1100            重量8kg</t>
    <rPh sb="0" eb="2">
      <t>ボウチョウ</t>
    </rPh>
    <rPh sb="2" eb="3">
      <t>セキ</t>
    </rPh>
    <rPh sb="4" eb="6">
      <t>トリハズ</t>
    </rPh>
    <rPh sb="7" eb="8">
      <t>トモ</t>
    </rPh>
    <rPh sb="70" eb="72">
      <t>ジュウリョウ</t>
    </rPh>
    <phoneticPr fontId="2"/>
  </si>
  <si>
    <t>議場内机2</t>
  </si>
  <si>
    <t>高級机                                   W850*L1800*H700            重量60kg</t>
    <rPh sb="0" eb="2">
      <t>コウキュウ</t>
    </rPh>
    <rPh sb="2" eb="3">
      <t>ツクエ</t>
    </rPh>
    <rPh sb="65" eb="67">
      <t>ジュウリョウ</t>
    </rPh>
    <phoneticPr fontId="2"/>
  </si>
  <si>
    <t>NO</t>
    <phoneticPr fontId="2"/>
  </si>
  <si>
    <t>事務備品撤去</t>
  </si>
  <si>
    <t>事務机1</t>
    <rPh sb="0" eb="2">
      <t>ジム</t>
    </rPh>
    <rPh sb="2" eb="3">
      <t>ツクエ</t>
    </rPh>
    <phoneticPr fontId="2"/>
  </si>
  <si>
    <t>不要物品一覧表 No12</t>
    <phoneticPr fontId="2"/>
  </si>
  <si>
    <t>カウンター1</t>
    <phoneticPr fontId="2"/>
  </si>
  <si>
    <t>ハイカウンター　　大                                   W600*L5500*H920            重量90kg</t>
    <rPh sb="9" eb="10">
      <t>ダイ</t>
    </rPh>
    <rPh sb="72" eb="74">
      <t>ジュウリョウ</t>
    </rPh>
    <phoneticPr fontId="2"/>
  </si>
  <si>
    <t>不要物品一覧表 No13,　14,　15</t>
    <phoneticPr fontId="2"/>
  </si>
  <si>
    <t>カウンター2</t>
    <phoneticPr fontId="2"/>
  </si>
  <si>
    <t>ハイカウンター　　小                                   W580*L1800*H900            重量50kg</t>
    <rPh sb="9" eb="10">
      <t>ショウ</t>
    </rPh>
    <rPh sb="72" eb="74">
      <t>ジュウリョウ</t>
    </rPh>
    <phoneticPr fontId="2"/>
  </si>
  <si>
    <t>不要物品一覧表 No16</t>
    <phoneticPr fontId="2"/>
  </si>
  <si>
    <t>カウンター3</t>
    <phoneticPr fontId="2"/>
  </si>
  <si>
    <t>ハイカウンター　　小                                   W600*L1200*H900            重量30kg</t>
    <rPh sb="9" eb="10">
      <t>ショウ</t>
    </rPh>
    <rPh sb="72" eb="74">
      <t>ジュウリョウ</t>
    </rPh>
    <phoneticPr fontId="2"/>
  </si>
  <si>
    <t>不要物品一覧表 No25</t>
    <phoneticPr fontId="2"/>
  </si>
  <si>
    <t>キャビネット1</t>
    <phoneticPr fontId="2"/>
  </si>
  <si>
    <t>オープンキャビネット                                  W400*L1760*H840            重量40kg</t>
    <rPh sb="71" eb="73">
      <t>ジュウリョウ</t>
    </rPh>
    <phoneticPr fontId="2"/>
  </si>
  <si>
    <t>不要物品一覧表 No17,　18</t>
    <phoneticPr fontId="2"/>
  </si>
  <si>
    <t>キャビネット2</t>
    <phoneticPr fontId="2"/>
  </si>
  <si>
    <t>オープンキャビネット                                  W450*L1800*H900            重量50kg</t>
    <rPh sb="71" eb="73">
      <t>ジュウリョウ</t>
    </rPh>
    <phoneticPr fontId="2"/>
  </si>
  <si>
    <t>不要物品一覧表 No26</t>
    <phoneticPr fontId="2"/>
  </si>
  <si>
    <t>キャビネット3</t>
    <phoneticPr fontId="2"/>
  </si>
  <si>
    <t>竪型　扉付き                                  W450*L880*H2174            重量50kg</t>
    <rPh sb="0" eb="2">
      <t>タテガタ</t>
    </rPh>
    <rPh sb="3" eb="4">
      <t>トビラ</t>
    </rPh>
    <rPh sb="4" eb="5">
      <t>ツ</t>
    </rPh>
    <rPh sb="67" eb="69">
      <t>ジュウリョウ</t>
    </rPh>
    <phoneticPr fontId="2"/>
  </si>
  <si>
    <t>不要物品一覧表 No27</t>
    <phoneticPr fontId="2"/>
  </si>
  <si>
    <t>キャビネット4</t>
    <phoneticPr fontId="2"/>
  </si>
  <si>
    <t>キャビネット　　　小                                  W900*D450*H700             重量25kg</t>
    <rPh sb="9" eb="10">
      <t>ショウ</t>
    </rPh>
    <rPh sb="71" eb="73">
      <t>ジュウリョウ</t>
    </rPh>
    <phoneticPr fontId="2"/>
  </si>
  <si>
    <t>不要物品一覧表 No52</t>
    <phoneticPr fontId="2"/>
  </si>
  <si>
    <t>キャビネット5</t>
    <phoneticPr fontId="2"/>
  </si>
  <si>
    <t>キャビネット　　　大                                  W900*D450*H1700            重量45kg</t>
    <rPh sb="9" eb="10">
      <t>ダイ</t>
    </rPh>
    <rPh sb="71" eb="73">
      <t>ジュウリョウ</t>
    </rPh>
    <phoneticPr fontId="2"/>
  </si>
  <si>
    <t>不要物品一覧表 No53</t>
    <phoneticPr fontId="2"/>
  </si>
  <si>
    <t>事務机2</t>
    <rPh sb="0" eb="2">
      <t>ジム</t>
    </rPh>
    <rPh sb="2" eb="3">
      <t>ツクエ</t>
    </rPh>
    <phoneticPr fontId="2"/>
  </si>
  <si>
    <t>スチールデスク                                 W1000*D730*H700            重量40kg</t>
    <rPh sb="67" eb="69">
      <t>ジュウリョウ</t>
    </rPh>
    <phoneticPr fontId="2"/>
  </si>
  <si>
    <t>不要物品一覧表 No56</t>
    <phoneticPr fontId="2"/>
  </si>
  <si>
    <t>事務椅子</t>
    <rPh sb="0" eb="2">
      <t>ジム</t>
    </rPh>
    <rPh sb="2" eb="4">
      <t>イス</t>
    </rPh>
    <phoneticPr fontId="2"/>
  </si>
  <si>
    <t>背もたれ付き                                 脚幅600*座幅475            重量10kg</t>
    <rPh sb="0" eb="1">
      <t>セ</t>
    </rPh>
    <rPh sb="4" eb="5">
      <t>ツ</t>
    </rPh>
    <rPh sb="39" eb="40">
      <t>キャク</t>
    </rPh>
    <rPh sb="40" eb="41">
      <t>ハバ</t>
    </rPh>
    <rPh sb="45" eb="46">
      <t>ザ</t>
    </rPh>
    <rPh sb="46" eb="47">
      <t>ハバ</t>
    </rPh>
    <rPh sb="62" eb="64">
      <t>ジュウリョウ</t>
    </rPh>
    <phoneticPr fontId="2"/>
  </si>
  <si>
    <t>不要物品一覧表 No55</t>
    <phoneticPr fontId="2"/>
  </si>
  <si>
    <t>パイプ椅子</t>
    <rPh sb="3" eb="5">
      <t>イス</t>
    </rPh>
    <phoneticPr fontId="2"/>
  </si>
  <si>
    <t>折りたたみ式                                 W450*D450*H800             重量4kg</t>
    <rPh sb="0" eb="1">
      <t>オ</t>
    </rPh>
    <rPh sb="5" eb="6">
      <t>シキ</t>
    </rPh>
    <rPh sb="66" eb="68">
      <t>ジュウリョウ</t>
    </rPh>
    <phoneticPr fontId="2"/>
  </si>
  <si>
    <t>不要物品一覧表 No57</t>
    <phoneticPr fontId="2"/>
  </si>
  <si>
    <t>ソファー</t>
  </si>
  <si>
    <t>待ちあい室用等                                 W1500*D530*H740            重量25kg</t>
    <rPh sb="0" eb="1">
      <t>マ</t>
    </rPh>
    <rPh sb="4" eb="5">
      <t>シツ</t>
    </rPh>
    <rPh sb="5" eb="6">
      <t>ヨウ</t>
    </rPh>
    <rPh sb="6" eb="7">
      <t>ナド</t>
    </rPh>
    <rPh sb="67" eb="69">
      <t>ジュウリョウ</t>
    </rPh>
    <phoneticPr fontId="2"/>
  </si>
  <si>
    <t>不要物品一覧表 No54</t>
    <phoneticPr fontId="2"/>
  </si>
  <si>
    <t>ホワイトボード</t>
  </si>
  <si>
    <t>大型                                 t40*L2700*H1200            重量25kg</t>
    <rPh sb="0" eb="2">
      <t>オオガタ</t>
    </rPh>
    <rPh sb="62" eb="64">
      <t>ジュウリョウ</t>
    </rPh>
    <phoneticPr fontId="2"/>
  </si>
  <si>
    <t>不要物品一覧表 No59</t>
    <phoneticPr fontId="2"/>
  </si>
  <si>
    <t>会議用テーブル</t>
  </si>
  <si>
    <t>舟形木製                                W1800*L4820*H720           重量70kg</t>
    <rPh sb="0" eb="2">
      <t>フナガタ</t>
    </rPh>
    <rPh sb="2" eb="4">
      <t>モクセイ</t>
    </rPh>
    <rPh sb="63" eb="65">
      <t>ジュウリョウ</t>
    </rPh>
    <phoneticPr fontId="2"/>
  </si>
  <si>
    <t>不要物品一覧表 No60</t>
    <phoneticPr fontId="2"/>
  </si>
  <si>
    <t>製図テーブル</t>
  </si>
  <si>
    <t>W850*L1800*H700            重量30kg</t>
    <rPh sb="27" eb="29">
      <t>ジュウリョウ</t>
    </rPh>
    <phoneticPr fontId="2"/>
  </si>
  <si>
    <t>不要物品一覧表 No24</t>
    <phoneticPr fontId="2"/>
  </si>
  <si>
    <t>黒板</t>
  </si>
  <si>
    <t>大型                                t40*L2700*H1180            重量30kg</t>
    <rPh sb="0" eb="2">
      <t>オオガタ</t>
    </rPh>
    <rPh sb="61" eb="63">
      <t>ジュウリョウ</t>
    </rPh>
    <phoneticPr fontId="2"/>
  </si>
  <si>
    <t>不要物品一覧表 No28</t>
    <phoneticPr fontId="2"/>
  </si>
  <si>
    <t>OA機器撤去</t>
  </si>
  <si>
    <t>プリンター1</t>
    <phoneticPr fontId="2"/>
  </si>
  <si>
    <t>EPSON                               W625*D640*H481             重量62kg</t>
    <rPh sb="63" eb="65">
      <t>ジュウリョウ</t>
    </rPh>
    <phoneticPr fontId="2"/>
  </si>
  <si>
    <t>台</t>
    <rPh sb="0" eb="1">
      <t>ダイ</t>
    </rPh>
    <phoneticPr fontId="2"/>
  </si>
  <si>
    <t>不要物品一覧表 No42</t>
    <phoneticPr fontId="2"/>
  </si>
  <si>
    <t>プリンター2</t>
    <phoneticPr fontId="2"/>
  </si>
  <si>
    <t>コニカ                               W575*D595*H662             重量71kg</t>
    <rPh sb="61" eb="63">
      <t>ジュウリョウ</t>
    </rPh>
    <phoneticPr fontId="2"/>
  </si>
  <si>
    <t>不要物品一覧表 No43</t>
    <phoneticPr fontId="2"/>
  </si>
  <si>
    <t>プリンター3</t>
    <phoneticPr fontId="2"/>
  </si>
  <si>
    <t>富士通                               W505*D407*H390             重量22kg</t>
    <rPh sb="0" eb="3">
      <t>フジツウ</t>
    </rPh>
    <rPh sb="61" eb="63">
      <t>ジュウリョウ</t>
    </rPh>
    <phoneticPr fontId="2"/>
  </si>
  <si>
    <t>不要物品一覧表 No44,　48,　49</t>
    <phoneticPr fontId="2"/>
  </si>
  <si>
    <t>プリンター4</t>
    <phoneticPr fontId="2"/>
  </si>
  <si>
    <t>沖電気                               W485*D345*H634             重量32kg</t>
    <rPh sb="0" eb="1">
      <t>オキ</t>
    </rPh>
    <rPh sb="1" eb="3">
      <t>デンキ</t>
    </rPh>
    <rPh sb="61" eb="63">
      <t>ジュウリョウ</t>
    </rPh>
    <phoneticPr fontId="2"/>
  </si>
  <si>
    <t>不要物品一覧表 No45</t>
    <phoneticPr fontId="2"/>
  </si>
  <si>
    <t>プリンター5</t>
    <phoneticPr fontId="2"/>
  </si>
  <si>
    <t>EPSON                               W584*D475*H467             重量45kg</t>
    <rPh sb="63" eb="65">
      <t>ジュウリョウ</t>
    </rPh>
    <phoneticPr fontId="2"/>
  </si>
  <si>
    <t>不要物品一覧表 No46</t>
    <phoneticPr fontId="2"/>
  </si>
  <si>
    <t>プリンター6</t>
    <phoneticPr fontId="2"/>
  </si>
  <si>
    <t>リソグラフ                               W1380*D645*H1100           重量115kg</t>
    <rPh sb="63" eb="65">
      <t>ジュウリョウ</t>
    </rPh>
    <phoneticPr fontId="2"/>
  </si>
  <si>
    <t>不要物品一覧表 No47</t>
    <phoneticPr fontId="2"/>
  </si>
  <si>
    <t>プリンター7</t>
    <phoneticPr fontId="2"/>
  </si>
  <si>
    <t>EPSON                               W546*D275*H175             重量7kg</t>
    <rPh sb="63" eb="65">
      <t>ジュウリョウ</t>
    </rPh>
    <phoneticPr fontId="2"/>
  </si>
  <si>
    <t>不要物品一覧表 No50,　51</t>
    <phoneticPr fontId="2"/>
  </si>
  <si>
    <t>家電品撤去</t>
  </si>
  <si>
    <t>冷蔵庫1</t>
    <rPh sb="0" eb="3">
      <t>レイゾウコ</t>
    </rPh>
    <phoneticPr fontId="2"/>
  </si>
  <si>
    <t>大型                                   W650*D699*H1689       重量89～97kg</t>
    <rPh sb="0" eb="2">
      <t>オオガタ</t>
    </rPh>
    <rPh sb="59" eb="61">
      <t>ジュウリョウ</t>
    </rPh>
    <phoneticPr fontId="2"/>
  </si>
  <si>
    <t>不要物品一覧表 No36,　37</t>
    <phoneticPr fontId="2"/>
  </si>
  <si>
    <t>冷蔵庫2</t>
    <rPh sb="0" eb="3">
      <t>レイゾウコ</t>
    </rPh>
    <phoneticPr fontId="2"/>
  </si>
  <si>
    <t>中型                                   W550*D640*H1600       重量50～60kg</t>
    <rPh sb="0" eb="2">
      <t>チュウガタ</t>
    </rPh>
    <rPh sb="59" eb="61">
      <t>ジュウリョウ</t>
    </rPh>
    <phoneticPr fontId="2"/>
  </si>
  <si>
    <t>不要物品一覧表 No35,　38,　39</t>
    <phoneticPr fontId="2"/>
  </si>
  <si>
    <t>冷蔵庫3</t>
    <rPh sb="0" eb="3">
      <t>レイゾウコ</t>
    </rPh>
    <phoneticPr fontId="2"/>
  </si>
  <si>
    <t>小型                                   W450*D522*H1145       重量22～28kg</t>
    <rPh sb="0" eb="2">
      <t>コガタ</t>
    </rPh>
    <rPh sb="59" eb="61">
      <t>ジュウリョウ</t>
    </rPh>
    <phoneticPr fontId="2"/>
  </si>
  <si>
    <t>不要物品一覧表 No40,　41</t>
    <phoneticPr fontId="2"/>
  </si>
  <si>
    <t>テレビ</t>
  </si>
  <si>
    <t>ブラウン管式19型       重量15kg</t>
    <rPh sb="4" eb="5">
      <t>カン</t>
    </rPh>
    <rPh sb="5" eb="6">
      <t>シキ</t>
    </rPh>
    <rPh sb="8" eb="9">
      <t>カタ</t>
    </rPh>
    <rPh sb="16" eb="18">
      <t>ジュウリョウ</t>
    </rPh>
    <phoneticPr fontId="2"/>
  </si>
  <si>
    <t>不要物品一覧表 No58</t>
    <phoneticPr fontId="2"/>
  </si>
  <si>
    <t>その他物品撤去</t>
  </si>
  <si>
    <t>アングル棚1</t>
    <rPh sb="4" eb="5">
      <t>タナ</t>
    </rPh>
    <phoneticPr fontId="2"/>
  </si>
  <si>
    <t>簡易棚                               W610*L4800*H1800       重量60kg</t>
    <rPh sb="0" eb="2">
      <t>カンイ</t>
    </rPh>
    <rPh sb="2" eb="3">
      <t>タナ</t>
    </rPh>
    <rPh sb="57" eb="59">
      <t>ジュウリョウ</t>
    </rPh>
    <phoneticPr fontId="2"/>
  </si>
  <si>
    <t>不要物品一覧表 No31,32,33,34</t>
    <phoneticPr fontId="2"/>
  </si>
  <si>
    <t>アングル棚2</t>
    <rPh sb="4" eb="5">
      <t>タナ</t>
    </rPh>
    <phoneticPr fontId="2"/>
  </si>
  <si>
    <t>簡易棚・壁取付                               W600*L7100*H600        重量5kg</t>
    <rPh sb="0" eb="2">
      <t>カンイ</t>
    </rPh>
    <rPh sb="2" eb="3">
      <t>タナ</t>
    </rPh>
    <rPh sb="4" eb="5">
      <t>カベ</t>
    </rPh>
    <rPh sb="5" eb="7">
      <t>トリツケ</t>
    </rPh>
    <rPh sb="61" eb="63">
      <t>ジュウリョウ</t>
    </rPh>
    <phoneticPr fontId="2"/>
  </si>
  <si>
    <t>不要物品一覧表 No30</t>
    <phoneticPr fontId="2"/>
  </si>
  <si>
    <t>タタミ</t>
    <phoneticPr fontId="2"/>
  </si>
  <si>
    <t>W940*L1850*t50        重量15kg</t>
    <rPh sb="22" eb="24">
      <t>ジュウリョウ</t>
    </rPh>
    <phoneticPr fontId="2"/>
  </si>
  <si>
    <t>不要物品一覧表 No29</t>
    <phoneticPr fontId="2"/>
  </si>
  <si>
    <t>その他廃棄物撤去</t>
  </si>
  <si>
    <t>混合廃棄物</t>
    <rPh sb="0" eb="2">
      <t>コンゴウ</t>
    </rPh>
    <rPh sb="2" eb="4">
      <t>ハイキ</t>
    </rPh>
    <rPh sb="4" eb="5">
      <t>ブツ</t>
    </rPh>
    <phoneticPr fontId="2"/>
  </si>
  <si>
    <t>リスト対象外の器具・備品等の撤去</t>
    <rPh sb="3" eb="5">
      <t>タイショウ</t>
    </rPh>
    <rPh sb="5" eb="6">
      <t>ガイ</t>
    </rPh>
    <rPh sb="7" eb="9">
      <t>キグ</t>
    </rPh>
    <rPh sb="10" eb="12">
      <t>ビヒン</t>
    </rPh>
    <rPh sb="12" eb="13">
      <t>ナド</t>
    </rPh>
    <rPh sb="14" eb="16">
      <t>テッキョ</t>
    </rPh>
    <phoneticPr fontId="2"/>
  </si>
  <si>
    <t>t</t>
    <phoneticPr fontId="2"/>
  </si>
  <si>
    <t>その他のもの</t>
    <rPh sb="2" eb="3">
      <t>タ</t>
    </rPh>
    <phoneticPr fontId="2"/>
  </si>
  <si>
    <t>廃棄物運搬</t>
  </si>
  <si>
    <t>重量物運搬</t>
    <rPh sb="0" eb="2">
      <t>ジュウリョウ</t>
    </rPh>
    <rPh sb="2" eb="3">
      <t>ブツ</t>
    </rPh>
    <rPh sb="3" eb="5">
      <t>ウンパン</t>
    </rPh>
    <phoneticPr fontId="2"/>
  </si>
  <si>
    <t>金庫・耐火書庫等　11台　   重量6t</t>
    <rPh sb="0" eb="2">
      <t>キンコ</t>
    </rPh>
    <rPh sb="3" eb="5">
      <t>タイカ</t>
    </rPh>
    <rPh sb="5" eb="7">
      <t>ショコ</t>
    </rPh>
    <rPh sb="7" eb="8">
      <t>ナド</t>
    </rPh>
    <rPh sb="11" eb="12">
      <t>ダイ</t>
    </rPh>
    <rPh sb="16" eb="18">
      <t>ジュウリョウ</t>
    </rPh>
    <phoneticPr fontId="2"/>
  </si>
  <si>
    <t>議場備品運搬</t>
  </si>
  <si>
    <t>机22個　　椅子72個  　　　 重量1.4t</t>
    <phoneticPr fontId="2"/>
  </si>
  <si>
    <t>式</t>
  </si>
  <si>
    <t>事務備品運搬</t>
  </si>
  <si>
    <t>机・椅子・キャビネット等　 　　　　　　　約400点      　　　  　　　重量約10t</t>
    <rPh sb="40" eb="42">
      <t>ジュウリョウ</t>
    </rPh>
    <rPh sb="42" eb="43">
      <t>ヤク</t>
    </rPh>
    <phoneticPr fontId="2"/>
  </si>
  <si>
    <t>OA機器運搬</t>
  </si>
  <si>
    <t>プリンター10台　 　　　　　重量0.4t</t>
    <phoneticPr fontId="2"/>
  </si>
  <si>
    <t>家電品運搬</t>
  </si>
  <si>
    <t>冷蔵庫７台、テレビ5台　　　重量0.5t</t>
  </si>
  <si>
    <t>その他物品運搬</t>
  </si>
  <si>
    <t>アングル棚7台、タタミ10枚　重量0.5t</t>
  </si>
  <si>
    <t>混合廃棄物運搬</t>
  </si>
  <si>
    <t>リスト対象外の器具・備品等　             推定               　　　　重量約10t</t>
    <rPh sb="50" eb="51">
      <t>ヤク</t>
    </rPh>
    <phoneticPr fontId="2"/>
  </si>
  <si>
    <t>廃棄物処分</t>
  </si>
  <si>
    <t>重量物処分</t>
  </si>
  <si>
    <t>金庫・耐火書庫等　11台　  重量6t</t>
    <phoneticPr fontId="2"/>
  </si>
  <si>
    <t>議場備品処分</t>
  </si>
  <si>
    <t>机22個　　椅子72個 　　　 重量1.4t</t>
    <phoneticPr fontId="2"/>
  </si>
  <si>
    <t>事務備品処分</t>
  </si>
  <si>
    <t>机・椅子・キャビネット等　 約400点              推定      　　　          重量約10t</t>
    <rPh sb="33" eb="35">
      <t>スイテイ</t>
    </rPh>
    <rPh sb="54" eb="56">
      <t>ジュウリョウ</t>
    </rPh>
    <rPh sb="56" eb="57">
      <t>ヤク</t>
    </rPh>
    <phoneticPr fontId="2"/>
  </si>
  <si>
    <t>OA機器処分</t>
  </si>
  <si>
    <t>プリンター10台　　　　　　重量0.4t</t>
    <phoneticPr fontId="2"/>
  </si>
  <si>
    <t>家電品処分</t>
  </si>
  <si>
    <t>冷蔵庫７台、テレビ5台　　 重量0.5t</t>
    <phoneticPr fontId="2"/>
  </si>
  <si>
    <t>家電リサイクル券購入含む</t>
  </si>
  <si>
    <t>その他物品処分</t>
  </si>
  <si>
    <t>アングル棚7個、タタミ10枚　　　　　　　　　処分　　　　　　　　　　  重量0.5t</t>
    <rPh sb="23" eb="25">
      <t>ショブン</t>
    </rPh>
    <phoneticPr fontId="2"/>
  </si>
  <si>
    <t>混合廃棄物処分</t>
  </si>
  <si>
    <t>リスト対象外の器具・備品等　 　　　　　　　推定　　　　　　　　　　　重量約10t</t>
    <rPh sb="37" eb="38">
      <t>ヤク</t>
    </rPh>
    <phoneticPr fontId="2"/>
  </si>
  <si>
    <t>スクラップ控除</t>
  </si>
  <si>
    <t>鉄くず</t>
  </si>
  <si>
    <t>級外</t>
  </si>
  <si>
    <t>t</t>
  </si>
  <si>
    <t>（電気設備）</t>
    <rPh sb="1" eb="3">
      <t>デンキ</t>
    </rPh>
    <rPh sb="3" eb="5">
      <t>セツビ</t>
    </rPh>
    <phoneticPr fontId="24"/>
  </si>
  <si>
    <t>幹線設備撤去</t>
    <rPh sb="0" eb="2">
      <t>カンセン</t>
    </rPh>
    <rPh sb="2" eb="4">
      <t>セツビ</t>
    </rPh>
    <rPh sb="4" eb="6">
      <t>テッキョ</t>
    </rPh>
    <phoneticPr fontId="24"/>
  </si>
  <si>
    <t>電灯設備撤去</t>
    <rPh sb="0" eb="2">
      <t>デントウ</t>
    </rPh>
    <rPh sb="2" eb="4">
      <t>セツビ</t>
    </rPh>
    <rPh sb="4" eb="6">
      <t>テッキョ</t>
    </rPh>
    <phoneticPr fontId="24"/>
  </si>
  <si>
    <t>弱電設備撤去</t>
    <rPh sb="0" eb="2">
      <t>ジャクデン</t>
    </rPh>
    <rPh sb="2" eb="4">
      <t>セツビ</t>
    </rPh>
    <rPh sb="4" eb="6">
      <t>テッキョ</t>
    </rPh>
    <phoneticPr fontId="24"/>
  </si>
  <si>
    <t>処分</t>
    <rPh sb="0" eb="2">
      <t>ショブン</t>
    </rPh>
    <phoneticPr fontId="24"/>
  </si>
  <si>
    <t>NO</t>
    <phoneticPr fontId="2"/>
  </si>
  <si>
    <t>幹線設備撤去</t>
    <rPh sb="0" eb="2">
      <t>カンセン</t>
    </rPh>
    <rPh sb="2" eb="4">
      <t>セツビ</t>
    </rPh>
    <rPh sb="4" eb="6">
      <t>テッキョ</t>
    </rPh>
    <phoneticPr fontId="2"/>
  </si>
  <si>
    <t>イ）撤去配管</t>
    <rPh sb="2" eb="4">
      <t>テッキョ</t>
    </rPh>
    <rPh sb="4" eb="6">
      <t>ハイカン</t>
    </rPh>
    <phoneticPr fontId="2"/>
  </si>
  <si>
    <t>電線管</t>
    <rPh sb="0" eb="2">
      <t>デンセン</t>
    </rPh>
    <rPh sb="2" eb="3">
      <t>カン</t>
    </rPh>
    <phoneticPr fontId="2"/>
  </si>
  <si>
    <t>C31（露出）</t>
    <rPh sb="4" eb="6">
      <t>ロシュツ</t>
    </rPh>
    <phoneticPr fontId="2"/>
  </si>
  <si>
    <t>m</t>
    <phoneticPr fontId="2"/>
  </si>
  <si>
    <t>C63（露出）</t>
    <rPh sb="4" eb="6">
      <t>ロシュツ</t>
    </rPh>
    <phoneticPr fontId="2"/>
  </si>
  <si>
    <t>C75（露出）</t>
    <rPh sb="4" eb="6">
      <t>ロシュツ</t>
    </rPh>
    <phoneticPr fontId="2"/>
  </si>
  <si>
    <t>小　計</t>
    <rPh sb="0" eb="1">
      <t>ショウ</t>
    </rPh>
    <rPh sb="2" eb="3">
      <t>ケイ</t>
    </rPh>
    <phoneticPr fontId="2"/>
  </si>
  <si>
    <t>ロ）撤去配管</t>
    <rPh sb="2" eb="4">
      <t>テッキョ</t>
    </rPh>
    <rPh sb="4" eb="6">
      <t>ハイカン</t>
    </rPh>
    <phoneticPr fontId="2"/>
  </si>
  <si>
    <t>ケーブル</t>
    <phoneticPr fontId="2"/>
  </si>
  <si>
    <t>CV8.0-3C（管内）　再使用なし</t>
    <rPh sb="9" eb="10">
      <t>カン</t>
    </rPh>
    <rPh sb="10" eb="11">
      <t>ナイ</t>
    </rPh>
    <rPh sb="13" eb="16">
      <t>サイシヨウ</t>
    </rPh>
    <phoneticPr fontId="2"/>
  </si>
  <si>
    <t>CV14 -3C（管内）　再使用なし</t>
    <rPh sb="9" eb="10">
      <t>カン</t>
    </rPh>
    <rPh sb="10" eb="11">
      <t>ナイ</t>
    </rPh>
    <rPh sb="13" eb="16">
      <t>サイシヨウ</t>
    </rPh>
    <phoneticPr fontId="2"/>
  </si>
  <si>
    <t>CV60 -3C（管内）　再使用なし</t>
    <rPh sb="9" eb="10">
      <t>カン</t>
    </rPh>
    <rPh sb="10" eb="11">
      <t>ナイ</t>
    </rPh>
    <rPh sb="13" eb="16">
      <t>サイシヨウ</t>
    </rPh>
    <phoneticPr fontId="2"/>
  </si>
  <si>
    <t>CV60-3C（FEP内）　再使用なし</t>
    <rPh sb="11" eb="12">
      <t>ナイ</t>
    </rPh>
    <rPh sb="14" eb="17">
      <t>サイシヨウ</t>
    </rPh>
    <phoneticPr fontId="2"/>
  </si>
  <si>
    <t>CV100-3C（管内）　再使用なし</t>
    <rPh sb="9" eb="10">
      <t>カン</t>
    </rPh>
    <rPh sb="10" eb="11">
      <t>ナイ</t>
    </rPh>
    <rPh sb="13" eb="16">
      <t>サイシヨウ</t>
    </rPh>
    <phoneticPr fontId="2"/>
  </si>
  <si>
    <t>CV100-3C（FEP内）　再使用なし</t>
    <rPh sb="12" eb="13">
      <t>ナイ</t>
    </rPh>
    <rPh sb="15" eb="18">
      <t>サイシヨウ</t>
    </rPh>
    <phoneticPr fontId="2"/>
  </si>
  <si>
    <t>CV150-3C（管内）　再使用なし</t>
    <rPh sb="9" eb="10">
      <t>カン</t>
    </rPh>
    <rPh sb="10" eb="11">
      <t>ナイ</t>
    </rPh>
    <rPh sb="13" eb="16">
      <t>サイシヨウ</t>
    </rPh>
    <phoneticPr fontId="2"/>
  </si>
  <si>
    <t>ハ）機器撤去工事</t>
    <rPh sb="2" eb="4">
      <t>キキ</t>
    </rPh>
    <rPh sb="4" eb="6">
      <t>テッキョ</t>
    </rPh>
    <rPh sb="6" eb="8">
      <t>コウジ</t>
    </rPh>
    <phoneticPr fontId="2"/>
  </si>
  <si>
    <t>ﾌﾟﾙﾎﾞｯｸｽ</t>
    <phoneticPr fontId="2"/>
  </si>
  <si>
    <t>SUS 400*400*200　　　　　　　　　　　　　　再使用なし</t>
    <rPh sb="29" eb="32">
      <t>サイシヨウ</t>
    </rPh>
    <phoneticPr fontId="2"/>
  </si>
  <si>
    <t>動力盤</t>
    <rPh sb="0" eb="2">
      <t>ドウリョク</t>
    </rPh>
    <rPh sb="2" eb="3">
      <t>バン</t>
    </rPh>
    <phoneticPr fontId="2"/>
  </si>
  <si>
    <t>P-1  再使用なし</t>
    <rPh sb="5" eb="8">
      <t>サイシヨウ</t>
    </rPh>
    <phoneticPr fontId="2"/>
  </si>
  <si>
    <t>P-2  再使用なし</t>
    <rPh sb="5" eb="8">
      <t>サイシヨウ</t>
    </rPh>
    <phoneticPr fontId="2"/>
  </si>
  <si>
    <t>P-3  再使用なし</t>
    <rPh sb="5" eb="8">
      <t>サイシヨウ</t>
    </rPh>
    <phoneticPr fontId="2"/>
  </si>
  <si>
    <t>P-4  再使用なし</t>
    <rPh sb="5" eb="8">
      <t>サイシヨウ</t>
    </rPh>
    <phoneticPr fontId="2"/>
  </si>
  <si>
    <t>受電盤</t>
    <rPh sb="0" eb="2">
      <t>ジュデン</t>
    </rPh>
    <rPh sb="2" eb="3">
      <t>バン</t>
    </rPh>
    <phoneticPr fontId="2"/>
  </si>
  <si>
    <t>再使用なし</t>
    <rPh sb="0" eb="3">
      <t>サイシヨウ</t>
    </rPh>
    <phoneticPr fontId="2"/>
  </si>
  <si>
    <t>面</t>
    <rPh sb="0" eb="1">
      <t>メン</t>
    </rPh>
    <phoneticPr fontId="2"/>
  </si>
  <si>
    <t>低圧電灯盤</t>
    <rPh sb="0" eb="2">
      <t>テイアツ</t>
    </rPh>
    <rPh sb="2" eb="5">
      <t>デントウバン</t>
    </rPh>
    <phoneticPr fontId="2"/>
  </si>
  <si>
    <t>No.1　再使用なし</t>
    <rPh sb="5" eb="8">
      <t>サイシヨウ</t>
    </rPh>
    <phoneticPr fontId="2"/>
  </si>
  <si>
    <t>No.2　再使用なし</t>
    <rPh sb="5" eb="8">
      <t>サイシヨウ</t>
    </rPh>
    <phoneticPr fontId="2"/>
  </si>
  <si>
    <t>低圧動力盤</t>
    <rPh sb="0" eb="2">
      <t>テイアツ</t>
    </rPh>
    <rPh sb="2" eb="5">
      <t>ドウリョクバン</t>
    </rPh>
    <phoneticPr fontId="2"/>
  </si>
  <si>
    <t>変圧器</t>
    <rPh sb="0" eb="3">
      <t>ヘンアツキ</t>
    </rPh>
    <phoneticPr fontId="2"/>
  </si>
  <si>
    <t>1φ100KVA　　　　　　　　　　　　　　再使用なし</t>
    <rPh sb="22" eb="25">
      <t>サイシヨウ</t>
    </rPh>
    <phoneticPr fontId="2"/>
  </si>
  <si>
    <t>引込柱</t>
    <rPh sb="0" eb="2">
      <t>ヒキコミ</t>
    </rPh>
    <rPh sb="2" eb="3">
      <t>ハシラ</t>
    </rPh>
    <phoneticPr fontId="2"/>
  </si>
  <si>
    <t>再使用なし　　　　　　　　　　　PSA・腕金含む</t>
    <rPh sb="0" eb="3">
      <t>サイシヨウ</t>
    </rPh>
    <rPh sb="20" eb="21">
      <t>ウデ</t>
    </rPh>
    <rPh sb="21" eb="22">
      <t>キン</t>
    </rPh>
    <rPh sb="22" eb="23">
      <t>フク</t>
    </rPh>
    <phoneticPr fontId="2"/>
  </si>
  <si>
    <t>発電機</t>
    <rPh sb="0" eb="3">
      <t>ハツデンキ</t>
    </rPh>
    <phoneticPr fontId="2"/>
  </si>
  <si>
    <t>再使用なし　　　　　　　　　　　W700 D1200 H1300</t>
    <rPh sb="0" eb="3">
      <t>サイシヨウ</t>
    </rPh>
    <phoneticPr fontId="2"/>
  </si>
  <si>
    <t>再使用なし　　　　　　　　　　　W750 D800 H1450</t>
    <rPh sb="0" eb="3">
      <t>サイシヨウ</t>
    </rPh>
    <phoneticPr fontId="2"/>
  </si>
  <si>
    <t>合　計</t>
    <rPh sb="0" eb="1">
      <t>ゴウ</t>
    </rPh>
    <rPh sb="2" eb="3">
      <t>ケイ</t>
    </rPh>
    <phoneticPr fontId="2"/>
  </si>
  <si>
    <t>電灯設備撤去</t>
    <rPh sb="0" eb="2">
      <t>デントウ</t>
    </rPh>
    <rPh sb="2" eb="4">
      <t>セツビ</t>
    </rPh>
    <rPh sb="4" eb="6">
      <t>テッキョ</t>
    </rPh>
    <phoneticPr fontId="2"/>
  </si>
  <si>
    <t>イ）機器撤去工事</t>
    <rPh sb="2" eb="4">
      <t>キキ</t>
    </rPh>
    <rPh sb="4" eb="6">
      <t>テッキョ</t>
    </rPh>
    <rPh sb="6" eb="8">
      <t>コウジ</t>
    </rPh>
    <phoneticPr fontId="2"/>
  </si>
  <si>
    <t>照明器具撤去</t>
    <rPh sb="0" eb="2">
      <t>ショウメイ</t>
    </rPh>
    <rPh sb="2" eb="4">
      <t>キグ</t>
    </rPh>
    <rPh sb="4" eb="6">
      <t>テッキョ</t>
    </rPh>
    <phoneticPr fontId="2"/>
  </si>
  <si>
    <t>直付け照明（40W×1灯用）　　　　　　再使用なし</t>
    <rPh sb="0" eb="1">
      <t>ジカ</t>
    </rPh>
    <rPh sb="1" eb="2">
      <t>ツ</t>
    </rPh>
    <rPh sb="3" eb="5">
      <t>ショウメイ</t>
    </rPh>
    <rPh sb="11" eb="12">
      <t>トウ</t>
    </rPh>
    <rPh sb="12" eb="13">
      <t>ヨウ</t>
    </rPh>
    <rPh sb="20" eb="21">
      <t>サイ</t>
    </rPh>
    <rPh sb="21" eb="23">
      <t>シヨウ</t>
    </rPh>
    <phoneticPr fontId="2"/>
  </si>
  <si>
    <t>直付け照明（40W×2灯用）　　　　　　再使用なし</t>
    <rPh sb="0" eb="1">
      <t>ジカ</t>
    </rPh>
    <rPh sb="1" eb="2">
      <t>ツ</t>
    </rPh>
    <rPh sb="3" eb="5">
      <t>ショウメイ</t>
    </rPh>
    <rPh sb="11" eb="12">
      <t>トウ</t>
    </rPh>
    <rPh sb="12" eb="13">
      <t>ヨウ</t>
    </rPh>
    <rPh sb="20" eb="21">
      <t>サイ</t>
    </rPh>
    <rPh sb="21" eb="23">
      <t>シヨウ</t>
    </rPh>
    <phoneticPr fontId="2"/>
  </si>
  <si>
    <t>直付け照明（20W×2灯用）　　　　　　再使用なし</t>
    <rPh sb="0" eb="1">
      <t>ジカ</t>
    </rPh>
    <rPh sb="1" eb="2">
      <t>ツ</t>
    </rPh>
    <rPh sb="3" eb="5">
      <t>ショウメイ</t>
    </rPh>
    <rPh sb="11" eb="12">
      <t>トウ</t>
    </rPh>
    <rPh sb="12" eb="13">
      <t>ヨウ</t>
    </rPh>
    <rPh sb="20" eb="21">
      <t>サイ</t>
    </rPh>
    <rPh sb="21" eb="23">
      <t>シヨウ</t>
    </rPh>
    <phoneticPr fontId="2"/>
  </si>
  <si>
    <t>直付け照明（20W×6灯用）　　　　　　再使用なし</t>
    <rPh sb="0" eb="1">
      <t>ジカ</t>
    </rPh>
    <rPh sb="1" eb="2">
      <t>ツ</t>
    </rPh>
    <rPh sb="3" eb="5">
      <t>ショウメイ</t>
    </rPh>
    <rPh sb="11" eb="12">
      <t>トウ</t>
    </rPh>
    <rPh sb="12" eb="13">
      <t>ヨウ</t>
    </rPh>
    <rPh sb="20" eb="21">
      <t>サイ</t>
    </rPh>
    <rPh sb="21" eb="23">
      <t>シヨウ</t>
    </rPh>
    <phoneticPr fontId="2"/>
  </si>
  <si>
    <t>直付け照明（15W×1灯用）　　　　　　再使用なし</t>
    <rPh sb="0" eb="1">
      <t>ジカ</t>
    </rPh>
    <rPh sb="1" eb="2">
      <t>ツ</t>
    </rPh>
    <rPh sb="3" eb="5">
      <t>ショウメイ</t>
    </rPh>
    <rPh sb="11" eb="12">
      <t>トウ</t>
    </rPh>
    <rPh sb="12" eb="13">
      <t>ヨウ</t>
    </rPh>
    <rPh sb="20" eb="21">
      <t>サイ</t>
    </rPh>
    <rPh sb="21" eb="23">
      <t>シヨウ</t>
    </rPh>
    <phoneticPr fontId="2"/>
  </si>
  <si>
    <t>直付け照明（20W×1灯用）　　　　　　再使用なし</t>
    <rPh sb="0" eb="1">
      <t>ジカ</t>
    </rPh>
    <rPh sb="1" eb="2">
      <t>ツ</t>
    </rPh>
    <rPh sb="3" eb="5">
      <t>ショウメイ</t>
    </rPh>
    <rPh sb="11" eb="12">
      <t>トウ</t>
    </rPh>
    <rPh sb="12" eb="13">
      <t>ヨウ</t>
    </rPh>
    <rPh sb="20" eb="21">
      <t>サイ</t>
    </rPh>
    <rPh sb="21" eb="23">
      <t>シヨウ</t>
    </rPh>
    <phoneticPr fontId="2"/>
  </si>
  <si>
    <t>直付け照明（電球40W）　　　　　　再使用なし</t>
    <rPh sb="0" eb="1">
      <t>ジカ</t>
    </rPh>
    <rPh sb="1" eb="2">
      <t>ツ</t>
    </rPh>
    <rPh sb="3" eb="5">
      <t>ショウメイ</t>
    </rPh>
    <rPh sb="6" eb="8">
      <t>デンキュウ</t>
    </rPh>
    <rPh sb="18" eb="19">
      <t>サイ</t>
    </rPh>
    <rPh sb="19" eb="21">
      <t>シヨウ</t>
    </rPh>
    <phoneticPr fontId="2"/>
  </si>
  <si>
    <t>ｼｰﾘﾝｸﾞ照明（電球40W）　　　　　　再使用なし</t>
    <rPh sb="6" eb="8">
      <t>ショウメイ</t>
    </rPh>
    <rPh sb="9" eb="11">
      <t>デンキュウ</t>
    </rPh>
    <rPh sb="21" eb="22">
      <t>サイ</t>
    </rPh>
    <rPh sb="22" eb="24">
      <t>シヨウ</t>
    </rPh>
    <phoneticPr fontId="2"/>
  </si>
  <si>
    <t>ｼｰﾘﾝｸﾞ照明（電球15W×4灯用）　　　　　　再使用なし</t>
    <rPh sb="6" eb="8">
      <t>ショウメイ</t>
    </rPh>
    <rPh sb="9" eb="11">
      <t>デンキュウ</t>
    </rPh>
    <rPh sb="16" eb="17">
      <t>トウ</t>
    </rPh>
    <rPh sb="17" eb="18">
      <t>ヨウ</t>
    </rPh>
    <rPh sb="25" eb="26">
      <t>サイ</t>
    </rPh>
    <rPh sb="26" eb="28">
      <t>シヨウ</t>
    </rPh>
    <phoneticPr fontId="2"/>
  </si>
  <si>
    <t>ｼｰﾘﾝｸﾞ照明（電球30W×1灯用）　　　　　　再使用なし</t>
    <rPh sb="6" eb="8">
      <t>ショウメイ</t>
    </rPh>
    <rPh sb="9" eb="11">
      <t>デンキュウ</t>
    </rPh>
    <rPh sb="16" eb="17">
      <t>トウ</t>
    </rPh>
    <rPh sb="17" eb="18">
      <t>ヨウ</t>
    </rPh>
    <rPh sb="25" eb="26">
      <t>サイ</t>
    </rPh>
    <rPh sb="26" eb="28">
      <t>シヨウ</t>
    </rPh>
    <phoneticPr fontId="2"/>
  </si>
  <si>
    <t>ｼｰﾘﾝｸﾞ照明（電球32W＋30W）　　　　　　再使用なし</t>
    <rPh sb="6" eb="8">
      <t>ショウメイ</t>
    </rPh>
    <rPh sb="9" eb="11">
      <t>デンキュウ</t>
    </rPh>
    <rPh sb="25" eb="26">
      <t>サイ</t>
    </rPh>
    <rPh sb="26" eb="28">
      <t>シヨウ</t>
    </rPh>
    <phoneticPr fontId="2"/>
  </si>
  <si>
    <t>ｼｰﾘﾝｸﾞ照明（電球60W）　　　　　　再使用なし</t>
    <rPh sb="6" eb="8">
      <t>ショウメイ</t>
    </rPh>
    <rPh sb="9" eb="11">
      <t>デンキュウ</t>
    </rPh>
    <rPh sb="21" eb="22">
      <t>サイ</t>
    </rPh>
    <rPh sb="22" eb="24">
      <t>シヨウ</t>
    </rPh>
    <phoneticPr fontId="2"/>
  </si>
  <si>
    <t>埋設ﾞ照明（電球30W×1灯用）　　　　　　再使用なし</t>
    <rPh sb="0" eb="2">
      <t>マイセツ</t>
    </rPh>
    <rPh sb="3" eb="5">
      <t>ショウメイ</t>
    </rPh>
    <rPh sb="6" eb="8">
      <t>デンキュウ</t>
    </rPh>
    <rPh sb="13" eb="14">
      <t>トウ</t>
    </rPh>
    <rPh sb="14" eb="15">
      <t>ヨウ</t>
    </rPh>
    <rPh sb="22" eb="23">
      <t>サイ</t>
    </rPh>
    <rPh sb="23" eb="25">
      <t>シヨウ</t>
    </rPh>
    <phoneticPr fontId="2"/>
  </si>
  <si>
    <t>埋設照明（電球75W）　    　　　　　再使用なし</t>
    <rPh sb="0" eb="2">
      <t>マイセツ</t>
    </rPh>
    <rPh sb="2" eb="4">
      <t>ショウメイ</t>
    </rPh>
    <rPh sb="5" eb="7">
      <t>デンキュウ</t>
    </rPh>
    <rPh sb="21" eb="22">
      <t>サイ</t>
    </rPh>
    <rPh sb="22" eb="24">
      <t>シヨウ</t>
    </rPh>
    <phoneticPr fontId="2"/>
  </si>
  <si>
    <t>埋設照明（電球150W）　　   　　　　再使用なし</t>
    <rPh sb="0" eb="2">
      <t>マイセツ</t>
    </rPh>
    <rPh sb="2" eb="4">
      <t>ショウメイ</t>
    </rPh>
    <rPh sb="5" eb="7">
      <t>デンキュウ</t>
    </rPh>
    <rPh sb="21" eb="22">
      <t>サイ</t>
    </rPh>
    <rPh sb="22" eb="24">
      <t>シヨウ</t>
    </rPh>
    <phoneticPr fontId="2"/>
  </si>
  <si>
    <t>埋設照明（電球250W）　　   　　　　再使用なし</t>
    <rPh sb="0" eb="2">
      <t>マイセツ</t>
    </rPh>
    <rPh sb="2" eb="4">
      <t>ショウメイ</t>
    </rPh>
    <rPh sb="5" eb="7">
      <t>デンキュウ</t>
    </rPh>
    <rPh sb="21" eb="22">
      <t>サイ</t>
    </rPh>
    <rPh sb="22" eb="24">
      <t>シヨウ</t>
    </rPh>
    <phoneticPr fontId="2"/>
  </si>
  <si>
    <t>吊下型照明（電球20W×2灯用）　　　　　　再使用なし</t>
    <rPh sb="0" eb="2">
      <t>ツリサ</t>
    </rPh>
    <rPh sb="2" eb="3">
      <t>カタ</t>
    </rPh>
    <rPh sb="3" eb="5">
      <t>ショウメイ</t>
    </rPh>
    <rPh sb="6" eb="8">
      <t>デンキュウ</t>
    </rPh>
    <rPh sb="13" eb="14">
      <t>トウ</t>
    </rPh>
    <rPh sb="14" eb="15">
      <t>ヨウ</t>
    </rPh>
    <rPh sb="22" eb="23">
      <t>サイ</t>
    </rPh>
    <rPh sb="23" eb="25">
      <t>シヨウ</t>
    </rPh>
    <phoneticPr fontId="2"/>
  </si>
  <si>
    <t>吊下型照明（電球40W×1灯用）　　　　　　再使用なし</t>
    <rPh sb="0" eb="2">
      <t>ツリサ</t>
    </rPh>
    <rPh sb="2" eb="3">
      <t>カタ</t>
    </rPh>
    <rPh sb="3" eb="5">
      <t>ショウメイ</t>
    </rPh>
    <rPh sb="6" eb="8">
      <t>デンキュウ</t>
    </rPh>
    <rPh sb="13" eb="14">
      <t>トウ</t>
    </rPh>
    <rPh sb="14" eb="15">
      <t>ヨウ</t>
    </rPh>
    <rPh sb="22" eb="23">
      <t>サイ</t>
    </rPh>
    <rPh sb="23" eb="25">
      <t>シヨウ</t>
    </rPh>
    <phoneticPr fontId="2"/>
  </si>
  <si>
    <t>スポットライト型照明（電球　　　　　　　　　　150W）再使用なし</t>
    <rPh sb="7" eb="8">
      <t>カタ</t>
    </rPh>
    <rPh sb="8" eb="10">
      <t>ショウメイ</t>
    </rPh>
    <rPh sb="11" eb="13">
      <t>デンキュウ</t>
    </rPh>
    <rPh sb="28" eb="29">
      <t>サイ</t>
    </rPh>
    <rPh sb="29" eb="31">
      <t>シヨウ</t>
    </rPh>
    <phoneticPr fontId="2"/>
  </si>
  <si>
    <t>誘導灯B級（LED）　　　　　　　　　　　　再使用なし</t>
    <rPh sb="0" eb="3">
      <t>ユウドウトウ</t>
    </rPh>
    <rPh sb="4" eb="5">
      <t>キュウ</t>
    </rPh>
    <rPh sb="22" eb="23">
      <t>サイ</t>
    </rPh>
    <rPh sb="23" eb="25">
      <t>シヨウ</t>
    </rPh>
    <phoneticPr fontId="2"/>
  </si>
  <si>
    <t>誘導灯（10W）　　　　　　再使用なし</t>
    <rPh sb="0" eb="3">
      <t>ユウドウトウ</t>
    </rPh>
    <rPh sb="14" eb="15">
      <t>サイ</t>
    </rPh>
    <rPh sb="15" eb="17">
      <t>シヨウ</t>
    </rPh>
    <phoneticPr fontId="2"/>
  </si>
  <si>
    <t>誘導灯（20W） 　　　　　　再使用なし</t>
    <rPh sb="0" eb="3">
      <t>ユウドウトウ</t>
    </rPh>
    <rPh sb="15" eb="16">
      <t>サイ</t>
    </rPh>
    <rPh sb="16" eb="18">
      <t>シヨウ</t>
    </rPh>
    <phoneticPr fontId="2"/>
  </si>
  <si>
    <t>誘導灯（40W）　　　　　　再使用なし</t>
    <rPh sb="0" eb="3">
      <t>ユウドウトウ</t>
    </rPh>
    <rPh sb="14" eb="15">
      <t>サイ</t>
    </rPh>
    <rPh sb="15" eb="17">
      <t>シヨウ</t>
    </rPh>
    <phoneticPr fontId="2"/>
  </si>
  <si>
    <t>非常用照明（電球40W）　　   　　　　再使用なし</t>
    <rPh sb="0" eb="3">
      <t>ヒジョウヨウ</t>
    </rPh>
    <rPh sb="3" eb="5">
      <t>ショウメイ</t>
    </rPh>
    <rPh sb="6" eb="8">
      <t>デンキュウ</t>
    </rPh>
    <rPh sb="21" eb="22">
      <t>サイ</t>
    </rPh>
    <rPh sb="22" eb="24">
      <t>シヨウ</t>
    </rPh>
    <phoneticPr fontId="2"/>
  </si>
  <si>
    <t>投光器（水銀灯400W）　　   　　　　再使用なし</t>
    <rPh sb="0" eb="2">
      <t>トウコウ</t>
    </rPh>
    <rPh sb="2" eb="3">
      <t>キ</t>
    </rPh>
    <rPh sb="4" eb="7">
      <t>スイギントウ</t>
    </rPh>
    <rPh sb="21" eb="22">
      <t>サイ</t>
    </rPh>
    <rPh sb="22" eb="24">
      <t>シヨウ</t>
    </rPh>
    <phoneticPr fontId="2"/>
  </si>
  <si>
    <t>電灯分電盤</t>
    <rPh sb="0" eb="2">
      <t>デントウ</t>
    </rPh>
    <rPh sb="2" eb="5">
      <t>ブンデンバン</t>
    </rPh>
    <phoneticPr fontId="2"/>
  </si>
  <si>
    <t>L-1　再使用なし</t>
    <rPh sb="4" eb="5">
      <t>サイ</t>
    </rPh>
    <rPh sb="5" eb="7">
      <t>シヨウ</t>
    </rPh>
    <phoneticPr fontId="2"/>
  </si>
  <si>
    <t>L-2　再使用なし</t>
    <rPh sb="4" eb="5">
      <t>サイ</t>
    </rPh>
    <rPh sb="5" eb="7">
      <t>シヨウ</t>
    </rPh>
    <phoneticPr fontId="2"/>
  </si>
  <si>
    <t>L-3　再使用なし</t>
    <rPh sb="4" eb="5">
      <t>サイ</t>
    </rPh>
    <rPh sb="5" eb="7">
      <t>シヨウ</t>
    </rPh>
    <phoneticPr fontId="2"/>
  </si>
  <si>
    <t>L-4　再使用なし</t>
    <rPh sb="4" eb="5">
      <t>サイ</t>
    </rPh>
    <rPh sb="5" eb="7">
      <t>シヨウ</t>
    </rPh>
    <phoneticPr fontId="2"/>
  </si>
  <si>
    <t>L-5　再使用なし</t>
    <rPh sb="4" eb="5">
      <t>サイ</t>
    </rPh>
    <rPh sb="5" eb="7">
      <t>シヨウ</t>
    </rPh>
    <phoneticPr fontId="2"/>
  </si>
  <si>
    <t>L-6　再使用なし</t>
    <rPh sb="4" eb="5">
      <t>サイ</t>
    </rPh>
    <rPh sb="5" eb="7">
      <t>シヨウ</t>
    </rPh>
    <phoneticPr fontId="2"/>
  </si>
  <si>
    <t>L-7　再使用なし</t>
    <rPh sb="4" eb="5">
      <t>サイ</t>
    </rPh>
    <rPh sb="5" eb="7">
      <t>シヨウ</t>
    </rPh>
    <phoneticPr fontId="2"/>
  </si>
  <si>
    <t>L-8　再使用なし</t>
    <rPh sb="4" eb="5">
      <t>サイ</t>
    </rPh>
    <rPh sb="5" eb="7">
      <t>シヨウ</t>
    </rPh>
    <phoneticPr fontId="2"/>
  </si>
  <si>
    <t>再使用なし</t>
    <rPh sb="0" eb="1">
      <t>サイ</t>
    </rPh>
    <rPh sb="1" eb="3">
      <t>シヨウ</t>
    </rPh>
    <phoneticPr fontId="2"/>
  </si>
  <si>
    <t>ホーム電盤</t>
    <rPh sb="3" eb="4">
      <t>デン</t>
    </rPh>
    <rPh sb="4" eb="5">
      <t>バン</t>
    </rPh>
    <phoneticPr fontId="2"/>
  </si>
  <si>
    <t>2次側配管一式</t>
    <rPh sb="1" eb="2">
      <t>ツギ</t>
    </rPh>
    <rPh sb="2" eb="3">
      <t>ガワ</t>
    </rPh>
    <rPh sb="3" eb="5">
      <t>ハイカン</t>
    </rPh>
    <rPh sb="5" eb="7">
      <t>イッシキ</t>
    </rPh>
    <phoneticPr fontId="2"/>
  </si>
  <si>
    <t>弱電設備撤去</t>
    <rPh sb="0" eb="2">
      <t>ジャクデン</t>
    </rPh>
    <rPh sb="2" eb="4">
      <t>セツビ</t>
    </rPh>
    <rPh sb="4" eb="6">
      <t>テッキョ</t>
    </rPh>
    <phoneticPr fontId="2"/>
  </si>
  <si>
    <t>イ）自動火災報知設備</t>
    <rPh sb="2" eb="4">
      <t>ジドウ</t>
    </rPh>
    <rPh sb="4" eb="6">
      <t>カサイ</t>
    </rPh>
    <rPh sb="6" eb="8">
      <t>ホウチ</t>
    </rPh>
    <rPh sb="8" eb="10">
      <t>セツビ</t>
    </rPh>
    <phoneticPr fontId="2"/>
  </si>
  <si>
    <t>熱感知器</t>
    <rPh sb="0" eb="1">
      <t>ネツ</t>
    </rPh>
    <rPh sb="1" eb="3">
      <t>カンチ</t>
    </rPh>
    <rPh sb="3" eb="4">
      <t>キ</t>
    </rPh>
    <phoneticPr fontId="2"/>
  </si>
  <si>
    <t>煙感知器</t>
    <rPh sb="0" eb="1">
      <t>ケムリ</t>
    </rPh>
    <rPh sb="1" eb="4">
      <t>カンチキ</t>
    </rPh>
    <phoneticPr fontId="2"/>
  </si>
  <si>
    <t>受信機（P型1級20回線）</t>
    <rPh sb="0" eb="3">
      <t>ジュシンキ</t>
    </rPh>
    <rPh sb="5" eb="6">
      <t>カタ</t>
    </rPh>
    <rPh sb="7" eb="8">
      <t>キュウ</t>
    </rPh>
    <rPh sb="10" eb="12">
      <t>カイセン</t>
    </rPh>
    <phoneticPr fontId="2"/>
  </si>
  <si>
    <t>総合盤（P型1級埋込型）</t>
    <rPh sb="0" eb="2">
      <t>ソウゴウ</t>
    </rPh>
    <rPh sb="2" eb="3">
      <t>バン</t>
    </rPh>
    <rPh sb="5" eb="6">
      <t>カタ</t>
    </rPh>
    <rPh sb="7" eb="8">
      <t>キュウ</t>
    </rPh>
    <rPh sb="8" eb="10">
      <t>ウメコミ</t>
    </rPh>
    <rPh sb="10" eb="11">
      <t>カタ</t>
    </rPh>
    <phoneticPr fontId="2"/>
  </si>
  <si>
    <t>ロ）放送設備</t>
    <rPh sb="2" eb="4">
      <t>ホウソウ</t>
    </rPh>
    <rPh sb="4" eb="6">
      <t>セツビ</t>
    </rPh>
    <phoneticPr fontId="2"/>
  </si>
  <si>
    <t>放送アンプ</t>
    <rPh sb="0" eb="2">
      <t>ホウソウ</t>
    </rPh>
    <phoneticPr fontId="2"/>
  </si>
  <si>
    <t>天井付けスピーカー</t>
    <rPh sb="0" eb="2">
      <t>テンジョウ</t>
    </rPh>
    <rPh sb="2" eb="3">
      <t>ツ</t>
    </rPh>
    <phoneticPr fontId="2"/>
  </si>
  <si>
    <t>壁掛型スピーカー</t>
    <rPh sb="0" eb="1">
      <t>カベ</t>
    </rPh>
    <rPh sb="1" eb="2">
      <t>カ</t>
    </rPh>
    <rPh sb="2" eb="3">
      <t>カタ</t>
    </rPh>
    <phoneticPr fontId="2"/>
  </si>
  <si>
    <t>ハ）設備時計</t>
    <rPh sb="2" eb="4">
      <t>セツビ</t>
    </rPh>
    <rPh sb="4" eb="6">
      <t>トケイ</t>
    </rPh>
    <phoneticPr fontId="2"/>
  </si>
  <si>
    <t>設備親時計</t>
    <rPh sb="0" eb="2">
      <t>セツビ</t>
    </rPh>
    <rPh sb="2" eb="3">
      <t>オヤ</t>
    </rPh>
    <rPh sb="3" eb="5">
      <t>トケイ</t>
    </rPh>
    <phoneticPr fontId="2"/>
  </si>
  <si>
    <t>設備子時計</t>
    <rPh sb="0" eb="2">
      <t>セツビ</t>
    </rPh>
    <rPh sb="2" eb="3">
      <t>コ</t>
    </rPh>
    <rPh sb="3" eb="5">
      <t>トケイ</t>
    </rPh>
    <phoneticPr fontId="2"/>
  </si>
  <si>
    <t>ニ）TV共聴設備</t>
    <rPh sb="4" eb="6">
      <t>キョウチョウ</t>
    </rPh>
    <rPh sb="6" eb="8">
      <t>セツビ</t>
    </rPh>
    <phoneticPr fontId="2"/>
  </si>
  <si>
    <t>UHFｱﾝﾃﾅ（自立型）</t>
    <rPh sb="8" eb="10">
      <t>ジリツ</t>
    </rPh>
    <rPh sb="10" eb="11">
      <t>カタ</t>
    </rPh>
    <phoneticPr fontId="2"/>
  </si>
  <si>
    <t>20素子　再使用なし</t>
    <rPh sb="2" eb="4">
      <t>ソシ</t>
    </rPh>
    <rPh sb="5" eb="6">
      <t>サイ</t>
    </rPh>
    <rPh sb="6" eb="8">
      <t>シヨウ</t>
    </rPh>
    <phoneticPr fontId="2"/>
  </si>
  <si>
    <t>ｱﾝﾃﾅﾏｽﾄ（ﾍﾞｰｽ含む）</t>
    <rPh sb="12" eb="13">
      <t>フク</t>
    </rPh>
    <phoneticPr fontId="2"/>
  </si>
  <si>
    <t>3.6m（ﾍﾞｰｽ40A）　　　　　　　　　　再使用なし</t>
    <rPh sb="23" eb="24">
      <t>サイ</t>
    </rPh>
    <rPh sb="24" eb="26">
      <t>シヨウ</t>
    </rPh>
    <phoneticPr fontId="2"/>
  </si>
  <si>
    <t>ホ）出退表示設備</t>
    <rPh sb="2" eb="4">
      <t>シュッタイ</t>
    </rPh>
    <rPh sb="4" eb="6">
      <t>ヒョウジ</t>
    </rPh>
    <rPh sb="6" eb="8">
      <t>セツビ</t>
    </rPh>
    <phoneticPr fontId="2"/>
  </si>
  <si>
    <t>出退表示装置</t>
    <rPh sb="0" eb="2">
      <t>シュッタイ</t>
    </rPh>
    <rPh sb="2" eb="4">
      <t>ヒョウジ</t>
    </rPh>
    <rPh sb="4" eb="6">
      <t>ソウチ</t>
    </rPh>
    <phoneticPr fontId="2"/>
  </si>
  <si>
    <t>450*750*100　　　　　　　　再使用なし</t>
    <rPh sb="19" eb="20">
      <t>サイ</t>
    </rPh>
    <rPh sb="20" eb="22">
      <t>シヨウ</t>
    </rPh>
    <phoneticPr fontId="2"/>
  </si>
  <si>
    <t>300*750*100　　　　　　　　再使用なし</t>
    <rPh sb="19" eb="20">
      <t>サイ</t>
    </rPh>
    <rPh sb="20" eb="22">
      <t>シヨウ</t>
    </rPh>
    <phoneticPr fontId="2"/>
  </si>
  <si>
    <t>ヘ）端子盤</t>
    <rPh sb="2" eb="4">
      <t>タンシ</t>
    </rPh>
    <rPh sb="4" eb="5">
      <t>バン</t>
    </rPh>
    <phoneticPr fontId="2"/>
  </si>
  <si>
    <t>端子盤</t>
    <rPh sb="0" eb="2">
      <t>タンシ</t>
    </rPh>
    <rPh sb="2" eb="3">
      <t>バン</t>
    </rPh>
    <phoneticPr fontId="2"/>
  </si>
  <si>
    <t>T-1　再使用なし</t>
    <rPh sb="4" eb="5">
      <t>サイ</t>
    </rPh>
    <rPh sb="5" eb="7">
      <t>シヨウ</t>
    </rPh>
    <phoneticPr fontId="2"/>
  </si>
  <si>
    <t>T-2　再使用なし</t>
    <rPh sb="4" eb="5">
      <t>サイ</t>
    </rPh>
    <rPh sb="5" eb="7">
      <t>シヨウ</t>
    </rPh>
    <phoneticPr fontId="2"/>
  </si>
  <si>
    <t>T-3　再使用なし</t>
    <rPh sb="4" eb="5">
      <t>サイ</t>
    </rPh>
    <rPh sb="5" eb="7">
      <t>シヨウ</t>
    </rPh>
    <phoneticPr fontId="2"/>
  </si>
  <si>
    <t>T-4　再使用なし</t>
    <rPh sb="4" eb="5">
      <t>サイ</t>
    </rPh>
    <rPh sb="5" eb="7">
      <t>シヨウ</t>
    </rPh>
    <phoneticPr fontId="2"/>
  </si>
  <si>
    <t>T-5　再使用なし</t>
    <rPh sb="4" eb="5">
      <t>サイ</t>
    </rPh>
    <rPh sb="5" eb="7">
      <t>シヨウ</t>
    </rPh>
    <phoneticPr fontId="2"/>
  </si>
  <si>
    <t>T-6　再使用なし</t>
    <rPh sb="4" eb="5">
      <t>サイ</t>
    </rPh>
    <rPh sb="5" eb="7">
      <t>シヨウ</t>
    </rPh>
    <phoneticPr fontId="2"/>
  </si>
  <si>
    <t>T-7　再使用なし</t>
    <rPh sb="4" eb="5">
      <t>サイ</t>
    </rPh>
    <rPh sb="5" eb="7">
      <t>シヨウ</t>
    </rPh>
    <phoneticPr fontId="2"/>
  </si>
  <si>
    <t>T-8　再使用なし</t>
    <rPh sb="4" eb="5">
      <t>サイ</t>
    </rPh>
    <rPh sb="5" eb="7">
      <t>シヨウ</t>
    </rPh>
    <phoneticPr fontId="2"/>
  </si>
  <si>
    <t>TV-1　再使用なし</t>
    <rPh sb="5" eb="6">
      <t>サイ</t>
    </rPh>
    <rPh sb="6" eb="8">
      <t>シヨウ</t>
    </rPh>
    <phoneticPr fontId="2"/>
  </si>
  <si>
    <t>TV-2　再使用なし</t>
    <rPh sb="5" eb="6">
      <t>サイ</t>
    </rPh>
    <rPh sb="6" eb="8">
      <t>シヨウ</t>
    </rPh>
    <phoneticPr fontId="2"/>
  </si>
  <si>
    <t>HUBBOX1</t>
    <phoneticPr fontId="2"/>
  </si>
  <si>
    <t>HUBBOX2</t>
  </si>
  <si>
    <t>HUBBOX3</t>
  </si>
  <si>
    <t>HUBBOX4</t>
  </si>
  <si>
    <t>HUBBOX5</t>
  </si>
  <si>
    <t>HUBBOX6</t>
  </si>
  <si>
    <t>処分</t>
    <rPh sb="0" eb="2">
      <t>ショブン</t>
    </rPh>
    <phoneticPr fontId="2"/>
  </si>
  <si>
    <t>イ）処分</t>
    <rPh sb="2" eb="4">
      <t>ショブン</t>
    </rPh>
    <phoneticPr fontId="2"/>
  </si>
  <si>
    <t>ﾌﾟﾗｽｯﾁｯｸ・電子機器・混合廃棄物</t>
    <rPh sb="9" eb="11">
      <t>デンシ</t>
    </rPh>
    <rPh sb="11" eb="13">
      <t>キキ</t>
    </rPh>
    <rPh sb="14" eb="16">
      <t>コンゴウ</t>
    </rPh>
    <rPh sb="16" eb="19">
      <t>ハイキブツ</t>
    </rPh>
    <phoneticPr fontId="2"/>
  </si>
  <si>
    <t>kgあたり</t>
    <phoneticPr fontId="2"/>
  </si>
  <si>
    <t>kg</t>
    <phoneticPr fontId="2"/>
  </si>
  <si>
    <t>蛍光ﾗﾝﾌﾟ</t>
    <rPh sb="0" eb="2">
      <t>ケイコウ</t>
    </rPh>
    <phoneticPr fontId="2"/>
  </si>
  <si>
    <t>白熱ﾗﾝﾌﾟ</t>
    <rPh sb="0" eb="2">
      <t>ハクネツ</t>
    </rPh>
    <phoneticPr fontId="2"/>
  </si>
  <si>
    <t>水銀ﾗﾝﾌﾟ</t>
    <rPh sb="0" eb="2">
      <t>スイギン</t>
    </rPh>
    <phoneticPr fontId="2"/>
  </si>
  <si>
    <t>銅くず</t>
    <rPh sb="0" eb="1">
      <t>ドウ</t>
    </rPh>
    <phoneticPr fontId="2"/>
  </si>
  <si>
    <t>kgあたり　　　　　　　　　　　　　　被覆銅線＋ナゲット処理</t>
    <rPh sb="19" eb="21">
      <t>ヒフク</t>
    </rPh>
    <rPh sb="21" eb="23">
      <t>ドウセン</t>
    </rPh>
    <rPh sb="28" eb="30">
      <t>ショリ</t>
    </rPh>
    <phoneticPr fontId="2"/>
  </si>
  <si>
    <t>kgあたり　　　銅線のみ</t>
    <rPh sb="8" eb="10">
      <t>ドウセン</t>
    </rPh>
    <phoneticPr fontId="2"/>
  </si>
  <si>
    <t>鉄くず</t>
    <rPh sb="0" eb="1">
      <t>テツ</t>
    </rPh>
    <phoneticPr fontId="2"/>
  </si>
  <si>
    <t>ｺﾝｸﾘｰﾄ殻</t>
    <rPh sb="6" eb="7">
      <t>ガラ</t>
    </rPh>
    <phoneticPr fontId="2"/>
  </si>
  <si>
    <t>撤去材運搬</t>
    <rPh sb="0" eb="2">
      <t>テッキョ</t>
    </rPh>
    <rPh sb="2" eb="3">
      <t>ザイ</t>
    </rPh>
    <rPh sb="3" eb="5">
      <t>ウンパン</t>
    </rPh>
    <phoneticPr fontId="2"/>
  </si>
  <si>
    <t>2t積 60.0km以下　　　　　　　　　　　　石膏ボード類</t>
    <rPh sb="2" eb="3">
      <t>ツミ</t>
    </rPh>
    <rPh sb="10" eb="12">
      <t>イカ</t>
    </rPh>
    <rPh sb="24" eb="26">
      <t>セッコウ</t>
    </rPh>
    <rPh sb="29" eb="30">
      <t>ルイ</t>
    </rPh>
    <phoneticPr fontId="2"/>
  </si>
  <si>
    <t>m3</t>
    <phoneticPr fontId="2"/>
  </si>
  <si>
    <t>2t積 60.0km以下　　　　　　　　　　　　無筋ｺﾝｸﾘｰﾄ類</t>
    <rPh sb="2" eb="3">
      <t>ツミ</t>
    </rPh>
    <rPh sb="10" eb="12">
      <t>イカ</t>
    </rPh>
    <rPh sb="24" eb="26">
      <t>ムキン</t>
    </rPh>
    <rPh sb="32" eb="33">
      <t>ルイ</t>
    </rPh>
    <phoneticPr fontId="2"/>
  </si>
  <si>
    <t>（機械設備）</t>
    <rPh sb="1" eb="3">
      <t>キカイ</t>
    </rPh>
    <rPh sb="3" eb="5">
      <t>セツビ</t>
    </rPh>
    <phoneticPr fontId="24"/>
  </si>
  <si>
    <t>空調・換気絶技撤去工事</t>
    <rPh sb="0" eb="2">
      <t>クウチョウ</t>
    </rPh>
    <rPh sb="3" eb="5">
      <t>カンキ</t>
    </rPh>
    <rPh sb="5" eb="7">
      <t>ゼツギ</t>
    </rPh>
    <rPh sb="7" eb="9">
      <t>テッキョ</t>
    </rPh>
    <rPh sb="9" eb="11">
      <t>コウジ</t>
    </rPh>
    <phoneticPr fontId="24"/>
  </si>
  <si>
    <t>衛生設備撤去工事</t>
    <rPh sb="0" eb="2">
      <t>エイセイ</t>
    </rPh>
    <rPh sb="2" eb="4">
      <t>セツビ</t>
    </rPh>
    <rPh sb="4" eb="6">
      <t>テッキョ</t>
    </rPh>
    <rPh sb="6" eb="8">
      <t>コウジ</t>
    </rPh>
    <phoneticPr fontId="24"/>
  </si>
  <si>
    <t>給水設備撤去工事</t>
    <rPh sb="0" eb="2">
      <t>キュウスイ</t>
    </rPh>
    <rPh sb="2" eb="4">
      <t>セツビ</t>
    </rPh>
    <rPh sb="4" eb="6">
      <t>テッキョ</t>
    </rPh>
    <rPh sb="6" eb="8">
      <t>コウジ</t>
    </rPh>
    <phoneticPr fontId="24"/>
  </si>
  <si>
    <t>排水設備撤去工事</t>
    <rPh sb="0" eb="2">
      <t>ハイスイ</t>
    </rPh>
    <rPh sb="2" eb="4">
      <t>セツビ</t>
    </rPh>
    <rPh sb="4" eb="6">
      <t>テッキョ</t>
    </rPh>
    <rPh sb="6" eb="8">
      <t>コウジ</t>
    </rPh>
    <phoneticPr fontId="24"/>
  </si>
  <si>
    <t>給湯設備撤去工事</t>
    <rPh sb="0" eb="2">
      <t>キュウトウ</t>
    </rPh>
    <rPh sb="2" eb="4">
      <t>セツビ</t>
    </rPh>
    <rPh sb="4" eb="6">
      <t>テッキョ</t>
    </rPh>
    <rPh sb="6" eb="8">
      <t>コウジ</t>
    </rPh>
    <phoneticPr fontId="24"/>
  </si>
  <si>
    <t>消火設備撤去工事</t>
    <rPh sb="0" eb="2">
      <t>ショウカ</t>
    </rPh>
    <rPh sb="2" eb="4">
      <t>セツビ</t>
    </rPh>
    <rPh sb="4" eb="6">
      <t>テッキョ</t>
    </rPh>
    <rPh sb="6" eb="8">
      <t>コウジ</t>
    </rPh>
    <phoneticPr fontId="24"/>
  </si>
  <si>
    <t>ガス設備撤去工事</t>
    <rPh sb="2" eb="4">
      <t>セツビ</t>
    </rPh>
    <rPh sb="4" eb="6">
      <t>テッキョ</t>
    </rPh>
    <rPh sb="6" eb="8">
      <t>コウジ</t>
    </rPh>
    <phoneticPr fontId="24"/>
  </si>
  <si>
    <t>発生材処分費</t>
    <rPh sb="0" eb="3">
      <t>ハッセイザイ</t>
    </rPh>
    <rPh sb="3" eb="5">
      <t>ショブン</t>
    </rPh>
    <rPh sb="5" eb="6">
      <t>ヒ</t>
    </rPh>
    <phoneticPr fontId="24"/>
  </si>
  <si>
    <t>空調・換気設備撤去工事</t>
    <rPh sb="0" eb="2">
      <t>クウチョウ</t>
    </rPh>
    <rPh sb="3" eb="5">
      <t>カンキ</t>
    </rPh>
    <rPh sb="5" eb="7">
      <t>セツビ</t>
    </rPh>
    <rPh sb="7" eb="9">
      <t>テッキョ</t>
    </rPh>
    <rPh sb="9" eb="11">
      <t>コウジ</t>
    </rPh>
    <phoneticPr fontId="2"/>
  </si>
  <si>
    <t>1‐1</t>
    <phoneticPr fontId="2"/>
  </si>
  <si>
    <t>空調機器設備</t>
    <rPh sb="0" eb="2">
      <t>クウチョウ</t>
    </rPh>
    <rPh sb="2" eb="4">
      <t>キキ</t>
    </rPh>
    <rPh sb="4" eb="6">
      <t>セツビ</t>
    </rPh>
    <phoneticPr fontId="2"/>
  </si>
  <si>
    <t>空調機</t>
    <rPh sb="0" eb="2">
      <t>クウチョウ</t>
    </rPh>
    <rPh sb="2" eb="3">
      <t>キ</t>
    </rPh>
    <phoneticPr fontId="2"/>
  </si>
  <si>
    <t>ナショナル/ＢＶ-54ＵＨＢ
風量：57,860ｍ3/ｈ</t>
    <rPh sb="15" eb="17">
      <t>フウリョウ</t>
    </rPh>
    <phoneticPr fontId="2"/>
  </si>
  <si>
    <t>日立/ＰＲ-2011Ａ
冷房能力：52,0ｋｗ</t>
    <rPh sb="0" eb="2">
      <t>ヒタチ</t>
    </rPh>
    <rPh sb="12" eb="14">
      <t>レイボウ</t>
    </rPh>
    <rPh sb="14" eb="16">
      <t>ノウリョク</t>
    </rPh>
    <phoneticPr fontId="2"/>
  </si>
  <si>
    <t>室外機</t>
    <rPh sb="0" eb="3">
      <t>シツガイキ</t>
    </rPh>
    <phoneticPr fontId="2"/>
  </si>
  <si>
    <t>ナショナル/ＣＵ-181ＢＧＺ
冷房能力：2.5ｋｗ</t>
    <rPh sb="16" eb="18">
      <t>レイボウ</t>
    </rPh>
    <rPh sb="18" eb="20">
      <t>ノウリョク</t>
    </rPh>
    <phoneticPr fontId="2"/>
  </si>
  <si>
    <t>三菱電機/ＰＵＪ80ＧＡ9
冷房能力：7.1ｋｗ</t>
    <rPh sb="0" eb="2">
      <t>ミツビシ</t>
    </rPh>
    <rPh sb="2" eb="4">
      <t>デンキ</t>
    </rPh>
    <rPh sb="14" eb="16">
      <t>レイボウ</t>
    </rPh>
    <rPh sb="16" eb="18">
      <t>ノウリョク</t>
    </rPh>
    <phoneticPr fontId="2"/>
  </si>
  <si>
    <t>ナショナル/ＣＵ-100Ｃ4
冷房能力：10.0ｋｗ</t>
    <rPh sb="15" eb="17">
      <t>レイボウ</t>
    </rPh>
    <rPh sb="17" eb="19">
      <t>ノウリョク</t>
    </rPh>
    <phoneticPr fontId="2"/>
  </si>
  <si>
    <t>三菱電機/ＰＵ-Ｊ112ＧＡ9
冷房能力：10.0ｋｗ</t>
    <rPh sb="0" eb="2">
      <t>ミツビシ</t>
    </rPh>
    <rPh sb="2" eb="4">
      <t>デンキ</t>
    </rPh>
    <rPh sb="16" eb="18">
      <t>レイボウ</t>
    </rPh>
    <rPh sb="18" eb="20">
      <t>ノウリョク</t>
    </rPh>
    <phoneticPr fontId="2"/>
  </si>
  <si>
    <t>ナショナル/ＣＵ-Ｊ112Ｃ4
冷房能力：10.0ｋｗ</t>
    <rPh sb="16" eb="18">
      <t>レイボウ</t>
    </rPh>
    <rPh sb="18" eb="20">
      <t>ノウリョク</t>
    </rPh>
    <phoneticPr fontId="2"/>
  </si>
  <si>
    <t>ナショナル/ＣＵ-Ｊ63Ｃ4Ｎ
冷房能力：5.6ｋｗ</t>
    <rPh sb="16" eb="18">
      <t>レイボウ</t>
    </rPh>
    <rPh sb="18" eb="20">
      <t>ノウリョク</t>
    </rPh>
    <phoneticPr fontId="2"/>
  </si>
  <si>
    <t>ナショナル/ＣＵ-5Ｃ10
冷房能力：12.5ｋｗ</t>
    <rPh sb="14" eb="16">
      <t>レイボウ</t>
    </rPh>
    <rPh sb="16" eb="18">
      <t>ノウリョク</t>
    </rPh>
    <phoneticPr fontId="2"/>
  </si>
  <si>
    <t>三菱電機/ＰＵ-Ｊ112ＧＡ9
冷房能力：10.05ｋｗ</t>
    <rPh sb="0" eb="2">
      <t>ミツビシ</t>
    </rPh>
    <rPh sb="2" eb="4">
      <t>デンキ</t>
    </rPh>
    <rPh sb="16" eb="18">
      <t>レイボウ</t>
    </rPh>
    <rPh sb="18" eb="20">
      <t>ノウリョク</t>
    </rPh>
    <phoneticPr fontId="2"/>
  </si>
  <si>
    <t>天カセ
室内機</t>
    <rPh sb="0" eb="1">
      <t>テン</t>
    </rPh>
    <rPh sb="4" eb="7">
      <t>シツナイキ</t>
    </rPh>
    <phoneticPr fontId="2"/>
  </si>
  <si>
    <t>ナショナル/ＣＳ-Ｊ160Ｕ6
冷房能力：14.0ｋｗ</t>
    <rPh sb="16" eb="18">
      <t>レイボウ</t>
    </rPh>
    <rPh sb="18" eb="20">
      <t>ノウリョク</t>
    </rPh>
    <phoneticPr fontId="2"/>
  </si>
  <si>
    <t>壁掛
室内機</t>
    <rPh sb="0" eb="2">
      <t>カベカ</t>
    </rPh>
    <rPh sb="3" eb="6">
      <t>シツナイキ</t>
    </rPh>
    <phoneticPr fontId="2"/>
  </si>
  <si>
    <t>ナショナル/ＣＳ-Ｊ45Ｋ7
冷房能力：4.0ｋｗ</t>
    <rPh sb="15" eb="17">
      <t>レイボウ</t>
    </rPh>
    <rPh sb="17" eb="19">
      <t>ノウリョク</t>
    </rPh>
    <phoneticPr fontId="2"/>
  </si>
  <si>
    <t>三菱電機/ＰＬＡ-Ｊ112ＡA
冷房能力：10.0ｋｗ</t>
    <rPh sb="0" eb="2">
      <t>ミツビシ</t>
    </rPh>
    <rPh sb="2" eb="4">
      <t>デンキ</t>
    </rPh>
    <rPh sb="16" eb="18">
      <t>レイボウ</t>
    </rPh>
    <rPh sb="18" eb="20">
      <t>ノウリョク</t>
    </rPh>
    <phoneticPr fontId="2"/>
  </si>
  <si>
    <t>ナショナル/ＣＳ-Ｊ112Ｕ6Ｅ
冷房能力：10.0ｋｗ</t>
    <rPh sb="17" eb="19">
      <t>レイボウ</t>
    </rPh>
    <rPh sb="19" eb="21">
      <t>ノウリョク</t>
    </rPh>
    <phoneticPr fontId="2"/>
  </si>
  <si>
    <t>天吊
室内機</t>
    <rPh sb="0" eb="2">
      <t>テンツ</t>
    </rPh>
    <rPh sb="3" eb="6">
      <t>シツナイキ</t>
    </rPh>
    <phoneticPr fontId="2"/>
  </si>
  <si>
    <t>三菱電機/ＰＣＡ-Ｊ112ＧＡ9
冷房能力：10.0ｋｗ</t>
    <rPh sb="0" eb="2">
      <t>ミツビシ</t>
    </rPh>
    <rPh sb="2" eb="4">
      <t>デンキ</t>
    </rPh>
    <rPh sb="17" eb="19">
      <t>レイボウ</t>
    </rPh>
    <rPh sb="19" eb="21">
      <t>ノウリョク</t>
    </rPh>
    <phoneticPr fontId="2"/>
  </si>
  <si>
    <t>ナショナル/ＣＳ-5Ｔ10
冷房能力：12.5ｋｗ</t>
    <rPh sb="14" eb="16">
      <t>レイボウ</t>
    </rPh>
    <rPh sb="16" eb="18">
      <t>ノウリョク</t>
    </rPh>
    <phoneticPr fontId="2"/>
  </si>
  <si>
    <t>三菱電機/ＰＬＡ-Ｊ80Ａ4
冷房能力：7.1ｋｗ</t>
    <rPh sb="0" eb="2">
      <t>ミツビシ</t>
    </rPh>
    <rPh sb="2" eb="4">
      <t>デンキ</t>
    </rPh>
    <rPh sb="15" eb="17">
      <t>レイボウ</t>
    </rPh>
    <rPh sb="17" eb="19">
      <t>ノウリョク</t>
    </rPh>
    <phoneticPr fontId="2"/>
  </si>
  <si>
    <t>ナショナル/ＣＳ-Ｊ63Ｕ6
冷房能力：5.6ｋｗ</t>
    <rPh sb="15" eb="17">
      <t>レイボウ</t>
    </rPh>
    <rPh sb="17" eb="19">
      <t>ノウリョク</t>
    </rPh>
    <phoneticPr fontId="2"/>
  </si>
  <si>
    <t>ナショナル/ＣＳ-181ＢＧＺ
冷房能力：2.5ｋｗ</t>
    <rPh sb="16" eb="18">
      <t>レイボウ</t>
    </rPh>
    <rPh sb="18" eb="20">
      <t>ノウリョク</t>
    </rPh>
    <phoneticPr fontId="2"/>
  </si>
  <si>
    <t>ナショナル/ＣＳ-Ｊ40Ｕ6
冷房能力：3.2ｋｗ</t>
    <rPh sb="15" eb="17">
      <t>レイボウ</t>
    </rPh>
    <rPh sb="17" eb="19">
      <t>ノウリョク</t>
    </rPh>
    <phoneticPr fontId="2"/>
  </si>
  <si>
    <t>ナショナル/ＣＳ-Ｊ80Ｕ6
冷房能力：7.1ｋｗ</t>
    <rPh sb="15" eb="17">
      <t>レイボウ</t>
    </rPh>
    <rPh sb="17" eb="19">
      <t>ノウリョク</t>
    </rPh>
    <phoneticPr fontId="2"/>
  </si>
  <si>
    <t>パナソニック/ＣＳ-Ｐ140ＴＭ1
冷房能力：12.5ｋｗ</t>
    <rPh sb="18" eb="20">
      <t>レイボウ</t>
    </rPh>
    <rPh sb="20" eb="22">
      <t>ノウリョク</t>
    </rPh>
    <phoneticPr fontId="2"/>
  </si>
  <si>
    <t>ナショナル/ＣＵ-225Ｄ
冷房能力：2.5ｋｗ</t>
    <rPh sb="14" eb="16">
      <t>レイボウ</t>
    </rPh>
    <rPh sb="16" eb="18">
      <t>ノウリョク</t>
    </rPh>
    <phoneticPr fontId="2"/>
  </si>
  <si>
    <t>ナショナル/ＣＳ-Ｊ80ＵＣ
冷房能力：7.1ｋｗ</t>
    <rPh sb="15" eb="17">
      <t>レイボウ</t>
    </rPh>
    <rPh sb="17" eb="19">
      <t>ノウリョク</t>
    </rPh>
    <phoneticPr fontId="2"/>
  </si>
  <si>
    <t>ナショナル/ＣＳ-100Ｕ6
冷房能力：10.0ｋｗ</t>
    <rPh sb="15" eb="17">
      <t>レイボウ</t>
    </rPh>
    <rPh sb="17" eb="19">
      <t>ノウリョク</t>
    </rPh>
    <phoneticPr fontId="2"/>
  </si>
  <si>
    <t>三菱電機/ＭＰＬＺ-ＲＰ140ＢＡ2
冷房能力：12.5ｋｗ</t>
    <rPh sb="0" eb="2">
      <t>ミツビシ</t>
    </rPh>
    <rPh sb="2" eb="4">
      <t>デンキ</t>
    </rPh>
    <rPh sb="19" eb="21">
      <t>レイボウ</t>
    </rPh>
    <rPh sb="21" eb="23">
      <t>ノウリョク</t>
    </rPh>
    <phoneticPr fontId="2"/>
  </si>
  <si>
    <t>三菱電機/ＭＰＬＺ-ＲＰ140ＢＡ2
冷房能力：10.0ｋｗ</t>
    <rPh sb="0" eb="2">
      <t>ミツビシ</t>
    </rPh>
    <rPh sb="2" eb="4">
      <t>デンキ</t>
    </rPh>
    <rPh sb="19" eb="21">
      <t>レイボウ</t>
    </rPh>
    <rPh sb="21" eb="23">
      <t>ノウリョク</t>
    </rPh>
    <phoneticPr fontId="2"/>
  </si>
  <si>
    <t>ナショナル/ＣＳ-Ｊ50Ｕ6
冷房能力：4.5ｋｗ</t>
    <rPh sb="15" eb="17">
      <t>レイボウ</t>
    </rPh>
    <rPh sb="17" eb="19">
      <t>ノウリョク</t>
    </rPh>
    <phoneticPr fontId="2"/>
  </si>
  <si>
    <t>三菱電機/ＭＰＬＺ-ＲＰ140ＢＡ3
冷房能力：12.5ｋｗ</t>
    <rPh sb="0" eb="2">
      <t>ミツビシ</t>
    </rPh>
    <rPh sb="2" eb="4">
      <t>デンキ</t>
    </rPh>
    <rPh sb="19" eb="21">
      <t>レイボウ</t>
    </rPh>
    <rPh sb="21" eb="23">
      <t>ノウリョク</t>
    </rPh>
    <phoneticPr fontId="2"/>
  </si>
  <si>
    <t>三菱電機/ＭＰＬＺ-ＲＰ112ＢＡ2
冷房能力：10.0ｋｗ</t>
    <rPh sb="0" eb="2">
      <t>ミツビシ</t>
    </rPh>
    <rPh sb="2" eb="4">
      <t>デンキ</t>
    </rPh>
    <rPh sb="19" eb="21">
      <t>レイボウ</t>
    </rPh>
    <rPh sb="21" eb="23">
      <t>ノウリョク</t>
    </rPh>
    <phoneticPr fontId="2"/>
  </si>
  <si>
    <t>ダイキン/ＦＡＹＰ50Ｐ
冷房能力：4.5ｋｗ</t>
    <rPh sb="13" eb="15">
      <t>レイボウ</t>
    </rPh>
    <rPh sb="15" eb="17">
      <t>ノウリョク</t>
    </rPh>
    <phoneticPr fontId="2"/>
  </si>
  <si>
    <t>ナショナル/ＣＳ-Ｊ112ＵＡ
冷房能力：10.0ｋｗ</t>
    <rPh sb="16" eb="18">
      <t>レイボウ</t>
    </rPh>
    <rPh sb="18" eb="20">
      <t>ノウリョク</t>
    </rPh>
    <phoneticPr fontId="2"/>
  </si>
  <si>
    <t>ナショナル/ＣＵ-Ｊ160Ｕ6Ｎ
冷房能力：14.0ｋｗ</t>
    <rPh sb="17" eb="19">
      <t>レイボウ</t>
    </rPh>
    <rPh sb="19" eb="21">
      <t>ノウリョク</t>
    </rPh>
    <phoneticPr fontId="2"/>
  </si>
  <si>
    <t>ナショナル/ＣＳ-100Ｕ6
冷房能力：9.0ｋｗ</t>
    <rPh sb="15" eb="17">
      <t>レイボウ</t>
    </rPh>
    <rPh sb="17" eb="19">
      <t>ノウリョク</t>
    </rPh>
    <phoneticPr fontId="2"/>
  </si>
  <si>
    <t>ダイキン/ＦＨＹＰ-140Ｐ
冷房能力：12.5ｋｗ</t>
    <rPh sb="15" eb="17">
      <t>レイボウ</t>
    </rPh>
    <rPh sb="17" eb="19">
      <t>ノウリョク</t>
    </rPh>
    <phoneticPr fontId="2"/>
  </si>
  <si>
    <t>ナショナル/ＣＵ-Ｐ112ＣＫ
冷房能力：10.0ｋｗ</t>
    <rPh sb="16" eb="18">
      <t>レイボウ</t>
    </rPh>
    <rPh sb="18" eb="20">
      <t>ノウリョク</t>
    </rPh>
    <phoneticPr fontId="2"/>
  </si>
  <si>
    <t>三菱電機/ＭＰＵＺ-ＷＲＰ112
冷房能力：10.0ｋｗ</t>
    <rPh sb="0" eb="2">
      <t>ミツビシ</t>
    </rPh>
    <rPh sb="2" eb="4">
      <t>デンキ</t>
    </rPh>
    <rPh sb="17" eb="19">
      <t>レイボウ</t>
    </rPh>
    <rPh sb="19" eb="21">
      <t>ノウリョク</t>
    </rPh>
    <phoneticPr fontId="2"/>
  </si>
  <si>
    <t>三菱電機/ＭＰＵＺ-ＲＰ140ＨＡ7ＹＧ
冷房能力：12.5ｋｗ</t>
    <phoneticPr fontId="2"/>
  </si>
  <si>
    <t>ナショナル/ＣＵ-Ｊ50Ｃ4
冷房能力：4.5ｋｗ</t>
    <rPh sb="15" eb="17">
      <t>レイボウ</t>
    </rPh>
    <rPh sb="17" eb="19">
      <t>ノウリョク</t>
    </rPh>
    <phoneticPr fontId="2"/>
  </si>
  <si>
    <t>ナショナル/ＣＵ-Ｊ100Ｃ4
冷房能力：9.0ｋｗ</t>
    <rPh sb="16" eb="18">
      <t>レイボウ</t>
    </rPh>
    <rPh sb="18" eb="20">
      <t>ノウリョク</t>
    </rPh>
    <phoneticPr fontId="2"/>
  </si>
  <si>
    <t>ダイキン/ＲＰ140Ｐ
冷房能力：12.5ｋｗ</t>
    <rPh sb="12" eb="14">
      <t>レイボウ</t>
    </rPh>
    <rPh sb="14" eb="16">
      <t>ノウリョク</t>
    </rPh>
    <phoneticPr fontId="2"/>
  </si>
  <si>
    <t>ナショナル/ＣＵ-Ｊ160Ｃ4
冷房能力：14.0ｋｗ</t>
    <rPh sb="16" eb="18">
      <t>レイボウ</t>
    </rPh>
    <rPh sb="18" eb="20">
      <t>ノウリョク</t>
    </rPh>
    <phoneticPr fontId="2"/>
  </si>
  <si>
    <t>ナショナル/ＣＵ-Ｊ45Ｃ4Ｓ
冷房能力：4.5ｋｗ</t>
    <rPh sb="16" eb="18">
      <t>レイボウ</t>
    </rPh>
    <rPh sb="18" eb="20">
      <t>ノウリョク</t>
    </rPh>
    <phoneticPr fontId="2"/>
  </si>
  <si>
    <t>ダイキン/ＲＹＰ50Ｐ
冷房能力：4.5ｋｗ</t>
    <rPh sb="12" eb="14">
      <t>レイボウ</t>
    </rPh>
    <rPh sb="14" eb="16">
      <t>ノウリョク</t>
    </rPh>
    <phoneticPr fontId="2"/>
  </si>
  <si>
    <t>三菱電機/ＭＰＵＺ-ＲＰ160ＨＡ7
冷房能力：14.0ｋｗ</t>
    <rPh sb="0" eb="2">
      <t>ミツビシ</t>
    </rPh>
    <rPh sb="2" eb="4">
      <t>デンキ</t>
    </rPh>
    <rPh sb="19" eb="21">
      <t>レイボウ</t>
    </rPh>
    <rPh sb="21" eb="23">
      <t>ノウリョク</t>
    </rPh>
    <phoneticPr fontId="2"/>
  </si>
  <si>
    <t>ナショナル/ＣＳ-Ｊ112ＵＣ
冷房能力：10.0ｋｗ</t>
    <rPh sb="16" eb="18">
      <t>レイボウ</t>
    </rPh>
    <rPh sb="18" eb="20">
      <t>ノウリョク</t>
    </rPh>
    <phoneticPr fontId="2"/>
  </si>
  <si>
    <t>三菱電機/ＭＰＬ-ＲＰ160ＢＡ3
冷房能力14.0ｋｗ</t>
    <rPh sb="0" eb="2">
      <t>ミツビシ</t>
    </rPh>
    <rPh sb="2" eb="4">
      <t>デンキ</t>
    </rPh>
    <rPh sb="18" eb="20">
      <t>レイボウ</t>
    </rPh>
    <rPh sb="20" eb="22">
      <t>ノウリョク</t>
    </rPh>
    <phoneticPr fontId="2"/>
  </si>
  <si>
    <t>ナショナル/ＣＳ-140Ｕ6
冷房能力：12.5ｋｗ</t>
    <rPh sb="15" eb="17">
      <t>レイボウ</t>
    </rPh>
    <rPh sb="17" eb="19">
      <t>ノウリョク</t>
    </rPh>
    <phoneticPr fontId="2"/>
  </si>
  <si>
    <t>三菱電機/ＰＣＡ-Ｊ140ＧＡ9
冷房能力：12.5ｋｗ</t>
    <rPh sb="0" eb="2">
      <t>ミツビシ</t>
    </rPh>
    <rPh sb="2" eb="4">
      <t>デンキ</t>
    </rPh>
    <rPh sb="17" eb="19">
      <t>レイボウ</t>
    </rPh>
    <rPh sb="19" eb="21">
      <t>ノウリョク</t>
    </rPh>
    <phoneticPr fontId="2"/>
  </si>
  <si>
    <t>ナショナル/ＣＳ-Ｊ140Ｕ6Ｅ
冷房能力：12.5ｋｗ</t>
    <rPh sb="17" eb="19">
      <t>レイボウ</t>
    </rPh>
    <rPh sb="19" eb="21">
      <t>ノウリョク</t>
    </rPh>
    <phoneticPr fontId="2"/>
  </si>
  <si>
    <t>ナショナル/ＣＳ-Ｐ50ＫＧ
冷房能力：4.5ｋｗ</t>
    <rPh sb="15" eb="17">
      <t>レイボウ</t>
    </rPh>
    <rPh sb="17" eb="19">
      <t>ノウリョク</t>
    </rPh>
    <phoneticPr fontId="2"/>
  </si>
  <si>
    <t>ナショナル/ＣＳ-Ｐ112ＴＧ
冷房能力：10.0ｋｗ</t>
    <rPh sb="16" eb="18">
      <t>レイボウ</t>
    </rPh>
    <rPh sb="18" eb="20">
      <t>ノウリョク</t>
    </rPh>
    <phoneticPr fontId="2"/>
  </si>
  <si>
    <t>ナショナル/ＣＳ-Ｊ45Ｋ7
冷房能力：4.5ｋｗ</t>
    <rPh sb="15" eb="17">
      <t>レイボウ</t>
    </rPh>
    <rPh sb="17" eb="19">
      <t>ノウリョク</t>
    </rPh>
    <phoneticPr fontId="2"/>
  </si>
  <si>
    <t>日立/ＲＰ-3011Ａ
冷房能力：76.0ｋｗ</t>
    <rPh sb="0" eb="2">
      <t>ヒタチ</t>
    </rPh>
    <rPh sb="12" eb="14">
      <t>レイボウ</t>
    </rPh>
    <rPh sb="14" eb="16">
      <t>ノウリョク</t>
    </rPh>
    <phoneticPr fontId="2"/>
  </si>
  <si>
    <t>ナショナル/ＣＵ-140Ｃ4Ｎ
冷房能力：12.5ｋｗ</t>
    <rPh sb="16" eb="20">
      <t>レイボウノウリョク</t>
    </rPh>
    <phoneticPr fontId="2"/>
  </si>
  <si>
    <t>ナショナル/ＣＵ-100Ｃ4
冷房能力：10.0ｋｗ</t>
    <rPh sb="15" eb="19">
      <t>レイボウノウリョク</t>
    </rPh>
    <phoneticPr fontId="2"/>
  </si>
  <si>
    <t>ナショナル/ＣＵ-Ｐ50ＣＫ
冷房能力：4.5ｋｗ</t>
    <rPh sb="15" eb="19">
      <t>レイボウノウリョク</t>
    </rPh>
    <phoneticPr fontId="2"/>
  </si>
  <si>
    <t>ナショナル/ＣＵ-Ｊ80Ｃ4
冷房能力：7.1ｋｗ</t>
    <rPh sb="15" eb="17">
      <t>レイボウ</t>
    </rPh>
    <rPh sb="17" eb="19">
      <t>ノウリョク</t>
    </rPh>
    <phoneticPr fontId="2"/>
  </si>
  <si>
    <t>三菱電機/ＭＰＵＺ-ＷＲＰ112ＨＡ
冷房能力：10.0ｋｗ</t>
    <rPh sb="0" eb="2">
      <t>ミツビシ</t>
    </rPh>
    <rPh sb="2" eb="4">
      <t>デンキ</t>
    </rPh>
    <rPh sb="19" eb="23">
      <t>レイボウノウリョク</t>
    </rPh>
    <phoneticPr fontId="2"/>
  </si>
  <si>
    <t>三菱電機/ＭＰＵＺ-ＷＲＰ140ＨＡ6
冷房能力：12.5ｋｗ</t>
    <rPh sb="0" eb="4">
      <t>ミツビシデンキ</t>
    </rPh>
    <rPh sb="20" eb="24">
      <t>レイボウノウリョク</t>
    </rPh>
    <phoneticPr fontId="2"/>
  </si>
  <si>
    <t>ナショナル/ＣＵ-Ｊ40Ｃ4
冷房能力：4.5ｋｗ</t>
    <rPh sb="15" eb="19">
      <t>レイボウノウリョク</t>
    </rPh>
    <phoneticPr fontId="2"/>
  </si>
  <si>
    <t>ナショナル/ＣＵ-Ｊ140Ｃ4
冷房能力：12.5ｋｗ</t>
    <rPh sb="16" eb="20">
      <t>レイボウノウリョク</t>
    </rPh>
    <phoneticPr fontId="2"/>
  </si>
  <si>
    <t>家電リサイクル料金</t>
    <rPh sb="0" eb="2">
      <t>カデン</t>
    </rPh>
    <rPh sb="7" eb="9">
      <t>リョウキン</t>
    </rPh>
    <phoneticPr fontId="2"/>
  </si>
  <si>
    <t>エアコン</t>
    <phoneticPr fontId="2"/>
  </si>
  <si>
    <t>1-1の小計</t>
    <rPh sb="4" eb="6">
      <t>ショウケイ</t>
    </rPh>
    <phoneticPr fontId="2"/>
  </si>
  <si>
    <t>1‐2</t>
    <phoneticPr fontId="2"/>
  </si>
  <si>
    <t>換気機器設備</t>
    <rPh sb="0" eb="2">
      <t>カンキ</t>
    </rPh>
    <rPh sb="2" eb="4">
      <t>キキ</t>
    </rPh>
    <rPh sb="4" eb="6">
      <t>セツビ</t>
    </rPh>
    <phoneticPr fontId="2"/>
  </si>
  <si>
    <t>排風機</t>
    <rPh sb="0" eb="2">
      <t>ハイフウ</t>
    </rPh>
    <rPh sb="2" eb="3">
      <t>キ</t>
    </rPh>
    <phoneticPr fontId="2"/>
  </si>
  <si>
    <t>有圧換気扇
25ｃｍ</t>
    <rPh sb="0" eb="2">
      <t>ユウアツ</t>
    </rPh>
    <rPh sb="2" eb="5">
      <t>カンキセン</t>
    </rPh>
    <phoneticPr fontId="2"/>
  </si>
  <si>
    <t>天井扇</t>
    <rPh sb="0" eb="2">
      <t>テンジョウ</t>
    </rPh>
    <rPh sb="2" eb="3">
      <t>オウギ</t>
    </rPh>
    <phoneticPr fontId="2"/>
  </si>
  <si>
    <t>レンジフード</t>
    <phoneticPr fontId="2"/>
  </si>
  <si>
    <t>壁掛扇風機</t>
    <rPh sb="0" eb="2">
      <t>カベカ</t>
    </rPh>
    <rPh sb="2" eb="5">
      <t>センプウキ</t>
    </rPh>
    <phoneticPr fontId="2"/>
  </si>
  <si>
    <t>排煙機</t>
    <rPh sb="0" eb="3">
      <t>ハイエンキ</t>
    </rPh>
    <phoneticPr fontId="2"/>
  </si>
  <si>
    <t>＃３</t>
    <phoneticPr fontId="2"/>
  </si>
  <si>
    <t>1-2の小計</t>
    <rPh sb="4" eb="6">
      <t>ショウケイ</t>
    </rPh>
    <phoneticPr fontId="2"/>
  </si>
  <si>
    <t>1‐3</t>
    <phoneticPr fontId="2"/>
  </si>
  <si>
    <t>空調配管類</t>
    <rPh sb="0" eb="2">
      <t>クウチョウ</t>
    </rPh>
    <rPh sb="2" eb="4">
      <t>ハイカン</t>
    </rPh>
    <rPh sb="4" eb="5">
      <t>ルイ</t>
    </rPh>
    <phoneticPr fontId="2"/>
  </si>
  <si>
    <t>冷媒用被覆銅管</t>
    <rPh sb="0" eb="3">
      <t>レイバイヨウ</t>
    </rPh>
    <rPh sb="3" eb="7">
      <t>ヒフクドウカン</t>
    </rPh>
    <phoneticPr fontId="2"/>
  </si>
  <si>
    <t>液管
φ12.7</t>
    <rPh sb="0" eb="1">
      <t>エキ</t>
    </rPh>
    <rPh sb="1" eb="2">
      <t>カン</t>
    </rPh>
    <phoneticPr fontId="2"/>
  </si>
  <si>
    <t>ｍ</t>
    <phoneticPr fontId="2"/>
  </si>
  <si>
    <t>冷媒用被覆銅管</t>
    <rPh sb="0" eb="3">
      <t>レイバイヨウ</t>
    </rPh>
    <rPh sb="3" eb="5">
      <t>ヒフク</t>
    </rPh>
    <rPh sb="5" eb="7">
      <t>ドウカン</t>
    </rPh>
    <phoneticPr fontId="2"/>
  </si>
  <si>
    <t>ガス管
φ19.05</t>
    <rPh sb="2" eb="3">
      <t>カン</t>
    </rPh>
    <phoneticPr fontId="2"/>
  </si>
  <si>
    <t>冷媒保温材撤去</t>
    <rPh sb="0" eb="2">
      <t>レイバイ</t>
    </rPh>
    <rPh sb="2" eb="5">
      <t>ホオンザイ</t>
    </rPh>
    <rPh sb="5" eb="7">
      <t>テッキョ</t>
    </rPh>
    <phoneticPr fontId="2"/>
  </si>
  <si>
    <t>ＧＷ10ｍｍ
φ12.7</t>
    <phoneticPr fontId="2"/>
  </si>
  <si>
    <t>ＧＷ20ｍｍ
φ19.05</t>
    <phoneticPr fontId="2"/>
  </si>
  <si>
    <t>硬質塩化ビニル管
（ＶＰ）</t>
    <rPh sb="0" eb="2">
      <t>コウシツ</t>
    </rPh>
    <rPh sb="2" eb="4">
      <t>エンカ</t>
    </rPh>
    <rPh sb="7" eb="8">
      <t>カン</t>
    </rPh>
    <phoneticPr fontId="2"/>
  </si>
  <si>
    <t>屋内一般
30Ａ</t>
    <rPh sb="0" eb="2">
      <t>オクナイ</t>
    </rPh>
    <rPh sb="2" eb="4">
      <t>イッパン</t>
    </rPh>
    <phoneticPr fontId="2"/>
  </si>
  <si>
    <t>冷水ポンプ</t>
    <rPh sb="0" eb="2">
      <t>レイスイ</t>
    </rPh>
    <phoneticPr fontId="2"/>
  </si>
  <si>
    <t>5.5ｋｗ</t>
    <phoneticPr fontId="2"/>
  </si>
  <si>
    <t>水配管用
亜鉛めっき鋼管</t>
    <phoneticPr fontId="2"/>
  </si>
  <si>
    <t>冷水配管
65Ａ</t>
    <phoneticPr fontId="2"/>
  </si>
  <si>
    <t>冷水配管
80Ａ</t>
    <rPh sb="0" eb="2">
      <t>レイスイ</t>
    </rPh>
    <rPh sb="2" eb="4">
      <t>ハイカン</t>
    </rPh>
    <phoneticPr fontId="2"/>
  </si>
  <si>
    <t>仕切弁</t>
    <rPh sb="0" eb="3">
      <t>シキリベン</t>
    </rPh>
    <phoneticPr fontId="2"/>
  </si>
  <si>
    <t>ＧＶ65</t>
    <phoneticPr fontId="2"/>
  </si>
  <si>
    <t>ＧＶ80</t>
    <phoneticPr fontId="2"/>
  </si>
  <si>
    <t>逆止弁</t>
    <rPh sb="0" eb="3">
      <t>ギャクシベン</t>
    </rPh>
    <phoneticPr fontId="2"/>
  </si>
  <si>
    <t>ＣＶ80</t>
    <phoneticPr fontId="2"/>
  </si>
  <si>
    <t>フロン回収・は回避</t>
    <rPh sb="3" eb="5">
      <t>カイシュウ</t>
    </rPh>
    <rPh sb="7" eb="9">
      <t>カイヒ</t>
    </rPh>
    <phoneticPr fontId="2"/>
  </si>
  <si>
    <t>空調機（ナショナル）
制御盤</t>
    <rPh sb="0" eb="2">
      <t>クウチョウ</t>
    </rPh>
    <rPh sb="2" eb="3">
      <t>キ</t>
    </rPh>
    <rPh sb="11" eb="14">
      <t>セイギョバン</t>
    </rPh>
    <phoneticPr fontId="2"/>
  </si>
  <si>
    <t>1.5ｍ×0.35ｍ×2.05ｍＨ</t>
    <phoneticPr fontId="2"/>
  </si>
  <si>
    <t>空調機（日立）
制御盤</t>
    <rPh sb="0" eb="2">
      <t>クウチョウ</t>
    </rPh>
    <rPh sb="2" eb="3">
      <t>キ</t>
    </rPh>
    <rPh sb="4" eb="6">
      <t>ヒタチ</t>
    </rPh>
    <rPh sb="8" eb="11">
      <t>セイギョバン</t>
    </rPh>
    <phoneticPr fontId="2"/>
  </si>
  <si>
    <t>1.1ｍ×0.2ｍ×0.55ｍＨ</t>
    <phoneticPr fontId="2"/>
  </si>
  <si>
    <t>0.55ｍ×0.2ｍ×1.1ｍＨ</t>
    <phoneticPr fontId="2"/>
  </si>
  <si>
    <t>排煙機（ナショナル）
制御盤</t>
    <rPh sb="0" eb="3">
      <t>ハイエンキ</t>
    </rPh>
    <rPh sb="11" eb="14">
      <t>セイギョバン</t>
    </rPh>
    <phoneticPr fontId="2"/>
  </si>
  <si>
    <t>0.56×01.26ｍ×0.65ｍＨ</t>
    <phoneticPr fontId="2"/>
  </si>
  <si>
    <t>1-3の小計</t>
    <rPh sb="4" eb="6">
      <t>ショウケイ</t>
    </rPh>
    <phoneticPr fontId="2"/>
  </si>
  <si>
    <t>1‐4</t>
    <phoneticPr fontId="2"/>
  </si>
  <si>
    <t>ダクト・器具類</t>
    <rPh sb="4" eb="6">
      <t>キグ</t>
    </rPh>
    <rPh sb="6" eb="7">
      <t>ルイ</t>
    </rPh>
    <phoneticPr fontId="2"/>
  </si>
  <si>
    <t>短形ダクト撤去</t>
    <phoneticPr fontId="2"/>
  </si>
  <si>
    <t>0.5ｍｍ</t>
    <phoneticPr fontId="2"/>
  </si>
  <si>
    <t>㎡</t>
    <phoneticPr fontId="2"/>
  </si>
  <si>
    <t>0.6ｍｍ</t>
    <phoneticPr fontId="2"/>
  </si>
  <si>
    <t>0.8ｍｍ</t>
    <phoneticPr fontId="2"/>
  </si>
  <si>
    <t>1.0ｍｍ</t>
    <phoneticPr fontId="2"/>
  </si>
  <si>
    <t>1.2ｍｍ</t>
    <phoneticPr fontId="2"/>
  </si>
  <si>
    <t>スパイラルダクト撤去</t>
    <rPh sb="8" eb="10">
      <t>テッキョ</t>
    </rPh>
    <phoneticPr fontId="2"/>
  </si>
  <si>
    <t>（0.5ｍｍ）
150φ</t>
    <phoneticPr fontId="2"/>
  </si>
  <si>
    <t>ｍ</t>
    <phoneticPr fontId="2"/>
  </si>
  <si>
    <t>排煙円形ダクト撤去</t>
    <rPh sb="0" eb="2">
      <t>ハイエン</t>
    </rPh>
    <rPh sb="2" eb="4">
      <t>エンケイ</t>
    </rPh>
    <rPh sb="7" eb="9">
      <t>テッキョ</t>
    </rPh>
    <phoneticPr fontId="2"/>
  </si>
  <si>
    <t>（1.0ｍｍ）
473φ</t>
    <phoneticPr fontId="2"/>
  </si>
  <si>
    <t>短形ダクト（低圧）
ダクト保温材撤去</t>
    <rPh sb="0" eb="1">
      <t>タン</t>
    </rPh>
    <rPh sb="1" eb="2">
      <t>ケイ</t>
    </rPh>
    <rPh sb="6" eb="8">
      <t>テイアツ</t>
    </rPh>
    <rPh sb="13" eb="15">
      <t>ホオン</t>
    </rPh>
    <rPh sb="15" eb="16">
      <t>ザイ</t>
    </rPh>
    <rPh sb="16" eb="18">
      <t>テッキョ</t>
    </rPh>
    <phoneticPr fontId="2"/>
  </si>
  <si>
    <t>ＧＷ25ｍｍ</t>
    <phoneticPr fontId="2"/>
  </si>
  <si>
    <t>ＧＷ50ｍｍ</t>
    <phoneticPr fontId="2"/>
  </si>
  <si>
    <t>排煙短形ダクト
ダクト保温材撤去</t>
    <rPh sb="0" eb="2">
      <t>ハイエン</t>
    </rPh>
    <rPh sb="2" eb="3">
      <t>ミジカ</t>
    </rPh>
    <rPh sb="3" eb="4">
      <t>ケイ</t>
    </rPh>
    <rPh sb="11" eb="14">
      <t>ホオンザイ</t>
    </rPh>
    <rPh sb="14" eb="16">
      <t>テッキョ</t>
    </rPh>
    <phoneticPr fontId="2"/>
  </si>
  <si>
    <t>野外フード</t>
    <rPh sb="0" eb="2">
      <t>ヤガイ</t>
    </rPh>
    <phoneticPr fontId="2"/>
  </si>
  <si>
    <t>0.35ｍ×0.3ｍ×0.4ｍＨ</t>
    <phoneticPr fontId="2"/>
  </si>
  <si>
    <t>パイプフード</t>
    <phoneticPr fontId="2"/>
  </si>
  <si>
    <t>150φ</t>
    <phoneticPr fontId="2"/>
  </si>
  <si>
    <t>風量調整ダンパー</t>
    <rPh sb="0" eb="2">
      <t>フウリョウ</t>
    </rPh>
    <rPh sb="2" eb="4">
      <t>チョウセイ</t>
    </rPh>
    <phoneticPr fontId="2"/>
  </si>
  <si>
    <t>400×200×200Ｌ</t>
    <phoneticPr fontId="2"/>
  </si>
  <si>
    <t>600×600×200Ｌ</t>
    <phoneticPr fontId="2"/>
  </si>
  <si>
    <t>730×600×200Ｌ</t>
    <phoneticPr fontId="2"/>
  </si>
  <si>
    <t>800×600×200Ｌ</t>
    <phoneticPr fontId="2"/>
  </si>
  <si>
    <t>風量調整ダンパー</t>
    <rPh sb="0" eb="1">
      <t>フウリョウ</t>
    </rPh>
    <rPh sb="1" eb="3">
      <t>チョウセイ</t>
    </rPh>
    <phoneticPr fontId="2"/>
  </si>
  <si>
    <t>1000×450×200Ｌ</t>
    <phoneticPr fontId="2"/>
  </si>
  <si>
    <t>1100×450×200Ｌ</t>
    <phoneticPr fontId="2"/>
  </si>
  <si>
    <t>1300×900×200Ｌ</t>
    <phoneticPr fontId="2"/>
  </si>
  <si>
    <t>1300×1100×200Ｌ</t>
    <phoneticPr fontId="2"/>
  </si>
  <si>
    <t>防火ダンパー</t>
    <rPh sb="0" eb="2">
      <t>ボウカ</t>
    </rPh>
    <phoneticPr fontId="2"/>
  </si>
  <si>
    <t>600×600×350Ｌ</t>
    <phoneticPr fontId="2"/>
  </si>
  <si>
    <t>1000×450×350Ｌ</t>
    <phoneticPr fontId="2"/>
  </si>
  <si>
    <t>1300×900×350Ｌ</t>
    <phoneticPr fontId="2"/>
  </si>
  <si>
    <t>モーターバンパー</t>
    <phoneticPr fontId="2"/>
  </si>
  <si>
    <t>900×200×250Ｌ</t>
    <phoneticPr fontId="2"/>
  </si>
  <si>
    <t>排煙口</t>
    <rPh sb="0" eb="3">
      <t>ハイエンコウ</t>
    </rPh>
    <phoneticPr fontId="2"/>
  </si>
  <si>
    <t>600×600×150Ｈ</t>
    <phoneticPr fontId="2"/>
  </si>
  <si>
    <t>制気口</t>
    <rPh sb="0" eb="1">
      <t>セイ</t>
    </rPh>
    <rPh sb="1" eb="2">
      <t>キ</t>
    </rPh>
    <rPh sb="2" eb="3">
      <t>クチ</t>
    </rPh>
    <phoneticPr fontId="2"/>
  </si>
  <si>
    <t>0.1ｍ2以下
350×150</t>
    <rPh sb="5" eb="7">
      <t>イカ</t>
    </rPh>
    <phoneticPr fontId="2"/>
  </si>
  <si>
    <t>0.1ｍ2以下
500×150</t>
    <rPh sb="5" eb="7">
      <t>イカ</t>
    </rPh>
    <phoneticPr fontId="2"/>
  </si>
  <si>
    <t>0.1ｍ2以下
500×200</t>
    <rPh sb="5" eb="7">
      <t>イカ</t>
    </rPh>
    <phoneticPr fontId="2"/>
  </si>
  <si>
    <t>0.1ｍ2以下
600×150</t>
    <rPh sb="5" eb="7">
      <t>イカ</t>
    </rPh>
    <phoneticPr fontId="2"/>
  </si>
  <si>
    <t>0.2ｍ2以下
700×200</t>
    <rPh sb="5" eb="7">
      <t>イカ</t>
    </rPh>
    <phoneticPr fontId="2"/>
  </si>
  <si>
    <t>0.2ｍ2以下
750×200</t>
    <rPh sb="5" eb="7">
      <t>イカ</t>
    </rPh>
    <phoneticPr fontId="2"/>
  </si>
  <si>
    <t>0.2ｍ2以下
900×200</t>
    <rPh sb="5" eb="7">
      <t>イカ</t>
    </rPh>
    <phoneticPr fontId="2"/>
  </si>
  <si>
    <t>0.3ｍ2以下
900×250</t>
    <rPh sb="5" eb="7">
      <t>イカ</t>
    </rPh>
    <phoneticPr fontId="2"/>
  </si>
  <si>
    <t>0.3ｍ2以下
900×300</t>
    <rPh sb="5" eb="7">
      <t>イカ</t>
    </rPh>
    <phoneticPr fontId="2"/>
  </si>
  <si>
    <t>0.3ｍ2以下
1000×300</t>
    <rPh sb="5" eb="7">
      <t>イカ</t>
    </rPh>
    <phoneticPr fontId="2"/>
  </si>
  <si>
    <t>直径200ｍｍ以下
アネモ　＃12.5</t>
    <rPh sb="0" eb="2">
      <t>チョッケイ</t>
    </rPh>
    <rPh sb="7" eb="9">
      <t>イカ</t>
    </rPh>
    <phoneticPr fontId="2"/>
  </si>
  <si>
    <t>直径250～300ｍｍ以下
アネモ　＃30</t>
    <rPh sb="0" eb="2">
      <t>チョッケイ</t>
    </rPh>
    <rPh sb="11" eb="13">
      <t>イカ</t>
    </rPh>
    <phoneticPr fontId="2"/>
  </si>
  <si>
    <t>ダクトフランジ切断費</t>
    <rPh sb="7" eb="9">
      <t>セツダン</t>
    </rPh>
    <rPh sb="9" eb="10">
      <t>ヒ</t>
    </rPh>
    <phoneticPr fontId="2"/>
  </si>
  <si>
    <t>1-4の小計</t>
    <rPh sb="4" eb="6">
      <t>ショウケイ</t>
    </rPh>
    <phoneticPr fontId="2"/>
  </si>
  <si>
    <t>1の合計</t>
    <rPh sb="2" eb="4">
      <t>ゴウケイ</t>
    </rPh>
    <phoneticPr fontId="2"/>
  </si>
  <si>
    <t>衛生設備撤去工事</t>
    <rPh sb="0" eb="2">
      <t>エイセイ</t>
    </rPh>
    <rPh sb="2" eb="4">
      <t>セツビ</t>
    </rPh>
    <rPh sb="4" eb="6">
      <t>テッキョ</t>
    </rPh>
    <rPh sb="6" eb="8">
      <t>コウジ</t>
    </rPh>
    <phoneticPr fontId="2"/>
  </si>
  <si>
    <t>横水栓</t>
    <rPh sb="0" eb="1">
      <t>ヨコ</t>
    </rPh>
    <rPh sb="1" eb="3">
      <t>スイセン</t>
    </rPh>
    <phoneticPr fontId="2"/>
  </si>
  <si>
    <t>Ｔ26Ｂ-13</t>
    <phoneticPr fontId="2"/>
  </si>
  <si>
    <t>紙巻器</t>
    <rPh sb="0" eb="2">
      <t>カミマキ</t>
    </rPh>
    <rPh sb="2" eb="3">
      <t>キ</t>
    </rPh>
    <phoneticPr fontId="2"/>
  </si>
  <si>
    <t>ＴＳ116Ｒ</t>
    <phoneticPr fontId="2"/>
  </si>
  <si>
    <t>大便器（洋式）</t>
    <rPh sb="0" eb="3">
      <t>ダイベンキ</t>
    </rPh>
    <rPh sb="4" eb="6">
      <t>ヨウシキ</t>
    </rPh>
    <phoneticPr fontId="2"/>
  </si>
  <si>
    <t>タンク式
Ｃ150Ｅ/Ｓ151</t>
    <rPh sb="3" eb="4">
      <t>シキ</t>
    </rPh>
    <phoneticPr fontId="2"/>
  </si>
  <si>
    <t>タンク式
ＣＳ50/ＳＨ50ＢＡ</t>
    <rPh sb="3" eb="4">
      <t>シキ</t>
    </rPh>
    <phoneticPr fontId="2"/>
  </si>
  <si>
    <t>洗浄弁式
Ｃ48</t>
    <rPh sb="0" eb="2">
      <t>センジョウ</t>
    </rPh>
    <rPh sb="2" eb="3">
      <t>ベン</t>
    </rPh>
    <rPh sb="3" eb="4">
      <t>シキ</t>
    </rPh>
    <phoneticPr fontId="2"/>
  </si>
  <si>
    <t>大便器（和式）</t>
    <rPh sb="0" eb="3">
      <t>ダイベンキ</t>
    </rPh>
    <rPh sb="4" eb="6">
      <t>ワシキ</t>
    </rPh>
    <phoneticPr fontId="2"/>
  </si>
  <si>
    <t>タンク式Ｃ75/Ｓ570</t>
    <rPh sb="3" eb="4">
      <t>シキ</t>
    </rPh>
    <phoneticPr fontId="2"/>
  </si>
  <si>
    <t>小便器</t>
    <rPh sb="0" eb="3">
      <t>ショウベンキ</t>
    </rPh>
    <phoneticPr fontId="2"/>
  </si>
  <si>
    <t>Ｕ29</t>
    <phoneticPr fontId="2"/>
  </si>
  <si>
    <t>露出型リモコンフラッシュバルブ</t>
    <rPh sb="0" eb="3">
      <t>ロシュツガタ</t>
    </rPh>
    <phoneticPr fontId="2"/>
  </si>
  <si>
    <t>ＴＶ140Ｂ</t>
    <phoneticPr fontId="2"/>
  </si>
  <si>
    <t>足踏み式操作バルブ</t>
    <rPh sb="0" eb="1">
      <t>アシ</t>
    </rPh>
    <rPh sb="1" eb="2">
      <t>ブ</t>
    </rPh>
    <rPh sb="3" eb="4">
      <t>シキ</t>
    </rPh>
    <rPh sb="4" eb="6">
      <t>ソウサ</t>
    </rPh>
    <phoneticPr fontId="2"/>
  </si>
  <si>
    <t>ＴＵ140</t>
    <phoneticPr fontId="2"/>
  </si>
  <si>
    <t>感知フラッシュバルブ</t>
    <rPh sb="0" eb="2">
      <t>カンチ</t>
    </rPh>
    <phoneticPr fontId="2"/>
  </si>
  <si>
    <t>ＴＥＡ80</t>
    <phoneticPr fontId="2"/>
  </si>
  <si>
    <t>洗面器</t>
    <rPh sb="0" eb="3">
      <t>センメンキ</t>
    </rPh>
    <phoneticPr fontId="2"/>
  </si>
  <si>
    <t>Ｌ220Ｄ</t>
    <phoneticPr fontId="2"/>
  </si>
  <si>
    <t>化粧棚</t>
    <rPh sb="0" eb="3">
      <t>ケショウダナ</t>
    </rPh>
    <phoneticPr fontId="2"/>
  </si>
  <si>
    <t>Ｓ1</t>
    <phoneticPr fontId="2"/>
  </si>
  <si>
    <t>化粧鑑</t>
    <rPh sb="0" eb="2">
      <t>ケショウ</t>
    </rPh>
    <rPh sb="2" eb="3">
      <t>カガミ</t>
    </rPh>
    <phoneticPr fontId="2"/>
  </si>
  <si>
    <t>ＴＳ119ＦＥ5</t>
    <phoneticPr fontId="2"/>
  </si>
  <si>
    <t>掃除用流し</t>
    <rPh sb="0" eb="3">
      <t>ソウジヨウ</t>
    </rPh>
    <rPh sb="3" eb="4">
      <t>ナガ</t>
    </rPh>
    <phoneticPr fontId="2"/>
  </si>
  <si>
    <t>ＳＫ22Ａ</t>
    <phoneticPr fontId="2"/>
  </si>
  <si>
    <t>ハンドシャワー</t>
    <phoneticPr fontId="2"/>
  </si>
  <si>
    <t>ＴＢＢ20Ａ</t>
    <phoneticPr fontId="2"/>
  </si>
  <si>
    <t>Ｌ161</t>
    <phoneticPr fontId="2"/>
  </si>
  <si>
    <t>2の合計</t>
    <rPh sb="2" eb="4">
      <t>ゴウケイ</t>
    </rPh>
    <phoneticPr fontId="2"/>
  </si>
  <si>
    <t>給水設備撤去工事</t>
    <rPh sb="0" eb="1">
      <t>キュウスイ</t>
    </rPh>
    <rPh sb="1" eb="3">
      <t>セツビ</t>
    </rPh>
    <rPh sb="3" eb="5">
      <t>テッキョ</t>
    </rPh>
    <rPh sb="5" eb="7">
      <t>コウジ</t>
    </rPh>
    <phoneticPr fontId="2"/>
  </si>
  <si>
    <t>耐衝撃性塩ビ管
（ＨＩＶＰ)</t>
    <rPh sb="0" eb="1">
      <t>タイ</t>
    </rPh>
    <rPh sb="1" eb="4">
      <t>ショウゲキセイ</t>
    </rPh>
    <rPh sb="4" eb="5">
      <t>エン</t>
    </rPh>
    <rPh sb="6" eb="7">
      <t>カン</t>
    </rPh>
    <phoneticPr fontId="2"/>
  </si>
  <si>
    <t>20Ａ</t>
    <phoneticPr fontId="2"/>
  </si>
  <si>
    <t>25Ａ</t>
    <phoneticPr fontId="2"/>
  </si>
  <si>
    <t>30Ａ</t>
    <phoneticPr fontId="2"/>
  </si>
  <si>
    <t>40Ａ</t>
    <phoneticPr fontId="2"/>
  </si>
  <si>
    <t>50Ａ</t>
    <phoneticPr fontId="2"/>
  </si>
  <si>
    <t>硬質塩ビライニング鋼管
（ＳＧＰ-ＶＢ）</t>
    <rPh sb="0" eb="2">
      <t>コウシツ</t>
    </rPh>
    <rPh sb="2" eb="3">
      <t>エン</t>
    </rPh>
    <rPh sb="9" eb="10">
      <t>ハガネ</t>
    </rPh>
    <rPh sb="10" eb="11">
      <t>カン</t>
    </rPh>
    <phoneticPr fontId="2"/>
  </si>
  <si>
    <t>65Ａ</t>
    <phoneticPr fontId="2"/>
  </si>
  <si>
    <t>一般配管用
ステンレス鋼鋼管</t>
    <rPh sb="0" eb="2">
      <t>イッパン</t>
    </rPh>
    <rPh sb="2" eb="5">
      <t>ハイカンヨウ</t>
    </rPh>
    <rPh sb="11" eb="12">
      <t>ハガネ</t>
    </rPh>
    <rPh sb="12" eb="13">
      <t>ハガネ</t>
    </rPh>
    <rPh sb="13" eb="14">
      <t>カン</t>
    </rPh>
    <phoneticPr fontId="2"/>
  </si>
  <si>
    <t>ＧＶ65</t>
    <phoneticPr fontId="2"/>
  </si>
  <si>
    <t>給水ポンプ</t>
    <rPh sb="0" eb="2">
      <t>キュウスイ</t>
    </rPh>
    <phoneticPr fontId="2"/>
  </si>
  <si>
    <t>65×50ＦＳ2Ｇ65.5
5.5ｋｗ</t>
    <phoneticPr fontId="2"/>
  </si>
  <si>
    <t>受水槽</t>
    <rPh sb="0" eb="3">
      <t>ジュスイソウ</t>
    </rPh>
    <phoneticPr fontId="2"/>
  </si>
  <si>
    <t>基</t>
    <rPh sb="0" eb="1">
      <t>キ</t>
    </rPh>
    <phoneticPr fontId="2"/>
  </si>
  <si>
    <t>3の合計</t>
    <rPh sb="2" eb="4">
      <t>ゴウケイ</t>
    </rPh>
    <phoneticPr fontId="2"/>
  </si>
  <si>
    <t>NO</t>
    <phoneticPr fontId="2"/>
  </si>
  <si>
    <t>排水設備撤去工事</t>
    <rPh sb="0" eb="1">
      <t>ハイスイ</t>
    </rPh>
    <rPh sb="1" eb="3">
      <t>セツビ</t>
    </rPh>
    <rPh sb="3" eb="5">
      <t>テッキョ</t>
    </rPh>
    <rPh sb="5" eb="7">
      <t>コウジ</t>
    </rPh>
    <phoneticPr fontId="2"/>
  </si>
  <si>
    <t>排水
硬質塩化ビニル管</t>
    <rPh sb="0" eb="2">
      <t>ハイスイ</t>
    </rPh>
    <rPh sb="3" eb="5">
      <t>コウシツ</t>
    </rPh>
    <rPh sb="5" eb="7">
      <t>エンカ</t>
    </rPh>
    <rPh sb="10" eb="11">
      <t>カン</t>
    </rPh>
    <phoneticPr fontId="2"/>
  </si>
  <si>
    <t>50Ａ</t>
    <phoneticPr fontId="2"/>
  </si>
  <si>
    <t>ｍ</t>
    <phoneticPr fontId="2"/>
  </si>
  <si>
    <t>65Ａ</t>
    <phoneticPr fontId="2"/>
  </si>
  <si>
    <t>75Ａ</t>
    <phoneticPr fontId="2"/>
  </si>
  <si>
    <t>100Ａ</t>
    <phoneticPr fontId="2"/>
  </si>
  <si>
    <t>200Ａ</t>
    <phoneticPr fontId="2"/>
  </si>
  <si>
    <t>排水
ヒューム管</t>
    <rPh sb="0" eb="2">
      <t>ハイスイ</t>
    </rPh>
    <rPh sb="7" eb="8">
      <t>カン</t>
    </rPh>
    <phoneticPr fontId="2"/>
  </si>
  <si>
    <t>通期
硬質塩化ビニル管</t>
    <rPh sb="0" eb="2">
      <t>ツウキ</t>
    </rPh>
    <rPh sb="3" eb="5">
      <t>コウシツ</t>
    </rPh>
    <rPh sb="5" eb="7">
      <t>エンカ</t>
    </rPh>
    <rPh sb="10" eb="11">
      <t>カン</t>
    </rPh>
    <phoneticPr fontId="2"/>
  </si>
  <si>
    <t>40Ａ</t>
    <phoneticPr fontId="2"/>
  </si>
  <si>
    <t>排水金物</t>
    <rPh sb="0" eb="2">
      <t>ハイスイ</t>
    </rPh>
    <rPh sb="2" eb="4">
      <t>カナモノ</t>
    </rPh>
    <phoneticPr fontId="2"/>
  </si>
  <si>
    <t>Ｔ5Ｂ50</t>
    <phoneticPr fontId="2"/>
  </si>
  <si>
    <t>Ｔ5Ｂ80</t>
    <phoneticPr fontId="2"/>
  </si>
  <si>
    <t>床上掃除口</t>
    <rPh sb="0" eb="2">
      <t>ユカウエ</t>
    </rPh>
    <rPh sb="2" eb="4">
      <t>ソウジ</t>
    </rPh>
    <rPh sb="4" eb="5">
      <t>グチ</t>
    </rPh>
    <phoneticPr fontId="2"/>
  </si>
  <si>
    <t>ＣＯＢ50</t>
    <phoneticPr fontId="2"/>
  </si>
  <si>
    <t>ＣＯＢ80</t>
    <phoneticPr fontId="2"/>
  </si>
  <si>
    <t>ＣＯＢ100</t>
    <phoneticPr fontId="2"/>
  </si>
  <si>
    <t>4の合計</t>
    <rPh sb="2" eb="4">
      <t>ゴウケイ</t>
    </rPh>
    <phoneticPr fontId="2"/>
  </si>
  <si>
    <t>給湯設備撤去工事</t>
    <rPh sb="0" eb="1">
      <t>キュウトウ</t>
    </rPh>
    <rPh sb="1" eb="3">
      <t>セツビ</t>
    </rPh>
    <rPh sb="3" eb="5">
      <t>テッキョ</t>
    </rPh>
    <rPh sb="5" eb="7">
      <t>コウジ</t>
    </rPh>
    <phoneticPr fontId="2"/>
  </si>
  <si>
    <t>水配管用
亜鉛メッキ鋼管</t>
    <rPh sb="0" eb="1">
      <t>ミズ</t>
    </rPh>
    <rPh sb="1" eb="4">
      <t>ハイカンヨウ</t>
    </rPh>
    <rPh sb="5" eb="7">
      <t>アエン</t>
    </rPh>
    <rPh sb="10" eb="11">
      <t>ハガネ</t>
    </rPh>
    <rPh sb="11" eb="12">
      <t>カン</t>
    </rPh>
    <phoneticPr fontId="2"/>
  </si>
  <si>
    <t>給湯機</t>
    <rPh sb="0" eb="2">
      <t>キュウトウ</t>
    </rPh>
    <rPh sb="2" eb="3">
      <t>キ</t>
    </rPh>
    <phoneticPr fontId="2"/>
  </si>
  <si>
    <t>13号
ＧＷ-134</t>
    <rPh sb="2" eb="3">
      <t>ゴウ</t>
    </rPh>
    <phoneticPr fontId="2"/>
  </si>
  <si>
    <t>5の合計</t>
    <rPh sb="2" eb="4">
      <t>ゴウケイ</t>
    </rPh>
    <phoneticPr fontId="2"/>
  </si>
  <si>
    <t>消化設備撤去工事</t>
    <rPh sb="0" eb="1">
      <t>ショウカ</t>
    </rPh>
    <rPh sb="1" eb="3">
      <t>セツビ</t>
    </rPh>
    <rPh sb="3" eb="5">
      <t>テッキョ</t>
    </rPh>
    <rPh sb="5" eb="7">
      <t>コウジ</t>
    </rPh>
    <phoneticPr fontId="2"/>
  </si>
  <si>
    <t>屋内消火栓</t>
    <rPh sb="0" eb="2">
      <t>オクナイ</t>
    </rPh>
    <rPh sb="2" eb="5">
      <t>ショウカセン</t>
    </rPh>
    <phoneticPr fontId="2"/>
  </si>
  <si>
    <t>1号消火栓</t>
    <rPh sb="1" eb="2">
      <t>ゴウ</t>
    </rPh>
    <rPh sb="2" eb="5">
      <t>ショウカセン</t>
    </rPh>
    <phoneticPr fontId="2"/>
  </si>
  <si>
    <t>消火器</t>
    <rPh sb="0" eb="3">
      <t>ショウカキ</t>
    </rPh>
    <phoneticPr fontId="2"/>
  </si>
  <si>
    <t>取外しのみ</t>
    <rPh sb="0" eb="1">
      <t>ト</t>
    </rPh>
    <rPh sb="1" eb="2">
      <t>ハズ</t>
    </rPh>
    <phoneticPr fontId="2"/>
  </si>
  <si>
    <t>消火器ＢＯＸ</t>
    <rPh sb="0" eb="3">
      <t>ショウカキ</t>
    </rPh>
    <phoneticPr fontId="2"/>
  </si>
  <si>
    <t>配管用
炭素鋼鋼管</t>
    <rPh sb="0" eb="3">
      <t>ハイカンヨウ</t>
    </rPh>
    <rPh sb="4" eb="6">
      <t>タンソ</t>
    </rPh>
    <rPh sb="6" eb="7">
      <t>ハガネ</t>
    </rPh>
    <rPh sb="7" eb="8">
      <t>ハガネ</t>
    </rPh>
    <rPh sb="8" eb="9">
      <t>カン</t>
    </rPh>
    <phoneticPr fontId="2"/>
  </si>
  <si>
    <t>仕切弁</t>
    <rPh sb="0" eb="2">
      <t>シキ</t>
    </rPh>
    <rPh sb="2" eb="3">
      <t>ベン</t>
    </rPh>
    <phoneticPr fontId="2"/>
  </si>
  <si>
    <t>6の合計</t>
    <rPh sb="2" eb="4">
      <t>ゴウケイ</t>
    </rPh>
    <phoneticPr fontId="2"/>
  </si>
  <si>
    <t>ガス設備撤去工事</t>
    <rPh sb="1" eb="3">
      <t>セツビ</t>
    </rPh>
    <rPh sb="3" eb="5">
      <t>テッキョ</t>
    </rPh>
    <rPh sb="5" eb="7">
      <t>コウジ</t>
    </rPh>
    <phoneticPr fontId="2"/>
  </si>
  <si>
    <t>15Ａ</t>
    <phoneticPr fontId="2"/>
  </si>
  <si>
    <t>7の合計</t>
    <rPh sb="2" eb="4">
      <t>ゴウケイ</t>
    </rPh>
    <phoneticPr fontId="2"/>
  </si>
  <si>
    <t>発生材処分費</t>
    <rPh sb="0" eb="2">
      <t>ハッセイザイ</t>
    </rPh>
    <rPh sb="2" eb="4">
      <t>ショブン</t>
    </rPh>
    <rPh sb="4" eb="5">
      <t>ヒ</t>
    </rPh>
    <phoneticPr fontId="2"/>
  </si>
  <si>
    <t>産廃処理（運搬費込）</t>
    <rPh sb="0" eb="2">
      <t>サンパイ</t>
    </rPh>
    <rPh sb="2" eb="4">
      <t>ショリ</t>
    </rPh>
    <rPh sb="5" eb="7">
      <t>ウンパン</t>
    </rPh>
    <rPh sb="7" eb="8">
      <t>ヒ</t>
    </rPh>
    <rPh sb="8" eb="9">
      <t>コ</t>
    </rPh>
    <phoneticPr fontId="2"/>
  </si>
  <si>
    <t>金属類</t>
    <rPh sb="0" eb="3">
      <t>キンゾクルイ</t>
    </rPh>
    <phoneticPr fontId="2"/>
  </si>
  <si>
    <t>銅管類</t>
    <rPh sb="0" eb="1">
      <t>ドウ</t>
    </rPh>
    <rPh sb="1" eb="2">
      <t>カン</t>
    </rPh>
    <rPh sb="2" eb="3">
      <t>ルイ</t>
    </rPh>
    <phoneticPr fontId="2"/>
  </si>
  <si>
    <t>ステンレス</t>
    <phoneticPr fontId="2"/>
  </si>
  <si>
    <t>金属くず</t>
    <rPh sb="0" eb="2">
      <t>キンゾク</t>
    </rPh>
    <phoneticPr fontId="2"/>
  </si>
  <si>
    <t>鋼管類</t>
    <rPh sb="0" eb="1">
      <t>ハガネ</t>
    </rPh>
    <rPh sb="1" eb="2">
      <t>カン</t>
    </rPh>
    <rPh sb="2" eb="3">
      <t>ルイ</t>
    </rPh>
    <phoneticPr fontId="2"/>
  </si>
  <si>
    <t>塩ビ管類</t>
    <rPh sb="0" eb="1">
      <t>エン</t>
    </rPh>
    <rPh sb="2" eb="3">
      <t>カン</t>
    </rPh>
    <rPh sb="3" eb="4">
      <t>ルイ</t>
    </rPh>
    <phoneticPr fontId="2"/>
  </si>
  <si>
    <t>陶磁器類</t>
    <rPh sb="0" eb="3">
      <t>トウジキ</t>
    </rPh>
    <rPh sb="3" eb="4">
      <t>ルイ</t>
    </rPh>
    <phoneticPr fontId="2"/>
  </si>
  <si>
    <t>廃プラ</t>
    <rPh sb="0" eb="1">
      <t>ハイ</t>
    </rPh>
    <phoneticPr fontId="2"/>
  </si>
  <si>
    <t>空調機器類</t>
    <rPh sb="0" eb="2">
      <t>クウチョウ</t>
    </rPh>
    <rPh sb="2" eb="4">
      <t>キキ</t>
    </rPh>
    <rPh sb="4" eb="5">
      <t>ルイ</t>
    </rPh>
    <phoneticPr fontId="2"/>
  </si>
  <si>
    <t>保温材</t>
    <rPh sb="0" eb="3">
      <t>ホオンザイ</t>
    </rPh>
    <phoneticPr fontId="2"/>
  </si>
  <si>
    <t>ＣＯガラ</t>
    <phoneticPr fontId="2"/>
  </si>
  <si>
    <t>8の合計</t>
    <rPh sb="2" eb="4">
      <t>ゴウケイ</t>
    </rPh>
    <phoneticPr fontId="2"/>
  </si>
  <si>
    <t>合　　計</t>
    <rPh sb="0" eb="1">
      <t>ゴウ</t>
    </rPh>
    <rPh sb="3" eb="4">
      <t>ケイ</t>
    </rPh>
    <phoneticPr fontId="24"/>
  </si>
  <si>
    <t>合　　計</t>
    <rPh sb="0" eb="1">
      <t>ア</t>
    </rPh>
    <rPh sb="3" eb="4">
      <t>ケイ</t>
    </rPh>
    <phoneticPr fontId="24"/>
  </si>
  <si>
    <t>2次側配管一式1</t>
    <rPh sb="1" eb="2">
      <t>ツギ</t>
    </rPh>
    <rPh sb="2" eb="3">
      <t>ガワ</t>
    </rPh>
    <rPh sb="3" eb="5">
      <t>ハイカン</t>
    </rPh>
    <rPh sb="5" eb="7">
      <t>イッシキ</t>
    </rPh>
    <phoneticPr fontId="2"/>
  </si>
  <si>
    <t>4階  　解体用</t>
    <rPh sb="1" eb="2">
      <t>カイ</t>
    </rPh>
    <rPh sb="5" eb="7">
      <t>カイタイ</t>
    </rPh>
    <rPh sb="7" eb="8">
      <t>ヨウ</t>
    </rPh>
    <phoneticPr fontId="2"/>
  </si>
  <si>
    <t>4階　　アスベスト用</t>
    <rPh sb="1" eb="2">
      <t>カイ</t>
    </rPh>
    <rPh sb="9" eb="10">
      <t>ヨウ</t>
    </rPh>
    <phoneticPr fontId="2"/>
  </si>
  <si>
    <t>ＧＶ80</t>
  </si>
  <si>
    <t>50Ａ</t>
  </si>
  <si>
    <t>65Ａ</t>
  </si>
  <si>
    <t>80ＭＳＦＵ3Ｍ</t>
  </si>
  <si>
    <t>80Ａ</t>
  </si>
  <si>
    <t>FRP製</t>
    <rPh sb="3" eb="4">
      <t>セイ</t>
    </rPh>
    <phoneticPr fontId="2"/>
  </si>
  <si>
    <t>消火ポンプ</t>
    <rPh sb="0" eb="2">
      <t>ショウカ</t>
    </rPh>
    <phoneticPr fontId="2"/>
  </si>
  <si>
    <t>壁掛
室内機</t>
    <rPh sb="0" eb="1">
      <t>カベ</t>
    </rPh>
    <rPh sb="1" eb="2">
      <t>カ</t>
    </rPh>
    <rPh sb="3" eb="6">
      <t>シツナイキ</t>
    </rPh>
    <phoneticPr fontId="2"/>
  </si>
  <si>
    <t>ナショナル/ＣU-Ｊ112Ｃ4
冷房能力：10.0ｋｗ</t>
    <rPh sb="16" eb="18">
      <t>レイボウ</t>
    </rPh>
    <rPh sb="18" eb="20">
      <t>ノウリョク</t>
    </rPh>
    <phoneticPr fontId="2"/>
  </si>
  <si>
    <t>三菱電機/ＭＰＵＺ-ＲＰ160HA-YG
冷房能力：14.0ｋｗ</t>
    <rPh sb="0" eb="2">
      <t>ミツビシ</t>
    </rPh>
    <rPh sb="2" eb="4">
      <t>デンキ</t>
    </rPh>
    <rPh sb="21" eb="23">
      <t>レイボウ</t>
    </rPh>
    <rPh sb="23" eb="25">
      <t>ノウリョク</t>
    </rPh>
    <phoneticPr fontId="2"/>
  </si>
  <si>
    <t>ＲＷ25ｍｍ  A</t>
    <phoneticPr fontId="2"/>
  </si>
  <si>
    <t>ＲＷ25ｍｍ  B</t>
    <phoneticPr fontId="2"/>
  </si>
  <si>
    <t>〇〇〇〇建物解体工事</t>
  </si>
  <si>
    <t>〇〇〇〇建物解体工事</t>
    <rPh sb="4" eb="6">
      <t>タテモノ</t>
    </rPh>
    <rPh sb="6" eb="8">
      <t>カイタイ</t>
    </rPh>
    <rPh sb="8" eb="10">
      <t>コウジ</t>
    </rPh>
    <phoneticPr fontId="24"/>
  </si>
  <si>
    <t>管理型処分場　　　　　　　　　　　　　　　　　接着剤　化粧石膏ボード</t>
    <rPh sb="0" eb="2">
      <t>カンリ</t>
    </rPh>
    <rPh sb="2" eb="3">
      <t>カタ</t>
    </rPh>
    <rPh sb="3" eb="5">
      <t>ショブン</t>
    </rPh>
    <rPh sb="5" eb="6">
      <t>バ</t>
    </rPh>
    <rPh sb="23" eb="26">
      <t>セッチャクザイ</t>
    </rPh>
    <rPh sb="27" eb="29">
      <t>ケショウ</t>
    </rPh>
    <rPh sb="29" eb="31">
      <t>セッコウ</t>
    </rPh>
    <phoneticPr fontId="2"/>
  </si>
  <si>
    <t>管理型処分場</t>
    <rPh sb="0" eb="2">
      <t>カンリ</t>
    </rPh>
    <rPh sb="2" eb="3">
      <t>カタ</t>
    </rPh>
    <rPh sb="3" eb="5">
      <t>ショブン</t>
    </rPh>
    <rPh sb="5" eb="6">
      <t>バ</t>
    </rPh>
    <phoneticPr fontId="2"/>
  </si>
  <si>
    <t>〇〇〇〇建物解体工事　　　　(機械）</t>
    <rPh sb="15" eb="17">
      <t>キカイ</t>
    </rPh>
    <phoneticPr fontId="2"/>
  </si>
  <si>
    <t>〇〇〇〇建物解体工事　　　　（電気）</t>
    <rPh sb="15" eb="17">
      <t>デンキ</t>
    </rPh>
    <phoneticPr fontId="2"/>
  </si>
  <si>
    <t>〇〇〇〇建物解体工事</t>
    <phoneticPr fontId="2"/>
  </si>
  <si>
    <t>延べ面積：　     ㎡</t>
    <phoneticPr fontId="2"/>
  </si>
  <si>
    <t>サンプル１　(1ga.xlsx)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</si>
</sst>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76" formatCode="&quot;¥&quot;#,##0_);[Red]\(&quot;¥&quot;#,##0\)"/>
    <numFmt numFmtId="177" formatCode="0.0"/>
    <numFmt numFmtId="178" formatCode="0.000"/>
    <numFmt numFmtId="179" formatCode="#,##0.0;[Red]\-#,##0.0"/>
    <numFmt numFmtId="180" formatCode="#,##0;\-#,##0;&quot;-&quot;"/>
    <numFmt numFmtId="181" formatCode="#,##0_ ;[Red]\-#,##0\ "/>
    <numFmt numFmtId="182" formatCode="#,##0.0_ "/>
    <numFmt numFmtId="183" formatCode="0_);[Red]\(0\)"/>
    <numFmt numFmtId="184" formatCode="#,##0.0_ ;[Red]\-#,##0.0\ "/>
    <numFmt numFmtId="185" formatCode="#,##0.0"/>
    <numFmt numFmtId="186" formatCode="0.000_ "/>
    <numFmt numFmtId="187" formatCode="&quot;営繕P-&quot;General"/>
    <numFmt numFmtId="188" formatCode="&quot;物価・資料等単価表　№ &quot;#,##0_ "/>
    <numFmt numFmtId="189" formatCode="&quot;営繕P-&quot;General\(&quot;那&quot;&quot;覇&quot;\)"/>
    <numFmt numFmtId="190" formatCode="#,##0.0_%;[Red]&quot;\\(&quot;#,##0.0%&quot;\\)&quot;"/>
    <numFmt numFmtId="191" formatCode="\$#,##0_);[Red]&quot;¥¥!!($&quot;#,##0&quot;¥¥!!)&quot;"/>
    <numFmt numFmtId="192" formatCode="\$#,##0.00_);[Red]&quot;¥¥!!($&quot;#,##0.00&quot;¥¥!!)&quot;"/>
    <numFmt numFmtId="193" formatCode="&quot;91&quot;#,##0.000&quot;28&quot;"/>
    <numFmt numFmtId="194" formatCode="mmm\.yy"/>
    <numFmt numFmtId="195" formatCode="d\.m\.yy\ h:mm"/>
    <numFmt numFmtId="196" formatCode="_-\$* #,##0_-;&quot;-$&quot;* #,##0_-;_-\$* \-_-;_-@_-"/>
    <numFmt numFmtId="197" formatCode="_-\$* #,##0.00_-;&quot;-$&quot;* #,##0.00_-;_-\$* \-??_-;_-@_-"/>
    <numFmt numFmtId="198" formatCode="hh:mm:ss"/>
    <numFmt numFmtId="199" formatCode="#,##0\-;\▲#,##0\-"/>
    <numFmt numFmtId="200" formatCode="\\#,##0\-;&quot;\▲&quot;#,##0\-"/>
  </numFmts>
  <fonts count="6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2"/>
      <name val="Tms Rmn"/>
      <family val="1"/>
    </font>
    <font>
      <sz val="10"/>
      <color indexed="8"/>
      <name val="Arial"/>
      <family val="2"/>
    </font>
    <font>
      <b/>
      <sz val="12"/>
      <color indexed="9"/>
      <name val="Tms Rmn"/>
      <family val="1"/>
    </font>
    <font>
      <b/>
      <sz val="12"/>
      <name val="Arial"/>
      <family val="2"/>
    </font>
    <font>
      <sz val="10"/>
      <name val="Arial"/>
      <family val="2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明朝"/>
      <family val="1"/>
      <charset val="128"/>
    </font>
    <font>
      <u/>
      <sz val="14"/>
      <name val="ＭＳ 明朝"/>
      <family val="1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明朝"/>
      <family val="1"/>
      <charset val="128"/>
    </font>
    <font>
      <sz val="11"/>
      <name val="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0"/>
      <name val="ＭＳ Ｐ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7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ゴシック"/>
      <family val="3"/>
      <charset val="128"/>
    </font>
    <font>
      <sz val="16"/>
      <name val="ＭＳ ゴシック"/>
      <family val="3"/>
      <charset val="128"/>
    </font>
    <font>
      <b/>
      <sz val="9"/>
      <name val="ＭＳ 明朝"/>
      <family val="1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0"/>
      <color indexed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2"/>
      <color indexed="56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color indexed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7"/>
      <name val="ＭＳ 明朝"/>
      <family val="1"/>
      <charset val="128"/>
    </font>
    <font>
      <sz val="12"/>
      <name val="Times New Roman"/>
      <family val="1"/>
    </font>
    <font>
      <sz val="14"/>
      <name val="Terminal"/>
      <charset val="128"/>
    </font>
    <font>
      <sz val="9"/>
      <name val="Times New Roman"/>
      <family val="1"/>
    </font>
    <font>
      <sz val="8"/>
      <name val="Arial"/>
      <family val="2"/>
    </font>
    <font>
      <b/>
      <sz val="12"/>
      <color indexed="9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2"/>
      <name val="ＭＳ Ｐゴシック"/>
      <family val="3"/>
      <charset val="128"/>
    </font>
    <font>
      <b/>
      <sz val="11"/>
      <name val="Arial"/>
      <family val="2"/>
    </font>
    <font>
      <b/>
      <sz val="9"/>
      <name val="Times New Roman"/>
      <family val="1"/>
    </font>
    <font>
      <sz val="10"/>
      <name val="明朝"/>
      <family val="1"/>
      <charset val="128"/>
    </font>
    <font>
      <sz val="11"/>
      <color indexed="8"/>
      <name val="ＭＳ Ｐゴシック"/>
      <family val="3"/>
      <charset val="128"/>
    </font>
    <font>
      <sz val="12"/>
      <name val="ＭＳ Ｐ明朝"/>
      <family val="1"/>
      <charset val="128"/>
    </font>
    <font>
      <sz val="8"/>
      <color indexed="8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60">
    <xf numFmtId="0" fontId="0" fillId="0" borderId="0"/>
    <xf numFmtId="0" fontId="4" fillId="0" borderId="0" applyNumberFormat="0" applyFill="0" applyBorder="0" applyAlignment="0" applyProtection="0"/>
    <xf numFmtId="180" fontId="5" fillId="0" borderId="0" applyFill="0" applyBorder="0" applyAlignment="0"/>
    <xf numFmtId="0" fontId="6" fillId="2" borderId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27" fillId="0" borderId="0"/>
    <xf numFmtId="0" fontId="1" fillId="0" borderId="0"/>
    <xf numFmtId="0" fontId="1" fillId="0" borderId="0">
      <alignment vertical="center"/>
    </xf>
    <xf numFmtId="0" fontId="23" fillId="0" borderId="0"/>
    <xf numFmtId="0" fontId="10" fillId="0" borderId="0"/>
    <xf numFmtId="186" fontId="1" fillId="0" borderId="3"/>
    <xf numFmtId="0" fontId="11" fillId="0" borderId="0"/>
    <xf numFmtId="0" fontId="1" fillId="0" borderId="0"/>
    <xf numFmtId="0" fontId="24" fillId="0" borderId="0"/>
    <xf numFmtId="0" fontId="24" fillId="0" borderId="0" applyNumberFormat="0"/>
    <xf numFmtId="0" fontId="51" fillId="0" borderId="0" applyNumberFormat="0" applyFill="0" applyBorder="0" applyAlignment="0" applyProtection="0"/>
    <xf numFmtId="190" fontId="52" fillId="0" borderId="0" applyFill="0" applyBorder="0" applyAlignment="0"/>
    <xf numFmtId="38" fontId="21" fillId="0" borderId="0" applyFill="0" applyBorder="0" applyAlignment="0" applyProtection="0"/>
    <xf numFmtId="40" fontId="21" fillId="0" borderId="0" applyFill="0" applyBorder="0" applyAlignment="0" applyProtection="0"/>
    <xf numFmtId="191" fontId="21" fillId="0" borderId="0" applyFill="0" applyBorder="0" applyAlignment="0" applyProtection="0"/>
    <xf numFmtId="192" fontId="21" fillId="0" borderId="0" applyFill="0" applyBorder="0" applyAlignment="0" applyProtection="0"/>
    <xf numFmtId="0" fontId="53" fillId="0" borderId="0">
      <alignment horizontal="left"/>
    </xf>
    <xf numFmtId="0" fontId="54" fillId="4" borderId="0" applyNumberFormat="0" applyBorder="0" applyAlignment="0" applyProtection="0"/>
    <xf numFmtId="0" fontId="55" fillId="5" borderId="0"/>
    <xf numFmtId="0" fontId="7" fillId="0" borderId="48" applyNumberFormat="0" applyAlignment="0" applyProtection="0"/>
    <xf numFmtId="0" fontId="7" fillId="0" borderId="49">
      <alignment horizontal="left" vertical="center"/>
    </xf>
    <xf numFmtId="0" fontId="54" fillId="6" borderId="0" applyNumberFormat="0" applyBorder="0" applyAlignment="0" applyProtection="0"/>
    <xf numFmtId="193" fontId="10" fillId="0" borderId="0"/>
    <xf numFmtId="10" fontId="21" fillId="0" borderId="0" applyFill="0" applyBorder="0" applyAlignment="0" applyProtection="0"/>
    <xf numFmtId="4" fontId="53" fillId="0" borderId="0">
      <alignment horizontal="right"/>
    </xf>
    <xf numFmtId="4" fontId="56" fillId="0" borderId="0">
      <alignment horizontal="right"/>
    </xf>
    <xf numFmtId="0" fontId="57" fillId="0" borderId="0">
      <alignment horizontal="left"/>
    </xf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/>
    <xf numFmtId="0" fontId="60" fillId="0" borderId="0">
      <alignment horizontal="center"/>
    </xf>
    <xf numFmtId="194" fontId="21" fillId="0" borderId="0" applyFill="0" applyBorder="0" applyAlignment="0" applyProtection="0"/>
    <xf numFmtId="195" fontId="21" fillId="0" borderId="0" applyFill="0" applyBorder="0" applyAlignment="0" applyProtection="0"/>
    <xf numFmtId="196" fontId="21" fillId="0" borderId="0" applyFill="0" applyBorder="0" applyAlignment="0" applyProtection="0"/>
    <xf numFmtId="197" fontId="21" fillId="0" borderId="0" applyFill="0" applyBorder="0" applyAlignment="0" applyProtection="0"/>
    <xf numFmtId="0" fontId="23" fillId="0" borderId="0" applyFill="0" applyBorder="0">
      <alignment vertical="center"/>
    </xf>
    <xf numFmtId="198" fontId="52" fillId="0" borderId="0">
      <protection locked="0"/>
    </xf>
    <xf numFmtId="199" fontId="61" fillId="0" borderId="50">
      <protection locked="0"/>
    </xf>
    <xf numFmtId="199" fontId="61" fillId="0" borderId="50">
      <protection locked="0"/>
    </xf>
    <xf numFmtId="200" fontId="61" fillId="0" borderId="50">
      <protection locked="0"/>
    </xf>
    <xf numFmtId="0" fontId="1" fillId="0" borderId="0"/>
    <xf numFmtId="0" fontId="62" fillId="0" borderId="0">
      <alignment vertical="center"/>
    </xf>
    <xf numFmtId="0" fontId="63" fillId="0" borderId="0"/>
  </cellStyleXfs>
  <cellXfs count="699">
    <xf numFmtId="0" fontId="0" fillId="0" borderId="0" xfId="0"/>
    <xf numFmtId="0" fontId="0" fillId="0" borderId="0" xfId="0" applyBorder="1"/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left" indent="1"/>
    </xf>
    <xf numFmtId="0" fontId="14" fillId="0" borderId="0" xfId="0" applyFont="1" applyBorder="1" applyAlignment="1"/>
    <xf numFmtId="38" fontId="12" fillId="0" borderId="0" xfId="7" applyFont="1" applyBorder="1"/>
    <xf numFmtId="0" fontId="15" fillId="0" borderId="0" xfId="0" applyFont="1" applyBorder="1" applyAlignment="1"/>
    <xf numFmtId="0" fontId="13" fillId="0" borderId="0" xfId="0" applyFont="1" applyBorder="1" applyAlignment="1">
      <alignment horizontal="left" indent="1"/>
    </xf>
    <xf numFmtId="0" fontId="13" fillId="0" borderId="0" xfId="0" applyFont="1" applyBorder="1"/>
    <xf numFmtId="0" fontId="14" fillId="0" borderId="0" xfId="0" applyFont="1" applyBorder="1"/>
    <xf numFmtId="38" fontId="12" fillId="0" borderId="0" xfId="0" applyNumberFormat="1" applyFont="1" applyBorder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shrinkToFit="1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/>
    <xf numFmtId="0" fontId="19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21" fillId="0" borderId="0" xfId="0" applyFont="1" applyBorder="1" applyAlignment="1"/>
    <xf numFmtId="0" fontId="20" fillId="0" borderId="0" xfId="0" applyFont="1" applyBorder="1" applyAlignment="1"/>
    <xf numFmtId="0" fontId="20" fillId="0" borderId="0" xfId="0" applyFont="1" applyBorder="1" applyAlignment="1">
      <alignment horizontal="center"/>
    </xf>
    <xf numFmtId="38" fontId="20" fillId="0" borderId="0" xfId="7" applyFont="1" applyBorder="1" applyAlignment="1"/>
    <xf numFmtId="0" fontId="22" fillId="0" borderId="0" xfId="0" applyFont="1" applyBorder="1" applyAlignment="1"/>
    <xf numFmtId="38" fontId="20" fillId="0" borderId="0" xfId="0" applyNumberFormat="1" applyFont="1" applyBorder="1" applyAlignment="1"/>
    <xf numFmtId="38" fontId="0" fillId="0" borderId="0" xfId="0" applyNumberFormat="1"/>
    <xf numFmtId="0" fontId="16" fillId="0" borderId="0" xfId="0" applyFont="1" applyBorder="1" applyAlignment="1"/>
    <xf numFmtId="0" fontId="25" fillId="0" borderId="4" xfId="14" applyFont="1" applyBorder="1"/>
    <xf numFmtId="0" fontId="25" fillId="0" borderId="0" xfId="14" applyFont="1"/>
    <xf numFmtId="0" fontId="9" fillId="0" borderId="0" xfId="14" applyFont="1" applyBorder="1" applyAlignment="1">
      <alignment horizontal="centerContinuous" vertical="center"/>
    </xf>
    <xf numFmtId="0" fontId="9" fillId="0" borderId="0" xfId="14" applyFont="1"/>
    <xf numFmtId="0" fontId="25" fillId="0" borderId="0" xfId="14" applyFont="1" applyBorder="1"/>
    <xf numFmtId="0" fontId="10" fillId="0" borderId="0" xfId="14" applyFont="1" applyBorder="1" applyAlignment="1">
      <alignment vertical="center"/>
    </xf>
    <xf numFmtId="0" fontId="10" fillId="0" borderId="0" xfId="14" applyFont="1"/>
    <xf numFmtId="0" fontId="25" fillId="0" borderId="0" xfId="14" applyFont="1" applyBorder="1" applyAlignment="1">
      <alignment horizontal="center" vertical="center"/>
    </xf>
    <xf numFmtId="0" fontId="25" fillId="0" borderId="0" xfId="14" applyFont="1" applyAlignment="1">
      <alignment horizontal="center" vertical="center"/>
    </xf>
    <xf numFmtId="0" fontId="25" fillId="0" borderId="0" xfId="14" applyFont="1" applyAlignment="1">
      <alignment horizontal="center"/>
    </xf>
    <xf numFmtId="0" fontId="25" fillId="0" borderId="0" xfId="14" applyFont="1" applyFill="1" applyAlignment="1">
      <alignment horizontal="right"/>
    </xf>
    <xf numFmtId="0" fontId="18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indent="1"/>
    </xf>
    <xf numFmtId="0" fontId="16" fillId="0" borderId="0" xfId="0" applyFont="1" applyBorder="1" applyAlignment="1">
      <alignment horizontal="left" indent="1"/>
    </xf>
    <xf numFmtId="0" fontId="16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37" fontId="20" fillId="0" borderId="0" xfId="15" applyNumberFormat="1" applyFont="1" applyBorder="1" applyAlignment="1" applyProtection="1">
      <alignment horizontal="right"/>
    </xf>
    <xf numFmtId="0" fontId="1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0" fillId="0" borderId="0" xfId="0" quotePrefix="1"/>
    <xf numFmtId="0" fontId="43" fillId="0" borderId="0" xfId="14" applyFont="1" applyAlignment="1">
      <alignment horizontal="right"/>
    </xf>
    <xf numFmtId="0" fontId="44" fillId="0" borderId="0" xfId="14" applyFont="1"/>
    <xf numFmtId="0" fontId="0" fillId="0" borderId="0" xfId="0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" fontId="25" fillId="0" borderId="0" xfId="14" applyNumberFormat="1" applyFont="1"/>
    <xf numFmtId="38" fontId="25" fillId="0" borderId="0" xfId="7" applyFont="1" applyBorder="1"/>
    <xf numFmtId="38" fontId="11" fillId="0" borderId="0" xfId="7" applyFont="1"/>
    <xf numFmtId="0" fontId="45" fillId="0" borderId="0" xfId="14" applyFont="1"/>
    <xf numFmtId="0" fontId="46" fillId="0" borderId="0" xfId="14" applyFont="1"/>
    <xf numFmtId="0" fontId="47" fillId="0" borderId="0" xfId="14" applyFont="1" applyBorder="1"/>
    <xf numFmtId="38" fontId="47" fillId="0" borderId="0" xfId="7" applyFont="1" applyBorder="1"/>
    <xf numFmtId="38" fontId="29" fillId="0" borderId="0" xfId="7" applyFont="1" applyBorder="1" applyAlignment="1">
      <alignment vertical="top"/>
    </xf>
    <xf numFmtId="0" fontId="11" fillId="0" borderId="0" xfId="14" applyFont="1" applyAlignment="1">
      <alignment horizontal="center"/>
    </xf>
    <xf numFmtId="38" fontId="11" fillId="0" borderId="0" xfId="14" applyNumberFormat="1" applyFont="1"/>
    <xf numFmtId="0" fontId="11" fillId="0" borderId="0" xfId="14" applyFont="1"/>
    <xf numFmtId="0" fontId="30" fillId="0" borderId="5" xfId="0" applyFont="1" applyBorder="1" applyAlignment="1">
      <alignment horizontal="right"/>
    </xf>
    <xf numFmtId="0" fontId="30" fillId="0" borderId="6" xfId="0" applyFont="1" applyBorder="1" applyAlignment="1">
      <alignment horizontal="center"/>
    </xf>
    <xf numFmtId="0" fontId="30" fillId="0" borderId="7" xfId="0" applyFont="1" applyBorder="1" applyAlignment="1">
      <alignment horizontal="center"/>
    </xf>
    <xf numFmtId="0" fontId="30" fillId="0" borderId="8" xfId="0" applyFont="1" applyBorder="1"/>
    <xf numFmtId="0" fontId="30" fillId="0" borderId="9" xfId="0" applyFont="1" applyBorder="1"/>
    <xf numFmtId="0" fontId="30" fillId="0" borderId="10" xfId="0" applyFont="1" applyBorder="1"/>
    <xf numFmtId="0" fontId="30" fillId="0" borderId="10" xfId="0" applyFont="1" applyBorder="1" applyAlignment="1">
      <alignment horizontal="left" shrinkToFit="1"/>
    </xf>
    <xf numFmtId="0" fontId="30" fillId="0" borderId="10" xfId="0" applyFont="1" applyBorder="1" applyAlignment="1">
      <alignment horizontal="center"/>
    </xf>
    <xf numFmtId="38" fontId="30" fillId="0" borderId="10" xfId="7" applyFont="1" applyBorder="1"/>
    <xf numFmtId="0" fontId="32" fillId="0" borderId="11" xfId="0" applyFont="1" applyBorder="1" applyAlignment="1">
      <alignment horizontal="left" indent="1"/>
    </xf>
    <xf numFmtId="179" fontId="30" fillId="0" borderId="10" xfId="7" applyNumberFormat="1" applyFont="1" applyBorder="1"/>
    <xf numFmtId="38" fontId="30" fillId="0" borderId="10" xfId="0" applyNumberFormat="1" applyFont="1" applyBorder="1" applyAlignment="1">
      <alignment horizontal="center"/>
    </xf>
    <xf numFmtId="0" fontId="33" fillId="0" borderId="11" xfId="0" applyFont="1" applyBorder="1" applyAlignment="1">
      <alignment horizontal="center"/>
    </xf>
    <xf numFmtId="0" fontId="30" fillId="0" borderId="10" xfId="0" applyFont="1" applyBorder="1" applyAlignment="1">
      <alignment horizontal="center" shrinkToFit="1"/>
    </xf>
    <xf numFmtId="38" fontId="30" fillId="0" borderId="10" xfId="0" applyNumberFormat="1" applyFont="1" applyBorder="1"/>
    <xf numFmtId="179" fontId="30" fillId="0" borderId="10" xfId="0" applyNumberFormat="1" applyFont="1" applyBorder="1"/>
    <xf numFmtId="0" fontId="32" fillId="0" borderId="11" xfId="0" applyFont="1" applyBorder="1"/>
    <xf numFmtId="0" fontId="33" fillId="0" borderId="11" xfId="0" quotePrefix="1" applyFont="1" applyBorder="1" applyAlignment="1">
      <alignment horizontal="center" wrapText="1"/>
    </xf>
    <xf numFmtId="0" fontId="34" fillId="0" borderId="10" xfId="0" applyFont="1" applyBorder="1"/>
    <xf numFmtId="0" fontId="32" fillId="0" borderId="10" xfId="0" applyFont="1" applyBorder="1"/>
    <xf numFmtId="0" fontId="34" fillId="0" borderId="10" xfId="0" applyFont="1" applyBorder="1" applyAlignment="1">
      <alignment horizontal="left"/>
    </xf>
    <xf numFmtId="0" fontId="32" fillId="0" borderId="10" xfId="0" applyFont="1" applyBorder="1" applyAlignment="1">
      <alignment horizontal="left"/>
    </xf>
    <xf numFmtId="0" fontId="30" fillId="0" borderId="12" xfId="0" applyFont="1" applyBorder="1"/>
    <xf numFmtId="0" fontId="30" fillId="0" borderId="13" xfId="0" applyFont="1" applyBorder="1"/>
    <xf numFmtId="0" fontId="34" fillId="0" borderId="13" xfId="0" applyFont="1" applyBorder="1"/>
    <xf numFmtId="38" fontId="30" fillId="0" borderId="13" xfId="0" applyNumberFormat="1" applyFont="1" applyBorder="1"/>
    <xf numFmtId="37" fontId="30" fillId="0" borderId="13" xfId="15" applyNumberFormat="1" applyFont="1" applyBorder="1" applyAlignment="1" applyProtection="1">
      <alignment horizontal="right"/>
    </xf>
    <xf numFmtId="0" fontId="34" fillId="0" borderId="0" xfId="0" applyFont="1"/>
    <xf numFmtId="0" fontId="30" fillId="0" borderId="8" xfId="0" applyFont="1" applyBorder="1" applyAlignment="1">
      <alignment horizontal="left"/>
    </xf>
    <xf numFmtId="0" fontId="30" fillId="0" borderId="10" xfId="0" quotePrefix="1" applyFont="1" applyBorder="1" applyAlignment="1"/>
    <xf numFmtId="0" fontId="30" fillId="0" borderId="10" xfId="0" applyFont="1" applyBorder="1" applyAlignment="1">
      <alignment horizontal="left" indent="1"/>
    </xf>
    <xf numFmtId="0" fontId="30" fillId="0" borderId="10" xfId="0" applyFont="1" applyBorder="1" applyAlignment="1"/>
    <xf numFmtId="0" fontId="30" fillId="0" borderId="10" xfId="0" quotePrefix="1" applyFont="1" applyBorder="1"/>
    <xf numFmtId="0" fontId="30" fillId="0" borderId="10" xfId="0" applyFont="1" applyBorder="1" applyAlignment="1">
      <alignment horizontal="left"/>
    </xf>
    <xf numFmtId="0" fontId="30" fillId="0" borderId="10" xfId="0" quotePrefix="1" applyFont="1" applyBorder="1" applyAlignment="1">
      <alignment horizontal="left"/>
    </xf>
    <xf numFmtId="0" fontId="34" fillId="0" borderId="10" xfId="0" applyFont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34" fillId="0" borderId="12" xfId="0" applyFont="1" applyBorder="1"/>
    <xf numFmtId="0" fontId="32" fillId="0" borderId="12" xfId="0" applyFont="1" applyBorder="1"/>
    <xf numFmtId="0" fontId="30" fillId="0" borderId="13" xfId="0" applyFont="1" applyBorder="1" applyAlignment="1">
      <alignment horizontal="center"/>
    </xf>
    <xf numFmtId="0" fontId="30" fillId="0" borderId="5" xfId="0" applyFont="1" applyBorder="1" applyAlignment="1">
      <alignment horizontal="left"/>
    </xf>
    <xf numFmtId="0" fontId="33" fillId="0" borderId="14" xfId="14" applyFont="1" applyBorder="1"/>
    <xf numFmtId="0" fontId="33" fillId="0" borderId="32" xfId="14" applyFont="1" applyBorder="1" applyAlignment="1">
      <alignment horizontal="center"/>
    </xf>
    <xf numFmtId="0" fontId="33" fillId="0" borderId="32" xfId="14" applyFont="1" applyBorder="1"/>
    <xf numFmtId="0" fontId="33" fillId="0" borderId="7" xfId="14" applyFont="1" applyBorder="1"/>
    <xf numFmtId="0" fontId="31" fillId="0" borderId="4" xfId="14" applyFont="1" applyBorder="1" applyAlignment="1">
      <alignment vertical="center"/>
    </xf>
    <xf numFmtId="0" fontId="33" fillId="0" borderId="4" xfId="14" applyFont="1" applyBorder="1"/>
    <xf numFmtId="0" fontId="33" fillId="0" borderId="0" xfId="14" applyFont="1" applyBorder="1" applyAlignment="1">
      <alignment horizontal="center"/>
    </xf>
    <xf numFmtId="0" fontId="33" fillId="0" borderId="0" xfId="14" applyFont="1" applyBorder="1"/>
    <xf numFmtId="0" fontId="33" fillId="0" borderId="33" xfId="14" applyFont="1" applyBorder="1"/>
    <xf numFmtId="0" fontId="33" fillId="0" borderId="23" xfId="14" applyFont="1" applyBorder="1"/>
    <xf numFmtId="0" fontId="30" fillId="0" borderId="23" xfId="14" applyFont="1" applyBorder="1" applyAlignment="1">
      <alignment horizontal="distributed"/>
    </xf>
    <xf numFmtId="0" fontId="30" fillId="0" borderId="23" xfId="14" applyFont="1" applyBorder="1"/>
    <xf numFmtId="0" fontId="30" fillId="0" borderId="23" xfId="14" applyFont="1" applyBorder="1" applyAlignment="1">
      <alignment horizontal="left"/>
    </xf>
    <xf numFmtId="0" fontId="30" fillId="0" borderId="23" xfId="14" quotePrefix="1" applyFont="1" applyBorder="1" applyAlignment="1">
      <alignment horizontal="left"/>
    </xf>
    <xf numFmtId="0" fontId="33" fillId="0" borderId="25" xfId="14" applyFont="1" applyBorder="1"/>
    <xf numFmtId="38" fontId="30" fillId="0" borderId="23" xfId="7" quotePrefix="1" applyFont="1" applyBorder="1" applyAlignment="1">
      <alignment horizontal="left"/>
    </xf>
    <xf numFmtId="38" fontId="30" fillId="0" borderId="23" xfId="7" applyFont="1" applyBorder="1"/>
    <xf numFmtId="3" fontId="30" fillId="0" borderId="23" xfId="14" applyNumberFormat="1" applyFont="1" applyBorder="1"/>
    <xf numFmtId="0" fontId="36" fillId="0" borderId="4" xfId="14" applyFont="1" applyBorder="1" applyAlignment="1">
      <alignment vertical="center"/>
    </xf>
    <xf numFmtId="0" fontId="36" fillId="0" borderId="33" xfId="14" applyFont="1" applyBorder="1" applyAlignment="1">
      <alignment vertical="center"/>
    </xf>
    <xf numFmtId="0" fontId="33" fillId="0" borderId="4" xfId="14" applyFont="1" applyBorder="1" applyAlignment="1">
      <alignment horizontal="center" vertical="center"/>
    </xf>
    <xf numFmtId="0" fontId="33" fillId="0" borderId="33" xfId="14" applyFont="1" applyFill="1" applyBorder="1" applyAlignment="1">
      <alignment horizontal="centerContinuous" vertical="center"/>
    </xf>
    <xf numFmtId="0" fontId="30" fillId="0" borderId="25" xfId="14" applyFont="1" applyBorder="1"/>
    <xf numFmtId="0" fontId="30" fillId="0" borderId="25" xfId="0" applyFont="1" applyBorder="1" applyAlignment="1"/>
    <xf numFmtId="0" fontId="34" fillId="0" borderId="25" xfId="0" applyFont="1" applyBorder="1" applyAlignment="1">
      <alignment shrinkToFit="1"/>
    </xf>
    <xf numFmtId="38" fontId="30" fillId="0" borderId="35" xfId="14" applyNumberFormat="1" applyFont="1" applyBorder="1" applyAlignment="1"/>
    <xf numFmtId="3" fontId="30" fillId="0" borderId="35" xfId="7" applyNumberFormat="1" applyFont="1" applyFill="1" applyBorder="1"/>
    <xf numFmtId="3" fontId="30" fillId="0" borderId="36" xfId="7" applyNumberFormat="1" applyFont="1" applyFill="1" applyBorder="1"/>
    <xf numFmtId="0" fontId="33" fillId="0" borderId="27" xfId="14" applyFont="1" applyBorder="1"/>
    <xf numFmtId="0" fontId="33" fillId="0" borderId="37" xfId="14" applyFont="1" applyBorder="1" applyAlignment="1">
      <alignment horizontal="centerContinuous"/>
    </xf>
    <xf numFmtId="0" fontId="33" fillId="0" borderId="33" xfId="14" applyFont="1" applyBorder="1" applyAlignment="1">
      <alignment horizontal="centerContinuous"/>
    </xf>
    <xf numFmtId="0" fontId="33" fillId="0" borderId="38" xfId="14" applyFont="1" applyFill="1" applyBorder="1"/>
    <xf numFmtId="0" fontId="34" fillId="0" borderId="25" xfId="0" applyFont="1" applyBorder="1" applyAlignment="1"/>
    <xf numFmtId="38" fontId="30" fillId="0" borderId="35" xfId="14" applyNumberFormat="1" applyFont="1" applyBorder="1" applyAlignment="1">
      <alignment horizontal="right"/>
    </xf>
    <xf numFmtId="0" fontId="33" fillId="0" borderId="37" xfId="14" applyFont="1" applyBorder="1"/>
    <xf numFmtId="0" fontId="34" fillId="0" borderId="28" xfId="0" applyFont="1" applyBorder="1" applyAlignment="1"/>
    <xf numFmtId="38" fontId="33" fillId="0" borderId="27" xfId="14" applyNumberFormat="1" applyFont="1" applyBorder="1"/>
    <xf numFmtId="38" fontId="30" fillId="0" borderId="35" xfId="14" applyNumberFormat="1" applyFont="1" applyFill="1" applyBorder="1" applyAlignment="1">
      <alignment horizontal="right"/>
    </xf>
    <xf numFmtId="0" fontId="33" fillId="0" borderId="36" xfId="14" applyFont="1" applyBorder="1"/>
    <xf numFmtId="0" fontId="30" fillId="0" borderId="25" xfId="0" applyFont="1" applyBorder="1" applyAlignment="1">
      <alignment horizontal="right" vertical="center"/>
    </xf>
    <xf numFmtId="0" fontId="34" fillId="0" borderId="25" xfId="0" applyFont="1" applyBorder="1" applyAlignment="1">
      <alignment vertical="center"/>
    </xf>
    <xf numFmtId="0" fontId="34" fillId="0" borderId="28" xfId="0" applyFont="1" applyBorder="1" applyAlignment="1">
      <alignment vertical="center"/>
    </xf>
    <xf numFmtId="3" fontId="30" fillId="0" borderId="35" xfId="7" applyNumberFormat="1" applyFont="1" applyBorder="1" applyAlignment="1">
      <alignment horizontal="right"/>
    </xf>
    <xf numFmtId="0" fontId="34" fillId="0" borderId="25" xfId="0" applyFont="1" applyBorder="1" applyAlignment="1">
      <alignment horizontal="center" vertical="center"/>
    </xf>
    <xf numFmtId="0" fontId="34" fillId="0" borderId="28" xfId="0" applyFont="1" applyBorder="1" applyAlignment="1">
      <alignment horizontal="center" vertical="center"/>
    </xf>
    <xf numFmtId="38" fontId="33" fillId="0" borderId="27" xfId="14" applyNumberFormat="1" applyFont="1" applyBorder="1" applyAlignment="1">
      <alignment horizontal="center"/>
    </xf>
    <xf numFmtId="40" fontId="33" fillId="0" borderId="27" xfId="14" applyNumberFormat="1" applyFont="1" applyBorder="1"/>
    <xf numFmtId="0" fontId="30" fillId="0" borderId="25" xfId="14" applyFont="1" applyBorder="1" applyAlignment="1"/>
    <xf numFmtId="0" fontId="30" fillId="0" borderId="27" xfId="14" applyFont="1" applyBorder="1" applyAlignment="1"/>
    <xf numFmtId="40" fontId="33" fillId="0" borderId="27" xfId="14" applyNumberFormat="1" applyFont="1" applyBorder="1" applyAlignment="1">
      <alignment wrapText="1"/>
    </xf>
    <xf numFmtId="0" fontId="33" fillId="0" borderId="27" xfId="14" applyFont="1" applyBorder="1" applyAlignment="1">
      <alignment horizontal="left" wrapText="1"/>
    </xf>
    <xf numFmtId="0" fontId="30" fillId="0" borderId="25" xfId="14" applyFont="1" applyBorder="1" applyAlignment="1">
      <alignment horizontal="left"/>
    </xf>
    <xf numFmtId="38" fontId="33" fillId="0" borderId="36" xfId="14" applyNumberFormat="1" applyFont="1" applyBorder="1"/>
    <xf numFmtId="0" fontId="30" fillId="0" borderId="25" xfId="14" applyFont="1" applyFill="1" applyBorder="1" applyAlignment="1"/>
    <xf numFmtId="0" fontId="30" fillId="0" borderId="25" xfId="14" applyFont="1" applyFill="1" applyBorder="1" applyAlignment="1">
      <alignment horizontal="centerContinuous"/>
    </xf>
    <xf numFmtId="176" fontId="30" fillId="3" borderId="35" xfId="14" applyNumberFormat="1" applyFont="1" applyFill="1" applyBorder="1" applyAlignment="1">
      <alignment horizontal="right"/>
    </xf>
    <xf numFmtId="38" fontId="33" fillId="0" borderId="36" xfId="14" applyNumberFormat="1" applyFont="1" applyFill="1" applyBorder="1"/>
    <xf numFmtId="38" fontId="33" fillId="0" borderId="27" xfId="14" applyNumberFormat="1" applyFont="1" applyFill="1" applyBorder="1"/>
    <xf numFmtId="0" fontId="33" fillId="0" borderId="37" xfId="14" applyFont="1" applyFill="1" applyBorder="1"/>
    <xf numFmtId="0" fontId="33" fillId="0" borderId="33" xfId="14" applyFont="1" applyFill="1" applyBorder="1"/>
    <xf numFmtId="0" fontId="33" fillId="0" borderId="5" xfId="14" applyFont="1" applyFill="1" applyBorder="1" applyAlignment="1">
      <alignment horizontal="centerContinuous"/>
    </xf>
    <xf numFmtId="176" fontId="30" fillId="0" borderId="30" xfId="14" applyNumberFormat="1" applyFont="1" applyFill="1" applyBorder="1" applyAlignment="1">
      <alignment horizontal="right"/>
    </xf>
    <xf numFmtId="3" fontId="30" fillId="0" borderId="30" xfId="7" applyNumberFormat="1" applyFont="1" applyFill="1" applyBorder="1"/>
    <xf numFmtId="3" fontId="30" fillId="0" borderId="21" xfId="7" applyNumberFormat="1" applyFont="1" applyFill="1" applyBorder="1"/>
    <xf numFmtId="10" fontId="33" fillId="0" borderId="21" xfId="14" applyNumberFormat="1" applyFont="1" applyBorder="1"/>
    <xf numFmtId="10" fontId="33" fillId="0" borderId="20" xfId="14" applyNumberFormat="1" applyFont="1" applyBorder="1"/>
    <xf numFmtId="0" fontId="33" fillId="0" borderId="39" xfId="14" applyFont="1" applyBorder="1"/>
    <xf numFmtId="0" fontId="33" fillId="0" borderId="19" xfId="14" applyFont="1" applyBorder="1"/>
    <xf numFmtId="0" fontId="33" fillId="0" borderId="5" xfId="14" applyFont="1" applyBorder="1" applyAlignment="1">
      <alignment horizontal="center"/>
    </xf>
    <xf numFmtId="0" fontId="33" fillId="0" borderId="5" xfId="14" applyFont="1" applyBorder="1"/>
    <xf numFmtId="0" fontId="33" fillId="0" borderId="40" xfId="14" applyFont="1" applyBorder="1"/>
    <xf numFmtId="0" fontId="33" fillId="0" borderId="0" xfId="14" applyFont="1"/>
    <xf numFmtId="0" fontId="33" fillId="0" borderId="0" xfId="14" applyFont="1" applyAlignment="1">
      <alignment horizontal="center"/>
    </xf>
    <xf numFmtId="0" fontId="33" fillId="0" borderId="0" xfId="14" applyFont="1" applyFill="1" applyAlignment="1">
      <alignment horizontal="right"/>
    </xf>
    <xf numFmtId="0" fontId="33" fillId="0" borderId="38" xfId="14" applyFont="1" applyBorder="1"/>
    <xf numFmtId="0" fontId="30" fillId="0" borderId="0" xfId="14" applyFont="1" applyBorder="1"/>
    <xf numFmtId="0" fontId="30" fillId="0" borderId="27" xfId="14" applyFont="1" applyBorder="1"/>
    <xf numFmtId="0" fontId="33" fillId="0" borderId="36" xfId="14" applyFont="1" applyBorder="1" applyAlignment="1">
      <alignment horizontal="left" wrapText="1"/>
    </xf>
    <xf numFmtId="0" fontId="30" fillId="0" borderId="0" xfId="14" quotePrefix="1" applyFont="1" applyAlignment="1">
      <alignment horizontal="left"/>
    </xf>
    <xf numFmtId="0" fontId="33" fillId="0" borderId="10" xfId="0" applyFont="1" applyBorder="1" applyAlignment="1"/>
    <xf numFmtId="0" fontId="33" fillId="0" borderId="11" xfId="0" applyFont="1" applyBorder="1" applyAlignment="1">
      <alignment horizontal="center" wrapText="1"/>
    </xf>
    <xf numFmtId="0" fontId="33" fillId="0" borderId="10" xfId="0" applyFont="1" applyBorder="1"/>
    <xf numFmtId="0" fontId="33" fillId="0" borderId="25" xfId="0" applyFont="1" applyBorder="1"/>
    <xf numFmtId="0" fontId="33" fillId="0" borderId="25" xfId="0" applyFont="1" applyBorder="1" applyAlignment="1">
      <alignment horizontal="left"/>
    </xf>
    <xf numFmtId="0" fontId="33" fillId="0" borderId="10" xfId="0" applyFont="1" applyBorder="1" applyAlignment="1">
      <alignment horizontal="center"/>
    </xf>
    <xf numFmtId="0" fontId="33" fillId="0" borderId="12" xfId="0" applyFont="1" applyBorder="1"/>
    <xf numFmtId="0" fontId="33" fillId="0" borderId="23" xfId="14" applyFont="1" applyBorder="1" applyAlignment="1">
      <alignment horizontal="right"/>
    </xf>
    <xf numFmtId="0" fontId="30" fillId="0" borderId="8" xfId="0" applyFont="1" applyBorder="1" applyAlignment="1">
      <alignment horizontal="center"/>
    </xf>
    <xf numFmtId="0" fontId="30" fillId="0" borderId="10" xfId="0" applyFont="1" applyBorder="1" applyAlignment="1">
      <alignment horizontal="left" indent="1" shrinkToFit="1"/>
    </xf>
    <xf numFmtId="0" fontId="30" fillId="0" borderId="23" xfId="14" applyFont="1" applyBorder="1" applyAlignment="1">
      <alignment horizontal="right"/>
    </xf>
    <xf numFmtId="0" fontId="30" fillId="0" borderId="25" xfId="14" applyFont="1" applyFill="1" applyBorder="1" applyAlignment="1">
      <alignment horizontal="center" shrinkToFit="1"/>
    </xf>
    <xf numFmtId="0" fontId="30" fillId="0" borderId="10" xfId="18" applyNumberFormat="1" applyFont="1" applyFill="1" applyBorder="1" applyAlignment="1"/>
    <xf numFmtId="0" fontId="30" fillId="0" borderId="10" xfId="18" applyNumberFormat="1" applyFont="1" applyFill="1" applyBorder="1" applyAlignment="1">
      <alignment horizontal="center"/>
    </xf>
    <xf numFmtId="179" fontId="30" fillId="0" borderId="10" xfId="7" applyNumberFormat="1" applyFont="1" applyBorder="1" applyAlignment="1"/>
    <xf numFmtId="179" fontId="30" fillId="0" borderId="10" xfId="0" applyNumberFormat="1" applyFont="1" applyBorder="1" applyAlignment="1"/>
    <xf numFmtId="38" fontId="30" fillId="0" borderId="10" xfId="0" applyNumberFormat="1" applyFont="1" applyBorder="1" applyAlignment="1"/>
    <xf numFmtId="0" fontId="34" fillId="0" borderId="13" xfId="0" applyFont="1" applyBorder="1" applyAlignment="1"/>
    <xf numFmtId="38" fontId="30" fillId="0" borderId="10" xfId="7" applyNumberFormat="1" applyFont="1" applyBorder="1"/>
    <xf numFmtId="0" fontId="35" fillId="0" borderId="10" xfId="0" applyFont="1" applyBorder="1" applyAlignment="1">
      <alignment horizontal="left"/>
    </xf>
    <xf numFmtId="0" fontId="30" fillId="0" borderId="10" xfId="18" applyNumberFormat="1" applyFont="1" applyFill="1" applyBorder="1" applyAlignment="1">
      <alignment horizontal="left"/>
    </xf>
    <xf numFmtId="0" fontId="34" fillId="0" borderId="13" xfId="0" applyFont="1" applyBorder="1" applyAlignment="1">
      <alignment horizontal="left"/>
    </xf>
    <xf numFmtId="0" fontId="35" fillId="0" borderId="10" xfId="0" applyFont="1" applyBorder="1" applyAlignment="1">
      <alignment horizontal="left" wrapText="1" shrinkToFit="1"/>
    </xf>
    <xf numFmtId="0" fontId="2" fillId="0" borderId="10" xfId="0" applyFont="1" applyBorder="1"/>
    <xf numFmtId="0" fontId="2" fillId="0" borderId="0" xfId="0" applyFont="1"/>
    <xf numFmtId="0" fontId="37" fillId="0" borderId="10" xfId="0" applyFont="1" applyBorder="1" applyAlignment="1">
      <alignment horizontal="left" wrapText="1" shrinkToFit="1"/>
    </xf>
    <xf numFmtId="38" fontId="33" fillId="0" borderId="36" xfId="14" applyNumberFormat="1" applyFont="1" applyBorder="1" applyAlignment="1">
      <alignment horizontal="center"/>
    </xf>
    <xf numFmtId="38" fontId="33" fillId="0" borderId="27" xfId="14" applyNumberFormat="1" applyFont="1" applyBorder="1" applyAlignment="1">
      <alignment wrapText="1"/>
    </xf>
    <xf numFmtId="0" fontId="33" fillId="0" borderId="36" xfId="14" applyFont="1" applyBorder="1" applyAlignment="1">
      <alignment horizontal="center" wrapText="1"/>
    </xf>
    <xf numFmtId="38" fontId="35" fillId="0" borderId="27" xfId="14" applyNumberFormat="1" applyFont="1" applyBorder="1" applyAlignment="1">
      <alignment wrapText="1"/>
    </xf>
    <xf numFmtId="0" fontId="12" fillId="0" borderId="11" xfId="0" applyFont="1" applyBorder="1" applyAlignment="1">
      <alignment horizontal="center" shrinkToFit="1"/>
    </xf>
    <xf numFmtId="38" fontId="33" fillId="0" borderId="25" xfId="14" applyNumberFormat="1" applyFont="1" applyBorder="1" applyAlignment="1">
      <alignment horizontal="center"/>
    </xf>
    <xf numFmtId="38" fontId="33" fillId="0" borderId="11" xfId="0" applyNumberFormat="1" applyFont="1" applyBorder="1" applyAlignment="1">
      <alignment horizontal="center"/>
    </xf>
    <xf numFmtId="38" fontId="15" fillId="0" borderId="24" xfId="14" applyNumberFormat="1" applyFont="1" applyBorder="1" applyAlignment="1"/>
    <xf numFmtId="0" fontId="15" fillId="0" borderId="25" xfId="0" applyFont="1" applyBorder="1" applyAlignment="1"/>
    <xf numFmtId="0" fontId="40" fillId="0" borderId="0" xfId="14" applyFont="1" applyBorder="1"/>
    <xf numFmtId="0" fontId="41" fillId="0" borderId="0" xfId="0" applyFont="1" applyBorder="1" applyAlignment="1"/>
    <xf numFmtId="0" fontId="42" fillId="0" borderId="0" xfId="0" applyFont="1" applyBorder="1" applyAlignment="1"/>
    <xf numFmtId="0" fontId="40" fillId="0" borderId="0" xfId="0" applyFont="1" applyBorder="1" applyAlignment="1">
      <alignment horizontal="right"/>
    </xf>
    <xf numFmtId="0" fontId="40" fillId="0" borderId="0" xfId="14" applyFont="1"/>
    <xf numFmtId="0" fontId="40" fillId="0" borderId="0" xfId="14" applyFont="1" applyAlignment="1">
      <alignment horizontal="right"/>
    </xf>
    <xf numFmtId="38" fontId="40" fillId="0" borderId="0" xfId="0" applyNumberFormat="1" applyFont="1" applyBorder="1" applyAlignment="1"/>
    <xf numFmtId="3" fontId="40" fillId="0" borderId="0" xfId="14" applyNumberFormat="1" applyFont="1"/>
    <xf numFmtId="38" fontId="40" fillId="0" borderId="0" xfId="14" applyNumberFormat="1" applyFont="1"/>
    <xf numFmtId="0" fontId="41" fillId="0" borderId="0" xfId="14" applyFont="1" applyBorder="1"/>
    <xf numFmtId="0" fontId="39" fillId="0" borderId="0" xfId="14" applyFont="1"/>
    <xf numFmtId="38" fontId="39" fillId="0" borderId="0" xfId="14" applyNumberFormat="1" applyFont="1"/>
    <xf numFmtId="3" fontId="28" fillId="0" borderId="0" xfId="0" applyNumberFormat="1" applyFont="1" applyBorder="1" applyAlignment="1">
      <alignment vertical="center"/>
    </xf>
    <xf numFmtId="38" fontId="30" fillId="0" borderId="35" xfId="7" applyNumberFormat="1" applyFont="1" applyFill="1" applyBorder="1"/>
    <xf numFmtId="38" fontId="30" fillId="0" borderId="35" xfId="7" applyNumberFormat="1" applyFont="1" applyBorder="1" applyAlignment="1">
      <alignment horizontal="right"/>
    </xf>
    <xf numFmtId="38" fontId="39" fillId="0" borderId="0" xfId="14" applyNumberFormat="1" applyFont="1" applyAlignment="1">
      <alignment shrinkToFit="1"/>
    </xf>
    <xf numFmtId="184" fontId="0" fillId="0" borderId="0" xfId="0" applyNumberFormat="1"/>
    <xf numFmtId="0" fontId="30" fillId="0" borderId="10" xfId="0" applyFont="1" applyFill="1" applyBorder="1" applyAlignment="1">
      <alignment horizontal="left" indent="1" shrinkToFit="1"/>
    </xf>
    <xf numFmtId="0" fontId="30" fillId="0" borderId="10" xfId="0" applyFont="1" applyFill="1" applyBorder="1" applyAlignment="1">
      <alignment horizontal="left" shrinkToFit="1"/>
    </xf>
    <xf numFmtId="179" fontId="30" fillId="0" borderId="10" xfId="7" applyNumberFormat="1" applyFont="1" applyFill="1" applyBorder="1"/>
    <xf numFmtId="0" fontId="30" fillId="0" borderId="10" xfId="0" applyFont="1" applyFill="1" applyBorder="1" applyAlignment="1">
      <alignment horizontal="center"/>
    </xf>
    <xf numFmtId="0" fontId="35" fillId="0" borderId="10" xfId="0" applyFont="1" applyFill="1" applyBorder="1" applyAlignment="1">
      <alignment horizontal="left" wrapText="1"/>
    </xf>
    <xf numFmtId="38" fontId="30" fillId="0" borderId="10" xfId="7" applyFont="1" applyFill="1" applyBorder="1"/>
    <xf numFmtId="38" fontId="30" fillId="0" borderId="10" xfId="0" applyNumberFormat="1" applyFont="1" applyFill="1" applyBorder="1" applyAlignment="1">
      <alignment horizontal="center"/>
    </xf>
    <xf numFmtId="0" fontId="30" fillId="0" borderId="10" xfId="0" applyFont="1" applyFill="1" applyBorder="1" applyAlignment="1">
      <alignment horizontal="left" indent="1"/>
    </xf>
    <xf numFmtId="0" fontId="35" fillId="0" borderId="10" xfId="18" applyNumberFormat="1" applyFont="1" applyFill="1" applyBorder="1" applyAlignment="1">
      <alignment horizontal="left" wrapText="1" shrinkToFit="1"/>
    </xf>
    <xf numFmtId="0" fontId="35" fillId="0" borderId="10" xfId="18" applyNumberFormat="1" applyFont="1" applyFill="1" applyBorder="1" applyAlignment="1">
      <alignment horizontal="left" wrapText="1"/>
    </xf>
    <xf numFmtId="0" fontId="35" fillId="0" borderId="10" xfId="0" applyFont="1" applyFill="1" applyBorder="1" applyAlignment="1">
      <alignment horizontal="left" wrapText="1" indent="1"/>
    </xf>
    <xf numFmtId="38" fontId="30" fillId="0" borderId="10" xfId="7" applyNumberFormat="1" applyFont="1" applyFill="1" applyBorder="1"/>
    <xf numFmtId="0" fontId="30" fillId="0" borderId="10" xfId="0" applyFont="1" applyFill="1" applyBorder="1" applyAlignment="1">
      <alignment horizontal="left"/>
    </xf>
    <xf numFmtId="0" fontId="30" fillId="0" borderId="10" xfId="0" applyFont="1" applyFill="1" applyBorder="1" applyAlignment="1">
      <alignment horizontal="left" wrapText="1" shrinkToFit="1"/>
    </xf>
    <xf numFmtId="0" fontId="35" fillId="0" borderId="10" xfId="0" applyFont="1" applyFill="1" applyBorder="1" applyAlignment="1">
      <alignment horizontal="left" wrapText="1" shrinkToFit="1"/>
    </xf>
    <xf numFmtId="0" fontId="30" fillId="0" borderId="41" xfId="0" applyFont="1" applyFill="1" applyBorder="1" applyAlignment="1">
      <alignment horizontal="left" indent="1" shrinkToFit="1"/>
    </xf>
    <xf numFmtId="0" fontId="30" fillId="0" borderId="25" xfId="0" applyFont="1" applyFill="1" applyBorder="1" applyAlignment="1">
      <alignment horizontal="left" shrinkToFit="1"/>
    </xf>
    <xf numFmtId="179" fontId="30" fillId="0" borderId="10" xfId="0" applyNumberFormat="1" applyFont="1" applyFill="1" applyBorder="1"/>
    <xf numFmtId="38" fontId="30" fillId="0" borderId="10" xfId="0" applyNumberFormat="1" applyFont="1" applyFill="1" applyBorder="1"/>
    <xf numFmtId="0" fontId="30" fillId="0" borderId="10" xfId="0" applyFont="1" applyFill="1" applyBorder="1"/>
    <xf numFmtId="0" fontId="35" fillId="0" borderId="25" xfId="0" applyFont="1" applyFill="1" applyBorder="1" applyAlignment="1">
      <alignment horizontal="left" wrapText="1" shrinkToFit="1"/>
    </xf>
    <xf numFmtId="3" fontId="30" fillId="0" borderId="10" xfId="7" applyNumberFormat="1" applyFont="1" applyFill="1" applyBorder="1"/>
    <xf numFmtId="185" fontId="30" fillId="0" borderId="10" xfId="7" applyNumberFormat="1" applyFont="1" applyFill="1" applyBorder="1"/>
    <xf numFmtId="0" fontId="32" fillId="0" borderId="10" xfId="18" applyNumberFormat="1" applyFont="1" applyFill="1" applyBorder="1" applyAlignment="1">
      <alignment horizontal="left" wrapText="1" shrinkToFit="1"/>
    </xf>
    <xf numFmtId="38" fontId="30" fillId="0" borderId="10" xfId="7" applyNumberFormat="1" applyFont="1" applyFill="1" applyBorder="1" applyAlignment="1"/>
    <xf numFmtId="0" fontId="32" fillId="0" borderId="10" xfId="18" applyNumberFormat="1" applyFont="1" applyFill="1" applyBorder="1" applyAlignment="1">
      <alignment horizontal="left" wrapText="1"/>
    </xf>
    <xf numFmtId="0" fontId="32" fillId="0" borderId="10" xfId="0" applyFont="1" applyFill="1" applyBorder="1" applyAlignment="1">
      <alignment horizontal="left" wrapText="1" shrinkToFit="1"/>
    </xf>
    <xf numFmtId="38" fontId="30" fillId="0" borderId="10" xfId="18" applyNumberFormat="1" applyFont="1" applyFill="1" applyBorder="1" applyAlignment="1"/>
    <xf numFmtId="179" fontId="30" fillId="0" borderId="10" xfId="7" applyNumberFormat="1" applyFont="1" applyFill="1" applyBorder="1" applyAlignment="1"/>
    <xf numFmtId="0" fontId="35" fillId="0" borderId="10" xfId="0" applyFont="1" applyFill="1" applyBorder="1" applyAlignment="1">
      <alignment horizontal="left"/>
    </xf>
    <xf numFmtId="0" fontId="35" fillId="0" borderId="10" xfId="18" applyNumberFormat="1" applyFont="1" applyFill="1" applyBorder="1" applyAlignment="1">
      <alignment horizontal="left" shrinkToFit="1"/>
    </xf>
    <xf numFmtId="0" fontId="30" fillId="0" borderId="10" xfId="18" applyNumberFormat="1" applyFont="1" applyFill="1" applyBorder="1" applyAlignment="1">
      <alignment horizontal="left" shrinkToFit="1"/>
    </xf>
    <xf numFmtId="38" fontId="30" fillId="0" borderId="10" xfId="0" applyNumberFormat="1" applyFont="1" applyFill="1" applyBorder="1" applyAlignment="1"/>
    <xf numFmtId="179" fontId="30" fillId="0" borderId="10" xfId="18" applyNumberFormat="1" applyFont="1" applyFill="1" applyBorder="1" applyAlignment="1"/>
    <xf numFmtId="0" fontId="30" fillId="0" borderId="8" xfId="0" applyFont="1" applyFill="1" applyBorder="1" applyAlignment="1">
      <alignment horizontal="left" shrinkToFit="1"/>
    </xf>
    <xf numFmtId="0" fontId="30" fillId="0" borderId="8" xfId="0" applyFont="1" applyFill="1" applyBorder="1" applyAlignment="1">
      <alignment horizontal="left"/>
    </xf>
    <xf numFmtId="0" fontId="30" fillId="0" borderId="8" xfId="0" applyFont="1" applyFill="1" applyBorder="1"/>
    <xf numFmtId="0" fontId="30" fillId="0" borderId="10" xfId="0" quotePrefix="1" applyFont="1" applyFill="1" applyBorder="1" applyAlignment="1">
      <alignment horizontal="left"/>
    </xf>
    <xf numFmtId="0" fontId="35" fillId="0" borderId="10" xfId="0" applyFont="1" applyFill="1" applyBorder="1" applyAlignment="1">
      <alignment horizontal="left" vertical="center"/>
    </xf>
    <xf numFmtId="179" fontId="30" fillId="0" borderId="10" xfId="0" quotePrefix="1" applyNumberFormat="1" applyFont="1" applyFill="1" applyBorder="1" applyAlignment="1"/>
    <xf numFmtId="0" fontId="30" fillId="0" borderId="10" xfId="0" quotePrefix="1" applyFont="1" applyFill="1" applyBorder="1" applyAlignment="1">
      <alignment horizontal="center"/>
    </xf>
    <xf numFmtId="0" fontId="30" fillId="0" borderId="8" xfId="0" applyFont="1" applyFill="1" applyBorder="1" applyAlignment="1">
      <alignment horizontal="center"/>
    </xf>
    <xf numFmtId="38" fontId="30" fillId="0" borderId="10" xfId="0" quotePrefix="1" applyNumberFormat="1" applyFont="1" applyFill="1" applyBorder="1" applyAlignment="1"/>
    <xf numFmtId="0" fontId="30" fillId="0" borderId="10" xfId="0" quotePrefix="1" applyFont="1" applyFill="1" applyBorder="1" applyAlignment="1"/>
    <xf numFmtId="0" fontId="30" fillId="0" borderId="10" xfId="0" applyFont="1" applyFill="1" applyBorder="1" applyAlignment="1">
      <alignment horizontal="left" vertical="center"/>
    </xf>
    <xf numFmtId="179" fontId="0" fillId="0" borderId="0" xfId="0" applyNumberFormat="1"/>
    <xf numFmtId="0" fontId="49" fillId="0" borderId="10" xfId="0" applyFont="1" applyFill="1" applyBorder="1" applyAlignment="1" applyProtection="1">
      <alignment shrinkToFit="1"/>
      <protection locked="0"/>
    </xf>
    <xf numFmtId="49" fontId="49" fillId="0" borderId="10" xfId="0" applyNumberFormat="1" applyFont="1" applyFill="1" applyBorder="1" applyAlignment="1">
      <alignment horizontal="left"/>
    </xf>
    <xf numFmtId="1" fontId="30" fillId="0" borderId="26" xfId="0" applyNumberFormat="1" applyFont="1" applyFill="1" applyBorder="1" applyAlignment="1" applyProtection="1"/>
    <xf numFmtId="0" fontId="49" fillId="0" borderId="10" xfId="0" applyFont="1" applyFill="1" applyBorder="1" applyAlignment="1" applyProtection="1">
      <alignment horizontal="center"/>
      <protection locked="0"/>
    </xf>
    <xf numFmtId="0" fontId="49" fillId="0" borderId="10" xfId="0" applyFont="1" applyFill="1" applyBorder="1" applyAlignment="1" applyProtection="1">
      <protection locked="0"/>
    </xf>
    <xf numFmtId="1" fontId="30" fillId="0" borderId="10" xfId="0" applyNumberFormat="1" applyFont="1" applyFill="1" applyBorder="1" applyAlignment="1" applyProtection="1"/>
    <xf numFmtId="184" fontId="30" fillId="0" borderId="10" xfId="7" applyNumberFormat="1" applyFont="1" applyFill="1" applyBorder="1"/>
    <xf numFmtId="184" fontId="30" fillId="0" borderId="10" xfId="0" applyNumberFormat="1" applyFont="1" applyFill="1" applyBorder="1"/>
    <xf numFmtId="0" fontId="35" fillId="0" borderId="10" xfId="0" applyFont="1" applyFill="1" applyBorder="1" applyAlignment="1">
      <alignment horizontal="left" vertical="center" wrapText="1"/>
    </xf>
    <xf numFmtId="179" fontId="30" fillId="0" borderId="26" xfId="7" applyNumberFormat="1" applyFont="1" applyFill="1" applyBorder="1"/>
    <xf numFmtId="184" fontId="30" fillId="0" borderId="10" xfId="7" applyNumberFormat="1" applyFont="1" applyFill="1" applyBorder="1" applyAlignment="1"/>
    <xf numFmtId="187" fontId="12" fillId="0" borderId="22" xfId="16" applyNumberFormat="1" applyFont="1" applyBorder="1" applyAlignment="1">
      <alignment horizontal="left"/>
    </xf>
    <xf numFmtId="188" fontId="14" fillId="0" borderId="18" xfId="0" applyNumberFormat="1" applyFont="1" applyBorder="1" applyAlignment="1">
      <alignment horizontal="left" wrapText="1" shrinkToFit="1"/>
    </xf>
    <xf numFmtId="0" fontId="33" fillId="0" borderId="11" xfId="0" quotePrefix="1" applyFont="1" applyBorder="1" applyAlignment="1">
      <alignment horizontal="left"/>
    </xf>
    <xf numFmtId="181" fontId="30" fillId="0" borderId="10" xfId="7" applyNumberFormat="1" applyFont="1" applyFill="1" applyBorder="1" applyAlignment="1"/>
    <xf numFmtId="189" fontId="12" fillId="0" borderId="22" xfId="16" quotePrefix="1" applyNumberFormat="1" applyFont="1" applyBorder="1" applyAlignment="1">
      <alignment horizontal="left" shrinkToFit="1"/>
    </xf>
    <xf numFmtId="187" fontId="12" fillId="0" borderId="10" xfId="16" applyNumberFormat="1" applyFont="1" applyBorder="1" applyAlignment="1">
      <alignment horizontal="left"/>
    </xf>
    <xf numFmtId="0" fontId="33" fillId="0" borderId="11" xfId="0" applyFont="1" applyBorder="1" applyAlignment="1">
      <alignment horizontal="left"/>
    </xf>
    <xf numFmtId="181" fontId="30" fillId="0" borderId="10" xfId="18" applyNumberFormat="1" applyFont="1" applyFill="1" applyBorder="1" applyAlignment="1"/>
    <xf numFmtId="10" fontId="33" fillId="0" borderId="27" xfId="14" applyNumberFormat="1" applyFont="1" applyBorder="1" applyAlignment="1">
      <alignment horizontal="center"/>
    </xf>
    <xf numFmtId="0" fontId="37" fillId="0" borderId="1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center"/>
    </xf>
    <xf numFmtId="0" fontId="34" fillId="0" borderId="10" xfId="0" applyFont="1" applyFill="1" applyBorder="1"/>
    <xf numFmtId="0" fontId="34" fillId="0" borderId="10" xfId="0" applyFont="1" applyFill="1" applyBorder="1" applyAlignment="1">
      <alignment horizontal="left"/>
    </xf>
    <xf numFmtId="0" fontId="34" fillId="0" borderId="10" xfId="0" applyFont="1" applyFill="1" applyBorder="1" applyAlignment="1">
      <alignment horizontal="center"/>
    </xf>
    <xf numFmtId="38" fontId="30" fillId="0" borderId="10" xfId="7" applyFont="1" applyFill="1" applyBorder="1" applyAlignment="1">
      <alignment shrinkToFit="1"/>
    </xf>
    <xf numFmtId="0" fontId="34" fillId="0" borderId="12" xfId="0" applyFont="1" applyFill="1" applyBorder="1"/>
    <xf numFmtId="0" fontId="34" fillId="0" borderId="13" xfId="0" applyFont="1" applyFill="1" applyBorder="1" applyAlignment="1">
      <alignment horizontal="right"/>
    </xf>
    <xf numFmtId="0" fontId="34" fillId="0" borderId="0" xfId="0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/>
    <xf numFmtId="38" fontId="30" fillId="0" borderId="0" xfId="7" applyFont="1" applyFill="1" applyBorder="1"/>
    <xf numFmtId="0" fontId="34" fillId="0" borderId="0" xfId="0" applyFont="1" applyFill="1" applyBorder="1"/>
    <xf numFmtId="0" fontId="34" fillId="0" borderId="0" xfId="0" applyFont="1" applyFill="1" applyBorder="1" applyAlignment="1">
      <alignment horizontal="left"/>
    </xf>
    <xf numFmtId="38" fontId="30" fillId="0" borderId="0" xfId="7" applyFont="1" applyFill="1" applyBorder="1" applyAlignment="1">
      <alignment shrinkToFit="1"/>
    </xf>
    <xf numFmtId="0" fontId="18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Border="1" applyAlignment="1"/>
    <xf numFmtId="38" fontId="20" fillId="0" borderId="0" xfId="7" applyFont="1" applyFill="1" applyBorder="1" applyAlignment="1"/>
    <xf numFmtId="0" fontId="19" fillId="0" borderId="0" xfId="0" applyFont="1" applyFill="1" applyBorder="1" applyAlignment="1"/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20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0" fillId="0" borderId="0" xfId="0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38" fontId="12" fillId="0" borderId="0" xfId="7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Fill="1"/>
    <xf numFmtId="0" fontId="30" fillId="0" borderId="5" xfId="0" applyFont="1" applyFill="1" applyBorder="1" applyAlignment="1"/>
    <xf numFmtId="38" fontId="30" fillId="0" borderId="10" xfId="7" applyNumberFormat="1" applyFont="1" applyFill="1" applyBorder="1" applyAlignment="1">
      <alignment shrinkToFit="1"/>
    </xf>
    <xf numFmtId="38" fontId="30" fillId="0" borderId="12" xfId="0" applyNumberFormat="1" applyFont="1" applyFill="1" applyBorder="1"/>
    <xf numFmtId="3" fontId="30" fillId="0" borderId="8" xfId="0" applyNumberFormat="1" applyFont="1" applyFill="1" applyBorder="1"/>
    <xf numFmtId="3" fontId="30" fillId="0" borderId="10" xfId="7" applyNumberFormat="1" applyFont="1" applyFill="1" applyBorder="1" applyAlignment="1">
      <alignment shrinkToFit="1"/>
    </xf>
    <xf numFmtId="38" fontId="30" fillId="0" borderId="41" xfId="7" applyNumberFormat="1" applyFont="1" applyFill="1" applyBorder="1" applyAlignment="1">
      <alignment shrinkToFit="1"/>
    </xf>
    <xf numFmtId="3" fontId="30" fillId="0" borderId="12" xfId="7" applyNumberFormat="1" applyFont="1" applyFill="1" applyBorder="1"/>
    <xf numFmtId="3" fontId="34" fillId="0" borderId="13" xfId="0" applyNumberFormat="1" applyFont="1" applyFill="1" applyBorder="1" applyAlignment="1">
      <alignment horizontal="right"/>
    </xf>
    <xf numFmtId="3" fontId="30" fillId="0" borderId="10" xfId="7" applyNumberFormat="1" applyFont="1" applyFill="1" applyBorder="1" applyAlignment="1">
      <alignment horizontal="right"/>
    </xf>
    <xf numFmtId="3" fontId="34" fillId="0" borderId="10" xfId="0" applyNumberFormat="1" applyFont="1" applyFill="1" applyBorder="1" applyAlignment="1">
      <alignment horizontal="left"/>
    </xf>
    <xf numFmtId="3" fontId="34" fillId="0" borderId="10" xfId="0" applyNumberFormat="1" applyFont="1" applyFill="1" applyBorder="1" applyAlignment="1">
      <alignment horizontal="right"/>
    </xf>
    <xf numFmtId="3" fontId="34" fillId="0" borderId="10" xfId="0" applyNumberFormat="1" applyFont="1" applyFill="1" applyBorder="1" applyAlignment="1">
      <alignment horizontal="center"/>
    </xf>
    <xf numFmtId="3" fontId="30" fillId="0" borderId="8" xfId="7" applyNumberFormat="1" applyFont="1" applyFill="1" applyBorder="1"/>
    <xf numFmtId="0" fontId="30" fillId="0" borderId="5" xfId="0" applyFont="1" applyFill="1" applyBorder="1" applyAlignment="1">
      <alignment horizontal="left"/>
    </xf>
    <xf numFmtId="38" fontId="34" fillId="0" borderId="10" xfId="0" applyNumberFormat="1" applyFont="1" applyFill="1" applyBorder="1" applyAlignment="1">
      <alignment horizontal="right"/>
    </xf>
    <xf numFmtId="38" fontId="34" fillId="0" borderId="10" xfId="0" applyNumberFormat="1" applyFont="1" applyFill="1" applyBorder="1"/>
    <xf numFmtId="0" fontId="34" fillId="0" borderId="10" xfId="0" applyFont="1" applyFill="1" applyBorder="1" applyAlignment="1">
      <alignment horizontal="right"/>
    </xf>
    <xf numFmtId="0" fontId="34" fillId="0" borderId="0" xfId="0" applyFont="1" applyFill="1" applyBorder="1" applyAlignment="1">
      <alignment horizontal="right"/>
    </xf>
    <xf numFmtId="38" fontId="30" fillId="0" borderId="10" xfId="0" applyNumberFormat="1" applyFont="1" applyFill="1" applyBorder="1" applyAlignment="1">
      <alignment horizontal="right"/>
    </xf>
    <xf numFmtId="38" fontId="30" fillId="0" borderId="41" xfId="7" applyFont="1" applyFill="1" applyBorder="1"/>
    <xf numFmtId="0" fontId="30" fillId="0" borderId="10" xfId="0" applyFont="1" applyFill="1" applyBorder="1" applyAlignment="1">
      <alignment horizontal="center" shrinkToFit="1"/>
    </xf>
    <xf numFmtId="0" fontId="34" fillId="0" borderId="13" xfId="0" applyFont="1" applyFill="1" applyBorder="1" applyAlignment="1">
      <alignment horizontal="left"/>
    </xf>
    <xf numFmtId="0" fontId="34" fillId="0" borderId="13" xfId="0" applyFont="1" applyFill="1" applyBorder="1" applyAlignment="1"/>
    <xf numFmtId="38" fontId="30" fillId="0" borderId="26" xfId="0" applyNumberFormat="1" applyFont="1" applyFill="1" applyBorder="1"/>
    <xf numFmtId="0" fontId="34" fillId="0" borderId="13" xfId="0" applyFont="1" applyFill="1" applyBorder="1" applyAlignment="1">
      <alignment horizontal="left" vertical="center"/>
    </xf>
    <xf numFmtId="0" fontId="34" fillId="0" borderId="13" xfId="0" applyFont="1" applyFill="1" applyBorder="1"/>
    <xf numFmtId="179" fontId="30" fillId="0" borderId="26" xfId="0" applyNumberFormat="1" applyFont="1" applyFill="1" applyBorder="1"/>
    <xf numFmtId="0" fontId="20" fillId="0" borderId="0" xfId="0" applyFont="1" applyFill="1" applyBorder="1" applyAlignment="1">
      <alignment horizontal="left" indent="1"/>
    </xf>
    <xf numFmtId="0" fontId="22" fillId="0" borderId="0" xfId="0" applyFont="1" applyFill="1" applyBorder="1" applyAlignment="1"/>
    <xf numFmtId="49" fontId="22" fillId="0" borderId="0" xfId="0" applyNumberFormat="1" applyFont="1" applyFill="1" applyBorder="1" applyAlignment="1"/>
    <xf numFmtId="179" fontId="20" fillId="0" borderId="0" xfId="7" applyNumberFormat="1" applyFont="1" applyFill="1" applyBorder="1" applyAlignment="1"/>
    <xf numFmtId="38" fontId="20" fillId="0" borderId="0" xfId="0" applyNumberFormat="1" applyFont="1" applyFill="1" applyBorder="1" applyAlignment="1"/>
    <xf numFmtId="179" fontId="20" fillId="0" borderId="0" xfId="0" applyNumberFormat="1" applyFont="1" applyFill="1" applyBorder="1" applyAlignment="1"/>
    <xf numFmtId="40" fontId="20" fillId="0" borderId="0" xfId="0" applyNumberFormat="1" applyFont="1" applyFill="1" applyBorder="1" applyAlignment="1"/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shrinkToFit="1"/>
    </xf>
    <xf numFmtId="0" fontId="12" fillId="0" borderId="0" xfId="0" applyFont="1" applyFill="1" applyBorder="1" applyAlignment="1">
      <alignment horizontal="left" indent="1"/>
    </xf>
    <xf numFmtId="0" fontId="14" fillId="0" borderId="0" xfId="0" applyFont="1" applyFill="1" applyBorder="1"/>
    <xf numFmtId="0" fontId="30" fillId="0" borderId="5" xfId="0" applyFont="1" applyFill="1" applyBorder="1" applyAlignment="1">
      <alignment horizontal="right"/>
    </xf>
    <xf numFmtId="0" fontId="30" fillId="0" borderId="7" xfId="0" applyFont="1" applyFill="1" applyBorder="1" applyAlignment="1">
      <alignment horizontal="center"/>
    </xf>
    <xf numFmtId="0" fontId="30" fillId="0" borderId="9" xfId="0" applyFont="1" applyFill="1" applyBorder="1"/>
    <xf numFmtId="0" fontId="32" fillId="0" borderId="11" xfId="0" applyFont="1" applyFill="1" applyBorder="1" applyAlignment="1">
      <alignment horizontal="left" indent="1"/>
    </xf>
    <xf numFmtId="0" fontId="33" fillId="0" borderId="11" xfId="0" applyFont="1" applyFill="1" applyBorder="1" applyAlignment="1">
      <alignment horizontal="center"/>
    </xf>
    <xf numFmtId="0" fontId="48" fillId="0" borderId="11" xfId="0" applyFont="1" applyFill="1" applyBorder="1" applyAlignment="1">
      <alignment horizontal="center" wrapText="1"/>
    </xf>
    <xf numFmtId="0" fontId="32" fillId="0" borderId="10" xfId="0" applyFont="1" applyFill="1" applyBorder="1" applyAlignment="1">
      <alignment horizontal="left"/>
    </xf>
    <xf numFmtId="0" fontId="30" fillId="0" borderId="11" xfId="0" applyFont="1" applyFill="1" applyBorder="1" applyAlignment="1">
      <alignment horizontal="center" shrinkToFit="1"/>
    </xf>
    <xf numFmtId="0" fontId="32" fillId="0" borderId="11" xfId="0" applyFont="1" applyFill="1" applyBorder="1"/>
    <xf numFmtId="0" fontId="32" fillId="0" borderId="10" xfId="0" applyFont="1" applyFill="1" applyBorder="1"/>
    <xf numFmtId="0" fontId="30" fillId="0" borderId="12" xfId="0" applyFont="1" applyFill="1" applyBorder="1"/>
    <xf numFmtId="0" fontId="30" fillId="0" borderId="13" xfId="0" applyFont="1" applyFill="1" applyBorder="1"/>
    <xf numFmtId="0" fontId="30" fillId="0" borderId="13" xfId="0" applyFont="1" applyFill="1" applyBorder="1" applyAlignment="1">
      <alignment horizontal="center"/>
    </xf>
    <xf numFmtId="38" fontId="30" fillId="0" borderId="13" xfId="0" applyNumberFormat="1" applyFont="1" applyFill="1" applyBorder="1"/>
    <xf numFmtId="37" fontId="30" fillId="0" borderId="13" xfId="15" applyNumberFormat="1" applyFont="1" applyFill="1" applyBorder="1" applyAlignment="1" applyProtection="1">
      <alignment horizontal="right"/>
    </xf>
    <xf numFmtId="179" fontId="0" fillId="0" borderId="0" xfId="0" applyNumberFormat="1" applyFill="1"/>
    <xf numFmtId="0" fontId="30" fillId="0" borderId="10" xfId="0" applyFont="1" applyFill="1" applyBorder="1" applyAlignment="1"/>
    <xf numFmtId="37" fontId="30" fillId="0" borderId="11" xfId="0" applyNumberFormat="1" applyFont="1" applyFill="1" applyBorder="1" applyAlignment="1">
      <alignment horizontal="right"/>
    </xf>
    <xf numFmtId="181" fontId="30" fillId="0" borderId="10" xfId="0" applyNumberFormat="1" applyFont="1" applyFill="1" applyBorder="1"/>
    <xf numFmtId="0" fontId="32" fillId="0" borderId="12" xfId="0" applyFont="1" applyFill="1" applyBorder="1"/>
    <xf numFmtId="0" fontId="33" fillId="0" borderId="11" xfId="0" quotePrefix="1" applyFont="1" applyFill="1" applyBorder="1" applyAlignment="1">
      <alignment horizontal="center" wrapText="1"/>
    </xf>
    <xf numFmtId="0" fontId="30" fillId="0" borderId="10" xfId="0" applyNumberFormat="1" applyFont="1" applyFill="1" applyBorder="1" applyAlignment="1">
      <alignment horizontal="center"/>
    </xf>
    <xf numFmtId="0" fontId="20" fillId="0" borderId="0" xfId="0" quotePrefix="1" applyFont="1" applyFill="1" applyBorder="1" applyAlignment="1"/>
    <xf numFmtId="0" fontId="16" fillId="0" borderId="0" xfId="0" applyFont="1" applyFill="1" applyBorder="1" applyAlignment="1">
      <alignment horizontal="left" indent="1"/>
    </xf>
    <xf numFmtId="38" fontId="20" fillId="0" borderId="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6" fillId="0" borderId="0" xfId="0" applyFont="1" applyFill="1" applyBorder="1" applyAlignment="1"/>
    <xf numFmtId="0" fontId="21" fillId="0" borderId="0" xfId="0" quotePrefix="1" applyFont="1" applyFill="1" applyBorder="1" applyAlignment="1">
      <alignment horizontal="center"/>
    </xf>
    <xf numFmtId="0" fontId="20" fillId="0" borderId="0" xfId="0" quotePrefix="1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37" fontId="20" fillId="0" borderId="0" xfId="15" applyNumberFormat="1" applyFont="1" applyFill="1" applyBorder="1" applyAlignment="1" applyProtection="1">
      <alignment horizontal="right"/>
    </xf>
    <xf numFmtId="0" fontId="21" fillId="0" borderId="0" xfId="0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38" fontId="12" fillId="0" borderId="0" xfId="0" applyNumberFormat="1" applyFont="1" applyFill="1" applyBorder="1"/>
    <xf numFmtId="0" fontId="13" fillId="0" borderId="0" xfId="0" applyFont="1" applyFill="1" applyBorder="1"/>
    <xf numFmtId="0" fontId="15" fillId="0" borderId="0" xfId="0" applyFont="1" applyFill="1" applyBorder="1" applyAlignment="1"/>
    <xf numFmtId="0" fontId="13" fillId="0" borderId="0" xfId="0" applyFont="1" applyFill="1" applyBorder="1" applyAlignment="1">
      <alignment horizontal="left" indent="1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38" fontId="0" fillId="0" borderId="0" xfId="0" applyNumberFormat="1" applyFill="1"/>
    <xf numFmtId="0" fontId="30" fillId="0" borderId="12" xfId="0" applyFont="1" applyFill="1" applyBorder="1" applyAlignment="1">
      <alignment horizontal="left"/>
    </xf>
    <xf numFmtId="177" fontId="34" fillId="0" borderId="12" xfId="0" applyNumberFormat="1" applyFont="1" applyFill="1" applyBorder="1"/>
    <xf numFmtId="0" fontId="32" fillId="0" borderId="10" xfId="0" applyFont="1" applyFill="1" applyBorder="1" applyAlignment="1">
      <alignment horizontal="center"/>
    </xf>
    <xf numFmtId="182" fontId="30" fillId="0" borderId="12" xfId="0" applyNumberFormat="1" applyFont="1" applyFill="1" applyBorder="1"/>
    <xf numFmtId="0" fontId="30" fillId="0" borderId="12" xfId="0" applyFont="1" applyFill="1" applyBorder="1" applyAlignment="1">
      <alignment horizontal="center"/>
    </xf>
    <xf numFmtId="0" fontId="30" fillId="0" borderId="13" xfId="0" applyFont="1" applyFill="1" applyBorder="1" applyAlignment="1">
      <alignment horizontal="left"/>
    </xf>
    <xf numFmtId="38" fontId="30" fillId="0" borderId="13" xfId="7" applyFont="1" applyFill="1" applyBorder="1"/>
    <xf numFmtId="38" fontId="30" fillId="0" borderId="13" xfId="0" applyNumberFormat="1" applyFont="1" applyFill="1" applyBorder="1" applyAlignment="1">
      <alignment horizontal="center"/>
    </xf>
    <xf numFmtId="3" fontId="30" fillId="0" borderId="13" xfId="0" applyNumberFormat="1" applyFont="1" applyFill="1" applyBorder="1"/>
    <xf numFmtId="0" fontId="33" fillId="0" borderId="10" xfId="0" applyFont="1" applyFill="1" applyBorder="1" applyAlignment="1">
      <alignment horizontal="center"/>
    </xf>
    <xf numFmtId="0" fontId="37" fillId="0" borderId="11" xfId="0" applyFont="1" applyFill="1" applyBorder="1" applyAlignment="1">
      <alignment horizontal="center" wrapText="1"/>
    </xf>
    <xf numFmtId="0" fontId="32" fillId="0" borderId="11" xfId="0" applyFont="1" applyFill="1" applyBorder="1" applyAlignment="1">
      <alignment horizontal="left"/>
    </xf>
    <xf numFmtId="182" fontId="30" fillId="0" borderId="10" xfId="0" applyNumberFormat="1" applyFont="1" applyFill="1" applyBorder="1"/>
    <xf numFmtId="3" fontId="30" fillId="0" borderId="10" xfId="0" applyNumberFormat="1" applyFont="1" applyFill="1" applyBorder="1"/>
    <xf numFmtId="0" fontId="32" fillId="0" borderId="11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center"/>
    </xf>
    <xf numFmtId="0" fontId="32" fillId="0" borderId="13" xfId="0" applyFont="1" applyFill="1" applyBorder="1"/>
    <xf numFmtId="0" fontId="30" fillId="0" borderId="0" xfId="0" applyFont="1" applyFill="1" applyBorder="1" applyAlignment="1">
      <alignment horizontal="left"/>
    </xf>
    <xf numFmtId="0" fontId="34" fillId="0" borderId="0" xfId="0" applyFont="1" applyFill="1" applyBorder="1" applyAlignment="1"/>
    <xf numFmtId="38" fontId="30" fillId="0" borderId="0" xfId="0" applyNumberFormat="1" applyFont="1" applyFill="1" applyBorder="1"/>
    <xf numFmtId="37" fontId="30" fillId="0" borderId="0" xfId="15" applyNumberFormat="1" applyFont="1" applyFill="1" applyBorder="1" applyAlignment="1" applyProtection="1">
      <alignment horizontal="right"/>
    </xf>
    <xf numFmtId="0" fontId="30" fillId="0" borderId="8" xfId="0" quotePrefix="1" applyFont="1" applyFill="1" applyBorder="1" applyAlignment="1"/>
    <xf numFmtId="0" fontId="30" fillId="0" borderId="11" xfId="0" applyFont="1" applyFill="1" applyBorder="1"/>
    <xf numFmtId="0" fontId="30" fillId="0" borderId="41" xfId="0" applyFont="1" applyFill="1" applyBorder="1" applyAlignment="1">
      <alignment horizontal="center"/>
    </xf>
    <xf numFmtId="3" fontId="30" fillId="0" borderId="41" xfId="0" applyNumberFormat="1" applyFont="1" applyFill="1" applyBorder="1"/>
    <xf numFmtId="0" fontId="30" fillId="0" borderId="42" xfId="0" applyFont="1" applyFill="1" applyBorder="1"/>
    <xf numFmtId="38" fontId="30" fillId="0" borderId="10" xfId="7" applyFont="1" applyFill="1" applyBorder="1" applyAlignment="1"/>
    <xf numFmtId="0" fontId="32" fillId="0" borderId="10" xfId="18" applyFont="1" applyFill="1" applyBorder="1" applyAlignment="1">
      <alignment horizontal="left" wrapText="1" shrinkToFit="1"/>
    </xf>
    <xf numFmtId="0" fontId="32" fillId="0" borderId="10" xfId="18" applyFont="1" applyFill="1" applyBorder="1" applyAlignment="1">
      <alignment horizontal="left" wrapText="1"/>
    </xf>
    <xf numFmtId="0" fontId="30" fillId="0" borderId="10" xfId="18" applyFont="1" applyFill="1" applyBorder="1" applyAlignment="1">
      <alignment horizontal="left"/>
    </xf>
    <xf numFmtId="179" fontId="30" fillId="0" borderId="10" xfId="0" quotePrefix="1" applyNumberFormat="1" applyFont="1" applyFill="1" applyBorder="1"/>
    <xf numFmtId="0" fontId="30" fillId="0" borderId="16" xfId="14" applyFont="1" applyFill="1" applyBorder="1" applyAlignment="1">
      <alignment horizontal="center" vertical="center"/>
    </xf>
    <xf numFmtId="0" fontId="30" fillId="0" borderId="17" xfId="14" applyFont="1" applyFill="1" applyBorder="1" applyAlignment="1">
      <alignment horizontal="center" vertical="center"/>
    </xf>
    <xf numFmtId="0" fontId="30" fillId="0" borderId="17" xfId="14" applyFont="1" applyFill="1" applyBorder="1" applyAlignment="1">
      <alignment horizontal="center" wrapText="1"/>
    </xf>
    <xf numFmtId="0" fontId="30" fillId="0" borderId="15" xfId="14" applyFont="1" applyFill="1" applyBorder="1" applyAlignment="1">
      <alignment horizontal="center" vertical="center" shrinkToFit="1"/>
    </xf>
    <xf numFmtId="0" fontId="30" fillId="0" borderId="34" xfId="14" applyFont="1" applyFill="1" applyBorder="1" applyAlignment="1">
      <alignment horizontal="center"/>
    </xf>
    <xf numFmtId="0" fontId="30" fillId="0" borderId="29" xfId="14" applyFont="1" applyFill="1" applyBorder="1" applyAlignment="1">
      <alignment horizontal="center"/>
    </xf>
    <xf numFmtId="0" fontId="33" fillId="0" borderId="16" xfId="14" applyFont="1" applyFill="1" applyBorder="1" applyAlignment="1">
      <alignment horizontal="center" vertical="center"/>
    </xf>
    <xf numFmtId="0" fontId="33" fillId="0" borderId="17" xfId="14" applyFont="1" applyFill="1" applyBorder="1" applyAlignment="1">
      <alignment horizontal="center" vertical="center"/>
    </xf>
    <xf numFmtId="0" fontId="33" fillId="0" borderId="29" xfId="14" applyFont="1" applyFill="1" applyBorder="1" applyAlignment="1">
      <alignment horizontal="center"/>
    </xf>
    <xf numFmtId="2" fontId="30" fillId="0" borderId="35" xfId="17" applyNumberFormat="1" applyFont="1" applyFill="1" applyBorder="1"/>
    <xf numFmtId="1" fontId="30" fillId="0" borderId="35" xfId="17" applyNumberFormat="1" applyFont="1" applyFill="1" applyBorder="1"/>
    <xf numFmtId="1" fontId="30" fillId="0" borderId="30" xfId="17" applyNumberFormat="1" applyFont="1" applyFill="1" applyBorder="1"/>
    <xf numFmtId="0" fontId="30" fillId="0" borderId="25" xfId="14" applyFont="1" applyFill="1" applyBorder="1"/>
    <xf numFmtId="0" fontId="30" fillId="0" borderId="25" xfId="0" applyFont="1" applyFill="1" applyBorder="1" applyAlignment="1"/>
    <xf numFmtId="0" fontId="34" fillId="0" borderId="25" xfId="0" applyFont="1" applyFill="1" applyBorder="1" applyAlignment="1">
      <alignment horizontal="distributed"/>
    </xf>
    <xf numFmtId="0" fontId="30" fillId="0" borderId="35" xfId="17" applyNumberFormat="1" applyFont="1" applyFill="1" applyBorder="1"/>
    <xf numFmtId="0" fontId="30" fillId="0" borderId="25" xfId="0" applyFont="1" applyFill="1" applyBorder="1" applyAlignment="1">
      <alignment horizontal="distributed"/>
    </xf>
    <xf numFmtId="0" fontId="30" fillId="0" borderId="25" xfId="0" applyFont="1" applyFill="1" applyBorder="1" applyAlignment="1">
      <alignment horizontal="distributed" shrinkToFit="1"/>
    </xf>
    <xf numFmtId="0" fontId="30" fillId="0" borderId="25" xfId="0" applyFont="1" applyFill="1" applyBorder="1" applyAlignment="1">
      <alignment shrinkToFit="1"/>
    </xf>
    <xf numFmtId="0" fontId="30" fillId="0" borderId="25" xfId="0" applyFont="1" applyFill="1" applyBorder="1" applyAlignment="1">
      <alignment horizontal="right" shrinkToFit="1"/>
    </xf>
    <xf numFmtId="0" fontId="30" fillId="0" borderId="25" xfId="14" applyFont="1" applyFill="1" applyBorder="1" applyAlignment="1">
      <alignment shrinkToFit="1"/>
    </xf>
    <xf numFmtId="0" fontId="30" fillId="0" borderId="0" xfId="14" applyFont="1" applyFill="1" applyBorder="1" applyAlignment="1">
      <alignment shrinkToFit="1"/>
    </xf>
    <xf numFmtId="0" fontId="30" fillId="0" borderId="0" xfId="14" applyFont="1" applyFill="1" applyBorder="1"/>
    <xf numFmtId="0" fontId="30" fillId="0" borderId="27" xfId="14" applyFont="1" applyFill="1" applyBorder="1" applyAlignment="1">
      <alignment shrinkToFit="1"/>
    </xf>
    <xf numFmtId="0" fontId="30" fillId="0" borderId="27" xfId="14" applyFont="1" applyFill="1" applyBorder="1"/>
    <xf numFmtId="0" fontId="30" fillId="0" borderId="0" xfId="14" quotePrefix="1" applyFont="1" applyFill="1" applyAlignment="1">
      <alignment shrinkToFit="1"/>
    </xf>
    <xf numFmtId="3" fontId="30" fillId="0" borderId="35" xfId="14" applyNumberFormat="1" applyFont="1" applyFill="1" applyBorder="1" applyAlignment="1">
      <alignment horizontal="right"/>
    </xf>
    <xf numFmtId="0" fontId="33" fillId="0" borderId="36" xfId="14" applyFont="1" applyFill="1" applyBorder="1"/>
    <xf numFmtId="0" fontId="33" fillId="0" borderId="37" xfId="14" applyFont="1" applyFill="1" applyBorder="1" applyAlignment="1">
      <alignment horizontal="centerContinuous"/>
    </xf>
    <xf numFmtId="0" fontId="33" fillId="0" borderId="36" xfId="14" applyFont="1" applyFill="1" applyBorder="1" applyAlignment="1">
      <alignment horizontal="left" wrapText="1"/>
    </xf>
    <xf numFmtId="0" fontId="30" fillId="0" borderId="0" xfId="14" quotePrefix="1" applyFont="1" applyFill="1" applyAlignment="1">
      <alignment horizontal="left"/>
    </xf>
    <xf numFmtId="0" fontId="30" fillId="0" borderId="25" xfId="14" applyFont="1" applyFill="1" applyBorder="1" applyAlignment="1">
      <alignment horizontal="left"/>
    </xf>
    <xf numFmtId="176" fontId="30" fillId="0" borderId="35" xfId="14" applyNumberFormat="1" applyFont="1" applyFill="1" applyBorder="1" applyAlignment="1">
      <alignment horizontal="right"/>
    </xf>
    <xf numFmtId="10" fontId="33" fillId="0" borderId="21" xfId="14" applyNumberFormat="1" applyFont="1" applyFill="1" applyBorder="1"/>
    <xf numFmtId="0" fontId="33" fillId="0" borderId="39" xfId="14" applyFont="1" applyFill="1" applyBorder="1"/>
    <xf numFmtId="0" fontId="35" fillId="0" borderId="11" xfId="0" applyFont="1" applyFill="1" applyBorder="1" applyAlignment="1">
      <alignment horizontal="center" wrapText="1"/>
    </xf>
    <xf numFmtId="0" fontId="30" fillId="0" borderId="41" xfId="0" applyFont="1" applyFill="1" applyBorder="1" applyAlignment="1">
      <alignment horizontal="left"/>
    </xf>
    <xf numFmtId="0" fontId="30" fillId="0" borderId="41" xfId="0" applyFont="1" applyFill="1" applyBorder="1"/>
    <xf numFmtId="0" fontId="30" fillId="0" borderId="41" xfId="0" applyFont="1" applyFill="1" applyBorder="1" applyAlignment="1">
      <alignment horizontal="left" shrinkToFit="1"/>
    </xf>
    <xf numFmtId="0" fontId="35" fillId="0" borderId="8" xfId="0" applyFont="1" applyFill="1" applyBorder="1" applyAlignment="1">
      <alignment horizontal="left" vertical="center"/>
    </xf>
    <xf numFmtId="179" fontId="30" fillId="0" borderId="8" xfId="0" applyNumberFormat="1" applyFont="1" applyFill="1" applyBorder="1"/>
    <xf numFmtId="0" fontId="34" fillId="0" borderId="8" xfId="0" applyFont="1" applyFill="1" applyBorder="1" applyAlignment="1">
      <alignment horizontal="right"/>
    </xf>
    <xf numFmtId="181" fontId="30" fillId="0" borderId="8" xfId="0" applyNumberFormat="1" applyFont="1" applyFill="1" applyBorder="1"/>
    <xf numFmtId="0" fontId="33" fillId="0" borderId="8" xfId="0" applyFont="1" applyFill="1" applyBorder="1" applyAlignment="1">
      <alignment horizontal="left"/>
    </xf>
    <xf numFmtId="0" fontId="30" fillId="0" borderId="25" xfId="0" applyFont="1" applyFill="1" applyBorder="1" applyAlignment="1">
      <alignment horizontal="distributed"/>
    </xf>
    <xf numFmtId="0" fontId="34" fillId="0" borderId="25" xfId="0" applyFont="1" applyFill="1" applyBorder="1" applyAlignment="1">
      <alignment horizontal="distributed"/>
    </xf>
    <xf numFmtId="0" fontId="30" fillId="0" borderId="25" xfId="0" applyFont="1" applyFill="1" applyBorder="1" applyAlignment="1">
      <alignment horizontal="distributed" shrinkToFit="1"/>
    </xf>
    <xf numFmtId="0" fontId="18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7" fillId="0" borderId="11" xfId="0" applyFont="1" applyFill="1" applyBorder="1" applyAlignment="1">
      <alignment horizontal="left" wrapText="1"/>
    </xf>
    <xf numFmtId="0" fontId="30" fillId="0" borderId="10" xfId="18" applyFont="1" applyFill="1" applyBorder="1" applyAlignment="1">
      <alignment horizontal="center"/>
    </xf>
    <xf numFmtId="0" fontId="35" fillId="0" borderId="10" xfId="18" applyFont="1" applyFill="1" applyBorder="1" applyAlignment="1">
      <alignment horizontal="left" wrapText="1"/>
    </xf>
    <xf numFmtId="0" fontId="37" fillId="0" borderId="10" xfId="0" applyFont="1" applyFill="1" applyBorder="1" applyAlignment="1">
      <alignment horizontal="left"/>
    </xf>
    <xf numFmtId="0" fontId="35" fillId="0" borderId="13" xfId="0" applyFont="1" applyFill="1" applyBorder="1" applyAlignment="1">
      <alignment horizontal="left" wrapText="1"/>
    </xf>
    <xf numFmtId="49" fontId="64" fillId="0" borderId="10" xfId="0" applyNumberFormat="1" applyFont="1" applyFill="1" applyBorder="1" applyAlignment="1">
      <alignment horizontal="left"/>
    </xf>
    <xf numFmtId="3" fontId="30" fillId="0" borderId="10" xfId="0" applyNumberFormat="1" applyFont="1" applyFill="1" applyBorder="1" applyAlignment="1">
      <alignment horizontal="right"/>
    </xf>
    <xf numFmtId="0" fontId="35" fillId="0" borderId="10" xfId="0" applyFont="1" applyFill="1" applyBorder="1" applyAlignment="1">
      <alignment horizontal="left" shrinkToFit="1"/>
    </xf>
    <xf numFmtId="0" fontId="30" fillId="0" borderId="8" xfId="0" applyFont="1" applyFill="1" applyBorder="1" applyAlignment="1">
      <alignment horizontal="left" indent="1"/>
    </xf>
    <xf numFmtId="0" fontId="30" fillId="0" borderId="10" xfId="0" applyFont="1" applyFill="1" applyBorder="1" applyAlignment="1">
      <alignment horizontal="left" wrapText="1" indent="1"/>
    </xf>
    <xf numFmtId="181" fontId="30" fillId="0" borderId="10" xfId="7" applyNumberFormat="1" applyFont="1" applyFill="1" applyBorder="1"/>
    <xf numFmtId="0" fontId="35" fillId="0" borderId="10" xfId="0" applyFont="1" applyFill="1" applyBorder="1" applyAlignment="1">
      <alignment horizontal="left" wrapText="1" indent="1" shrinkToFit="1"/>
    </xf>
    <xf numFmtId="0" fontId="30" fillId="0" borderId="12" xfId="0" applyFont="1" applyFill="1" applyBorder="1" applyAlignment="1">
      <alignment horizontal="left" indent="1"/>
    </xf>
    <xf numFmtId="0" fontId="34" fillId="0" borderId="13" xfId="0" applyFont="1" applyFill="1" applyBorder="1" applyAlignment="1">
      <alignment horizontal="left" indent="1"/>
    </xf>
    <xf numFmtId="0" fontId="30" fillId="0" borderId="13" xfId="0" applyFont="1" applyFill="1" applyBorder="1" applyAlignment="1">
      <alignment horizontal="left" indent="1"/>
    </xf>
    <xf numFmtId="0" fontId="35" fillId="0" borderId="8" xfId="0" applyFont="1" applyFill="1" applyBorder="1" applyAlignment="1">
      <alignment horizontal="left" wrapText="1" shrinkToFit="1"/>
    </xf>
    <xf numFmtId="38" fontId="30" fillId="0" borderId="8" xfId="0" applyNumberFormat="1" applyFont="1" applyFill="1" applyBorder="1" applyAlignment="1">
      <alignment horizontal="center"/>
    </xf>
    <xf numFmtId="38" fontId="30" fillId="0" borderId="8" xfId="7" applyFont="1" applyFill="1" applyBorder="1"/>
    <xf numFmtId="0" fontId="30" fillId="0" borderId="8" xfId="0" applyFont="1" applyFill="1" applyBorder="1" applyAlignment="1"/>
    <xf numFmtId="0" fontId="33" fillId="0" borderId="10" xfId="0" applyFont="1" applyFill="1" applyBorder="1" applyAlignment="1">
      <alignment horizontal="left" indent="1" shrinkToFit="1"/>
    </xf>
    <xf numFmtId="0" fontId="30" fillId="0" borderId="0" xfId="0" applyFont="1" applyFill="1" applyBorder="1" applyAlignment="1"/>
    <xf numFmtId="0" fontId="30" fillId="0" borderId="0" xfId="0" applyFont="1" applyFill="1" applyBorder="1" applyAlignment="1">
      <alignment horizontal="right"/>
    </xf>
    <xf numFmtId="0" fontId="30" fillId="0" borderId="0" xfId="0" quotePrefix="1" applyFont="1" applyFill="1" applyBorder="1" applyAlignment="1"/>
    <xf numFmtId="3" fontId="30" fillId="0" borderId="0" xfId="7" applyNumberFormat="1" applyFont="1" applyFill="1" applyBorder="1"/>
    <xf numFmtId="0" fontId="30" fillId="0" borderId="0" xfId="0" applyFont="1" applyFill="1" applyBorder="1" applyAlignment="1">
      <alignment horizontal="left" indent="1" shrinkToFit="1"/>
    </xf>
    <xf numFmtId="0" fontId="30" fillId="0" borderId="0" xfId="0" applyFont="1" applyFill="1" applyBorder="1" applyAlignment="1">
      <alignment horizontal="left" shrinkToFit="1"/>
    </xf>
    <xf numFmtId="0" fontId="32" fillId="0" borderId="0" xfId="0" applyFont="1" applyFill="1" applyBorder="1" applyAlignment="1">
      <alignment horizontal="left" indent="1"/>
    </xf>
    <xf numFmtId="185" fontId="30" fillId="0" borderId="0" xfId="7" applyNumberFormat="1" applyFont="1" applyFill="1" applyBorder="1"/>
    <xf numFmtId="3" fontId="30" fillId="0" borderId="0" xfId="7" applyNumberFormat="1" applyFont="1" applyFill="1" applyBorder="1" applyAlignment="1">
      <alignment shrinkToFit="1"/>
    </xf>
    <xf numFmtId="0" fontId="33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left" indent="1"/>
    </xf>
    <xf numFmtId="0" fontId="30" fillId="0" borderId="0" xfId="0" quotePrefix="1" applyFont="1" applyFill="1" applyBorder="1" applyAlignment="1">
      <alignment horizontal="left"/>
    </xf>
    <xf numFmtId="38" fontId="30" fillId="0" borderId="0" xfId="0" applyNumberFormat="1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shrinkToFit="1"/>
    </xf>
    <xf numFmtId="182" fontId="30" fillId="0" borderId="0" xfId="0" applyNumberFormat="1" applyFont="1" applyFill="1" applyBorder="1"/>
    <xf numFmtId="3" fontId="34" fillId="0" borderId="0" xfId="0" applyNumberFormat="1" applyFont="1" applyFill="1" applyBorder="1" applyAlignment="1">
      <alignment horizontal="right"/>
    </xf>
    <xf numFmtId="3" fontId="30" fillId="0" borderId="0" xfId="0" applyNumberFormat="1" applyFont="1" applyFill="1" applyBorder="1"/>
    <xf numFmtId="179" fontId="30" fillId="0" borderId="0" xfId="7" applyNumberFormat="1" applyFont="1" applyFill="1" applyBorder="1"/>
    <xf numFmtId="179" fontId="30" fillId="0" borderId="0" xfId="0" applyNumberFormat="1" applyFont="1" applyFill="1" applyBorder="1"/>
    <xf numFmtId="0" fontId="33" fillId="0" borderId="0" xfId="0" quotePrefix="1" applyFont="1" applyFill="1" applyBorder="1" applyAlignment="1">
      <alignment horizontal="center" wrapText="1"/>
    </xf>
    <xf numFmtId="0" fontId="32" fillId="0" borderId="0" xfId="0" applyFont="1" applyFill="1" applyBorder="1"/>
    <xf numFmtId="0" fontId="30" fillId="0" borderId="13" xfId="0" applyFont="1" applyFill="1" applyBorder="1" applyAlignment="1">
      <alignment horizontal="center" shrinkToFit="1"/>
    </xf>
    <xf numFmtId="182" fontId="30" fillId="0" borderId="13" xfId="0" applyNumberFormat="1" applyFont="1" applyFill="1" applyBorder="1"/>
    <xf numFmtId="3" fontId="30" fillId="0" borderId="13" xfId="7" applyNumberFormat="1" applyFont="1" applyFill="1" applyBorder="1"/>
    <xf numFmtId="0" fontId="30" fillId="0" borderId="25" xfId="0" applyFont="1" applyFill="1" applyBorder="1" applyAlignment="1">
      <alignment horizontal="left"/>
    </xf>
    <xf numFmtId="178" fontId="30" fillId="0" borderId="35" xfId="17" applyNumberFormat="1" applyFont="1" applyFill="1" applyBorder="1"/>
    <xf numFmtId="0" fontId="35" fillId="0" borderId="5" xfId="0" applyFont="1" applyFill="1" applyBorder="1" applyAlignment="1"/>
    <xf numFmtId="0" fontId="33" fillId="0" borderId="5" xfId="0" applyFont="1" applyFill="1" applyBorder="1" applyAlignment="1"/>
    <xf numFmtId="0" fontId="33" fillId="0" borderId="6" xfId="0" applyFont="1" applyFill="1" applyBorder="1" applyAlignment="1">
      <alignment horizontal="center"/>
    </xf>
    <xf numFmtId="0" fontId="35" fillId="0" borderId="8" xfId="0" applyFont="1" applyFill="1" applyBorder="1" applyAlignment="1"/>
    <xf numFmtId="0" fontId="33" fillId="0" borderId="8" xfId="0" applyFont="1" applyFill="1" applyBorder="1"/>
    <xf numFmtId="183" fontId="33" fillId="0" borderId="10" xfId="0" applyNumberFormat="1" applyFont="1" applyFill="1" applyBorder="1" applyAlignment="1">
      <alignment horizontal="center"/>
    </xf>
    <xf numFmtId="0" fontId="35" fillId="0" borderId="10" xfId="0" applyFont="1" applyFill="1" applyBorder="1" applyAlignment="1">
      <alignment shrinkToFit="1"/>
    </xf>
    <xf numFmtId="38" fontId="33" fillId="0" borderId="10" xfId="7" applyNumberFormat="1" applyFont="1" applyFill="1" applyBorder="1" applyAlignment="1">
      <alignment shrinkToFit="1"/>
    </xf>
    <xf numFmtId="0" fontId="35" fillId="0" borderId="12" xfId="0" applyFont="1" applyFill="1" applyBorder="1" applyAlignment="1">
      <alignment horizontal="left" wrapText="1" shrinkToFit="1"/>
    </xf>
    <xf numFmtId="0" fontId="33" fillId="0" borderId="12" xfId="0" applyFont="1" applyFill="1" applyBorder="1" applyAlignment="1">
      <alignment horizontal="right"/>
    </xf>
    <xf numFmtId="37" fontId="30" fillId="0" borderId="10" xfId="15" applyNumberFormat="1" applyFont="1" applyFill="1" applyBorder="1" applyAlignment="1" applyProtection="1">
      <alignment horizontal="right"/>
    </xf>
    <xf numFmtId="0" fontId="33" fillId="0" borderId="42" xfId="0" applyFont="1" applyFill="1" applyBorder="1" applyAlignment="1">
      <alignment horizontal="center"/>
    </xf>
    <xf numFmtId="0" fontId="35" fillId="0" borderId="10" xfId="0" applyFont="1" applyFill="1" applyBorder="1" applyAlignment="1">
      <alignment wrapText="1"/>
    </xf>
    <xf numFmtId="0" fontId="35" fillId="0" borderId="10" xfId="0" applyFont="1" applyFill="1" applyBorder="1" applyAlignment="1">
      <alignment wrapText="1" shrinkToFit="1"/>
    </xf>
    <xf numFmtId="0" fontId="35" fillId="0" borderId="41" xfId="0" applyFont="1" applyFill="1" applyBorder="1" applyAlignment="1">
      <alignment vertical="top" wrapText="1"/>
    </xf>
    <xf numFmtId="0" fontId="35" fillId="0" borderId="41" xfId="0" applyFont="1" applyFill="1" applyBorder="1" applyAlignment="1">
      <alignment horizontal="left" wrapText="1"/>
    </xf>
    <xf numFmtId="0" fontId="35" fillId="0" borderId="10" xfId="0" applyFont="1" applyFill="1" applyBorder="1" applyAlignment="1">
      <alignment vertical="top" wrapText="1" shrinkToFit="1"/>
    </xf>
    <xf numFmtId="0" fontId="35" fillId="0" borderId="13" xfId="0" applyFont="1" applyFill="1" applyBorder="1" applyAlignment="1">
      <alignment shrinkToFit="1"/>
    </xf>
    <xf numFmtId="38" fontId="30" fillId="0" borderId="12" xfId="7" applyFont="1" applyFill="1" applyBorder="1"/>
    <xf numFmtId="38" fontId="30" fillId="0" borderId="12" xfId="0" applyNumberFormat="1" applyFont="1" applyFill="1" applyBorder="1" applyAlignment="1">
      <alignment horizontal="center"/>
    </xf>
    <xf numFmtId="38" fontId="33" fillId="0" borderId="12" xfId="0" applyNumberFormat="1" applyFont="1" applyFill="1" applyBorder="1"/>
    <xf numFmtId="0" fontId="34" fillId="0" borderId="32" xfId="0" applyFont="1" applyFill="1" applyBorder="1"/>
    <xf numFmtId="0" fontId="35" fillId="0" borderId="0" xfId="0" applyFont="1" applyFill="1" applyAlignment="1"/>
    <xf numFmtId="0" fontId="33" fillId="0" borderId="32" xfId="0" applyFont="1" applyFill="1" applyBorder="1"/>
    <xf numFmtId="0" fontId="30" fillId="0" borderId="3" xfId="0" applyFont="1" applyFill="1" applyBorder="1" applyAlignment="1">
      <alignment horizontal="center"/>
    </xf>
    <xf numFmtId="0" fontId="33" fillId="0" borderId="3" xfId="0" applyFont="1" applyFill="1" applyBorder="1" applyAlignment="1">
      <alignment horizontal="center"/>
    </xf>
    <xf numFmtId="0" fontId="35" fillId="0" borderId="41" xfId="0" applyFont="1" applyFill="1" applyBorder="1" applyAlignment="1">
      <alignment vertical="top" shrinkToFit="1"/>
    </xf>
    <xf numFmtId="0" fontId="32" fillId="0" borderId="12" xfId="0" applyFont="1" applyFill="1" applyBorder="1" applyAlignment="1">
      <alignment horizontal="left" wrapText="1"/>
    </xf>
    <xf numFmtId="0" fontId="30" fillId="0" borderId="38" xfId="0" applyFont="1" applyFill="1" applyBorder="1" applyAlignment="1">
      <alignment horizontal="center"/>
    </xf>
    <xf numFmtId="3" fontId="33" fillId="0" borderId="41" xfId="7" applyNumberFormat="1" applyFont="1" applyFill="1" applyBorder="1"/>
    <xf numFmtId="3" fontId="30" fillId="0" borderId="38" xfId="7" applyNumberFormat="1" applyFont="1" applyFill="1" applyBorder="1"/>
    <xf numFmtId="0" fontId="32" fillId="0" borderId="8" xfId="0" applyFont="1" applyFill="1" applyBorder="1"/>
    <xf numFmtId="3" fontId="33" fillId="0" borderId="41" xfId="0" applyNumberFormat="1" applyFont="1" applyFill="1" applyBorder="1"/>
    <xf numFmtId="0" fontId="35" fillId="0" borderId="10" xfId="0" applyFont="1" applyFill="1" applyBorder="1" applyAlignment="1">
      <alignment vertical="top" shrinkToFit="1"/>
    </xf>
    <xf numFmtId="0" fontId="35" fillId="0" borderId="12" xfId="0" applyFont="1" applyFill="1" applyBorder="1" applyAlignment="1">
      <alignment vertical="top" wrapText="1" shrinkToFit="1"/>
    </xf>
    <xf numFmtId="0" fontId="35" fillId="0" borderId="27" xfId="0" applyFont="1" applyFill="1" applyBorder="1" applyAlignment="1">
      <alignment horizontal="left" wrapText="1" shrinkToFit="1"/>
    </xf>
    <xf numFmtId="0" fontId="35" fillId="0" borderId="10" xfId="0" applyFont="1" applyFill="1" applyBorder="1" applyAlignment="1"/>
    <xf numFmtId="3" fontId="33" fillId="0" borderId="10" xfId="7" applyNumberFormat="1" applyFont="1" applyFill="1" applyBorder="1" applyAlignment="1">
      <alignment shrinkToFit="1"/>
    </xf>
    <xf numFmtId="0" fontId="35" fillId="0" borderId="10" xfId="0" applyFont="1" applyFill="1" applyBorder="1" applyAlignment="1">
      <alignment horizontal="center" shrinkToFit="1"/>
    </xf>
    <xf numFmtId="0" fontId="35" fillId="0" borderId="41" xfId="0" applyFont="1" applyFill="1" applyBorder="1" applyAlignment="1">
      <alignment shrinkToFit="1"/>
    </xf>
    <xf numFmtId="38" fontId="33" fillId="0" borderId="41" xfId="7" applyNumberFormat="1" applyFont="1" applyFill="1" applyBorder="1" applyAlignment="1">
      <alignment shrinkToFit="1"/>
    </xf>
    <xf numFmtId="0" fontId="35" fillId="0" borderId="13" xfId="0" applyFont="1" applyFill="1" applyBorder="1" applyAlignment="1"/>
    <xf numFmtId="3" fontId="33" fillId="0" borderId="13" xfId="0" applyNumberFormat="1" applyFont="1" applyFill="1" applyBorder="1" applyAlignment="1">
      <alignment horizontal="right"/>
    </xf>
    <xf numFmtId="0" fontId="33" fillId="0" borderId="0" xfId="0" applyFont="1" applyFill="1"/>
    <xf numFmtId="183" fontId="33" fillId="0" borderId="8" xfId="0" applyNumberFormat="1" applyFont="1" applyFill="1" applyBorder="1" applyAlignment="1">
      <alignment horizontal="center"/>
    </xf>
    <xf numFmtId="0" fontId="35" fillId="0" borderId="23" xfId="0" applyFont="1" applyFill="1" applyBorder="1" applyAlignment="1">
      <alignment wrapText="1" shrinkToFit="1"/>
    </xf>
    <xf numFmtId="3" fontId="33" fillId="0" borderId="8" xfId="0" applyNumberFormat="1" applyFont="1" applyFill="1" applyBorder="1"/>
    <xf numFmtId="3" fontId="33" fillId="0" borderId="10" xfId="7" applyNumberFormat="1" applyFont="1" applyFill="1" applyBorder="1"/>
    <xf numFmtId="3" fontId="33" fillId="0" borderId="10" xfId="7" applyNumberFormat="1" applyFont="1" applyFill="1" applyBorder="1" applyAlignment="1">
      <alignment horizontal="right"/>
    </xf>
    <xf numFmtId="0" fontId="35" fillId="0" borderId="25" xfId="0" applyFont="1" applyFill="1" applyBorder="1" applyAlignment="1">
      <alignment wrapText="1" shrinkToFit="1"/>
    </xf>
    <xf numFmtId="0" fontId="35" fillId="0" borderId="10" xfId="0" applyFont="1" applyFill="1" applyBorder="1" applyAlignment="1">
      <alignment horizontal="center" wrapText="1" shrinkToFit="1"/>
    </xf>
    <xf numFmtId="0" fontId="35" fillId="0" borderId="12" xfId="0" applyFont="1" applyFill="1" applyBorder="1" applyAlignment="1">
      <alignment wrapText="1" shrinkToFit="1"/>
    </xf>
    <xf numFmtId="0" fontId="35" fillId="0" borderId="27" xfId="0" applyFont="1" applyFill="1" applyBorder="1" applyAlignment="1">
      <alignment wrapText="1" shrinkToFit="1"/>
    </xf>
    <xf numFmtId="3" fontId="33" fillId="0" borderId="10" xfId="0" applyNumberFormat="1" applyFont="1" applyFill="1" applyBorder="1" applyAlignment="1">
      <alignment horizontal="left"/>
    </xf>
    <xf numFmtId="3" fontId="33" fillId="0" borderId="12" xfId="7" applyNumberFormat="1" applyFont="1" applyFill="1" applyBorder="1"/>
    <xf numFmtId="0" fontId="35" fillId="0" borderId="0" xfId="0" applyFont="1" applyFill="1" applyBorder="1" applyAlignment="1"/>
    <xf numFmtId="0" fontId="33" fillId="0" borderId="0" xfId="0" applyFont="1" applyFill="1" applyBorder="1"/>
    <xf numFmtId="183" fontId="33" fillId="0" borderId="41" xfId="0" applyNumberFormat="1" applyFont="1" applyFill="1" applyBorder="1" applyAlignment="1">
      <alignment horizontal="center"/>
    </xf>
    <xf numFmtId="0" fontId="35" fillId="0" borderId="41" xfId="0" applyFont="1" applyFill="1" applyBorder="1" applyAlignment="1">
      <alignment wrapText="1" shrinkToFit="1"/>
    </xf>
    <xf numFmtId="38" fontId="30" fillId="0" borderId="41" xfId="7" applyNumberFormat="1" applyFont="1" applyFill="1" applyBorder="1"/>
    <xf numFmtId="38" fontId="33" fillId="0" borderId="8" xfId="7" applyNumberFormat="1" applyFont="1" applyFill="1" applyBorder="1" applyAlignment="1">
      <alignment shrinkToFit="1"/>
    </xf>
    <xf numFmtId="0" fontId="32" fillId="0" borderId="8" xfId="0" applyFont="1" applyFill="1" applyBorder="1" applyAlignment="1">
      <alignment horizontal="left" indent="1"/>
    </xf>
    <xf numFmtId="3" fontId="33" fillId="0" borderId="10" xfId="0" applyNumberFormat="1" applyFont="1" applyFill="1" applyBorder="1" applyAlignment="1">
      <alignment horizontal="right"/>
    </xf>
    <xf numFmtId="0" fontId="35" fillId="0" borderId="12" xfId="0" applyFont="1" applyFill="1" applyBorder="1" applyAlignment="1">
      <alignment shrinkToFit="1"/>
    </xf>
    <xf numFmtId="38" fontId="30" fillId="0" borderId="12" xfId="7" applyNumberFormat="1" applyFont="1" applyFill="1" applyBorder="1"/>
    <xf numFmtId="38" fontId="33" fillId="0" borderId="12" xfId="7" applyNumberFormat="1" applyFont="1" applyFill="1" applyBorder="1" applyAlignment="1">
      <alignment shrinkToFit="1"/>
    </xf>
    <xf numFmtId="0" fontId="33" fillId="0" borderId="37" xfId="0" applyFont="1" applyFill="1" applyBorder="1" applyAlignment="1">
      <alignment horizontal="center"/>
    </xf>
    <xf numFmtId="0" fontId="35" fillId="0" borderId="41" xfId="0" quotePrefix="1" applyFont="1" applyFill="1" applyBorder="1" applyAlignment="1"/>
    <xf numFmtId="3" fontId="33" fillId="0" borderId="10" xfId="0" applyNumberFormat="1" applyFont="1" applyFill="1" applyBorder="1"/>
    <xf numFmtId="38" fontId="30" fillId="0" borderId="10" xfId="7" applyNumberFormat="1" applyFont="1" applyFill="1" applyBorder="1" applyAlignment="1">
      <alignment horizontal="right"/>
    </xf>
    <xf numFmtId="0" fontId="30" fillId="0" borderId="13" xfId="0" applyFont="1" applyFill="1" applyBorder="1" applyAlignment="1">
      <alignment horizontal="left" shrinkToFit="1"/>
    </xf>
    <xf numFmtId="38" fontId="30" fillId="0" borderId="13" xfId="0" applyNumberFormat="1" applyFont="1" applyFill="1" applyBorder="1" applyAlignment="1">
      <alignment horizontal="right"/>
    </xf>
    <xf numFmtId="3" fontId="33" fillId="0" borderId="13" xfId="7" applyNumberFormat="1" applyFont="1" applyFill="1" applyBorder="1"/>
    <xf numFmtId="0" fontId="33" fillId="0" borderId="13" xfId="0" applyFont="1" applyFill="1" applyBorder="1" applyAlignment="1">
      <alignment horizontal="center"/>
    </xf>
    <xf numFmtId="0" fontId="30" fillId="0" borderId="32" xfId="0" applyFont="1" applyFill="1" applyBorder="1"/>
    <xf numFmtId="0" fontId="35" fillId="0" borderId="32" xfId="0" applyFont="1" applyFill="1" applyBorder="1" applyAlignment="1">
      <alignment horizontal="center" shrinkToFit="1"/>
    </xf>
    <xf numFmtId="38" fontId="30" fillId="0" borderId="32" xfId="7" applyNumberFormat="1" applyFont="1" applyFill="1" applyBorder="1" applyAlignment="1">
      <alignment horizontal="right"/>
    </xf>
    <xf numFmtId="38" fontId="30" fillId="0" borderId="32" xfId="0" applyNumberFormat="1" applyFont="1" applyFill="1" applyBorder="1" applyAlignment="1">
      <alignment horizontal="center"/>
    </xf>
    <xf numFmtId="3" fontId="33" fillId="0" borderId="32" xfId="0" applyNumberFormat="1" applyFont="1" applyFill="1" applyBorder="1" applyAlignment="1">
      <alignment horizontal="right"/>
    </xf>
    <xf numFmtId="3" fontId="30" fillId="0" borderId="32" xfId="0" applyNumberFormat="1" applyFont="1" applyFill="1" applyBorder="1"/>
    <xf numFmtId="0" fontId="32" fillId="0" borderId="32" xfId="0" applyFont="1" applyFill="1" applyBorder="1" applyAlignment="1">
      <alignment horizontal="center"/>
    </xf>
    <xf numFmtId="0" fontId="35" fillId="0" borderId="8" xfId="0" applyFont="1" applyFill="1" applyBorder="1" applyAlignment="1">
      <alignment horizontal="center" shrinkToFit="1"/>
    </xf>
    <xf numFmtId="38" fontId="30" fillId="0" borderId="8" xfId="0" applyNumberFormat="1" applyFont="1" applyFill="1" applyBorder="1"/>
    <xf numFmtId="0" fontId="35" fillId="0" borderId="41" xfId="0" applyFont="1" applyFill="1" applyBorder="1" applyAlignment="1">
      <alignment horizontal="center" shrinkToFit="1"/>
    </xf>
    <xf numFmtId="0" fontId="35" fillId="0" borderId="41" xfId="0" applyFont="1" applyFill="1" applyBorder="1" applyAlignment="1"/>
    <xf numFmtId="0" fontId="35" fillId="0" borderId="13" xfId="0" applyFont="1" applyFill="1" applyBorder="1" applyAlignment="1">
      <alignment horizontal="center"/>
    </xf>
    <xf numFmtId="0" fontId="35" fillId="0" borderId="8" xfId="0" quotePrefix="1" applyFont="1" applyFill="1" applyBorder="1" applyAlignment="1"/>
    <xf numFmtId="3" fontId="33" fillId="0" borderId="8" xfId="7" applyNumberFormat="1" applyFont="1" applyFill="1" applyBorder="1"/>
    <xf numFmtId="38" fontId="33" fillId="0" borderId="10" xfId="7" applyFont="1" applyFill="1" applyBorder="1"/>
    <xf numFmtId="0" fontId="33" fillId="0" borderId="10" xfId="0" applyFont="1" applyFill="1" applyBorder="1"/>
    <xf numFmtId="38" fontId="33" fillId="0" borderId="10" xfId="7" applyFont="1" applyFill="1" applyBorder="1" applyAlignment="1">
      <alignment shrinkToFit="1"/>
    </xf>
    <xf numFmtId="0" fontId="33" fillId="0" borderId="12" xfId="0" applyFont="1" applyFill="1" applyBorder="1"/>
    <xf numFmtId="0" fontId="33" fillId="0" borderId="13" xfId="0" applyFont="1" applyFill="1" applyBorder="1" applyAlignment="1">
      <alignment horizontal="right"/>
    </xf>
    <xf numFmtId="0" fontId="14" fillId="0" borderId="0" xfId="0" applyFont="1" applyFill="1" applyAlignment="1"/>
    <xf numFmtId="0" fontId="15" fillId="0" borderId="0" xfId="0" applyFont="1" applyFill="1"/>
    <xf numFmtId="181" fontId="30" fillId="0" borderId="30" xfId="14" applyNumberFormat="1" applyFont="1" applyFill="1" applyBorder="1" applyAlignment="1">
      <alignment horizontal="right"/>
    </xf>
    <xf numFmtId="0" fontId="12" fillId="0" borderId="0" xfId="14" applyFont="1" applyBorder="1"/>
    <xf numFmtId="0" fontId="65" fillId="0" borderId="32" xfId="14" applyFont="1" applyBorder="1"/>
    <xf numFmtId="38" fontId="40" fillId="0" borderId="0" xfId="14" applyNumberFormat="1" applyFont="1" applyBorder="1"/>
    <xf numFmtId="0" fontId="30" fillId="0" borderId="20" xfId="14" applyFont="1" applyFill="1" applyBorder="1" applyAlignment="1">
      <alignment horizontal="center"/>
    </xf>
    <xf numFmtId="0" fontId="30" fillId="0" borderId="20" xfId="14" applyFont="1" applyBorder="1" applyAlignment="1">
      <alignment horizontal="center"/>
    </xf>
    <xf numFmtId="0" fontId="30" fillId="0" borderId="31" xfId="14" applyFont="1" applyBorder="1" applyAlignment="1">
      <alignment horizontal="center"/>
    </xf>
    <xf numFmtId="38" fontId="33" fillId="0" borderId="25" xfId="14" applyNumberFormat="1" applyFont="1" applyBorder="1" applyAlignment="1">
      <alignment horizontal="left"/>
    </xf>
    <xf numFmtId="38" fontId="33" fillId="0" borderId="11" xfId="14" applyNumberFormat="1" applyFont="1" applyBorder="1" applyAlignment="1">
      <alignment horizontal="left"/>
    </xf>
    <xf numFmtId="38" fontId="33" fillId="0" borderId="25" xfId="14" applyNumberFormat="1" applyFont="1" applyBorder="1" applyAlignment="1">
      <alignment horizontal="center"/>
    </xf>
    <xf numFmtId="38" fontId="33" fillId="0" borderId="11" xfId="14" applyNumberFormat="1" applyFont="1" applyBorder="1" applyAlignment="1">
      <alignment horizontal="center"/>
    </xf>
    <xf numFmtId="3" fontId="11" fillId="0" borderId="0" xfId="14" applyNumberFormat="1" applyFont="1" applyAlignment="1"/>
    <xf numFmtId="0" fontId="38" fillId="0" borderId="0" xfId="14" applyFont="1" applyBorder="1" applyAlignment="1">
      <alignment horizontal="center" vertical="center"/>
    </xf>
    <xf numFmtId="0" fontId="38" fillId="0" borderId="33" xfId="14" applyFont="1" applyBorder="1" applyAlignment="1">
      <alignment horizontal="center" vertical="center"/>
    </xf>
    <xf numFmtId="176" fontId="30" fillId="0" borderId="25" xfId="14" applyNumberFormat="1" applyFont="1" applyBorder="1" applyAlignment="1">
      <alignment horizontal="left"/>
    </xf>
    <xf numFmtId="0" fontId="36" fillId="0" borderId="0" xfId="14" applyFont="1" applyBorder="1" applyAlignment="1">
      <alignment horizontal="center" vertical="center"/>
    </xf>
    <xf numFmtId="0" fontId="30" fillId="0" borderId="43" xfId="14" applyFont="1" applyFill="1" applyBorder="1" applyAlignment="1">
      <alignment horizontal="center" vertical="center"/>
    </xf>
    <xf numFmtId="0" fontId="30" fillId="0" borderId="44" xfId="14" applyFont="1" applyFill="1" applyBorder="1" applyAlignment="1">
      <alignment horizontal="center" vertical="center"/>
    </xf>
    <xf numFmtId="0" fontId="30" fillId="0" borderId="45" xfId="14" applyFont="1" applyFill="1" applyBorder="1" applyAlignment="1">
      <alignment horizontal="center" vertical="center"/>
    </xf>
    <xf numFmtId="0" fontId="30" fillId="0" borderId="9" xfId="14" applyFont="1" applyFill="1" applyBorder="1" applyAlignment="1">
      <alignment horizontal="center" vertical="center"/>
    </xf>
    <xf numFmtId="0" fontId="30" fillId="0" borderId="25" xfId="0" applyFont="1" applyBorder="1" applyAlignment="1">
      <alignment horizontal="distributed"/>
    </xf>
    <xf numFmtId="0" fontId="34" fillId="0" borderId="25" xfId="0" applyFont="1" applyBorder="1" applyAlignment="1">
      <alignment horizontal="distributed"/>
    </xf>
    <xf numFmtId="176" fontId="34" fillId="0" borderId="25" xfId="14" applyNumberFormat="1" applyFont="1" applyBorder="1" applyAlignment="1">
      <alignment horizontal="left"/>
    </xf>
    <xf numFmtId="0" fontId="33" fillId="0" borderId="43" xfId="14" applyFont="1" applyFill="1" applyBorder="1" applyAlignment="1">
      <alignment horizontal="center" vertical="center"/>
    </xf>
    <xf numFmtId="0" fontId="33" fillId="0" borderId="44" xfId="14" applyFont="1" applyFill="1" applyBorder="1" applyAlignment="1">
      <alignment horizontal="center" vertical="center"/>
    </xf>
    <xf numFmtId="0" fontId="33" fillId="0" borderId="45" xfId="14" applyFont="1" applyFill="1" applyBorder="1" applyAlignment="1">
      <alignment horizontal="center" vertical="center"/>
    </xf>
    <xf numFmtId="0" fontId="33" fillId="0" borderId="9" xfId="14" applyFont="1" applyFill="1" applyBorder="1" applyAlignment="1">
      <alignment horizontal="center" vertical="center"/>
    </xf>
    <xf numFmtId="0" fontId="34" fillId="0" borderId="25" xfId="0" applyFont="1" applyBorder="1" applyAlignment="1"/>
    <xf numFmtId="0" fontId="33" fillId="0" borderId="20" xfId="14" applyFont="1" applyBorder="1" applyAlignment="1">
      <alignment horizontal="center"/>
    </xf>
    <xf numFmtId="0" fontId="33" fillId="0" borderId="31" xfId="14" applyFont="1" applyBorder="1" applyAlignment="1">
      <alignment horizontal="center"/>
    </xf>
    <xf numFmtId="0" fontId="30" fillId="0" borderId="25" xfId="0" applyFont="1" applyBorder="1" applyAlignment="1">
      <alignment horizontal="distributed" shrinkToFit="1"/>
    </xf>
    <xf numFmtId="0" fontId="34" fillId="0" borderId="25" xfId="0" applyFont="1" applyBorder="1" applyAlignment="1">
      <alignment horizontal="distributed" shrinkToFit="1"/>
    </xf>
    <xf numFmtId="0" fontId="1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30" fillId="0" borderId="5" xfId="0" applyFont="1" applyBorder="1" applyAlignment="1">
      <alignment horizontal="left"/>
    </xf>
    <xf numFmtId="0" fontId="36" fillId="0" borderId="14" xfId="0" applyFont="1" applyBorder="1" applyAlignment="1">
      <alignment horizontal="center"/>
    </xf>
    <xf numFmtId="0" fontId="36" fillId="0" borderId="32" xfId="0" applyFont="1" applyBorder="1" applyAlignment="1">
      <alignment horizontal="center"/>
    </xf>
    <xf numFmtId="0" fontId="36" fillId="0" borderId="7" xfId="0" applyFont="1" applyBorder="1" applyAlignment="1">
      <alignment horizontal="center"/>
    </xf>
    <xf numFmtId="0" fontId="33" fillId="0" borderId="20" xfId="14" applyFont="1" applyFill="1" applyBorder="1" applyAlignment="1">
      <alignment horizontal="center"/>
    </xf>
    <xf numFmtId="0" fontId="33" fillId="0" borderId="31" xfId="14" applyFont="1" applyFill="1" applyBorder="1" applyAlignment="1">
      <alignment horizontal="center"/>
    </xf>
    <xf numFmtId="0" fontId="30" fillId="0" borderId="25" xfId="0" applyFont="1" applyFill="1" applyBorder="1" applyAlignment="1">
      <alignment horizontal="distributed"/>
    </xf>
    <xf numFmtId="0" fontId="34" fillId="0" borderId="25" xfId="0" applyFont="1" applyFill="1" applyBorder="1" applyAlignment="1">
      <alignment horizontal="distributed"/>
    </xf>
    <xf numFmtId="0" fontId="34" fillId="0" borderId="25" xfId="0" applyFont="1" applyFill="1" applyBorder="1" applyAlignment="1"/>
    <xf numFmtId="0" fontId="30" fillId="0" borderId="25" xfId="0" applyFont="1" applyFill="1" applyBorder="1" applyAlignment="1">
      <alignment horizontal="distributed" shrinkToFit="1"/>
    </xf>
    <xf numFmtId="0" fontId="34" fillId="0" borderId="25" xfId="0" applyFont="1" applyFill="1" applyBorder="1" applyAlignment="1">
      <alignment horizontal="distributed" shrinkToFit="1"/>
    </xf>
    <xf numFmtId="0" fontId="30" fillId="0" borderId="25" xfId="0" applyFont="1" applyFill="1" applyBorder="1" applyAlignment="1">
      <alignment horizontal="center" shrinkToFit="1"/>
    </xf>
    <xf numFmtId="0" fontId="34" fillId="0" borderId="25" xfId="0" applyFont="1" applyFill="1" applyBorder="1" applyAlignment="1">
      <alignment horizontal="center" shrinkToFit="1"/>
    </xf>
    <xf numFmtId="0" fontId="36" fillId="0" borderId="14" xfId="0" applyFont="1" applyFill="1" applyBorder="1" applyAlignment="1">
      <alignment horizontal="center"/>
    </xf>
    <xf numFmtId="0" fontId="36" fillId="0" borderId="32" xfId="0" applyFont="1" applyFill="1" applyBorder="1" applyAlignment="1">
      <alignment horizontal="center"/>
    </xf>
    <xf numFmtId="0" fontId="36" fillId="0" borderId="7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36" fillId="0" borderId="46" xfId="0" applyFont="1" applyFill="1" applyBorder="1" applyAlignment="1">
      <alignment horizontal="center"/>
    </xf>
    <xf numFmtId="0" fontId="36" fillId="0" borderId="2" xfId="0" applyFont="1" applyFill="1" applyBorder="1" applyAlignment="1">
      <alignment horizontal="center"/>
    </xf>
    <xf numFmtId="0" fontId="36" fillId="0" borderId="47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30" fillId="0" borderId="25" xfId="0" applyFont="1" applyFill="1" applyBorder="1" applyAlignment="1">
      <alignment horizontal="left"/>
    </xf>
    <xf numFmtId="0" fontId="34" fillId="0" borderId="25" xfId="0" applyFont="1" applyFill="1" applyBorder="1" applyAlignment="1">
      <alignment horizontal="left"/>
    </xf>
    <xf numFmtId="0" fontId="36" fillId="0" borderId="0" xfId="0" applyFont="1" applyFill="1" applyBorder="1" applyAlignment="1">
      <alignment horizontal="center"/>
    </xf>
    <xf numFmtId="0" fontId="30" fillId="0" borderId="25" xfId="14" applyFont="1" applyFill="1" applyBorder="1" applyAlignment="1"/>
  </cellXfs>
  <cellStyles count="60">
    <cellStyle name="12.3" xfId="19"/>
    <cellStyle name="17.6" xfId="20"/>
    <cellStyle name="Body" xfId="1"/>
    <cellStyle name="Body 2" xfId="21"/>
    <cellStyle name="Calc Currency (0)" xfId="2"/>
    <cellStyle name="Calc Currency (0) 2" xfId="22"/>
    <cellStyle name="Comma [0]_laroux" xfId="23"/>
    <cellStyle name="Comma_laroux" xfId="24"/>
    <cellStyle name="Currency [0]_laroux" xfId="25"/>
    <cellStyle name="Currency_laroux" xfId="26"/>
    <cellStyle name="entry" xfId="27"/>
    <cellStyle name="Grey" xfId="28"/>
    <cellStyle name="Head 1" xfId="3"/>
    <cellStyle name="Head 1 2" xfId="29"/>
    <cellStyle name="Header1" xfId="4"/>
    <cellStyle name="Header1 2" xfId="30"/>
    <cellStyle name="Header2" xfId="5"/>
    <cellStyle name="Header2 2" xfId="31"/>
    <cellStyle name="Input [yellow]" xfId="32"/>
    <cellStyle name="Normal - Style1" xfId="33"/>
    <cellStyle name="Normal_#18-Internet" xfId="6"/>
    <cellStyle name="Percent [2]" xfId="34"/>
    <cellStyle name="price" xfId="35"/>
    <cellStyle name="revised" xfId="36"/>
    <cellStyle name="section" xfId="37"/>
    <cellStyle name="STYL0 - ｽﾀｲﾙ1" xfId="38"/>
    <cellStyle name="STYL1 - ｽﾀｲﾙ2" xfId="39"/>
    <cellStyle name="STYL2 - ｽﾀｲﾙ3" xfId="40"/>
    <cellStyle name="STYL3 - ｽﾀｲﾙ4" xfId="41"/>
    <cellStyle name="STYL4 - ｽﾀｲﾙ5" xfId="42"/>
    <cellStyle name="STYL5 - ｽﾀｲﾙ6" xfId="43"/>
    <cellStyle name="STYL6 - ｽﾀｲﾙ7" xfId="44"/>
    <cellStyle name="STYL7 - ｽﾀｲﾙ8" xfId="45"/>
    <cellStyle name="subhead" xfId="46"/>
    <cellStyle name="title" xfId="47"/>
    <cellStyle name="Tusental (0)_pldt" xfId="48"/>
    <cellStyle name="Tusental_pldt" xfId="49"/>
    <cellStyle name="Valuta (0)_pldt" xfId="50"/>
    <cellStyle name="Valuta_pldt" xfId="51"/>
    <cellStyle name="ﾌｫﾝﾄ9" xfId="52"/>
    <cellStyle name="桁区切り" xfId="7" builtinId="6"/>
    <cellStyle name="桁区切り [0.00" xfId="53"/>
    <cellStyle name="桁区切り 2" xfId="8"/>
    <cellStyle name="桁区切り 2 2" xfId="9"/>
    <cellStyle name="桁区切り 3" xfId="10"/>
    <cellStyle name="見積桁区切り" xfId="54"/>
    <cellStyle name="見積-桁区切り" xfId="55"/>
    <cellStyle name="見積-通貨記号" xfId="56"/>
    <cellStyle name="標準" xfId="0" builtinId="0"/>
    <cellStyle name="標準 2" xfId="11"/>
    <cellStyle name="標準 2 2" xfId="12"/>
    <cellStyle name="標準 3" xfId="13"/>
    <cellStyle name="標準 3 2" xfId="57"/>
    <cellStyle name="標準 5" xfId="58"/>
    <cellStyle name="標準_浦添商業高校（1工区）：内訳書" xfId="14"/>
    <cellStyle name="標準_倉庫棟" xfId="15"/>
    <cellStyle name="標準_内訳用紙" xfId="16"/>
    <cellStyle name="標準_変更製氷" xfId="17"/>
    <cellStyle name="標準_本体内訳書.代価表.科目別集計" xfId="18"/>
    <cellStyle name="未定義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24</xdr:row>
      <xdr:rowOff>19050</xdr:rowOff>
    </xdr:from>
    <xdr:to>
      <xdr:col>17</xdr:col>
      <xdr:colOff>0</xdr:colOff>
      <xdr:row>25</xdr:row>
      <xdr:rowOff>19050</xdr:rowOff>
    </xdr:to>
    <xdr:sp macro="" textlink="">
      <xdr:nvSpPr>
        <xdr:cNvPr id="2" name="Text Box 1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7667625" y="7219950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17</xdr:col>
      <xdr:colOff>0</xdr:colOff>
      <xdr:row>25</xdr:row>
      <xdr:rowOff>9525</xdr:rowOff>
    </xdr:from>
    <xdr:to>
      <xdr:col>17</xdr:col>
      <xdr:colOff>0</xdr:colOff>
      <xdr:row>26</xdr:row>
      <xdr:rowOff>9525</xdr:rowOff>
    </xdr:to>
    <xdr:sp macro="" textlink="">
      <xdr:nvSpPr>
        <xdr:cNvPr id="3" name="Text Box 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7667625" y="74961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17</xdr:col>
      <xdr:colOff>0</xdr:colOff>
      <xdr:row>29</xdr:row>
      <xdr:rowOff>19050</xdr:rowOff>
    </xdr:from>
    <xdr:to>
      <xdr:col>17</xdr:col>
      <xdr:colOff>0</xdr:colOff>
      <xdr:row>33</xdr:row>
      <xdr:rowOff>19050</xdr:rowOff>
    </xdr:to>
    <xdr:sp macro="" textlink="">
      <xdr:nvSpPr>
        <xdr:cNvPr id="4" name="Text Box 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7667625" y="8648700"/>
          <a:ext cx="0" cy="11430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26</xdr:row>
      <xdr:rowOff>19050</xdr:rowOff>
    </xdr:from>
    <xdr:to>
      <xdr:col>12</xdr:col>
      <xdr:colOff>0</xdr:colOff>
      <xdr:row>27</xdr:row>
      <xdr:rowOff>19050</xdr:rowOff>
    </xdr:to>
    <xdr:sp macro="" textlink="">
      <xdr:nvSpPr>
        <xdr:cNvPr id="2" name="Text Box 1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72961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12</xdr:col>
      <xdr:colOff>0</xdr:colOff>
      <xdr:row>27</xdr:row>
      <xdr:rowOff>9525</xdr:rowOff>
    </xdr:from>
    <xdr:to>
      <xdr:col>12</xdr:col>
      <xdr:colOff>0</xdr:colOff>
      <xdr:row>28</xdr:row>
      <xdr:rowOff>9525</xdr:rowOff>
    </xdr:to>
    <xdr:sp macro="" textlink="">
      <xdr:nvSpPr>
        <xdr:cNvPr id="3" name="Text Box 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7296150" y="7962900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12</xdr:col>
      <xdr:colOff>0</xdr:colOff>
      <xdr:row>31</xdr:row>
      <xdr:rowOff>19050</xdr:rowOff>
    </xdr:from>
    <xdr:to>
      <xdr:col>12</xdr:col>
      <xdr:colOff>0</xdr:colOff>
      <xdr:row>32</xdr:row>
      <xdr:rowOff>19050</xdr:rowOff>
    </xdr:to>
    <xdr:sp macro="" textlink="">
      <xdr:nvSpPr>
        <xdr:cNvPr id="4" name="Text Box 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7296150" y="91154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26</xdr:row>
      <xdr:rowOff>19050</xdr:rowOff>
    </xdr:from>
    <xdr:to>
      <xdr:col>12</xdr:col>
      <xdr:colOff>0</xdr:colOff>
      <xdr:row>27</xdr:row>
      <xdr:rowOff>19050</xdr:rowOff>
    </xdr:to>
    <xdr:sp macro="" textlink="">
      <xdr:nvSpPr>
        <xdr:cNvPr id="1025" name="Text Box 1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67627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12</xdr:col>
      <xdr:colOff>0</xdr:colOff>
      <xdr:row>27</xdr:row>
      <xdr:rowOff>9525</xdr:rowOff>
    </xdr:from>
    <xdr:to>
      <xdr:col>12</xdr:col>
      <xdr:colOff>0</xdr:colOff>
      <xdr:row>28</xdr:row>
      <xdr:rowOff>9525</xdr:rowOff>
    </xdr:to>
    <xdr:sp macro="" textlink="">
      <xdr:nvSpPr>
        <xdr:cNvPr id="1026" name="Text Box 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6762750" y="7962900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12</xdr:col>
      <xdr:colOff>0</xdr:colOff>
      <xdr:row>31</xdr:row>
      <xdr:rowOff>19050</xdr:rowOff>
    </xdr:from>
    <xdr:to>
      <xdr:col>12</xdr:col>
      <xdr:colOff>0</xdr:colOff>
      <xdr:row>32</xdr:row>
      <xdr:rowOff>19050</xdr:rowOff>
    </xdr:to>
    <xdr:sp macro="" textlink="">
      <xdr:nvSpPr>
        <xdr:cNvPr id="1027" name="Text Box 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6762750" y="91154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26</xdr:row>
      <xdr:rowOff>19050</xdr:rowOff>
    </xdr:from>
    <xdr:to>
      <xdr:col>12</xdr:col>
      <xdr:colOff>0</xdr:colOff>
      <xdr:row>27</xdr:row>
      <xdr:rowOff>19050</xdr:rowOff>
    </xdr:to>
    <xdr:sp macro="" textlink="">
      <xdr:nvSpPr>
        <xdr:cNvPr id="2" name="Text Box 1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72961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12</xdr:col>
      <xdr:colOff>0</xdr:colOff>
      <xdr:row>27</xdr:row>
      <xdr:rowOff>9525</xdr:rowOff>
    </xdr:from>
    <xdr:to>
      <xdr:col>12</xdr:col>
      <xdr:colOff>0</xdr:colOff>
      <xdr:row>28</xdr:row>
      <xdr:rowOff>9525</xdr:rowOff>
    </xdr:to>
    <xdr:sp macro="" textlink="">
      <xdr:nvSpPr>
        <xdr:cNvPr id="3" name="Text Box 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7296150" y="7962900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12</xdr:col>
      <xdr:colOff>0</xdr:colOff>
      <xdr:row>31</xdr:row>
      <xdr:rowOff>19050</xdr:rowOff>
    </xdr:from>
    <xdr:to>
      <xdr:col>12</xdr:col>
      <xdr:colOff>0</xdr:colOff>
      <xdr:row>32</xdr:row>
      <xdr:rowOff>19050</xdr:rowOff>
    </xdr:to>
    <xdr:sp macro="" textlink="">
      <xdr:nvSpPr>
        <xdr:cNvPr id="4" name="Text Box 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7296150" y="91154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26</xdr:row>
      <xdr:rowOff>19050</xdr:rowOff>
    </xdr:from>
    <xdr:to>
      <xdr:col>13</xdr:col>
      <xdr:colOff>0</xdr:colOff>
      <xdr:row>27</xdr:row>
      <xdr:rowOff>19050</xdr:rowOff>
    </xdr:to>
    <xdr:sp macro="" textlink="">
      <xdr:nvSpPr>
        <xdr:cNvPr id="2" name="Text Box 1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68770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13</xdr:col>
      <xdr:colOff>0</xdr:colOff>
      <xdr:row>27</xdr:row>
      <xdr:rowOff>9525</xdr:rowOff>
    </xdr:from>
    <xdr:to>
      <xdr:col>13</xdr:col>
      <xdr:colOff>0</xdr:colOff>
      <xdr:row>28</xdr:row>
      <xdr:rowOff>9525</xdr:rowOff>
    </xdr:to>
    <xdr:sp macro="" textlink="">
      <xdr:nvSpPr>
        <xdr:cNvPr id="3" name="Text Box 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6877050" y="7962900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13</xdr:col>
      <xdr:colOff>0</xdr:colOff>
      <xdr:row>31</xdr:row>
      <xdr:rowOff>19050</xdr:rowOff>
    </xdr:from>
    <xdr:to>
      <xdr:col>13</xdr:col>
      <xdr:colOff>0</xdr:colOff>
      <xdr:row>32</xdr:row>
      <xdr:rowOff>19050</xdr:rowOff>
    </xdr:to>
    <xdr:sp macro="" textlink="">
      <xdr:nvSpPr>
        <xdr:cNvPr id="4" name="Text Box 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6877050" y="91154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26</xdr:row>
      <xdr:rowOff>19050</xdr:rowOff>
    </xdr:from>
    <xdr:to>
      <xdr:col>12</xdr:col>
      <xdr:colOff>0</xdr:colOff>
      <xdr:row>27</xdr:row>
      <xdr:rowOff>19050</xdr:rowOff>
    </xdr:to>
    <xdr:sp macro="" textlink="">
      <xdr:nvSpPr>
        <xdr:cNvPr id="2" name="Text Box 1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67627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12</xdr:col>
      <xdr:colOff>0</xdr:colOff>
      <xdr:row>27</xdr:row>
      <xdr:rowOff>9525</xdr:rowOff>
    </xdr:from>
    <xdr:to>
      <xdr:col>12</xdr:col>
      <xdr:colOff>0</xdr:colOff>
      <xdr:row>28</xdr:row>
      <xdr:rowOff>9525</xdr:rowOff>
    </xdr:to>
    <xdr:sp macro="" textlink="">
      <xdr:nvSpPr>
        <xdr:cNvPr id="3" name="Text Box 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6762750" y="7962900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12</xdr:col>
      <xdr:colOff>0</xdr:colOff>
      <xdr:row>31</xdr:row>
      <xdr:rowOff>19050</xdr:rowOff>
    </xdr:from>
    <xdr:to>
      <xdr:col>12</xdr:col>
      <xdr:colOff>0</xdr:colOff>
      <xdr:row>32</xdr:row>
      <xdr:rowOff>19050</xdr:rowOff>
    </xdr:to>
    <xdr:sp macro="" textlink="">
      <xdr:nvSpPr>
        <xdr:cNvPr id="4" name="Text Box 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6762750" y="91154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26</xdr:row>
      <xdr:rowOff>19050</xdr:rowOff>
    </xdr:from>
    <xdr:to>
      <xdr:col>12</xdr:col>
      <xdr:colOff>0</xdr:colOff>
      <xdr:row>27</xdr:row>
      <xdr:rowOff>19050</xdr:rowOff>
    </xdr:to>
    <xdr:sp macro="" textlink="">
      <xdr:nvSpPr>
        <xdr:cNvPr id="2" name="Text Box 1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72961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12</xdr:col>
      <xdr:colOff>0</xdr:colOff>
      <xdr:row>27</xdr:row>
      <xdr:rowOff>9525</xdr:rowOff>
    </xdr:from>
    <xdr:to>
      <xdr:col>12</xdr:col>
      <xdr:colOff>0</xdr:colOff>
      <xdr:row>28</xdr:row>
      <xdr:rowOff>9525</xdr:rowOff>
    </xdr:to>
    <xdr:sp macro="" textlink="">
      <xdr:nvSpPr>
        <xdr:cNvPr id="3" name="Text Box 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7296150" y="7962900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12</xdr:col>
      <xdr:colOff>0</xdr:colOff>
      <xdr:row>31</xdr:row>
      <xdr:rowOff>19050</xdr:rowOff>
    </xdr:from>
    <xdr:to>
      <xdr:col>12</xdr:col>
      <xdr:colOff>0</xdr:colOff>
      <xdr:row>32</xdr:row>
      <xdr:rowOff>19050</xdr:rowOff>
    </xdr:to>
    <xdr:sp macro="" textlink="">
      <xdr:nvSpPr>
        <xdr:cNvPr id="4" name="Text Box 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7296150" y="91154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26</xdr:row>
      <xdr:rowOff>19050</xdr:rowOff>
    </xdr:from>
    <xdr:to>
      <xdr:col>12</xdr:col>
      <xdr:colOff>0</xdr:colOff>
      <xdr:row>27</xdr:row>
      <xdr:rowOff>19050</xdr:rowOff>
    </xdr:to>
    <xdr:sp macro="" textlink="">
      <xdr:nvSpPr>
        <xdr:cNvPr id="2" name="Text Box 1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67627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12</xdr:col>
      <xdr:colOff>0</xdr:colOff>
      <xdr:row>27</xdr:row>
      <xdr:rowOff>9525</xdr:rowOff>
    </xdr:from>
    <xdr:to>
      <xdr:col>12</xdr:col>
      <xdr:colOff>0</xdr:colOff>
      <xdr:row>28</xdr:row>
      <xdr:rowOff>9525</xdr:rowOff>
    </xdr:to>
    <xdr:sp macro="" textlink="">
      <xdr:nvSpPr>
        <xdr:cNvPr id="3" name="Text Box 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6762750" y="7962900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  <xdr:twoCellAnchor>
    <xdr:from>
      <xdr:col>12</xdr:col>
      <xdr:colOff>0</xdr:colOff>
      <xdr:row>31</xdr:row>
      <xdr:rowOff>19050</xdr:rowOff>
    </xdr:from>
    <xdr:to>
      <xdr:col>12</xdr:col>
      <xdr:colOff>0</xdr:colOff>
      <xdr:row>32</xdr:row>
      <xdr:rowOff>19050</xdr:rowOff>
    </xdr:to>
    <xdr:sp macro="" textlink="">
      <xdr:nvSpPr>
        <xdr:cNvPr id="4" name="Text Box 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6762750" y="91154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0596;&#28317;&#20195;&#203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2-1"/>
      <sheetName val="代価表2-3"/>
      <sheetName val="代価表13-3"/>
      <sheetName val="代価表13-4.5"/>
      <sheetName val="代価表13-6.7"/>
      <sheetName val="代価表13-8"/>
      <sheetName val="代価表3-1,2"/>
      <sheetName val="代価表3-3,4"/>
      <sheetName val="代価表3-5,6"/>
      <sheetName val="代価表10-1.2"/>
      <sheetName val="側溝代価"/>
      <sheetName val="仕訳 書"/>
      <sheetName val="内訳書"/>
      <sheetName val="代価表18-1.2"/>
      <sheetName val="代価表18-3.4"/>
      <sheetName val="代価表2-1.2"/>
      <sheetName val="代価表20-1,2"/>
      <sheetName val="代価表20-3,4"/>
      <sheetName val="代価表6-7.8"/>
      <sheetName val="代価表13-1"/>
      <sheetName val="代価表13-2"/>
      <sheetName val="代価表19-2,3"/>
      <sheetName val="金建３"/>
      <sheetName val="代価表19-1,2"/>
      <sheetName val="代価表19-3,4"/>
      <sheetName val="労務単価"/>
      <sheetName val="構内舗装"/>
      <sheetName val="仮設Ａ"/>
      <sheetName val="土工Ａ"/>
      <sheetName val="ｺﾝｸﾘｰﾄＡ"/>
      <sheetName val="型枠Ａ"/>
      <sheetName val="鉄筋Ａ"/>
      <sheetName val="既成Ａ"/>
      <sheetName val="防水Ａ"/>
      <sheetName val="木工Ａ"/>
      <sheetName val="金属Ａ"/>
      <sheetName val="左官Ａ"/>
      <sheetName val="金建Ａ"/>
      <sheetName val="ｶﾞﾗｽＡ"/>
      <sheetName val="塗装Ａ"/>
      <sheetName val="内装Ａ"/>
      <sheetName val="仕訳 97"/>
      <sheetName val="諸経費97"/>
      <sheetName val="仕訳97-1"/>
      <sheetName val="金建"/>
      <sheetName val="ｺﾝｸﾘｰﾄ"/>
      <sheetName val="仮設工事"/>
      <sheetName val="躯体数量"/>
      <sheetName val="躯体数量 (2)"/>
      <sheetName val="床仕上"/>
      <sheetName val="内部壁仕上"/>
      <sheetName val="内部天井仕上"/>
      <sheetName val="外部塗装"/>
      <sheetName val="Sheet1"/>
      <sheetName val="ｶｰﾃﾝBOX"/>
      <sheetName val="巾木"/>
      <sheetName val="額縁"/>
      <sheetName val="木集計"/>
      <sheetName val="木集計表"/>
      <sheetName val="土工代価"/>
      <sheetName val="ﾙ-ﾌﾄﾞﾚｲﾝ代価 "/>
      <sheetName val="木工代価 "/>
      <sheetName val="木製建具代価 "/>
      <sheetName val="内外装代価 "/>
      <sheetName val="Ｕ形側溝代価"/>
      <sheetName val="側溝蓋代価"/>
      <sheetName val="集水桝代価"/>
      <sheetName val="縁石代価"/>
      <sheetName val="外構境界ﾌﾞﾛｯｸ代価"/>
      <sheetName val="外構コン打設手間代価"/>
      <sheetName val="アネモ"/>
      <sheetName val="幹線設備(配管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4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AB37"/>
  <sheetViews>
    <sheetView showGridLines="0" showZeros="0" tabSelected="1" view="pageBreakPreview" zoomScaleSheetLayoutView="100" workbookViewId="0"/>
  </sheetViews>
  <sheetFormatPr defaultColWidth="7" defaultRowHeight="11.25"/>
  <cols>
    <col min="1" max="1" width="2.625" style="32" customWidth="1"/>
    <col min="2" max="2" width="3.625" style="40" customWidth="1"/>
    <col min="3" max="3" width="1.375" style="32" customWidth="1"/>
    <col min="4" max="4" width="12.875" style="32" customWidth="1"/>
    <col min="5" max="5" width="5.5" style="32" customWidth="1"/>
    <col min="6" max="6" width="5.375" style="32" customWidth="1"/>
    <col min="7" max="7" width="16.25" style="32" customWidth="1"/>
    <col min="8" max="8" width="14.5" style="32" customWidth="1"/>
    <col min="9" max="9" width="14.625" style="32" customWidth="1"/>
    <col min="10" max="10" width="5.25" style="32" customWidth="1"/>
    <col min="11" max="11" width="5.625" style="32" customWidth="1"/>
    <col min="12" max="12" width="5.25" style="32" customWidth="1"/>
    <col min="13" max="15" width="5" style="32" customWidth="1"/>
    <col min="16" max="16" width="1.875" style="32" customWidth="1"/>
    <col min="17" max="17" width="2.125" style="32" customWidth="1"/>
    <col min="18" max="18" width="4.375" style="32" customWidth="1"/>
    <col min="19" max="19" width="3.25" style="32" customWidth="1"/>
    <col min="20" max="20" width="19.25" style="32" customWidth="1"/>
    <col min="21" max="21" width="4.125" style="32" customWidth="1"/>
    <col min="22" max="22" width="12.125" style="32" bestFit="1" customWidth="1"/>
    <col min="23" max="23" width="3.75" style="32" customWidth="1"/>
    <col min="24" max="24" width="9.375" style="32" customWidth="1"/>
    <col min="25" max="25" width="2.125" style="32" customWidth="1"/>
    <col min="26" max="26" width="7.875" style="32" customWidth="1"/>
    <col min="27" max="27" width="2" style="32" customWidth="1"/>
    <col min="28" max="28" width="10.125" style="32" customWidth="1"/>
    <col min="29" max="16384" width="7" style="32"/>
  </cols>
  <sheetData>
    <row r="1" spans="1:26" ht="24.75" customHeight="1">
      <c r="A1" s="108"/>
      <c r="B1" s="109"/>
      <c r="C1" s="110"/>
      <c r="D1" s="641" t="s">
        <v>981</v>
      </c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1"/>
      <c r="Q1" s="31"/>
    </row>
    <row r="2" spans="1:26" s="34" customFormat="1" ht="30" customHeight="1">
      <c r="A2" s="112"/>
      <c r="B2" s="651" t="s">
        <v>100</v>
      </c>
      <c r="C2" s="651"/>
      <c r="D2" s="651"/>
      <c r="E2" s="651"/>
      <c r="F2" s="651"/>
      <c r="G2" s="651"/>
      <c r="H2" s="651"/>
      <c r="I2" s="651"/>
      <c r="J2" s="651"/>
      <c r="K2" s="651"/>
      <c r="L2" s="651"/>
      <c r="M2" s="651"/>
      <c r="N2" s="651"/>
      <c r="O2" s="651"/>
      <c r="P2" s="652"/>
      <c r="Q2" s="33"/>
      <c r="R2" s="32"/>
      <c r="S2" s="60"/>
      <c r="T2" s="32"/>
      <c r="U2" s="32"/>
      <c r="V2" s="32"/>
      <c r="W2" s="32"/>
    </row>
    <row r="3" spans="1:26" ht="18.75" customHeight="1">
      <c r="A3" s="113"/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6"/>
      <c r="Q3" s="35"/>
      <c r="R3" s="51"/>
      <c r="S3" s="52"/>
    </row>
    <row r="4" spans="1:26" ht="30" customHeight="1">
      <c r="A4" s="113"/>
      <c r="B4" s="114"/>
      <c r="C4" s="117"/>
      <c r="D4" s="118" t="s">
        <v>82</v>
      </c>
      <c r="E4" s="119"/>
      <c r="F4" s="120" t="s">
        <v>974</v>
      </c>
      <c r="G4" s="119"/>
      <c r="H4" s="117"/>
      <c r="I4" s="117"/>
      <c r="J4" s="117"/>
      <c r="K4" s="115"/>
      <c r="L4" s="115"/>
      <c r="M4" s="115"/>
      <c r="N4" s="115"/>
      <c r="O4" s="115"/>
      <c r="P4" s="116"/>
      <c r="Q4" s="35"/>
    </row>
    <row r="5" spans="1:26" ht="30" customHeight="1">
      <c r="A5" s="113"/>
      <c r="B5" s="114"/>
      <c r="C5" s="117"/>
      <c r="D5" s="118" t="s">
        <v>83</v>
      </c>
      <c r="E5" s="119"/>
      <c r="F5" s="121" t="s">
        <v>2</v>
      </c>
      <c r="G5" s="119"/>
      <c r="H5" s="117"/>
      <c r="I5" s="117"/>
      <c r="J5" s="117"/>
      <c r="K5" s="122"/>
      <c r="L5" s="122"/>
      <c r="M5" s="122"/>
      <c r="N5" s="122"/>
      <c r="O5" s="115"/>
      <c r="P5" s="116"/>
      <c r="Q5" s="35"/>
      <c r="S5" s="59"/>
    </row>
    <row r="6" spans="1:26" ht="30" customHeight="1">
      <c r="A6" s="113"/>
      <c r="B6" s="114"/>
      <c r="C6" s="117"/>
      <c r="D6" s="118" t="s">
        <v>84</v>
      </c>
      <c r="E6" s="119"/>
      <c r="F6" s="123" t="s">
        <v>980</v>
      </c>
      <c r="G6" s="119"/>
      <c r="H6" s="117"/>
      <c r="I6" s="117"/>
      <c r="J6" s="117"/>
      <c r="K6" s="122"/>
      <c r="L6" s="122"/>
      <c r="M6" s="122"/>
      <c r="N6" s="122"/>
      <c r="O6" s="115"/>
      <c r="P6" s="116"/>
      <c r="Q6" s="35"/>
      <c r="T6" s="58"/>
    </row>
    <row r="7" spans="1:26" ht="30" customHeight="1">
      <c r="A7" s="113"/>
      <c r="B7" s="114"/>
      <c r="C7" s="117"/>
      <c r="D7" s="118" t="s">
        <v>105</v>
      </c>
      <c r="E7" s="119"/>
      <c r="F7" s="653">
        <f>+G35</f>
        <v>0</v>
      </c>
      <c r="G7" s="653"/>
      <c r="H7" s="124"/>
      <c r="I7" s="125"/>
      <c r="J7" s="117"/>
      <c r="K7" s="122"/>
      <c r="L7" s="122"/>
      <c r="M7" s="122"/>
      <c r="N7" s="122"/>
      <c r="O7" s="115"/>
      <c r="P7" s="116"/>
      <c r="Q7" s="35"/>
      <c r="T7" s="58"/>
      <c r="U7" s="64"/>
      <c r="V7" s="65"/>
      <c r="W7" s="64"/>
      <c r="X7" s="650"/>
      <c r="Y7" s="650"/>
      <c r="Z7" s="66"/>
    </row>
    <row r="8" spans="1:26" ht="18.95" customHeight="1">
      <c r="A8" s="113"/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6"/>
      <c r="Q8" s="35"/>
    </row>
    <row r="9" spans="1:26" s="37" customFormat="1" ht="24.95" customHeight="1">
      <c r="A9" s="126"/>
      <c r="B9" s="654" t="s">
        <v>85</v>
      </c>
      <c r="C9" s="654"/>
      <c r="D9" s="654"/>
      <c r="E9" s="654"/>
      <c r="F9" s="654"/>
      <c r="G9" s="654"/>
      <c r="H9" s="654"/>
      <c r="I9" s="654"/>
      <c r="J9" s="654"/>
      <c r="K9" s="654"/>
      <c r="L9" s="654"/>
      <c r="M9" s="654"/>
      <c r="N9" s="654"/>
      <c r="O9" s="654"/>
      <c r="P9" s="127"/>
      <c r="Q9" s="36"/>
      <c r="R9" s="32"/>
      <c r="S9" s="32"/>
      <c r="T9" s="61"/>
      <c r="U9" s="32"/>
      <c r="V9" s="32"/>
      <c r="W9" s="32"/>
    </row>
    <row r="10" spans="1:26" ht="11.25" customHeight="1">
      <c r="A10" s="113"/>
      <c r="B10" s="114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6"/>
      <c r="Q10" s="35"/>
    </row>
    <row r="11" spans="1:26" s="39" customFormat="1" ht="24.95" customHeight="1">
      <c r="A11" s="128"/>
      <c r="B11" s="448" t="s">
        <v>86</v>
      </c>
      <c r="C11" s="655" t="s">
        <v>87</v>
      </c>
      <c r="D11" s="656"/>
      <c r="E11" s="656"/>
      <c r="F11" s="657"/>
      <c r="G11" s="449" t="s">
        <v>88</v>
      </c>
      <c r="H11" s="450"/>
      <c r="I11" s="451"/>
      <c r="J11" s="655" t="s">
        <v>90</v>
      </c>
      <c r="K11" s="656"/>
      <c r="L11" s="656"/>
      <c r="M11" s="656"/>
      <c r="N11" s="656"/>
      <c r="O11" s="658"/>
      <c r="P11" s="129"/>
      <c r="Q11" s="38"/>
      <c r="R11" s="32"/>
      <c r="S11" s="32"/>
      <c r="T11" s="61"/>
      <c r="U11" s="32"/>
      <c r="V11" s="32"/>
      <c r="W11" s="32"/>
    </row>
    <row r="12" spans="1:26" ht="24.95" customHeight="1">
      <c r="A12" s="113"/>
      <c r="B12" s="452">
        <v>1</v>
      </c>
      <c r="C12" s="130"/>
      <c r="D12" s="131" t="s">
        <v>3</v>
      </c>
      <c r="E12" s="132"/>
      <c r="F12" s="130"/>
      <c r="G12" s="133">
        <f>'1仕訳書（解体）'!G17</f>
        <v>0</v>
      </c>
      <c r="H12" s="235"/>
      <c r="I12" s="135"/>
      <c r="J12" s="146"/>
      <c r="K12" s="136"/>
      <c r="L12" s="136"/>
      <c r="M12" s="136"/>
      <c r="N12" s="136"/>
      <c r="O12" s="137"/>
      <c r="P12" s="138"/>
      <c r="Q12" s="35"/>
      <c r="T12" s="62"/>
    </row>
    <row r="13" spans="1:26" ht="24.95" customHeight="1">
      <c r="A13" s="139"/>
      <c r="B13" s="452">
        <v>2</v>
      </c>
      <c r="C13" s="130"/>
      <c r="D13" s="131" t="s">
        <v>64</v>
      </c>
      <c r="E13" s="140"/>
      <c r="F13" s="130"/>
      <c r="G13" s="141">
        <f>'2仕訳書（ｱｽﾍﾞｽﾄ）'!G28</f>
        <v>0</v>
      </c>
      <c r="H13" s="235"/>
      <c r="I13" s="135"/>
      <c r="J13" s="146"/>
      <c r="K13" s="136"/>
      <c r="L13" s="136"/>
      <c r="M13" s="136"/>
      <c r="N13" s="136"/>
      <c r="O13" s="142"/>
      <c r="P13" s="116"/>
      <c r="Q13" s="35"/>
      <c r="T13" s="63"/>
    </row>
    <row r="14" spans="1:26" ht="24.95" customHeight="1">
      <c r="A14" s="113"/>
      <c r="B14" s="452">
        <v>3</v>
      </c>
      <c r="C14" s="130"/>
      <c r="D14" s="131" t="s">
        <v>97</v>
      </c>
      <c r="E14" s="140"/>
      <c r="F14" s="130"/>
      <c r="G14" s="141">
        <f>'3仕訳書（電気）'!H17</f>
        <v>0</v>
      </c>
      <c r="H14" s="235"/>
      <c r="I14" s="135"/>
      <c r="J14" s="146"/>
      <c r="K14" s="136"/>
      <c r="L14" s="136"/>
      <c r="M14" s="136"/>
      <c r="N14" s="136"/>
      <c r="O14" s="142"/>
      <c r="P14" s="116"/>
      <c r="Q14" s="35"/>
      <c r="T14" s="57"/>
      <c r="V14" s="56"/>
      <c r="X14" s="56"/>
    </row>
    <row r="15" spans="1:26" ht="24.95" customHeight="1">
      <c r="A15" s="113"/>
      <c r="B15" s="452">
        <v>4</v>
      </c>
      <c r="C15" s="130"/>
      <c r="D15" s="131" t="s">
        <v>98</v>
      </c>
      <c r="E15" s="140"/>
      <c r="F15" s="130"/>
      <c r="G15" s="141">
        <f>'4仕訳書（機械）'!G23</f>
        <v>0</v>
      </c>
      <c r="H15" s="235"/>
      <c r="I15" s="135"/>
      <c r="J15" s="146"/>
      <c r="K15" s="136"/>
      <c r="L15" s="136"/>
      <c r="M15" s="136"/>
      <c r="N15" s="136"/>
      <c r="O15" s="142"/>
      <c r="P15" s="116"/>
      <c r="Q15" s="35"/>
      <c r="T15" s="57"/>
    </row>
    <row r="16" spans="1:26" ht="24.95" customHeight="1">
      <c r="A16" s="113"/>
      <c r="B16" s="452">
        <v>5</v>
      </c>
      <c r="C16" s="130"/>
      <c r="D16" s="131" t="s">
        <v>282</v>
      </c>
      <c r="E16" s="140"/>
      <c r="F16" s="143"/>
      <c r="G16" s="141">
        <f>'5仕訳書（階段改修工事）'!G18</f>
        <v>0</v>
      </c>
      <c r="H16" s="235"/>
      <c r="I16" s="135"/>
      <c r="J16" s="160"/>
      <c r="K16" s="144"/>
      <c r="L16" s="144"/>
      <c r="M16" s="144"/>
      <c r="N16" s="144"/>
      <c r="O16" s="142"/>
      <c r="P16" s="116"/>
      <c r="Q16" s="35"/>
      <c r="T16" s="57"/>
    </row>
    <row r="17" spans="1:28" ht="24.95" customHeight="1">
      <c r="A17" s="113"/>
      <c r="B17" s="452">
        <v>6</v>
      </c>
      <c r="C17" s="130"/>
      <c r="D17" s="131" t="s">
        <v>357</v>
      </c>
      <c r="E17" s="140"/>
      <c r="F17" s="143"/>
      <c r="G17" s="141">
        <f>'6仕訳書（備品処理）'!G28</f>
        <v>0</v>
      </c>
      <c r="H17" s="141"/>
      <c r="I17" s="135"/>
      <c r="J17" s="160"/>
      <c r="K17" s="144"/>
      <c r="L17" s="144"/>
      <c r="M17" s="144"/>
      <c r="N17" s="144"/>
      <c r="O17" s="142"/>
      <c r="P17" s="116"/>
      <c r="Q17" s="35"/>
      <c r="T17" s="57"/>
    </row>
    <row r="18" spans="1:28" ht="24.95" customHeight="1">
      <c r="A18" s="113"/>
      <c r="B18" s="452"/>
      <c r="C18" s="130"/>
      <c r="D18" s="131"/>
      <c r="E18" s="131"/>
      <c r="F18" s="143"/>
      <c r="G18" s="141"/>
      <c r="H18" s="141"/>
      <c r="I18" s="135"/>
      <c r="J18" s="146"/>
      <c r="K18" s="144"/>
      <c r="L18" s="144"/>
      <c r="M18" s="214"/>
      <c r="N18" s="646"/>
      <c r="O18" s="647"/>
      <c r="P18" s="116"/>
      <c r="Q18" s="35"/>
      <c r="T18" s="57"/>
    </row>
    <row r="19" spans="1:28" ht="24.95" customHeight="1">
      <c r="A19" s="113"/>
      <c r="B19" s="452"/>
      <c r="C19" s="130"/>
      <c r="D19" s="131"/>
      <c r="E19" s="131"/>
      <c r="F19" s="130"/>
      <c r="G19" s="141"/>
      <c r="H19" s="236"/>
      <c r="I19" s="135"/>
      <c r="J19" s="146"/>
      <c r="K19" s="136"/>
      <c r="L19" s="136"/>
      <c r="M19" s="136"/>
      <c r="N19" s="136"/>
      <c r="O19" s="142"/>
      <c r="P19" s="116"/>
      <c r="Q19" s="35"/>
      <c r="T19" s="57"/>
    </row>
    <row r="20" spans="1:28" ht="24.95" customHeight="1">
      <c r="A20" s="113"/>
      <c r="B20" s="452"/>
      <c r="C20" s="130"/>
      <c r="D20" s="147"/>
      <c r="E20" s="148"/>
      <c r="F20" s="149"/>
      <c r="G20" s="141"/>
      <c r="H20" s="236"/>
      <c r="I20" s="150"/>
      <c r="J20" s="146"/>
      <c r="K20" s="136"/>
      <c r="L20" s="136"/>
      <c r="M20" s="136"/>
      <c r="N20" s="136"/>
      <c r="O20" s="142"/>
      <c r="P20" s="116"/>
      <c r="Q20" s="35"/>
      <c r="S20" s="35"/>
      <c r="T20" s="234"/>
      <c r="U20" s="53"/>
      <c r="V20" s="53"/>
    </row>
    <row r="21" spans="1:28" ht="24.95" customHeight="1">
      <c r="A21" s="113"/>
      <c r="B21" s="452"/>
      <c r="C21" s="130"/>
      <c r="D21" s="131"/>
      <c r="E21" s="151"/>
      <c r="F21" s="152"/>
      <c r="G21" s="141"/>
      <c r="H21" s="134"/>
      <c r="I21" s="135"/>
      <c r="J21" s="146"/>
      <c r="K21" s="136"/>
      <c r="L21" s="136"/>
      <c r="M21" s="136"/>
      <c r="N21" s="136"/>
      <c r="O21" s="142"/>
      <c r="P21" s="116"/>
      <c r="Q21" s="35"/>
      <c r="S21" s="35"/>
      <c r="T21" s="54"/>
      <c r="U21" s="55"/>
      <c r="V21" s="55"/>
    </row>
    <row r="22" spans="1:28" ht="24.95" customHeight="1">
      <c r="A22" s="113"/>
      <c r="B22" s="452"/>
      <c r="C22" s="130"/>
      <c r="D22" s="131" t="s">
        <v>103</v>
      </c>
      <c r="E22" s="140"/>
      <c r="F22" s="143"/>
      <c r="G22" s="141">
        <f>SUM(G12:G17)</f>
        <v>0</v>
      </c>
      <c r="H22" s="134"/>
      <c r="I22" s="135"/>
      <c r="J22" s="146"/>
      <c r="K22" s="136"/>
      <c r="L22" s="136"/>
      <c r="M22" s="136"/>
      <c r="N22" s="136"/>
      <c r="O22" s="142"/>
      <c r="P22" s="116"/>
      <c r="Q22" s="35"/>
      <c r="S22" s="222"/>
      <c r="T22" s="223"/>
      <c r="U22" s="224"/>
      <c r="V22" s="225"/>
      <c r="W22" s="226"/>
      <c r="X22" s="227"/>
      <c r="Y22" s="226"/>
      <c r="Z22" s="226"/>
      <c r="AA22" s="226"/>
      <c r="AB22" s="226"/>
    </row>
    <row r="23" spans="1:28" ht="24.95" customHeight="1">
      <c r="A23" s="113"/>
      <c r="B23" s="452"/>
      <c r="C23" s="130"/>
      <c r="D23" s="131"/>
      <c r="E23" s="140"/>
      <c r="F23" s="143"/>
      <c r="G23" s="141"/>
      <c r="H23" s="134"/>
      <c r="I23" s="135"/>
      <c r="J23" s="160"/>
      <c r="K23" s="144"/>
      <c r="L23" s="144"/>
      <c r="M23" s="144"/>
      <c r="N23" s="144"/>
      <c r="O23" s="142"/>
      <c r="P23" s="116"/>
      <c r="Q23" s="35"/>
      <c r="S23" s="222"/>
      <c r="T23" s="223"/>
      <c r="U23" s="224"/>
      <c r="V23" s="228"/>
      <c r="W23" s="226"/>
      <c r="X23" s="229"/>
      <c r="Y23" s="226"/>
      <c r="Z23" s="230"/>
      <c r="AA23" s="226"/>
      <c r="AB23" s="642"/>
    </row>
    <row r="24" spans="1:28" ht="24.95" customHeight="1">
      <c r="A24" s="113"/>
      <c r="B24" s="452"/>
      <c r="C24" s="130"/>
      <c r="D24" s="131"/>
      <c r="E24" s="140"/>
      <c r="F24" s="143"/>
      <c r="G24" s="141"/>
      <c r="H24" s="134"/>
      <c r="I24" s="135"/>
      <c r="J24" s="213"/>
      <c r="K24" s="304"/>
      <c r="L24" s="154"/>
      <c r="M24" s="144"/>
      <c r="N24" s="144"/>
      <c r="O24" s="142"/>
      <c r="P24" s="116"/>
      <c r="Q24" s="35"/>
      <c r="S24" s="222"/>
      <c r="T24" s="223"/>
      <c r="U24" s="224"/>
      <c r="V24" s="224"/>
      <c r="W24" s="226"/>
      <c r="X24" s="226"/>
      <c r="Y24" s="226"/>
      <c r="Z24" s="226"/>
      <c r="AA24" s="226"/>
      <c r="AB24" s="226"/>
    </row>
    <row r="25" spans="1:28" ht="24.95" customHeight="1">
      <c r="A25" s="113"/>
      <c r="B25" s="452"/>
      <c r="C25" s="130"/>
      <c r="D25" s="131" t="s">
        <v>107</v>
      </c>
      <c r="E25" s="140"/>
      <c r="F25" s="143"/>
      <c r="G25" s="141">
        <f>'仕訳書（共通）'!G34</f>
        <v>0</v>
      </c>
      <c r="H25" s="134"/>
      <c r="I25" s="135"/>
      <c r="J25" s="160"/>
      <c r="K25" s="144"/>
      <c r="L25" s="144"/>
      <c r="M25" s="216"/>
      <c r="N25" s="648"/>
      <c r="O25" s="649"/>
      <c r="P25" s="116"/>
      <c r="Q25" s="35"/>
      <c r="S25" s="222"/>
      <c r="T25" s="223"/>
      <c r="U25" s="224"/>
      <c r="V25" s="224"/>
      <c r="W25" s="226"/>
      <c r="X25" s="226"/>
      <c r="Y25" s="226"/>
      <c r="Z25" s="226"/>
      <c r="AA25" s="226"/>
      <c r="AB25" s="226"/>
    </row>
    <row r="26" spans="1:28" ht="24.95" customHeight="1">
      <c r="A26" s="113"/>
      <c r="B26" s="452"/>
      <c r="C26" s="130"/>
      <c r="D26" s="155"/>
      <c r="E26" s="156"/>
      <c r="F26" s="156"/>
      <c r="G26" s="141"/>
      <c r="H26" s="134"/>
      <c r="I26" s="135"/>
      <c r="J26" s="160"/>
      <c r="K26" s="144"/>
      <c r="L26" s="144"/>
      <c r="M26" s="144"/>
      <c r="N26" s="144"/>
      <c r="O26" s="142"/>
      <c r="P26" s="116"/>
      <c r="Q26" s="35"/>
      <c r="S26" s="222"/>
      <c r="T26" s="223"/>
      <c r="U26" s="231"/>
      <c r="V26" s="640"/>
      <c r="W26" s="226"/>
      <c r="X26" s="226"/>
      <c r="Y26" s="226"/>
      <c r="Z26" s="226"/>
      <c r="AA26" s="226"/>
      <c r="AB26" s="226"/>
    </row>
    <row r="27" spans="1:28" ht="24.95" customHeight="1">
      <c r="A27" s="113"/>
      <c r="B27" s="452"/>
      <c r="C27" s="130"/>
      <c r="D27" s="131"/>
      <c r="E27" s="156"/>
      <c r="F27" s="156"/>
      <c r="G27" s="141"/>
      <c r="H27" s="134"/>
      <c r="I27" s="135"/>
      <c r="J27" s="160"/>
      <c r="K27" s="144"/>
      <c r="L27" s="144"/>
      <c r="M27" s="144"/>
      <c r="N27" s="144"/>
      <c r="O27" s="142"/>
      <c r="P27" s="116"/>
      <c r="Q27" s="35"/>
      <c r="S27" s="222"/>
      <c r="T27" s="223"/>
      <c r="U27" s="231"/>
      <c r="V27" s="231"/>
      <c r="W27" s="226"/>
      <c r="X27" s="226"/>
      <c r="Y27" s="226"/>
      <c r="Z27" s="226"/>
      <c r="AA27" s="226"/>
      <c r="AB27" s="226"/>
    </row>
    <row r="28" spans="1:28" ht="24.95" customHeight="1">
      <c r="A28" s="113"/>
      <c r="B28" s="452"/>
      <c r="C28" s="130"/>
      <c r="D28" s="155"/>
      <c r="E28" s="155"/>
      <c r="F28" s="155"/>
      <c r="G28" s="141"/>
      <c r="H28" s="134"/>
      <c r="I28" s="135"/>
      <c r="J28" s="215"/>
      <c r="K28" s="304"/>
      <c r="L28" s="157"/>
      <c r="M28" s="144"/>
      <c r="N28" s="158"/>
      <c r="O28" s="142"/>
      <c r="P28" s="116"/>
      <c r="Q28" s="35"/>
      <c r="S28" s="222"/>
      <c r="T28" s="223"/>
      <c r="U28" s="231"/>
      <c r="V28" s="231"/>
      <c r="W28" s="226"/>
      <c r="X28" s="226"/>
      <c r="Y28" s="226"/>
      <c r="Z28" s="226"/>
      <c r="AA28" s="226"/>
      <c r="AB28" s="226"/>
    </row>
    <row r="29" spans="1:28" ht="24.95" customHeight="1">
      <c r="A29" s="113"/>
      <c r="B29" s="452"/>
      <c r="C29" s="130"/>
      <c r="D29" s="159"/>
      <c r="E29" s="155"/>
      <c r="F29" s="155"/>
      <c r="G29" s="141"/>
      <c r="H29" s="134"/>
      <c r="I29" s="135"/>
      <c r="J29" s="220"/>
      <c r="K29" s="221"/>
      <c r="L29" s="221"/>
      <c r="M29" s="221"/>
      <c r="N29" s="218"/>
      <c r="O29" s="219"/>
      <c r="P29" s="116"/>
      <c r="Q29" s="35"/>
      <c r="S29" s="222"/>
      <c r="T29" s="223"/>
      <c r="U29" s="231"/>
      <c r="V29" s="231"/>
      <c r="W29" s="226"/>
      <c r="X29" s="226"/>
      <c r="Y29" s="226"/>
      <c r="Z29" s="226"/>
      <c r="AA29" s="226"/>
      <c r="AB29" s="226"/>
    </row>
    <row r="30" spans="1:28" ht="24.95" customHeight="1">
      <c r="A30" s="113"/>
      <c r="B30" s="452"/>
      <c r="C30" s="130"/>
      <c r="D30" s="159"/>
      <c r="E30" s="155"/>
      <c r="F30" s="155"/>
      <c r="G30" s="141"/>
      <c r="H30" s="134"/>
      <c r="I30" s="135"/>
      <c r="J30" s="215"/>
      <c r="K30" s="304"/>
      <c r="L30" s="157"/>
      <c r="M30" s="144"/>
      <c r="N30" s="136"/>
      <c r="O30" s="142"/>
      <c r="P30" s="116"/>
      <c r="Q30" s="35"/>
      <c r="S30" s="222"/>
      <c r="T30" s="223"/>
      <c r="U30" s="231"/>
      <c r="V30" s="231"/>
      <c r="W30" s="226"/>
      <c r="X30" s="226"/>
      <c r="Y30" s="226"/>
      <c r="Z30" s="226"/>
      <c r="AA30" s="226"/>
      <c r="AB30" s="226"/>
    </row>
    <row r="31" spans="1:28" ht="24.95" customHeight="1">
      <c r="A31" s="113"/>
      <c r="B31" s="452"/>
      <c r="C31" s="130"/>
      <c r="D31" s="155"/>
      <c r="E31" s="155"/>
      <c r="F31" s="155"/>
      <c r="G31" s="141"/>
      <c r="H31" s="134"/>
      <c r="I31" s="135"/>
      <c r="J31" s="146"/>
      <c r="K31" s="136"/>
      <c r="L31" s="136"/>
      <c r="M31" s="136"/>
      <c r="N31" s="136"/>
      <c r="O31" s="142"/>
      <c r="P31" s="116"/>
      <c r="Q31" s="35"/>
      <c r="S31" s="222"/>
      <c r="T31" s="223"/>
      <c r="U31" s="231"/>
      <c r="V31" s="231"/>
      <c r="W31" s="226"/>
      <c r="X31" s="226"/>
      <c r="Y31" s="226"/>
      <c r="Z31" s="226"/>
      <c r="AA31" s="226"/>
      <c r="AB31" s="226"/>
    </row>
    <row r="32" spans="1:28" ht="24.95" customHeight="1">
      <c r="A32" s="113"/>
      <c r="B32" s="452"/>
      <c r="C32" s="130"/>
      <c r="D32" s="155"/>
      <c r="E32" s="155"/>
      <c r="F32" s="155"/>
      <c r="G32" s="141"/>
      <c r="H32" s="134"/>
      <c r="I32" s="135"/>
      <c r="J32" s="146"/>
      <c r="K32" s="136"/>
      <c r="L32" s="136"/>
      <c r="M32" s="136"/>
      <c r="N32" s="136"/>
      <c r="O32" s="142"/>
      <c r="P32" s="116"/>
      <c r="Q32" s="35"/>
      <c r="S32" s="222"/>
      <c r="T32" s="223"/>
      <c r="U32" s="231"/>
      <c r="V32" s="231"/>
      <c r="W32" s="226"/>
      <c r="X32" s="226"/>
      <c r="Y32" s="226"/>
      <c r="Z32" s="226"/>
      <c r="AA32" s="226"/>
      <c r="AB32" s="226"/>
    </row>
    <row r="33" spans="1:28" ht="24.95" customHeight="1">
      <c r="A33" s="113"/>
      <c r="B33" s="452"/>
      <c r="C33" s="130"/>
      <c r="D33" s="161"/>
      <c r="E33" s="155"/>
      <c r="F33" s="155"/>
      <c r="G33" s="141"/>
      <c r="H33" s="134"/>
      <c r="I33" s="135"/>
      <c r="J33" s="215"/>
      <c r="K33" s="153"/>
      <c r="L33" s="157"/>
      <c r="M33" s="144"/>
      <c r="N33" s="136"/>
      <c r="O33" s="142"/>
      <c r="P33" s="116"/>
      <c r="Q33" s="35"/>
      <c r="S33" s="222"/>
      <c r="T33" s="223"/>
      <c r="U33" s="231"/>
      <c r="V33" s="231"/>
      <c r="W33" s="226"/>
      <c r="X33" s="226"/>
      <c r="Y33" s="226"/>
      <c r="Z33" s="226"/>
      <c r="AA33" s="226"/>
      <c r="AB33" s="226"/>
    </row>
    <row r="34" spans="1:28" ht="24.95" customHeight="1">
      <c r="A34" s="113"/>
      <c r="B34" s="452"/>
      <c r="C34" s="162"/>
      <c r="D34" s="161"/>
      <c r="E34" s="162"/>
      <c r="F34" s="162"/>
      <c r="G34" s="163"/>
      <c r="H34" s="134"/>
      <c r="I34" s="135"/>
      <c r="J34" s="164"/>
      <c r="K34" s="165"/>
      <c r="L34" s="165"/>
      <c r="M34" s="165"/>
      <c r="N34" s="165"/>
      <c r="O34" s="166"/>
      <c r="P34" s="167"/>
      <c r="Q34" s="35"/>
    </row>
    <row r="35" spans="1:28" ht="24.95" customHeight="1">
      <c r="A35" s="113"/>
      <c r="B35" s="453"/>
      <c r="C35" s="168"/>
      <c r="D35" s="643" t="s">
        <v>91</v>
      </c>
      <c r="E35" s="644"/>
      <c r="F35" s="645"/>
      <c r="G35" s="169">
        <f>G22+G25</f>
        <v>0</v>
      </c>
      <c r="H35" s="170">
        <v>117492398</v>
      </c>
      <c r="I35" s="171"/>
      <c r="J35" s="172"/>
      <c r="K35" s="173"/>
      <c r="L35" s="173"/>
      <c r="M35" s="173"/>
      <c r="N35" s="173"/>
      <c r="O35" s="174"/>
      <c r="P35" s="116"/>
      <c r="Q35" s="35"/>
    </row>
    <row r="36" spans="1:28" ht="12" customHeight="1">
      <c r="A36" s="175"/>
      <c r="B36" s="176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8"/>
      <c r="Q36" s="31"/>
    </row>
    <row r="37" spans="1:28">
      <c r="A37" s="179" t="s">
        <v>63</v>
      </c>
      <c r="B37" s="180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81"/>
      <c r="P37" s="181"/>
      <c r="Q37" s="41"/>
    </row>
  </sheetData>
  <mergeCells count="9">
    <mergeCell ref="D35:F35"/>
    <mergeCell ref="N18:O18"/>
    <mergeCell ref="N25:O25"/>
    <mergeCell ref="X7:Y7"/>
    <mergeCell ref="B2:P2"/>
    <mergeCell ref="F7:G7"/>
    <mergeCell ref="B9:O9"/>
    <mergeCell ref="C11:F11"/>
    <mergeCell ref="J11:O11"/>
  </mergeCells>
  <phoneticPr fontId="2"/>
  <printOptions verticalCentered="1" gridLinesSet="0"/>
  <pageMargins left="0.86614173228346458" right="0" top="0" bottom="0" header="0" footer="0"/>
  <pageSetup paperSize="9" scale="85" fitToHeight="0" orientation="portrait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indexed="11"/>
    <pageSetUpPr fitToPage="1"/>
  </sheetPr>
  <dimension ref="A1:R36"/>
  <sheetViews>
    <sheetView showGridLines="0" showZeros="0" view="pageBreakPreview" zoomScaleSheetLayoutView="100" workbookViewId="0">
      <selection activeCell="F6" sqref="F6"/>
    </sheetView>
  </sheetViews>
  <sheetFormatPr defaultColWidth="7" defaultRowHeight="11.25"/>
  <cols>
    <col min="1" max="1" width="2.625" style="32" customWidth="1"/>
    <col min="2" max="2" width="3.625" style="40" customWidth="1"/>
    <col min="3" max="3" width="1.375" style="32" customWidth="1"/>
    <col min="4" max="4" width="12.625" style="32" customWidth="1"/>
    <col min="5" max="5" width="9.625" style="32" customWidth="1"/>
    <col min="6" max="6" width="6.625" style="32" customWidth="1"/>
    <col min="7" max="7" width="22.625" style="32" customWidth="1"/>
    <col min="8" max="8" width="8.625" style="32" customWidth="1"/>
    <col min="9" max="9" width="12.625" style="32" customWidth="1"/>
    <col min="10" max="10" width="3.625" style="32" customWidth="1"/>
    <col min="11" max="11" width="2.625" style="32" customWidth="1"/>
    <col min="12" max="12" width="2.125" style="32" customWidth="1"/>
    <col min="13" max="16384" width="7" style="32"/>
  </cols>
  <sheetData>
    <row r="1" spans="1:18" ht="30.75" customHeight="1">
      <c r="A1" s="108"/>
      <c r="B1" s="109"/>
      <c r="C1" s="110"/>
      <c r="D1" s="110"/>
      <c r="E1" s="110"/>
      <c r="F1" s="110"/>
      <c r="G1" s="110"/>
      <c r="H1" s="110"/>
      <c r="I1" s="110"/>
      <c r="J1" s="110"/>
      <c r="K1" s="111"/>
      <c r="L1" s="31"/>
    </row>
    <row r="2" spans="1:18" s="34" customFormat="1" ht="30.95" customHeight="1">
      <c r="A2" s="112"/>
      <c r="B2" s="651" t="s">
        <v>62</v>
      </c>
      <c r="C2" s="651"/>
      <c r="D2" s="651"/>
      <c r="E2" s="651"/>
      <c r="F2" s="651"/>
      <c r="G2" s="651"/>
      <c r="H2" s="651"/>
      <c r="I2" s="651"/>
      <c r="J2" s="651"/>
      <c r="K2" s="652"/>
      <c r="L2" s="33"/>
      <c r="M2" s="32"/>
      <c r="N2" s="32"/>
      <c r="O2" s="32"/>
      <c r="P2" s="32"/>
      <c r="Q2" s="32"/>
      <c r="R2" s="32"/>
    </row>
    <row r="3" spans="1:18" ht="24.95" customHeight="1">
      <c r="A3" s="113"/>
      <c r="B3" s="114"/>
      <c r="C3" s="115"/>
      <c r="D3" s="115"/>
      <c r="E3" s="115"/>
      <c r="F3" s="115"/>
      <c r="G3" s="115"/>
      <c r="H3" s="115"/>
      <c r="I3" s="115"/>
      <c r="J3" s="115"/>
      <c r="K3" s="116"/>
      <c r="L3" s="35"/>
    </row>
    <row r="4" spans="1:18" ht="27.95" customHeight="1">
      <c r="A4" s="113"/>
      <c r="B4" s="114"/>
      <c r="C4" s="117"/>
      <c r="D4" s="118" t="s">
        <v>82</v>
      </c>
      <c r="E4" s="119"/>
      <c r="F4" s="120" t="s">
        <v>973</v>
      </c>
      <c r="G4" s="119"/>
      <c r="H4" s="117"/>
      <c r="I4" s="194"/>
      <c r="J4" s="115"/>
      <c r="K4" s="116"/>
      <c r="L4" s="35"/>
    </row>
    <row r="5" spans="1:18" ht="27" customHeight="1">
      <c r="A5" s="113"/>
      <c r="B5" s="114"/>
      <c r="C5" s="117"/>
      <c r="D5" s="118" t="s">
        <v>83</v>
      </c>
      <c r="E5" s="119"/>
      <c r="F5" s="121" t="s">
        <v>319</v>
      </c>
      <c r="G5" s="119"/>
      <c r="H5" s="117"/>
      <c r="I5" s="117"/>
      <c r="J5" s="115"/>
      <c r="K5" s="116"/>
      <c r="L5" s="35"/>
    </row>
    <row r="6" spans="1:18" ht="27" customHeight="1">
      <c r="A6" s="113"/>
      <c r="B6" s="114"/>
      <c r="C6" s="117"/>
      <c r="D6" s="118" t="s">
        <v>84</v>
      </c>
      <c r="E6" s="119"/>
      <c r="F6" s="123" t="s">
        <v>980</v>
      </c>
      <c r="G6" s="119"/>
      <c r="H6" s="117"/>
      <c r="I6" s="117"/>
      <c r="J6" s="115"/>
      <c r="K6" s="116"/>
      <c r="L6" s="35"/>
    </row>
    <row r="7" spans="1:18" ht="27" customHeight="1">
      <c r="A7" s="113"/>
      <c r="B7" s="114"/>
      <c r="C7" s="117"/>
      <c r="D7" s="118" t="s">
        <v>93</v>
      </c>
      <c r="E7" s="119"/>
      <c r="F7" s="661">
        <f>G23</f>
        <v>0</v>
      </c>
      <c r="G7" s="661"/>
      <c r="H7" s="117"/>
      <c r="I7" s="117"/>
      <c r="J7" s="115"/>
      <c r="K7" s="116"/>
      <c r="L7" s="35"/>
    </row>
    <row r="8" spans="1:18" ht="18.95" customHeight="1">
      <c r="A8" s="113"/>
      <c r="B8" s="114"/>
      <c r="C8" s="115"/>
      <c r="D8" s="115"/>
      <c r="E8" s="115"/>
      <c r="F8" s="115"/>
      <c r="G8" s="115"/>
      <c r="H8" s="115"/>
      <c r="I8" s="115"/>
      <c r="J8" s="115"/>
      <c r="K8" s="116"/>
      <c r="L8" s="35"/>
    </row>
    <row r="9" spans="1:18" s="37" customFormat="1" ht="18.95" customHeight="1">
      <c r="A9" s="126"/>
      <c r="B9" s="654" t="s">
        <v>85</v>
      </c>
      <c r="C9" s="654"/>
      <c r="D9" s="654"/>
      <c r="E9" s="654"/>
      <c r="F9" s="654"/>
      <c r="G9" s="654"/>
      <c r="H9" s="654"/>
      <c r="I9" s="654"/>
      <c r="J9" s="654"/>
      <c r="K9" s="127"/>
      <c r="L9" s="36"/>
      <c r="M9" s="32"/>
      <c r="N9" s="32"/>
      <c r="O9" s="32"/>
      <c r="P9" s="32"/>
      <c r="Q9" s="32"/>
      <c r="R9" s="32"/>
    </row>
    <row r="10" spans="1:18" ht="11.25" customHeight="1">
      <c r="A10" s="113"/>
      <c r="B10" s="114"/>
      <c r="C10" s="115"/>
      <c r="D10" s="115" t="s">
        <v>679</v>
      </c>
      <c r="E10" s="115"/>
      <c r="F10" s="115"/>
      <c r="G10" s="115"/>
      <c r="H10" s="115"/>
      <c r="I10" s="115"/>
      <c r="J10" s="115"/>
      <c r="K10" s="116"/>
      <c r="L10" s="35"/>
    </row>
    <row r="11" spans="1:18" s="39" customFormat="1" ht="22.7" customHeight="1">
      <c r="A11" s="128"/>
      <c r="B11" s="454" t="s">
        <v>86</v>
      </c>
      <c r="C11" s="662" t="s">
        <v>87</v>
      </c>
      <c r="D11" s="663"/>
      <c r="E11" s="663"/>
      <c r="F11" s="664"/>
      <c r="G11" s="455" t="s">
        <v>88</v>
      </c>
      <c r="H11" s="455" t="s">
        <v>89</v>
      </c>
      <c r="I11" s="662" t="s">
        <v>90</v>
      </c>
      <c r="J11" s="665"/>
      <c r="K11" s="129"/>
      <c r="L11" s="38"/>
      <c r="M11" s="32"/>
      <c r="N11" s="32"/>
      <c r="O11" s="32"/>
      <c r="P11" s="32"/>
      <c r="Q11" s="32"/>
      <c r="R11" s="32"/>
    </row>
    <row r="12" spans="1:18" ht="22.7" customHeight="1">
      <c r="A12" s="113"/>
      <c r="B12" s="452">
        <v>1</v>
      </c>
      <c r="C12" s="460"/>
      <c r="D12" s="679" t="s">
        <v>680</v>
      </c>
      <c r="E12" s="680"/>
      <c r="F12" s="460"/>
      <c r="G12" s="145">
        <f>'内訳書（機械）'!H182</f>
        <v>0</v>
      </c>
      <c r="H12" s="543"/>
      <c r="I12" s="475"/>
      <c r="J12" s="476"/>
      <c r="K12" s="138"/>
      <c r="L12" s="35"/>
    </row>
    <row r="13" spans="1:18" ht="22.7" customHeight="1">
      <c r="A13" s="139"/>
      <c r="B13" s="452">
        <v>2</v>
      </c>
      <c r="C13" s="460"/>
      <c r="D13" s="682" t="s">
        <v>681</v>
      </c>
      <c r="E13" s="683"/>
      <c r="F13" s="460"/>
      <c r="G13" s="145">
        <f>'内訳書（機械）'!H219</f>
        <v>0</v>
      </c>
      <c r="H13" s="543"/>
      <c r="I13" s="475"/>
      <c r="J13" s="166"/>
      <c r="K13" s="116"/>
      <c r="L13" s="35"/>
    </row>
    <row r="14" spans="1:18" ht="22.7" customHeight="1">
      <c r="A14" s="113"/>
      <c r="B14" s="452">
        <v>3</v>
      </c>
      <c r="C14" s="460"/>
      <c r="D14" s="679" t="s">
        <v>682</v>
      </c>
      <c r="E14" s="681"/>
      <c r="F14" s="460"/>
      <c r="G14" s="145">
        <f>'内訳書（機械）'!H263</f>
        <v>0</v>
      </c>
      <c r="H14" s="543"/>
      <c r="I14" s="475"/>
      <c r="J14" s="166"/>
      <c r="K14" s="116"/>
      <c r="L14" s="35"/>
      <c r="N14" s="232"/>
    </row>
    <row r="15" spans="1:18" ht="22.7" customHeight="1">
      <c r="A15" s="113"/>
      <c r="B15" s="452">
        <v>4</v>
      </c>
      <c r="C15" s="460"/>
      <c r="D15" s="679" t="s">
        <v>683</v>
      </c>
      <c r="E15" s="681"/>
      <c r="F15" s="460"/>
      <c r="G15" s="474">
        <f>'内訳書（機械）'!H307</f>
        <v>0</v>
      </c>
      <c r="H15" s="543"/>
      <c r="I15" s="475"/>
      <c r="J15" s="166"/>
      <c r="K15" s="116"/>
      <c r="L15" s="35"/>
      <c r="N15" s="237"/>
    </row>
    <row r="16" spans="1:18" ht="22.7" customHeight="1">
      <c r="A16" s="113"/>
      <c r="B16" s="452">
        <v>5</v>
      </c>
      <c r="C16" s="460"/>
      <c r="D16" s="679" t="s">
        <v>684</v>
      </c>
      <c r="E16" s="681"/>
      <c r="F16" s="460"/>
      <c r="G16" s="145">
        <f>'内訳書（機械）'!H351</f>
        <v>0</v>
      </c>
      <c r="H16" s="543"/>
      <c r="I16" s="164"/>
      <c r="J16" s="166"/>
      <c r="K16" s="116"/>
      <c r="L16" s="35"/>
    </row>
    <row r="17" spans="1:12" ht="22.7" customHeight="1">
      <c r="A17" s="113"/>
      <c r="B17" s="452">
        <v>6</v>
      </c>
      <c r="C17" s="460"/>
      <c r="D17" s="682" t="s">
        <v>685</v>
      </c>
      <c r="E17" s="683"/>
      <c r="F17" s="460"/>
      <c r="G17" s="145">
        <f>'内訳書（機械）'!H395</f>
        <v>0</v>
      </c>
      <c r="H17" s="543"/>
      <c r="I17" s="164"/>
      <c r="J17" s="166"/>
      <c r="K17" s="116"/>
      <c r="L17" s="35"/>
    </row>
    <row r="18" spans="1:12" ht="22.7" customHeight="1">
      <c r="A18" s="113"/>
      <c r="B18" s="452">
        <v>7</v>
      </c>
      <c r="C18" s="460"/>
      <c r="D18" s="682" t="s">
        <v>686</v>
      </c>
      <c r="E18" s="683"/>
      <c r="F18" s="460"/>
      <c r="G18" s="145">
        <f>'内訳書（機械）'!H439</f>
        <v>0</v>
      </c>
      <c r="H18" s="543"/>
      <c r="I18" s="475"/>
      <c r="J18" s="166"/>
      <c r="K18" s="116"/>
      <c r="L18" s="35"/>
    </row>
    <row r="19" spans="1:12" ht="22.7" customHeight="1">
      <c r="A19" s="182"/>
      <c r="B19" s="452">
        <v>8</v>
      </c>
      <c r="C19" s="460"/>
      <c r="D19" s="679" t="s">
        <v>687</v>
      </c>
      <c r="E19" s="681"/>
      <c r="F19" s="460"/>
      <c r="G19" s="145">
        <f>'内訳書（機械）'!H483</f>
        <v>0</v>
      </c>
      <c r="H19" s="543"/>
      <c r="I19" s="475"/>
      <c r="J19" s="166"/>
      <c r="K19" s="116"/>
      <c r="L19" s="35"/>
    </row>
    <row r="20" spans="1:12" ht="22.7" customHeight="1">
      <c r="A20" s="113"/>
      <c r="B20" s="452"/>
      <c r="C20" s="460"/>
      <c r="D20" s="460"/>
      <c r="E20" s="460"/>
      <c r="F20" s="460"/>
      <c r="G20" s="145"/>
      <c r="H20" s="457"/>
      <c r="I20" s="475"/>
      <c r="J20" s="166"/>
      <c r="K20" s="116"/>
      <c r="L20" s="35"/>
    </row>
    <row r="21" spans="1:12" ht="22.7" customHeight="1">
      <c r="A21" s="113"/>
      <c r="B21" s="452"/>
      <c r="C21" s="460"/>
      <c r="D21" s="682"/>
      <c r="E21" s="683"/>
      <c r="F21" s="460"/>
      <c r="G21" s="145"/>
      <c r="H21" s="457"/>
      <c r="I21" s="475"/>
      <c r="J21" s="166"/>
      <c r="K21" s="116"/>
      <c r="L21" s="35"/>
    </row>
    <row r="22" spans="1:12" ht="22.7" customHeight="1">
      <c r="A22" s="113"/>
      <c r="B22" s="452"/>
      <c r="C22" s="460"/>
      <c r="D22" s="698"/>
      <c r="E22" s="698"/>
      <c r="F22" s="460"/>
      <c r="G22" s="145"/>
      <c r="H22" s="457"/>
      <c r="I22" s="164"/>
      <c r="J22" s="166"/>
      <c r="K22" s="116"/>
      <c r="L22" s="35"/>
    </row>
    <row r="23" spans="1:12" ht="22.7" customHeight="1">
      <c r="A23" s="113"/>
      <c r="B23" s="452"/>
      <c r="C23" s="460"/>
      <c r="D23" s="684" t="s">
        <v>162</v>
      </c>
      <c r="E23" s="685"/>
      <c r="F23" s="460"/>
      <c r="G23" s="145">
        <f>SUM(G12:G19)</f>
        <v>0</v>
      </c>
      <c r="H23" s="457"/>
      <c r="I23" s="475"/>
      <c r="J23" s="166"/>
      <c r="K23" s="116"/>
      <c r="L23" s="35"/>
    </row>
    <row r="24" spans="1:12" ht="22.7" customHeight="1">
      <c r="A24" s="113"/>
      <c r="B24" s="452"/>
      <c r="C24" s="460"/>
      <c r="D24" s="460"/>
      <c r="E24" s="460"/>
      <c r="F24" s="460"/>
      <c r="G24" s="145"/>
      <c r="H24" s="457"/>
      <c r="I24" s="475"/>
      <c r="J24" s="166"/>
      <c r="K24" s="116"/>
      <c r="L24" s="35"/>
    </row>
    <row r="25" spans="1:12" ht="22.7" customHeight="1">
      <c r="A25" s="113"/>
      <c r="B25" s="452"/>
      <c r="C25" s="460"/>
      <c r="D25" s="460"/>
      <c r="E25" s="460"/>
      <c r="F25" s="460"/>
      <c r="G25" s="145"/>
      <c r="H25" s="457"/>
      <c r="I25" s="164"/>
      <c r="J25" s="166"/>
      <c r="K25" s="116"/>
      <c r="L25" s="35"/>
    </row>
    <row r="26" spans="1:12" ht="22.7" customHeight="1">
      <c r="A26" s="113"/>
      <c r="B26" s="452"/>
      <c r="C26" s="460"/>
      <c r="D26" s="460"/>
      <c r="E26" s="470"/>
      <c r="F26" s="470"/>
      <c r="G26" s="145"/>
      <c r="H26" s="457"/>
      <c r="I26" s="164"/>
      <c r="J26" s="166"/>
      <c r="K26" s="116"/>
      <c r="L26" s="35"/>
    </row>
    <row r="27" spans="1:12" ht="22.7" customHeight="1">
      <c r="A27" s="113"/>
      <c r="B27" s="452"/>
      <c r="C27" s="460"/>
      <c r="D27" s="460"/>
      <c r="E27" s="460"/>
      <c r="F27" s="460"/>
      <c r="G27" s="145"/>
      <c r="H27" s="457"/>
      <c r="I27" s="164"/>
      <c r="J27" s="166"/>
      <c r="K27" s="116"/>
      <c r="L27" s="35"/>
    </row>
    <row r="28" spans="1:12" ht="22.7" customHeight="1">
      <c r="A28" s="113"/>
      <c r="B28" s="452"/>
      <c r="C28" s="460"/>
      <c r="D28" s="460"/>
      <c r="E28" s="472"/>
      <c r="F28" s="472"/>
      <c r="G28" s="145"/>
      <c r="H28" s="457"/>
      <c r="I28" s="164"/>
      <c r="J28" s="166"/>
      <c r="K28" s="116"/>
      <c r="L28" s="35"/>
    </row>
    <row r="29" spans="1:12" ht="22.7" customHeight="1">
      <c r="A29" s="113"/>
      <c r="B29" s="452"/>
      <c r="C29" s="460"/>
      <c r="D29" s="460"/>
      <c r="E29" s="472"/>
      <c r="F29" s="472"/>
      <c r="G29" s="145"/>
      <c r="H29" s="457"/>
      <c r="I29" s="164"/>
      <c r="J29" s="166"/>
      <c r="K29" s="116"/>
      <c r="L29" s="35"/>
    </row>
    <row r="30" spans="1:12" ht="22.7" customHeight="1">
      <c r="A30" s="113"/>
      <c r="B30" s="452"/>
      <c r="C30" s="460"/>
      <c r="D30" s="460"/>
      <c r="E30" s="460"/>
      <c r="F30" s="460"/>
      <c r="G30" s="145"/>
      <c r="H30" s="457"/>
      <c r="I30" s="477"/>
      <c r="J30" s="166"/>
      <c r="K30" s="116"/>
      <c r="L30" s="35"/>
    </row>
    <row r="31" spans="1:12" ht="22.7" customHeight="1">
      <c r="A31" s="113"/>
      <c r="B31" s="452"/>
      <c r="C31" s="460"/>
      <c r="D31" s="478"/>
      <c r="E31" s="460"/>
      <c r="F31" s="460"/>
      <c r="G31" s="145"/>
      <c r="H31" s="457"/>
      <c r="I31" s="164"/>
      <c r="J31" s="166"/>
      <c r="K31" s="116"/>
      <c r="L31" s="35"/>
    </row>
    <row r="32" spans="1:12" ht="22.7" customHeight="1">
      <c r="A32" s="113"/>
      <c r="B32" s="452"/>
      <c r="C32" s="460"/>
      <c r="D32" s="479"/>
      <c r="E32" s="460"/>
      <c r="F32" s="460"/>
      <c r="G32" s="145"/>
      <c r="H32" s="457"/>
      <c r="I32" s="475"/>
      <c r="J32" s="166"/>
      <c r="K32" s="116"/>
      <c r="L32" s="35"/>
    </row>
    <row r="33" spans="1:12" ht="22.7" customHeight="1">
      <c r="A33" s="113"/>
      <c r="B33" s="452"/>
      <c r="C33" s="162"/>
      <c r="D33" s="162"/>
      <c r="E33" s="162"/>
      <c r="F33" s="162"/>
      <c r="G33" s="480"/>
      <c r="H33" s="458"/>
      <c r="I33" s="164"/>
      <c r="J33" s="166"/>
      <c r="K33" s="167"/>
      <c r="L33" s="35"/>
    </row>
    <row r="34" spans="1:12" ht="22.7" customHeight="1">
      <c r="A34" s="113"/>
      <c r="B34" s="456"/>
      <c r="C34" s="168"/>
      <c r="D34" s="643"/>
      <c r="E34" s="677"/>
      <c r="F34" s="678"/>
      <c r="G34" s="639"/>
      <c r="H34" s="459"/>
      <c r="I34" s="481"/>
      <c r="J34" s="482"/>
      <c r="K34" s="116"/>
      <c r="L34" s="35"/>
    </row>
    <row r="35" spans="1:12" ht="12" customHeight="1">
      <c r="A35" s="175"/>
      <c r="B35" s="176"/>
      <c r="C35" s="177"/>
      <c r="D35" s="177"/>
      <c r="E35" s="177"/>
      <c r="F35" s="177"/>
      <c r="G35" s="177"/>
      <c r="H35" s="177"/>
      <c r="I35" s="177"/>
      <c r="J35" s="177"/>
      <c r="K35" s="178"/>
      <c r="L35" s="31"/>
    </row>
    <row r="36" spans="1:12">
      <c r="A36" s="179" t="s">
        <v>63</v>
      </c>
      <c r="B36" s="180"/>
      <c r="C36" s="179"/>
      <c r="D36" s="179"/>
      <c r="E36" s="179"/>
      <c r="F36" s="179"/>
      <c r="G36" s="179"/>
      <c r="H36" s="179"/>
      <c r="I36" s="179"/>
      <c r="J36" s="181"/>
      <c r="K36" s="181"/>
      <c r="L36" s="41"/>
    </row>
  </sheetData>
  <mergeCells count="17">
    <mergeCell ref="D19:E19"/>
    <mergeCell ref="D21:E21"/>
    <mergeCell ref="D23:E23"/>
    <mergeCell ref="D34:F34"/>
    <mergeCell ref="D22:E22"/>
    <mergeCell ref="D18:E18"/>
    <mergeCell ref="B2:K2"/>
    <mergeCell ref="F7:G7"/>
    <mergeCell ref="B9:J9"/>
    <mergeCell ref="C11:F11"/>
    <mergeCell ref="I11:J11"/>
    <mergeCell ref="D12:E12"/>
    <mergeCell ref="D13:E13"/>
    <mergeCell ref="D14:E14"/>
    <mergeCell ref="D15:E15"/>
    <mergeCell ref="D16:E16"/>
    <mergeCell ref="D17:E17"/>
  </mergeCells>
  <phoneticPr fontId="2"/>
  <printOptions horizontalCentered="1" verticalCentered="1" gridLinesSet="0"/>
  <pageMargins left="0.87" right="0.3" top="0.59055118110236227" bottom="0.19685039370078741" header="0.19685039370078741" footer="0"/>
  <pageSetup paperSize="9" fitToHeight="0" orientation="portrait" blackAndWhite="1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indexed="11"/>
  </sheetPr>
  <dimension ref="B1:J537"/>
  <sheetViews>
    <sheetView showZeros="0" view="pageBreakPreview" zoomScaleSheetLayoutView="100" workbookViewId="0">
      <selection activeCell="A444" sqref="A444:G484"/>
    </sheetView>
  </sheetViews>
  <sheetFormatPr defaultRowHeight="13.5"/>
  <cols>
    <col min="1" max="1" width="1.25" style="336" customWidth="1"/>
    <col min="2" max="2" width="4.125" style="336" customWidth="1"/>
    <col min="3" max="3" width="29.125" style="637" customWidth="1"/>
    <col min="4" max="4" width="25" style="336" customWidth="1"/>
    <col min="5" max="5" width="8.5" style="336" customWidth="1"/>
    <col min="6" max="6" width="5.5" style="336" customWidth="1"/>
    <col min="7" max="7" width="7.625" style="638" customWidth="1"/>
    <col min="8" max="9" width="10.625" style="336" customWidth="1"/>
    <col min="10" max="16384" width="9" style="336"/>
  </cols>
  <sheetData>
    <row r="1" spans="2:9" ht="19.5" customHeight="1">
      <c r="B1" s="337" t="s">
        <v>977</v>
      </c>
      <c r="C1" s="544"/>
      <c r="D1" s="337"/>
      <c r="E1" s="337"/>
      <c r="F1" s="337"/>
      <c r="G1" s="545"/>
      <c r="H1" s="337"/>
      <c r="I1" s="375"/>
    </row>
    <row r="2" spans="2:9" ht="29.25" customHeight="1">
      <c r="B2" s="691" t="s">
        <v>69</v>
      </c>
      <c r="C2" s="692"/>
      <c r="D2" s="692"/>
      <c r="E2" s="692"/>
      <c r="F2" s="692"/>
      <c r="G2" s="692"/>
      <c r="H2" s="692"/>
      <c r="I2" s="693"/>
    </row>
    <row r="3" spans="2:9" ht="20.100000000000001" customHeight="1">
      <c r="B3" s="306" t="s">
        <v>541</v>
      </c>
      <c r="C3" s="306" t="s">
        <v>70</v>
      </c>
      <c r="D3" s="306" t="s">
        <v>71</v>
      </c>
      <c r="E3" s="306" t="s">
        <v>72</v>
      </c>
      <c r="F3" s="306" t="s">
        <v>68</v>
      </c>
      <c r="G3" s="546" t="s">
        <v>73</v>
      </c>
      <c r="H3" s="306" t="s">
        <v>74</v>
      </c>
      <c r="I3" s="376" t="s">
        <v>75</v>
      </c>
    </row>
    <row r="4" spans="2:9" ht="20.100000000000001" customHeight="1">
      <c r="B4" s="280">
        <v>1</v>
      </c>
      <c r="C4" s="547" t="s">
        <v>688</v>
      </c>
      <c r="D4" s="274"/>
      <c r="E4" s="275"/>
      <c r="F4" s="275"/>
      <c r="G4" s="548"/>
      <c r="H4" s="275"/>
      <c r="I4" s="377"/>
    </row>
    <row r="5" spans="2:9" ht="20.100000000000001" customHeight="1">
      <c r="B5" s="549" t="s">
        <v>689</v>
      </c>
      <c r="C5" s="550" t="s">
        <v>690</v>
      </c>
      <c r="D5" s="243"/>
      <c r="E5" s="244"/>
      <c r="F5" s="245"/>
      <c r="G5" s="551"/>
      <c r="H5" s="244"/>
      <c r="I5" s="378"/>
    </row>
    <row r="6" spans="2:9" ht="20.100000000000001" customHeight="1">
      <c r="B6" s="258"/>
      <c r="C6" s="550" t="s">
        <v>691</v>
      </c>
      <c r="D6" s="243" t="s">
        <v>692</v>
      </c>
      <c r="E6" s="244">
        <v>1</v>
      </c>
      <c r="F6" s="245" t="s">
        <v>452</v>
      </c>
      <c r="G6" s="551"/>
      <c r="H6" s="244">
        <f>E6*G6</f>
        <v>0</v>
      </c>
      <c r="I6" s="380"/>
    </row>
    <row r="7" spans="2:9" ht="20.100000000000001" customHeight="1">
      <c r="B7" s="258"/>
      <c r="C7" s="550" t="s">
        <v>691</v>
      </c>
      <c r="D7" s="243" t="s">
        <v>693</v>
      </c>
      <c r="E7" s="244">
        <v>1</v>
      </c>
      <c r="F7" s="245" t="s">
        <v>452</v>
      </c>
      <c r="G7" s="551"/>
      <c r="H7" s="244">
        <f t="shared" ref="H7:H43" si="0">E7*G7</f>
        <v>0</v>
      </c>
      <c r="I7" s="382"/>
    </row>
    <row r="8" spans="2:9" ht="20.100000000000001" customHeight="1">
      <c r="B8" s="258"/>
      <c r="C8" s="550" t="s">
        <v>694</v>
      </c>
      <c r="D8" s="243" t="s">
        <v>695</v>
      </c>
      <c r="E8" s="244">
        <v>1</v>
      </c>
      <c r="F8" s="245" t="s">
        <v>452</v>
      </c>
      <c r="G8" s="551"/>
      <c r="H8" s="244">
        <f t="shared" si="0"/>
        <v>0</v>
      </c>
      <c r="I8" s="379"/>
    </row>
    <row r="9" spans="2:9" ht="20.100000000000001" customHeight="1">
      <c r="B9" s="258"/>
      <c r="C9" s="550" t="s">
        <v>694</v>
      </c>
      <c r="D9" s="243" t="s">
        <v>696</v>
      </c>
      <c r="E9" s="244">
        <v>1</v>
      </c>
      <c r="F9" s="245" t="s">
        <v>452</v>
      </c>
      <c r="G9" s="551"/>
      <c r="H9" s="244">
        <f t="shared" si="0"/>
        <v>0</v>
      </c>
      <c r="I9" s="380"/>
    </row>
    <row r="10" spans="2:9" ht="20.100000000000001" customHeight="1">
      <c r="B10" s="258"/>
      <c r="C10" s="550" t="s">
        <v>694</v>
      </c>
      <c r="D10" s="243" t="s">
        <v>697</v>
      </c>
      <c r="E10" s="244">
        <v>1</v>
      </c>
      <c r="F10" s="245" t="s">
        <v>452</v>
      </c>
      <c r="G10" s="551"/>
      <c r="H10" s="244">
        <f t="shared" si="0"/>
        <v>0</v>
      </c>
      <c r="I10" s="379"/>
    </row>
    <row r="11" spans="2:9" ht="20.100000000000001" customHeight="1">
      <c r="B11" s="258"/>
      <c r="C11" s="550" t="s">
        <v>694</v>
      </c>
      <c r="D11" s="253" t="s">
        <v>698</v>
      </c>
      <c r="E11" s="244">
        <v>1</v>
      </c>
      <c r="F11" s="245" t="s">
        <v>452</v>
      </c>
      <c r="G11" s="551"/>
      <c r="H11" s="244">
        <f t="shared" si="0"/>
        <v>0</v>
      </c>
      <c r="I11" s="379"/>
    </row>
    <row r="12" spans="2:9" ht="20.100000000000001" customHeight="1">
      <c r="B12" s="258"/>
      <c r="C12" s="550" t="s">
        <v>694</v>
      </c>
      <c r="D12" s="243" t="s">
        <v>699</v>
      </c>
      <c r="E12" s="244">
        <v>1</v>
      </c>
      <c r="F12" s="245" t="s">
        <v>452</v>
      </c>
      <c r="G12" s="551"/>
      <c r="H12" s="244">
        <f t="shared" si="0"/>
        <v>0</v>
      </c>
      <c r="I12" s="380"/>
    </row>
    <row r="13" spans="2:9" ht="20.100000000000001" customHeight="1">
      <c r="B13" s="258"/>
      <c r="C13" s="550" t="s">
        <v>694</v>
      </c>
      <c r="D13" s="253" t="s">
        <v>700</v>
      </c>
      <c r="E13" s="244">
        <v>1</v>
      </c>
      <c r="F13" s="245" t="s">
        <v>452</v>
      </c>
      <c r="G13" s="551"/>
      <c r="H13" s="244">
        <f t="shared" si="0"/>
        <v>0</v>
      </c>
      <c r="I13" s="379"/>
    </row>
    <row r="14" spans="2:9" ht="20.100000000000001" customHeight="1">
      <c r="B14" s="385"/>
      <c r="C14" s="550" t="s">
        <v>694</v>
      </c>
      <c r="D14" s="552" t="s">
        <v>701</v>
      </c>
      <c r="E14" s="385">
        <v>1</v>
      </c>
      <c r="F14" s="421" t="s">
        <v>452</v>
      </c>
      <c r="G14" s="553"/>
      <c r="H14" s="244">
        <f t="shared" si="0"/>
        <v>0</v>
      </c>
      <c r="I14" s="554"/>
    </row>
    <row r="15" spans="2:9" ht="20.100000000000001" customHeight="1">
      <c r="B15" s="258"/>
      <c r="C15" s="550" t="s">
        <v>694</v>
      </c>
      <c r="D15" s="253" t="s">
        <v>702</v>
      </c>
      <c r="E15" s="244">
        <v>1</v>
      </c>
      <c r="F15" s="245" t="s">
        <v>452</v>
      </c>
      <c r="G15" s="551"/>
      <c r="H15" s="244">
        <f t="shared" si="0"/>
        <v>0</v>
      </c>
      <c r="I15" s="555"/>
    </row>
    <row r="16" spans="2:9" ht="20.100000000000001" customHeight="1">
      <c r="B16" s="258"/>
      <c r="C16" s="556" t="s">
        <v>703</v>
      </c>
      <c r="D16" s="247" t="s">
        <v>704</v>
      </c>
      <c r="E16" s="244">
        <v>1</v>
      </c>
      <c r="F16" s="245" t="s">
        <v>452</v>
      </c>
      <c r="G16" s="551"/>
      <c r="H16" s="244">
        <f t="shared" si="0"/>
        <v>0</v>
      </c>
      <c r="I16" s="379"/>
    </row>
    <row r="17" spans="2:9" ht="20.100000000000001" customHeight="1">
      <c r="B17" s="258"/>
      <c r="C17" s="556" t="s">
        <v>705</v>
      </c>
      <c r="D17" s="248" t="s">
        <v>706</v>
      </c>
      <c r="E17" s="244">
        <v>1</v>
      </c>
      <c r="F17" s="245" t="s">
        <v>452</v>
      </c>
      <c r="G17" s="551"/>
      <c r="H17" s="244">
        <f t="shared" si="0"/>
        <v>0</v>
      </c>
      <c r="I17" s="483"/>
    </row>
    <row r="18" spans="2:9" ht="20.100000000000001" customHeight="1">
      <c r="B18" s="258"/>
      <c r="C18" s="556" t="s">
        <v>703</v>
      </c>
      <c r="D18" s="248" t="s">
        <v>707</v>
      </c>
      <c r="E18" s="244">
        <v>1</v>
      </c>
      <c r="F18" s="245" t="s">
        <v>452</v>
      </c>
      <c r="G18" s="551"/>
      <c r="H18" s="244">
        <f t="shared" si="0"/>
        <v>0</v>
      </c>
      <c r="I18" s="379"/>
    </row>
    <row r="19" spans="2:9" ht="20.100000000000001" customHeight="1">
      <c r="B19" s="258"/>
      <c r="C19" s="556" t="s">
        <v>703</v>
      </c>
      <c r="D19" s="243" t="s">
        <v>708</v>
      </c>
      <c r="E19" s="244">
        <v>1</v>
      </c>
      <c r="F19" s="245" t="s">
        <v>452</v>
      </c>
      <c r="G19" s="551"/>
      <c r="H19" s="244">
        <f t="shared" si="0"/>
        <v>0</v>
      </c>
      <c r="I19" s="379"/>
    </row>
    <row r="20" spans="2:9" ht="20.100000000000001" customHeight="1">
      <c r="B20" s="258"/>
      <c r="C20" s="556" t="s">
        <v>709</v>
      </c>
      <c r="D20" s="243" t="s">
        <v>710</v>
      </c>
      <c r="E20" s="244">
        <v>1</v>
      </c>
      <c r="F20" s="245" t="s">
        <v>452</v>
      </c>
      <c r="G20" s="551"/>
      <c r="H20" s="244">
        <f t="shared" si="0"/>
        <v>0</v>
      </c>
      <c r="I20" s="483"/>
    </row>
    <row r="21" spans="2:9" ht="20.100000000000001" customHeight="1">
      <c r="B21" s="258"/>
      <c r="C21" s="556" t="s">
        <v>709</v>
      </c>
      <c r="D21" s="243" t="s">
        <v>711</v>
      </c>
      <c r="E21" s="244">
        <v>1</v>
      </c>
      <c r="F21" s="245" t="s">
        <v>452</v>
      </c>
      <c r="G21" s="551"/>
      <c r="H21" s="244">
        <f t="shared" si="0"/>
        <v>0</v>
      </c>
      <c r="I21" s="379"/>
    </row>
    <row r="22" spans="2:9" ht="20.100000000000001" customHeight="1">
      <c r="B22" s="258"/>
      <c r="C22" s="556" t="s">
        <v>703</v>
      </c>
      <c r="D22" s="243" t="s">
        <v>712</v>
      </c>
      <c r="E22" s="244">
        <v>1</v>
      </c>
      <c r="F22" s="245" t="s">
        <v>452</v>
      </c>
      <c r="G22" s="551"/>
      <c r="H22" s="244">
        <f t="shared" si="0"/>
        <v>0</v>
      </c>
      <c r="I22" s="379"/>
    </row>
    <row r="23" spans="2:9" ht="20.100000000000001" customHeight="1">
      <c r="B23" s="258"/>
      <c r="C23" s="556" t="s">
        <v>703</v>
      </c>
      <c r="D23" s="243" t="s">
        <v>713</v>
      </c>
      <c r="E23" s="244">
        <v>1</v>
      </c>
      <c r="F23" s="245" t="s">
        <v>452</v>
      </c>
      <c r="G23" s="551"/>
      <c r="H23" s="244">
        <f t="shared" si="0"/>
        <v>0</v>
      </c>
      <c r="I23" s="483"/>
    </row>
    <row r="24" spans="2:9" ht="20.100000000000001" customHeight="1">
      <c r="B24" s="258"/>
      <c r="C24" s="556" t="s">
        <v>705</v>
      </c>
      <c r="D24" s="243" t="s">
        <v>714</v>
      </c>
      <c r="E24" s="244">
        <v>1</v>
      </c>
      <c r="F24" s="245" t="s">
        <v>452</v>
      </c>
      <c r="G24" s="551"/>
      <c r="H24" s="244">
        <f t="shared" si="0"/>
        <v>0</v>
      </c>
      <c r="I24" s="379"/>
    </row>
    <row r="25" spans="2:9" ht="20.100000000000001" customHeight="1">
      <c r="B25" s="258"/>
      <c r="C25" s="556" t="s">
        <v>703</v>
      </c>
      <c r="D25" s="253" t="s">
        <v>715</v>
      </c>
      <c r="E25" s="244">
        <v>1</v>
      </c>
      <c r="F25" s="245" t="s">
        <v>452</v>
      </c>
      <c r="G25" s="551"/>
      <c r="H25" s="244">
        <f t="shared" si="0"/>
        <v>0</v>
      </c>
      <c r="I25" s="379"/>
    </row>
    <row r="26" spans="2:9" ht="20.100000000000001" customHeight="1">
      <c r="B26" s="258"/>
      <c r="C26" s="557" t="s">
        <v>703</v>
      </c>
      <c r="D26" s="253" t="s">
        <v>716</v>
      </c>
      <c r="E26" s="244">
        <v>1</v>
      </c>
      <c r="F26" s="245" t="s">
        <v>452</v>
      </c>
      <c r="G26" s="551"/>
      <c r="H26" s="244">
        <f t="shared" si="0"/>
        <v>0</v>
      </c>
      <c r="I26" s="379"/>
    </row>
    <row r="27" spans="2:9" ht="20.100000000000001" customHeight="1">
      <c r="B27" s="258"/>
      <c r="C27" s="557" t="s">
        <v>709</v>
      </c>
      <c r="D27" s="253" t="s">
        <v>717</v>
      </c>
      <c r="E27" s="244">
        <v>3</v>
      </c>
      <c r="F27" s="245" t="s">
        <v>452</v>
      </c>
      <c r="G27" s="551"/>
      <c r="H27" s="244">
        <f t="shared" si="0"/>
        <v>0</v>
      </c>
      <c r="I27" s="379"/>
    </row>
    <row r="28" spans="2:9" ht="20.100000000000001" customHeight="1">
      <c r="B28" s="258"/>
      <c r="C28" s="556" t="s">
        <v>694</v>
      </c>
      <c r="D28" s="253" t="s">
        <v>717</v>
      </c>
      <c r="E28" s="244">
        <v>3</v>
      </c>
      <c r="F28" s="245" t="s">
        <v>452</v>
      </c>
      <c r="G28" s="551"/>
      <c r="H28" s="244">
        <f t="shared" si="0"/>
        <v>0</v>
      </c>
      <c r="I28" s="379"/>
    </row>
    <row r="29" spans="2:9" ht="20.100000000000001" customHeight="1">
      <c r="B29" s="258"/>
      <c r="C29" s="556" t="s">
        <v>694</v>
      </c>
      <c r="D29" s="243" t="s">
        <v>718</v>
      </c>
      <c r="E29" s="244">
        <v>1</v>
      </c>
      <c r="F29" s="245" t="s">
        <v>452</v>
      </c>
      <c r="G29" s="551"/>
      <c r="H29" s="244">
        <f t="shared" si="0"/>
        <v>0</v>
      </c>
      <c r="I29" s="379"/>
    </row>
    <row r="30" spans="2:9" ht="21" customHeight="1">
      <c r="B30" s="258"/>
      <c r="C30" s="557" t="s">
        <v>703</v>
      </c>
      <c r="D30" s="253" t="s">
        <v>719</v>
      </c>
      <c r="E30" s="244">
        <v>1</v>
      </c>
      <c r="F30" s="245" t="s">
        <v>452</v>
      </c>
      <c r="G30" s="551"/>
      <c r="H30" s="244">
        <f t="shared" si="0"/>
        <v>0</v>
      </c>
      <c r="I30" s="379"/>
    </row>
    <row r="31" spans="2:9" ht="20.100000000000001" customHeight="1">
      <c r="B31" s="258"/>
      <c r="C31" s="557" t="s">
        <v>703</v>
      </c>
      <c r="D31" s="253" t="s">
        <v>720</v>
      </c>
      <c r="E31" s="244">
        <v>1</v>
      </c>
      <c r="F31" s="245" t="s">
        <v>452</v>
      </c>
      <c r="G31" s="551"/>
      <c r="H31" s="244">
        <f t="shared" si="0"/>
        <v>0</v>
      </c>
      <c r="I31" s="379"/>
    </row>
    <row r="32" spans="2:9" ht="24.75" customHeight="1">
      <c r="B32" s="258"/>
      <c r="C32" s="557" t="s">
        <v>703</v>
      </c>
      <c r="D32" s="253" t="s">
        <v>721</v>
      </c>
      <c r="E32" s="244">
        <v>1</v>
      </c>
      <c r="F32" s="245" t="s">
        <v>452</v>
      </c>
      <c r="G32" s="551"/>
      <c r="H32" s="244">
        <f t="shared" si="0"/>
        <v>0</v>
      </c>
      <c r="I32" s="379"/>
    </row>
    <row r="33" spans="2:10" ht="20.100000000000001" customHeight="1">
      <c r="B33" s="258"/>
      <c r="C33" s="556" t="s">
        <v>703</v>
      </c>
      <c r="D33" s="253" t="s">
        <v>722</v>
      </c>
      <c r="E33" s="244">
        <v>1</v>
      </c>
      <c r="F33" s="245" t="s">
        <v>452</v>
      </c>
      <c r="G33" s="551"/>
      <c r="H33" s="244">
        <f t="shared" si="0"/>
        <v>0</v>
      </c>
      <c r="I33" s="379"/>
    </row>
    <row r="34" spans="2:10" ht="20.100000000000001" customHeight="1">
      <c r="B34" s="440"/>
      <c r="C34" s="558" t="s">
        <v>703</v>
      </c>
      <c r="D34" s="559" t="s">
        <v>723</v>
      </c>
      <c r="E34" s="244">
        <v>1</v>
      </c>
      <c r="F34" s="245" t="s">
        <v>452</v>
      </c>
      <c r="G34" s="551"/>
      <c r="H34" s="244">
        <f t="shared" si="0"/>
        <v>0</v>
      </c>
      <c r="I34" s="379"/>
      <c r="J34" s="416"/>
    </row>
    <row r="35" spans="2:10" ht="20.100000000000001" customHeight="1">
      <c r="B35" s="258"/>
      <c r="C35" s="560" t="s">
        <v>703</v>
      </c>
      <c r="D35" s="253" t="s">
        <v>724</v>
      </c>
      <c r="E35" s="244">
        <v>1</v>
      </c>
      <c r="F35" s="245" t="s">
        <v>452</v>
      </c>
      <c r="G35" s="551"/>
      <c r="H35" s="244">
        <f t="shared" si="0"/>
        <v>0</v>
      </c>
      <c r="I35" s="379"/>
    </row>
    <row r="36" spans="2:10" ht="20.100000000000001" customHeight="1">
      <c r="B36" s="258"/>
      <c r="C36" s="560" t="s">
        <v>703</v>
      </c>
      <c r="D36" s="253" t="s">
        <v>725</v>
      </c>
      <c r="E36" s="244">
        <v>1</v>
      </c>
      <c r="F36" s="245" t="s">
        <v>452</v>
      </c>
      <c r="G36" s="551"/>
      <c r="H36" s="244">
        <f t="shared" si="0"/>
        <v>0</v>
      </c>
      <c r="I36" s="379"/>
    </row>
    <row r="37" spans="2:10" ht="20.100000000000001" customHeight="1">
      <c r="B37" s="258"/>
      <c r="C37" s="560" t="s">
        <v>968</v>
      </c>
      <c r="D37" s="243" t="s">
        <v>726</v>
      </c>
      <c r="E37" s="244">
        <v>1</v>
      </c>
      <c r="F37" s="245" t="s">
        <v>452</v>
      </c>
      <c r="G37" s="551"/>
      <c r="H37" s="244">
        <f t="shared" si="0"/>
        <v>0</v>
      </c>
      <c r="I37" s="379"/>
    </row>
    <row r="38" spans="2:10" ht="20.100000000000001" customHeight="1">
      <c r="B38" s="258"/>
      <c r="C38" s="560" t="s">
        <v>703</v>
      </c>
      <c r="D38" s="243" t="s">
        <v>727</v>
      </c>
      <c r="E38" s="244">
        <v>1</v>
      </c>
      <c r="F38" s="245" t="s">
        <v>452</v>
      </c>
      <c r="G38" s="551"/>
      <c r="H38" s="244">
        <f t="shared" si="0"/>
        <v>0</v>
      </c>
      <c r="I38" s="379"/>
    </row>
    <row r="39" spans="2:10" ht="20.100000000000001" customHeight="1">
      <c r="B39" s="258"/>
      <c r="C39" s="560" t="s">
        <v>703</v>
      </c>
      <c r="D39" s="253" t="s">
        <v>728</v>
      </c>
      <c r="E39" s="244">
        <v>5</v>
      </c>
      <c r="F39" s="245" t="s">
        <v>452</v>
      </c>
      <c r="G39" s="551"/>
      <c r="H39" s="244">
        <f t="shared" si="0"/>
        <v>0</v>
      </c>
      <c r="I39" s="379"/>
    </row>
    <row r="40" spans="2:10" ht="20.100000000000001" customHeight="1">
      <c r="B40" s="258"/>
      <c r="C40" s="560" t="s">
        <v>703</v>
      </c>
      <c r="D40" s="253" t="s">
        <v>729</v>
      </c>
      <c r="E40" s="244">
        <v>1</v>
      </c>
      <c r="F40" s="245" t="s">
        <v>452</v>
      </c>
      <c r="G40" s="551"/>
      <c r="H40" s="244">
        <f t="shared" si="0"/>
        <v>0</v>
      </c>
      <c r="I40" s="379"/>
    </row>
    <row r="41" spans="2:10" ht="20.100000000000001" customHeight="1">
      <c r="B41" s="258"/>
      <c r="C41" s="560" t="s">
        <v>709</v>
      </c>
      <c r="D41" s="253" t="s">
        <v>730</v>
      </c>
      <c r="E41" s="244">
        <v>1</v>
      </c>
      <c r="F41" s="245" t="s">
        <v>452</v>
      </c>
      <c r="G41" s="551"/>
      <c r="H41" s="244">
        <f t="shared" si="0"/>
        <v>0</v>
      </c>
      <c r="I41" s="379"/>
    </row>
    <row r="42" spans="2:10" ht="20.100000000000001" customHeight="1">
      <c r="B42" s="258"/>
      <c r="C42" s="550" t="s">
        <v>694</v>
      </c>
      <c r="D42" s="253" t="s">
        <v>731</v>
      </c>
      <c r="E42" s="244">
        <v>1</v>
      </c>
      <c r="F42" s="245" t="s">
        <v>452</v>
      </c>
      <c r="G42" s="551"/>
      <c r="H42" s="244">
        <f t="shared" si="0"/>
        <v>0</v>
      </c>
      <c r="I42" s="379"/>
    </row>
    <row r="43" spans="2:10" ht="20.100000000000001" customHeight="1">
      <c r="B43" s="258"/>
      <c r="C43" s="561" t="s">
        <v>694</v>
      </c>
      <c r="D43" s="253" t="s">
        <v>732</v>
      </c>
      <c r="E43" s="562">
        <v>1</v>
      </c>
      <c r="F43" s="563" t="s">
        <v>452</v>
      </c>
      <c r="G43" s="564"/>
      <c r="H43" s="244">
        <f t="shared" si="0"/>
        <v>0</v>
      </c>
      <c r="I43" s="394"/>
    </row>
    <row r="44" spans="2:10" ht="15.75" customHeight="1">
      <c r="B44" s="565"/>
      <c r="C44" s="566"/>
      <c r="D44" s="565">
        <v>1</v>
      </c>
      <c r="E44" s="565"/>
      <c r="F44" s="565"/>
      <c r="G44" s="567"/>
      <c r="H44" s="565"/>
      <c r="I44" s="565"/>
    </row>
    <row r="45" spans="2:10" ht="19.5" customHeight="1">
      <c r="B45" s="337" t="str">
        <f>$B$1</f>
        <v>〇〇〇〇建物解体工事　　　　(機械）</v>
      </c>
      <c r="C45" s="544"/>
      <c r="D45" s="337"/>
      <c r="E45" s="337"/>
      <c r="F45" s="337"/>
      <c r="G45" s="545"/>
      <c r="H45" s="337"/>
      <c r="I45" s="375"/>
    </row>
    <row r="46" spans="2:10" ht="29.25" customHeight="1">
      <c r="B46" s="686" t="s">
        <v>69</v>
      </c>
      <c r="C46" s="687"/>
      <c r="D46" s="687"/>
      <c r="E46" s="687"/>
      <c r="F46" s="687"/>
      <c r="G46" s="687"/>
      <c r="H46" s="687"/>
      <c r="I46" s="688"/>
    </row>
    <row r="47" spans="2:10" ht="20.100000000000001" customHeight="1">
      <c r="B47" s="306" t="s">
        <v>541</v>
      </c>
      <c r="C47" s="568" t="s">
        <v>70</v>
      </c>
      <c r="D47" s="568" t="s">
        <v>71</v>
      </c>
      <c r="E47" s="568" t="s">
        <v>72</v>
      </c>
      <c r="F47" s="568" t="s">
        <v>68</v>
      </c>
      <c r="G47" s="569" t="s">
        <v>73</v>
      </c>
      <c r="H47" s="568" t="s">
        <v>74</v>
      </c>
      <c r="I47" s="376" t="s">
        <v>75</v>
      </c>
    </row>
    <row r="48" spans="2:10" ht="20.100000000000001" customHeight="1">
      <c r="B48" s="275"/>
      <c r="C48" s="570" t="s">
        <v>694</v>
      </c>
      <c r="D48" s="571" t="s">
        <v>733</v>
      </c>
      <c r="E48" s="485">
        <v>1</v>
      </c>
      <c r="F48" s="572" t="s">
        <v>452</v>
      </c>
      <c r="G48" s="573"/>
      <c r="H48" s="574">
        <f>E48*G48</f>
        <v>0</v>
      </c>
      <c r="I48" s="575"/>
    </row>
    <row r="49" spans="2:9" ht="20.100000000000001" customHeight="1">
      <c r="B49" s="485"/>
      <c r="C49" s="570" t="s">
        <v>694</v>
      </c>
      <c r="D49" s="253" t="s">
        <v>734</v>
      </c>
      <c r="E49" s="485">
        <v>1</v>
      </c>
      <c r="F49" s="242" t="s">
        <v>452</v>
      </c>
      <c r="G49" s="576"/>
      <c r="H49" s="574">
        <f t="shared" ref="H49:H80" si="1">E49*G49</f>
        <v>0</v>
      </c>
      <c r="I49" s="258"/>
    </row>
    <row r="50" spans="2:9" ht="20.100000000000001" customHeight="1">
      <c r="B50" s="258"/>
      <c r="C50" s="577" t="s">
        <v>694</v>
      </c>
      <c r="D50" s="253" t="s">
        <v>735</v>
      </c>
      <c r="E50" s="250">
        <v>1</v>
      </c>
      <c r="F50" s="245" t="s">
        <v>452</v>
      </c>
      <c r="G50" s="551"/>
      <c r="H50" s="574">
        <f t="shared" si="1"/>
        <v>0</v>
      </c>
      <c r="I50" s="379"/>
    </row>
    <row r="51" spans="2:9" ht="20.100000000000001" customHeight="1">
      <c r="B51" s="258"/>
      <c r="C51" s="577" t="s">
        <v>694</v>
      </c>
      <c r="D51" s="253" t="s">
        <v>736</v>
      </c>
      <c r="E51" s="250">
        <v>1</v>
      </c>
      <c r="F51" s="245" t="s">
        <v>452</v>
      </c>
      <c r="G51" s="551"/>
      <c r="H51" s="574">
        <f t="shared" si="1"/>
        <v>0</v>
      </c>
      <c r="I51" s="379"/>
    </row>
    <row r="52" spans="2:9" ht="20.100000000000001" customHeight="1">
      <c r="B52" s="258"/>
      <c r="C52" s="577" t="s">
        <v>694</v>
      </c>
      <c r="D52" s="253" t="s">
        <v>737</v>
      </c>
      <c r="E52" s="244">
        <v>5</v>
      </c>
      <c r="F52" s="245" t="s">
        <v>452</v>
      </c>
      <c r="G52" s="551"/>
      <c r="H52" s="574">
        <f t="shared" si="1"/>
        <v>0</v>
      </c>
      <c r="I52" s="379"/>
    </row>
    <row r="53" spans="2:9" ht="20.100000000000001" customHeight="1">
      <c r="B53" s="258"/>
      <c r="C53" s="577" t="s">
        <v>694</v>
      </c>
      <c r="D53" s="253" t="s">
        <v>738</v>
      </c>
      <c r="E53" s="244">
        <v>1</v>
      </c>
      <c r="F53" s="245" t="s">
        <v>452</v>
      </c>
      <c r="G53" s="551"/>
      <c r="H53" s="574">
        <f t="shared" si="1"/>
        <v>0</v>
      </c>
      <c r="I53" s="379"/>
    </row>
    <row r="54" spans="2:9" ht="20.100000000000001" customHeight="1">
      <c r="B54" s="258"/>
      <c r="C54" s="577" t="s">
        <v>694</v>
      </c>
      <c r="D54" s="253" t="s">
        <v>739</v>
      </c>
      <c r="E54" s="244">
        <v>1</v>
      </c>
      <c r="F54" s="245" t="s">
        <v>452</v>
      </c>
      <c r="G54" s="551"/>
      <c r="H54" s="574">
        <f t="shared" si="1"/>
        <v>0</v>
      </c>
      <c r="I54" s="379"/>
    </row>
    <row r="55" spans="2:9" ht="20.100000000000001" customHeight="1">
      <c r="B55" s="258"/>
      <c r="C55" s="577" t="s">
        <v>694</v>
      </c>
      <c r="D55" s="253" t="s">
        <v>738</v>
      </c>
      <c r="E55" s="244">
        <v>1</v>
      </c>
      <c r="F55" s="245" t="s">
        <v>452</v>
      </c>
      <c r="G55" s="551"/>
      <c r="H55" s="574">
        <f t="shared" si="1"/>
        <v>0</v>
      </c>
      <c r="I55" s="379"/>
    </row>
    <row r="56" spans="2:9" ht="20.100000000000001" customHeight="1">
      <c r="B56" s="258"/>
      <c r="C56" s="577" t="s">
        <v>694</v>
      </c>
      <c r="D56" s="243" t="s">
        <v>969</v>
      </c>
      <c r="E56" s="244">
        <v>1</v>
      </c>
      <c r="F56" s="245" t="s">
        <v>452</v>
      </c>
      <c r="G56" s="551"/>
      <c r="H56" s="574">
        <f t="shared" si="1"/>
        <v>0</v>
      </c>
      <c r="I56" s="379"/>
    </row>
    <row r="57" spans="2:9" ht="20.100000000000001" customHeight="1">
      <c r="B57" s="258"/>
      <c r="C57" s="577" t="s">
        <v>694</v>
      </c>
      <c r="D57" s="253" t="s">
        <v>970</v>
      </c>
      <c r="E57" s="244">
        <v>1</v>
      </c>
      <c r="F57" s="245" t="s">
        <v>452</v>
      </c>
      <c r="G57" s="551"/>
      <c r="H57" s="574">
        <f t="shared" si="1"/>
        <v>0</v>
      </c>
      <c r="I57" s="379"/>
    </row>
    <row r="58" spans="2:9" ht="20.100000000000001" customHeight="1">
      <c r="B58" s="258"/>
      <c r="C58" s="577" t="s">
        <v>694</v>
      </c>
      <c r="D58" s="253" t="s">
        <v>740</v>
      </c>
      <c r="E58" s="244">
        <v>1</v>
      </c>
      <c r="F58" s="245" t="s">
        <v>452</v>
      </c>
      <c r="G58" s="551"/>
      <c r="H58" s="574">
        <f t="shared" si="1"/>
        <v>0</v>
      </c>
      <c r="I58" s="383"/>
    </row>
    <row r="59" spans="2:9" ht="20.100000000000001" customHeight="1">
      <c r="B59" s="258"/>
      <c r="C59" s="560" t="s">
        <v>703</v>
      </c>
      <c r="D59" s="253" t="s">
        <v>741</v>
      </c>
      <c r="E59" s="244">
        <v>1</v>
      </c>
      <c r="F59" s="245" t="s">
        <v>452</v>
      </c>
      <c r="G59" s="551"/>
      <c r="H59" s="574">
        <f t="shared" si="1"/>
        <v>0</v>
      </c>
      <c r="I59" s="383"/>
    </row>
    <row r="60" spans="2:9" ht="20.100000000000001" customHeight="1">
      <c r="B60" s="258"/>
      <c r="C60" s="560" t="s">
        <v>703</v>
      </c>
      <c r="D60" s="253" t="s">
        <v>742</v>
      </c>
      <c r="E60" s="244">
        <v>1</v>
      </c>
      <c r="F60" s="245" t="s">
        <v>452</v>
      </c>
      <c r="G60" s="551"/>
      <c r="H60" s="574">
        <f t="shared" si="1"/>
        <v>0</v>
      </c>
      <c r="I60" s="383"/>
    </row>
    <row r="61" spans="2:9" ht="20.100000000000001" customHeight="1">
      <c r="B61" s="258"/>
      <c r="C61" s="560" t="s">
        <v>703</v>
      </c>
      <c r="D61" s="253" t="s">
        <v>743</v>
      </c>
      <c r="E61" s="250">
        <v>2</v>
      </c>
      <c r="F61" s="245" t="s">
        <v>452</v>
      </c>
      <c r="G61" s="551"/>
      <c r="H61" s="574">
        <f t="shared" si="1"/>
        <v>0</v>
      </c>
      <c r="I61" s="379"/>
    </row>
    <row r="62" spans="2:9" ht="20.100000000000001" customHeight="1">
      <c r="B62" s="258"/>
      <c r="C62" s="560" t="s">
        <v>703</v>
      </c>
      <c r="D62" s="253" t="s">
        <v>744</v>
      </c>
      <c r="E62" s="244">
        <v>1</v>
      </c>
      <c r="F62" s="245" t="s">
        <v>452</v>
      </c>
      <c r="G62" s="551"/>
      <c r="H62" s="574">
        <f t="shared" si="1"/>
        <v>0</v>
      </c>
      <c r="I62" s="379"/>
    </row>
    <row r="63" spans="2:9" ht="20.100000000000001" customHeight="1">
      <c r="B63" s="258"/>
      <c r="C63" s="560" t="s">
        <v>703</v>
      </c>
      <c r="D63" s="259" t="s">
        <v>745</v>
      </c>
      <c r="E63" s="250">
        <v>5</v>
      </c>
      <c r="F63" s="245" t="s">
        <v>452</v>
      </c>
      <c r="G63" s="551"/>
      <c r="H63" s="574">
        <f t="shared" si="1"/>
        <v>0</v>
      </c>
      <c r="I63" s="379"/>
    </row>
    <row r="64" spans="2:9" ht="20.100000000000001" customHeight="1">
      <c r="B64" s="258"/>
      <c r="C64" s="560" t="s">
        <v>703</v>
      </c>
      <c r="D64" s="243" t="s">
        <v>729</v>
      </c>
      <c r="E64" s="250">
        <v>1</v>
      </c>
      <c r="F64" s="245" t="s">
        <v>452</v>
      </c>
      <c r="G64" s="551"/>
      <c r="H64" s="574">
        <f t="shared" si="1"/>
        <v>0</v>
      </c>
      <c r="I64" s="379"/>
    </row>
    <row r="65" spans="2:9" ht="20.100000000000001" customHeight="1">
      <c r="B65" s="258"/>
      <c r="C65" s="560" t="s">
        <v>705</v>
      </c>
      <c r="D65" s="259" t="s">
        <v>746</v>
      </c>
      <c r="E65" s="250">
        <v>1</v>
      </c>
      <c r="F65" s="245" t="s">
        <v>452</v>
      </c>
      <c r="G65" s="551"/>
      <c r="H65" s="574">
        <f t="shared" si="1"/>
        <v>0</v>
      </c>
      <c r="I65" s="379"/>
    </row>
    <row r="66" spans="2:9" ht="20.100000000000001" customHeight="1">
      <c r="B66" s="258"/>
      <c r="C66" s="560" t="s">
        <v>709</v>
      </c>
      <c r="D66" s="259" t="s">
        <v>747</v>
      </c>
      <c r="E66" s="250">
        <v>1</v>
      </c>
      <c r="F66" s="245" t="s">
        <v>452</v>
      </c>
      <c r="G66" s="551"/>
      <c r="H66" s="574">
        <f t="shared" si="1"/>
        <v>0</v>
      </c>
      <c r="I66" s="383"/>
    </row>
    <row r="67" spans="2:9" ht="20.100000000000001" customHeight="1">
      <c r="B67" s="258"/>
      <c r="C67" s="578" t="s">
        <v>705</v>
      </c>
      <c r="D67" s="579" t="s">
        <v>748</v>
      </c>
      <c r="E67" s="250">
        <v>1</v>
      </c>
      <c r="F67" s="245" t="s">
        <v>452</v>
      </c>
      <c r="G67" s="551"/>
      <c r="H67" s="574">
        <f t="shared" si="1"/>
        <v>0</v>
      </c>
      <c r="I67" s="383"/>
    </row>
    <row r="68" spans="2:9" ht="20.100000000000001" customHeight="1">
      <c r="B68" s="258"/>
      <c r="C68" s="580" t="s">
        <v>691</v>
      </c>
      <c r="D68" s="243" t="s">
        <v>749</v>
      </c>
      <c r="E68" s="250">
        <v>1</v>
      </c>
      <c r="F68" s="245" t="s">
        <v>452</v>
      </c>
      <c r="G68" s="551"/>
      <c r="H68" s="574">
        <f t="shared" si="1"/>
        <v>0</v>
      </c>
      <c r="I68" s="383"/>
    </row>
    <row r="69" spans="2:9" ht="20.100000000000001" customHeight="1">
      <c r="B69" s="258"/>
      <c r="C69" s="550" t="s">
        <v>694</v>
      </c>
      <c r="D69" s="253" t="s">
        <v>750</v>
      </c>
      <c r="E69" s="250">
        <v>1</v>
      </c>
      <c r="F69" s="245" t="s">
        <v>452</v>
      </c>
      <c r="G69" s="551"/>
      <c r="H69" s="574">
        <f t="shared" si="1"/>
        <v>0</v>
      </c>
      <c r="I69" s="395"/>
    </row>
    <row r="70" spans="2:9" ht="20.100000000000001" customHeight="1">
      <c r="B70" s="258"/>
      <c r="C70" s="550" t="s">
        <v>694</v>
      </c>
      <c r="D70" s="243" t="s">
        <v>751</v>
      </c>
      <c r="E70" s="250">
        <v>1</v>
      </c>
      <c r="F70" s="245" t="s">
        <v>452</v>
      </c>
      <c r="G70" s="551"/>
      <c r="H70" s="574">
        <f t="shared" si="1"/>
        <v>0</v>
      </c>
      <c r="I70" s="379"/>
    </row>
    <row r="71" spans="2:9" ht="20.100000000000001" customHeight="1">
      <c r="B71" s="258"/>
      <c r="C71" s="550" t="s">
        <v>694</v>
      </c>
      <c r="D71" s="243" t="s">
        <v>752</v>
      </c>
      <c r="E71" s="250">
        <v>1</v>
      </c>
      <c r="F71" s="245" t="s">
        <v>452</v>
      </c>
      <c r="G71" s="551"/>
      <c r="H71" s="574">
        <f t="shared" si="1"/>
        <v>0</v>
      </c>
      <c r="I71" s="383"/>
    </row>
    <row r="72" spans="2:9" ht="20.100000000000001" customHeight="1">
      <c r="B72" s="258"/>
      <c r="C72" s="550" t="s">
        <v>694</v>
      </c>
      <c r="D72" s="243" t="s">
        <v>753</v>
      </c>
      <c r="E72" s="250">
        <v>1</v>
      </c>
      <c r="F72" s="245" t="s">
        <v>452</v>
      </c>
      <c r="G72" s="551"/>
      <c r="H72" s="574">
        <f t="shared" si="1"/>
        <v>0</v>
      </c>
      <c r="I72" s="383"/>
    </row>
    <row r="73" spans="2:9" ht="20.100000000000001" customHeight="1">
      <c r="B73" s="258"/>
      <c r="C73" s="550" t="s">
        <v>694</v>
      </c>
      <c r="D73" s="253" t="s">
        <v>699</v>
      </c>
      <c r="E73" s="250">
        <v>1</v>
      </c>
      <c r="F73" s="245" t="s">
        <v>452</v>
      </c>
      <c r="G73" s="551"/>
      <c r="H73" s="574">
        <f t="shared" si="1"/>
        <v>0</v>
      </c>
      <c r="I73" s="379"/>
    </row>
    <row r="74" spans="2:9" ht="20.100000000000001" customHeight="1">
      <c r="B74" s="258"/>
      <c r="C74" s="550" t="s">
        <v>694</v>
      </c>
      <c r="D74" s="253" t="s">
        <v>754</v>
      </c>
      <c r="E74" s="250">
        <v>1</v>
      </c>
      <c r="F74" s="245" t="s">
        <v>452</v>
      </c>
      <c r="G74" s="551"/>
      <c r="H74" s="574">
        <f t="shared" si="1"/>
        <v>0</v>
      </c>
      <c r="I74" s="379"/>
    </row>
    <row r="75" spans="2:9" ht="20.100000000000001" customHeight="1">
      <c r="B75" s="258"/>
      <c r="C75" s="550" t="s">
        <v>694</v>
      </c>
      <c r="D75" s="253" t="s">
        <v>755</v>
      </c>
      <c r="E75" s="250">
        <v>1</v>
      </c>
      <c r="F75" s="245" t="s">
        <v>452</v>
      </c>
      <c r="G75" s="581"/>
      <c r="H75" s="574">
        <f t="shared" si="1"/>
        <v>0</v>
      </c>
      <c r="I75" s="379"/>
    </row>
    <row r="76" spans="2:9" ht="20.100000000000001" customHeight="1">
      <c r="B76" s="258"/>
      <c r="C76" s="550" t="s">
        <v>694</v>
      </c>
      <c r="D76" s="253" t="s">
        <v>737</v>
      </c>
      <c r="E76" s="250">
        <v>1</v>
      </c>
      <c r="F76" s="245" t="s">
        <v>452</v>
      </c>
      <c r="G76" s="551"/>
      <c r="H76" s="574">
        <f t="shared" si="1"/>
        <v>0</v>
      </c>
      <c r="I76" s="379"/>
    </row>
    <row r="77" spans="2:9" ht="20.100000000000001" customHeight="1">
      <c r="B77" s="258"/>
      <c r="C77" s="550" t="s">
        <v>694</v>
      </c>
      <c r="D77" s="253" t="s">
        <v>753</v>
      </c>
      <c r="E77" s="250">
        <v>1</v>
      </c>
      <c r="F77" s="245" t="s">
        <v>452</v>
      </c>
      <c r="G77" s="551"/>
      <c r="H77" s="574">
        <f t="shared" si="1"/>
        <v>0</v>
      </c>
      <c r="I77" s="384"/>
    </row>
    <row r="78" spans="2:9" ht="20.100000000000001" customHeight="1">
      <c r="B78" s="258"/>
      <c r="C78" s="550" t="s">
        <v>694</v>
      </c>
      <c r="D78" s="253" t="s">
        <v>756</v>
      </c>
      <c r="E78" s="250">
        <v>1</v>
      </c>
      <c r="F78" s="245" t="s">
        <v>452</v>
      </c>
      <c r="G78" s="551"/>
      <c r="H78" s="574">
        <f t="shared" si="1"/>
        <v>0</v>
      </c>
      <c r="I78" s="381"/>
    </row>
    <row r="79" spans="2:9" ht="20.100000000000001" customHeight="1">
      <c r="B79" s="258"/>
      <c r="C79" s="550" t="s">
        <v>694</v>
      </c>
      <c r="D79" s="253" t="s">
        <v>757</v>
      </c>
      <c r="E79" s="250">
        <v>5</v>
      </c>
      <c r="F79" s="245" t="s">
        <v>452</v>
      </c>
      <c r="G79" s="551"/>
      <c r="H79" s="574">
        <f t="shared" si="1"/>
        <v>0</v>
      </c>
      <c r="I79" s="379"/>
    </row>
    <row r="80" spans="2:9" ht="20.100000000000001" customHeight="1">
      <c r="B80" s="258"/>
      <c r="C80" s="550" t="s">
        <v>758</v>
      </c>
      <c r="D80" s="253" t="s">
        <v>759</v>
      </c>
      <c r="E80" s="250">
        <v>4</v>
      </c>
      <c r="F80" s="245" t="s">
        <v>452</v>
      </c>
      <c r="G80" s="551"/>
      <c r="H80" s="574">
        <f t="shared" si="1"/>
        <v>0</v>
      </c>
      <c r="I80" s="419"/>
    </row>
    <row r="81" spans="2:9" ht="20.100000000000001" customHeight="1">
      <c r="B81" s="258"/>
      <c r="C81" s="582" t="s">
        <v>760</v>
      </c>
      <c r="D81" s="240"/>
      <c r="E81" s="244"/>
      <c r="F81" s="245"/>
      <c r="G81" s="551"/>
      <c r="H81" s="244">
        <f>SUM(H48:H80,H6:H43)</f>
        <v>0</v>
      </c>
      <c r="I81" s="379"/>
    </row>
    <row r="82" spans="2:9" ht="20.100000000000001" customHeight="1">
      <c r="B82" s="258"/>
      <c r="C82" s="550"/>
      <c r="D82" s="240"/>
      <c r="E82" s="244"/>
      <c r="F82" s="245"/>
      <c r="G82" s="551"/>
      <c r="H82" s="244"/>
      <c r="I82" s="379"/>
    </row>
    <row r="83" spans="2:9" ht="20.100000000000001" customHeight="1">
      <c r="B83" s="258"/>
      <c r="C83" s="550"/>
      <c r="D83" s="240"/>
      <c r="E83" s="244"/>
      <c r="F83" s="245"/>
      <c r="G83" s="551"/>
      <c r="H83" s="244"/>
      <c r="I83" s="379"/>
    </row>
    <row r="84" spans="2:9" ht="20.100000000000001" customHeight="1">
      <c r="B84" s="258"/>
      <c r="C84" s="550"/>
      <c r="D84" s="240"/>
      <c r="E84" s="244"/>
      <c r="F84" s="245"/>
      <c r="G84" s="551"/>
      <c r="H84" s="244"/>
      <c r="I84" s="379"/>
    </row>
    <row r="85" spans="2:9" ht="20.100000000000001" customHeight="1">
      <c r="B85" s="258"/>
      <c r="C85" s="583"/>
      <c r="D85" s="240"/>
      <c r="E85" s="241"/>
      <c r="F85" s="245"/>
      <c r="G85" s="584"/>
      <c r="H85" s="356"/>
      <c r="I85" s="379"/>
    </row>
    <row r="86" spans="2:9" ht="20.100000000000001" customHeight="1">
      <c r="B86" s="258"/>
      <c r="C86" s="550"/>
      <c r="D86" s="240"/>
      <c r="E86" s="241"/>
      <c r="F86" s="245"/>
      <c r="G86" s="551"/>
      <c r="H86" s="244"/>
      <c r="I86" s="379"/>
    </row>
    <row r="87" spans="2:9" ht="20.100000000000001" customHeight="1">
      <c r="B87" s="386"/>
      <c r="C87" s="585"/>
      <c r="D87" s="422"/>
      <c r="E87" s="423"/>
      <c r="F87" s="424"/>
      <c r="G87" s="586"/>
      <c r="H87" s="425"/>
      <c r="I87" s="389"/>
    </row>
    <row r="88" spans="2:9" ht="16.5" customHeight="1">
      <c r="B88" s="313"/>
      <c r="C88" s="566"/>
      <c r="D88" s="313">
        <f>+D44+1</f>
        <v>2</v>
      </c>
      <c r="E88" s="313"/>
      <c r="F88" s="313"/>
      <c r="G88" s="587"/>
      <c r="H88" s="313"/>
      <c r="I88" s="313"/>
    </row>
    <row r="89" spans="2:9" ht="19.5" customHeight="1">
      <c r="B89" s="337" t="str">
        <f>$B$1</f>
        <v>〇〇〇〇建物解体工事　　　　(機械）</v>
      </c>
      <c r="C89" s="544"/>
      <c r="D89" s="337"/>
      <c r="E89" s="337"/>
      <c r="F89" s="337"/>
      <c r="G89" s="545"/>
      <c r="H89" s="337"/>
      <c r="I89" s="375"/>
    </row>
    <row r="90" spans="2:9" ht="29.25" customHeight="1">
      <c r="B90" s="686" t="s">
        <v>69</v>
      </c>
      <c r="C90" s="687"/>
      <c r="D90" s="687"/>
      <c r="E90" s="687"/>
      <c r="F90" s="687"/>
      <c r="G90" s="687"/>
      <c r="H90" s="687"/>
      <c r="I90" s="688"/>
    </row>
    <row r="91" spans="2:9" ht="20.100000000000001" customHeight="1">
      <c r="B91" s="306" t="s">
        <v>541</v>
      </c>
      <c r="C91" s="568" t="s">
        <v>70</v>
      </c>
      <c r="D91" s="568" t="s">
        <v>71</v>
      </c>
      <c r="E91" s="306" t="s">
        <v>72</v>
      </c>
      <c r="F91" s="306" t="s">
        <v>68</v>
      </c>
      <c r="G91" s="546" t="s">
        <v>73</v>
      </c>
      <c r="H91" s="306" t="s">
        <v>74</v>
      </c>
      <c r="I91" s="376" t="s">
        <v>75</v>
      </c>
    </row>
    <row r="92" spans="2:9" ht="20.100000000000001" customHeight="1">
      <c r="B92" s="588" t="s">
        <v>761</v>
      </c>
      <c r="C92" s="583" t="s">
        <v>762</v>
      </c>
      <c r="D92" s="589"/>
      <c r="E92" s="275"/>
      <c r="F92" s="275"/>
      <c r="G92" s="590"/>
      <c r="H92" s="275"/>
      <c r="I92" s="377"/>
    </row>
    <row r="93" spans="2:9" ht="20.100000000000001" customHeight="1">
      <c r="B93" s="258"/>
      <c r="C93" s="550" t="s">
        <v>763</v>
      </c>
      <c r="D93" s="557" t="s">
        <v>764</v>
      </c>
      <c r="E93" s="244">
        <v>9</v>
      </c>
      <c r="F93" s="245" t="s">
        <v>452</v>
      </c>
      <c r="G93" s="576"/>
      <c r="H93" s="244">
        <f>E93*G93</f>
        <v>0</v>
      </c>
      <c r="I93" s="442"/>
    </row>
    <row r="94" spans="2:9" ht="20.100000000000001" customHeight="1">
      <c r="B94" s="258"/>
      <c r="C94" s="550" t="s">
        <v>763</v>
      </c>
      <c r="D94" s="550" t="s">
        <v>765</v>
      </c>
      <c r="E94" s="244">
        <v>20</v>
      </c>
      <c r="F94" s="245" t="s">
        <v>452</v>
      </c>
      <c r="G94" s="591"/>
      <c r="H94" s="244">
        <f t="shared" ref="H94:H97" si="2">E94*G94</f>
        <v>0</v>
      </c>
      <c r="I94" s="379"/>
    </row>
    <row r="95" spans="2:9" ht="20.100000000000001" customHeight="1">
      <c r="B95" s="258"/>
      <c r="C95" s="550" t="s">
        <v>763</v>
      </c>
      <c r="D95" s="550" t="s">
        <v>766</v>
      </c>
      <c r="E95" s="257">
        <v>3</v>
      </c>
      <c r="F95" s="245" t="s">
        <v>452</v>
      </c>
      <c r="G95" s="591"/>
      <c r="H95" s="244">
        <f t="shared" si="2"/>
        <v>0</v>
      </c>
      <c r="I95" s="379"/>
    </row>
    <row r="96" spans="2:9" ht="20.100000000000001" customHeight="1">
      <c r="B96" s="258"/>
      <c r="C96" s="550" t="s">
        <v>767</v>
      </c>
      <c r="D96" s="550"/>
      <c r="E96" s="257">
        <v>2</v>
      </c>
      <c r="F96" s="245" t="s">
        <v>452</v>
      </c>
      <c r="G96" s="592"/>
      <c r="H96" s="244">
        <f t="shared" si="2"/>
        <v>0</v>
      </c>
      <c r="I96" s="379"/>
    </row>
    <row r="97" spans="2:9" ht="20.100000000000001" customHeight="1">
      <c r="B97" s="258"/>
      <c r="C97" s="550" t="s">
        <v>768</v>
      </c>
      <c r="D97" s="550" t="s">
        <v>769</v>
      </c>
      <c r="E97" s="250">
        <v>1</v>
      </c>
      <c r="F97" s="245" t="s">
        <v>452</v>
      </c>
      <c r="G97" s="591"/>
      <c r="H97" s="244">
        <f t="shared" si="2"/>
        <v>0</v>
      </c>
      <c r="I97" s="395"/>
    </row>
    <row r="98" spans="2:9" ht="20.100000000000001" customHeight="1">
      <c r="B98" s="258"/>
      <c r="C98" s="582" t="s">
        <v>770</v>
      </c>
      <c r="D98" s="550"/>
      <c r="E98" s="250"/>
      <c r="F98" s="245"/>
      <c r="G98" s="591"/>
      <c r="H98" s="244">
        <f>SUM(H93:H97)</f>
        <v>0</v>
      </c>
      <c r="I98" s="379"/>
    </row>
    <row r="99" spans="2:9" ht="20.100000000000001" customHeight="1">
      <c r="B99" s="258"/>
      <c r="C99" s="550"/>
      <c r="D99" s="557"/>
      <c r="E99" s="244"/>
      <c r="F99" s="245"/>
      <c r="G99" s="591"/>
      <c r="H99" s="244"/>
      <c r="I99" s="378"/>
    </row>
    <row r="100" spans="2:9" ht="20.100000000000001" customHeight="1">
      <c r="B100" s="258"/>
      <c r="C100" s="550"/>
      <c r="D100" s="557"/>
      <c r="E100" s="258"/>
      <c r="F100" s="245"/>
      <c r="G100" s="591"/>
      <c r="H100" s="244"/>
      <c r="I100" s="379"/>
    </row>
    <row r="101" spans="2:9" ht="20.100000000000001" customHeight="1">
      <c r="B101" s="258"/>
      <c r="C101" s="550"/>
      <c r="D101" s="550"/>
      <c r="E101" s="250"/>
      <c r="F101" s="245"/>
      <c r="G101" s="591"/>
      <c r="H101" s="244"/>
      <c r="I101" s="378"/>
    </row>
    <row r="102" spans="2:9" ht="20.100000000000001" customHeight="1">
      <c r="B102" s="549" t="s">
        <v>771</v>
      </c>
      <c r="C102" s="550" t="s">
        <v>772</v>
      </c>
      <c r="D102" s="550"/>
      <c r="E102" s="250"/>
      <c r="F102" s="245"/>
      <c r="G102" s="591"/>
      <c r="H102" s="244"/>
      <c r="I102" s="383"/>
    </row>
    <row r="103" spans="2:9" ht="20.100000000000001" customHeight="1">
      <c r="B103" s="258"/>
      <c r="C103" s="550" t="s">
        <v>773</v>
      </c>
      <c r="D103" s="557" t="s">
        <v>774</v>
      </c>
      <c r="E103" s="250">
        <v>1392</v>
      </c>
      <c r="F103" s="245" t="s">
        <v>775</v>
      </c>
      <c r="G103" s="591"/>
      <c r="H103" s="244">
        <f>E103*G103</f>
        <v>0</v>
      </c>
      <c r="I103" s="383"/>
    </row>
    <row r="104" spans="2:9" ht="20.100000000000001" customHeight="1">
      <c r="B104" s="258"/>
      <c r="C104" s="550" t="s">
        <v>776</v>
      </c>
      <c r="D104" s="557" t="s">
        <v>777</v>
      </c>
      <c r="E104" s="250">
        <v>1392</v>
      </c>
      <c r="F104" s="245" t="s">
        <v>775</v>
      </c>
      <c r="G104" s="591"/>
      <c r="H104" s="244">
        <f t="shared" ref="H104:H118" si="3">E104*G104</f>
        <v>0</v>
      </c>
      <c r="I104" s="378"/>
    </row>
    <row r="105" spans="2:9" ht="20.100000000000001" customHeight="1">
      <c r="B105" s="258"/>
      <c r="C105" s="550" t="s">
        <v>778</v>
      </c>
      <c r="D105" s="557" t="s">
        <v>779</v>
      </c>
      <c r="E105" s="250">
        <v>1392</v>
      </c>
      <c r="F105" s="245" t="s">
        <v>775</v>
      </c>
      <c r="G105" s="591"/>
      <c r="H105" s="244">
        <f t="shared" si="3"/>
        <v>0</v>
      </c>
      <c r="I105" s="379"/>
    </row>
    <row r="106" spans="2:9" ht="20.100000000000001" customHeight="1">
      <c r="B106" s="258"/>
      <c r="C106" s="550" t="s">
        <v>778</v>
      </c>
      <c r="D106" s="557" t="s">
        <v>780</v>
      </c>
      <c r="E106" s="250">
        <v>1392</v>
      </c>
      <c r="F106" s="245" t="s">
        <v>775</v>
      </c>
      <c r="G106" s="591"/>
      <c r="H106" s="244">
        <f t="shared" si="3"/>
        <v>0</v>
      </c>
      <c r="I106" s="383"/>
    </row>
    <row r="107" spans="2:9" ht="20.100000000000001" customHeight="1">
      <c r="B107" s="258"/>
      <c r="C107" s="557" t="s">
        <v>781</v>
      </c>
      <c r="D107" s="557" t="s">
        <v>782</v>
      </c>
      <c r="E107" s="250">
        <v>173</v>
      </c>
      <c r="F107" s="245" t="s">
        <v>775</v>
      </c>
      <c r="G107" s="591"/>
      <c r="H107" s="244">
        <f t="shared" si="3"/>
        <v>0</v>
      </c>
      <c r="I107" s="379"/>
    </row>
    <row r="108" spans="2:9" ht="20.100000000000001" customHeight="1">
      <c r="B108" s="258"/>
      <c r="C108" s="550" t="s">
        <v>783</v>
      </c>
      <c r="D108" s="557" t="s">
        <v>784</v>
      </c>
      <c r="E108" s="260">
        <v>1</v>
      </c>
      <c r="F108" s="245" t="s">
        <v>452</v>
      </c>
      <c r="G108" s="591"/>
      <c r="H108" s="244">
        <f t="shared" si="3"/>
        <v>0</v>
      </c>
      <c r="I108" s="426"/>
    </row>
    <row r="109" spans="2:9" ht="20.100000000000001" customHeight="1">
      <c r="B109" s="258"/>
      <c r="C109" s="556" t="s">
        <v>785</v>
      </c>
      <c r="D109" s="556" t="s">
        <v>786</v>
      </c>
      <c r="E109" s="244">
        <v>5</v>
      </c>
      <c r="F109" s="245" t="s">
        <v>775</v>
      </c>
      <c r="G109" s="591"/>
      <c r="H109" s="244">
        <f t="shared" si="3"/>
        <v>0</v>
      </c>
      <c r="I109" s="379"/>
    </row>
    <row r="110" spans="2:9" ht="20.100000000000001" customHeight="1">
      <c r="B110" s="258"/>
      <c r="C110" s="556" t="s">
        <v>785</v>
      </c>
      <c r="D110" s="593" t="s">
        <v>787</v>
      </c>
      <c r="E110" s="244">
        <v>10</v>
      </c>
      <c r="F110" s="245" t="s">
        <v>775</v>
      </c>
      <c r="G110" s="591"/>
      <c r="H110" s="244">
        <f t="shared" si="3"/>
        <v>0</v>
      </c>
      <c r="I110" s="379"/>
    </row>
    <row r="111" spans="2:9" ht="20.100000000000001" customHeight="1">
      <c r="B111" s="258"/>
      <c r="C111" s="550" t="s">
        <v>788</v>
      </c>
      <c r="D111" s="556" t="s">
        <v>789</v>
      </c>
      <c r="E111" s="244">
        <v>1</v>
      </c>
      <c r="F111" s="245" t="s">
        <v>388</v>
      </c>
      <c r="G111" s="591"/>
      <c r="H111" s="244">
        <f t="shared" si="3"/>
        <v>0</v>
      </c>
      <c r="I111" s="379"/>
    </row>
    <row r="112" spans="2:9" ht="20.100000000000001" customHeight="1">
      <c r="B112" s="258"/>
      <c r="C112" s="550" t="s">
        <v>788</v>
      </c>
      <c r="D112" s="556" t="s">
        <v>790</v>
      </c>
      <c r="E112" s="244">
        <v>3</v>
      </c>
      <c r="F112" s="245" t="s">
        <v>388</v>
      </c>
      <c r="G112" s="591"/>
      <c r="H112" s="244">
        <f t="shared" si="3"/>
        <v>0</v>
      </c>
      <c r="I112" s="379"/>
    </row>
    <row r="113" spans="2:9" ht="20.100000000000001" customHeight="1">
      <c r="B113" s="258"/>
      <c r="C113" s="550" t="s">
        <v>791</v>
      </c>
      <c r="D113" s="557" t="s">
        <v>792</v>
      </c>
      <c r="E113" s="250">
        <v>2</v>
      </c>
      <c r="F113" s="245" t="s">
        <v>388</v>
      </c>
      <c r="G113" s="591"/>
      <c r="H113" s="244">
        <f t="shared" si="3"/>
        <v>0</v>
      </c>
      <c r="I113" s="379"/>
    </row>
    <row r="114" spans="2:9" ht="20.100000000000001" customHeight="1">
      <c r="B114" s="258"/>
      <c r="C114" s="550" t="s">
        <v>793</v>
      </c>
      <c r="D114" s="557"/>
      <c r="E114" s="250">
        <v>1</v>
      </c>
      <c r="F114" s="245" t="s">
        <v>80</v>
      </c>
      <c r="G114" s="551"/>
      <c r="H114" s="244">
        <f t="shared" si="3"/>
        <v>0</v>
      </c>
      <c r="I114" s="378"/>
    </row>
    <row r="115" spans="2:9" ht="20.100000000000001" customHeight="1">
      <c r="B115" s="549"/>
      <c r="C115" s="557" t="s">
        <v>794</v>
      </c>
      <c r="D115" s="557" t="s">
        <v>795</v>
      </c>
      <c r="E115" s="250">
        <v>1</v>
      </c>
      <c r="F115" s="245" t="s">
        <v>388</v>
      </c>
      <c r="G115" s="551"/>
      <c r="H115" s="244">
        <f t="shared" si="3"/>
        <v>0</v>
      </c>
      <c r="I115" s="378"/>
    </row>
    <row r="116" spans="2:9" ht="20.100000000000001" customHeight="1">
      <c r="B116" s="258"/>
      <c r="C116" s="557" t="s">
        <v>796</v>
      </c>
      <c r="D116" s="557" t="s">
        <v>797</v>
      </c>
      <c r="E116" s="244">
        <v>1</v>
      </c>
      <c r="F116" s="245" t="s">
        <v>388</v>
      </c>
      <c r="G116" s="591"/>
      <c r="H116" s="244">
        <f t="shared" si="3"/>
        <v>0</v>
      </c>
      <c r="I116" s="379"/>
    </row>
    <row r="117" spans="2:9" ht="20.100000000000001" customHeight="1">
      <c r="B117" s="258"/>
      <c r="C117" s="557" t="s">
        <v>796</v>
      </c>
      <c r="D117" s="557" t="s">
        <v>798</v>
      </c>
      <c r="E117" s="250">
        <v>1</v>
      </c>
      <c r="F117" s="245" t="s">
        <v>388</v>
      </c>
      <c r="G117" s="591"/>
      <c r="H117" s="244">
        <f t="shared" si="3"/>
        <v>0</v>
      </c>
      <c r="I117" s="379"/>
    </row>
    <row r="118" spans="2:9" ht="20.100000000000001" customHeight="1">
      <c r="B118" s="258"/>
      <c r="C118" s="557" t="s">
        <v>799</v>
      </c>
      <c r="D118" s="557" t="s">
        <v>800</v>
      </c>
      <c r="E118" s="250">
        <v>1</v>
      </c>
      <c r="F118" s="245" t="s">
        <v>388</v>
      </c>
      <c r="G118" s="591"/>
      <c r="H118" s="244">
        <f t="shared" si="3"/>
        <v>0</v>
      </c>
      <c r="I118" s="383"/>
    </row>
    <row r="119" spans="2:9" ht="20.100000000000001" customHeight="1">
      <c r="B119" s="258"/>
      <c r="C119" s="594" t="s">
        <v>801</v>
      </c>
      <c r="D119" s="557"/>
      <c r="E119" s="250"/>
      <c r="F119" s="245"/>
      <c r="G119" s="591"/>
      <c r="H119" s="244">
        <f>SUM(H103:H118)</f>
        <v>0</v>
      </c>
      <c r="I119" s="383"/>
    </row>
    <row r="120" spans="2:9" ht="20.100000000000001" customHeight="1">
      <c r="B120" s="258"/>
      <c r="C120" s="557"/>
      <c r="D120" s="593"/>
      <c r="E120" s="261"/>
      <c r="F120" s="242"/>
      <c r="G120" s="581"/>
      <c r="H120" s="260"/>
      <c r="I120" s="384"/>
    </row>
    <row r="121" spans="2:9" ht="20.100000000000001" customHeight="1">
      <c r="B121" s="258"/>
      <c r="C121" s="595"/>
      <c r="D121" s="596"/>
      <c r="E121" s="244"/>
      <c r="F121" s="245"/>
      <c r="G121" s="591"/>
      <c r="H121" s="244"/>
      <c r="I121" s="427"/>
    </row>
    <row r="122" spans="2:9" ht="20.100000000000001" customHeight="1">
      <c r="B122" s="258"/>
      <c r="C122" s="550"/>
      <c r="D122" s="580"/>
      <c r="E122" s="308"/>
      <c r="F122" s="308"/>
      <c r="G122" s="597"/>
      <c r="H122" s="244"/>
      <c r="I122" s="428"/>
    </row>
    <row r="123" spans="2:9" ht="20.100000000000001" customHeight="1">
      <c r="B123" s="258"/>
      <c r="C123" s="550"/>
      <c r="D123" s="580"/>
      <c r="E123" s="308"/>
      <c r="F123" s="308"/>
      <c r="G123" s="597"/>
      <c r="H123" s="244"/>
      <c r="I123" s="428"/>
    </row>
    <row r="124" spans="2:9" ht="20.100000000000001" customHeight="1">
      <c r="B124" s="258"/>
      <c r="C124" s="550"/>
      <c r="D124" s="251"/>
      <c r="E124" s="308"/>
      <c r="F124" s="308"/>
      <c r="G124" s="597"/>
      <c r="H124" s="244"/>
      <c r="I124" s="428"/>
    </row>
    <row r="125" spans="2:9" ht="20.100000000000001" customHeight="1">
      <c r="B125" s="258"/>
      <c r="C125" s="550"/>
      <c r="D125" s="251"/>
      <c r="E125" s="308"/>
      <c r="F125" s="308"/>
      <c r="G125" s="597"/>
      <c r="H125" s="244"/>
      <c r="I125" s="428"/>
    </row>
    <row r="126" spans="2:9" ht="20.100000000000001" customHeight="1">
      <c r="B126" s="258"/>
      <c r="C126" s="550"/>
      <c r="D126" s="251"/>
      <c r="E126" s="308"/>
      <c r="F126" s="308"/>
      <c r="G126" s="597"/>
      <c r="H126" s="244"/>
      <c r="I126" s="428"/>
    </row>
    <row r="127" spans="2:9" ht="20.100000000000001" customHeight="1">
      <c r="B127" s="258"/>
      <c r="C127" s="550"/>
      <c r="D127" s="251"/>
      <c r="E127" s="308"/>
      <c r="F127" s="308"/>
      <c r="G127" s="597"/>
      <c r="H127" s="244"/>
      <c r="I127" s="428"/>
    </row>
    <row r="128" spans="2:9" ht="20.100000000000001" customHeight="1">
      <c r="B128" s="258"/>
      <c r="C128" s="550"/>
      <c r="D128" s="251"/>
      <c r="E128" s="429"/>
      <c r="F128" s="242"/>
      <c r="G128" s="591"/>
      <c r="H128" s="260"/>
      <c r="I128" s="426"/>
    </row>
    <row r="129" spans="2:9" ht="20.100000000000001" customHeight="1">
      <c r="B129" s="385"/>
      <c r="C129" s="550"/>
      <c r="D129" s="417"/>
      <c r="E129" s="420"/>
      <c r="F129" s="421"/>
      <c r="G129" s="598"/>
      <c r="H129" s="260"/>
      <c r="I129" s="432"/>
    </row>
    <row r="130" spans="2:9" ht="20.100000000000001" customHeight="1">
      <c r="B130" s="421"/>
      <c r="C130" s="550"/>
      <c r="D130" s="417"/>
      <c r="E130" s="420"/>
      <c r="F130" s="421"/>
      <c r="G130" s="598"/>
      <c r="H130" s="260"/>
      <c r="I130" s="432"/>
    </row>
    <row r="131" spans="2:9" ht="20.100000000000001" customHeight="1">
      <c r="B131" s="386"/>
      <c r="C131" s="585"/>
      <c r="D131" s="422"/>
      <c r="E131" s="423"/>
      <c r="F131" s="424"/>
      <c r="G131" s="586"/>
      <c r="H131" s="425"/>
      <c r="I131" s="433"/>
    </row>
    <row r="132" spans="2:9" ht="16.5" customHeight="1">
      <c r="B132" s="315"/>
      <c r="C132" s="599"/>
      <c r="D132" s="435">
        <f>+D88+1</f>
        <v>3</v>
      </c>
      <c r="E132" s="317"/>
      <c r="F132" s="317"/>
      <c r="G132" s="600"/>
      <c r="H132" s="436"/>
      <c r="I132" s="437"/>
    </row>
    <row r="133" spans="2:9" ht="19.5" customHeight="1">
      <c r="B133" s="337" t="str">
        <f>$B$1</f>
        <v>〇〇〇〇建物解体工事　　　　(機械）</v>
      </c>
      <c r="C133" s="544"/>
      <c r="D133" s="337"/>
      <c r="E133" s="337"/>
      <c r="F133" s="337"/>
      <c r="G133" s="545"/>
      <c r="H133" s="337"/>
      <c r="I133" s="375"/>
    </row>
    <row r="134" spans="2:9" ht="29.25" customHeight="1">
      <c r="B134" s="686" t="s">
        <v>69</v>
      </c>
      <c r="C134" s="687"/>
      <c r="D134" s="687"/>
      <c r="E134" s="687"/>
      <c r="F134" s="687"/>
      <c r="G134" s="687"/>
      <c r="H134" s="687"/>
      <c r="I134" s="688"/>
    </row>
    <row r="135" spans="2:9" ht="20.100000000000001" customHeight="1">
      <c r="B135" s="568" t="s">
        <v>397</v>
      </c>
      <c r="C135" s="568" t="s">
        <v>70</v>
      </c>
      <c r="D135" s="568" t="s">
        <v>71</v>
      </c>
      <c r="E135" s="568" t="s">
        <v>72</v>
      </c>
      <c r="F135" s="306" t="s">
        <v>68</v>
      </c>
      <c r="G135" s="546" t="s">
        <v>73</v>
      </c>
      <c r="H135" s="568" t="s">
        <v>74</v>
      </c>
      <c r="I135" s="376" t="s">
        <v>75</v>
      </c>
    </row>
    <row r="136" spans="2:9" ht="20.100000000000001" customHeight="1">
      <c r="B136" s="601" t="s">
        <v>802</v>
      </c>
      <c r="C136" s="602" t="s">
        <v>803</v>
      </c>
      <c r="D136" s="602"/>
      <c r="E136" s="603"/>
      <c r="F136" s="514"/>
      <c r="G136" s="604"/>
      <c r="H136" s="356"/>
      <c r="I136" s="605"/>
    </row>
    <row r="137" spans="2:9" ht="20.100000000000001" customHeight="1">
      <c r="B137" s="258"/>
      <c r="C137" s="550" t="s">
        <v>804</v>
      </c>
      <c r="D137" s="557" t="s">
        <v>805</v>
      </c>
      <c r="E137" s="250">
        <v>109</v>
      </c>
      <c r="F137" s="245" t="s">
        <v>806</v>
      </c>
      <c r="G137" s="591"/>
      <c r="H137" s="244">
        <f>E137*G137</f>
        <v>0</v>
      </c>
      <c r="I137" s="383"/>
    </row>
    <row r="138" spans="2:9" ht="20.100000000000001" customHeight="1">
      <c r="B138" s="258"/>
      <c r="C138" s="550" t="s">
        <v>804</v>
      </c>
      <c r="D138" s="557" t="s">
        <v>807</v>
      </c>
      <c r="E138" s="250">
        <v>314</v>
      </c>
      <c r="F138" s="245" t="s">
        <v>806</v>
      </c>
      <c r="G138" s="606"/>
      <c r="H138" s="244">
        <f t="shared" ref="H138:H175" si="4">E138*G138</f>
        <v>0</v>
      </c>
      <c r="I138" s="383"/>
    </row>
    <row r="139" spans="2:9" ht="20.100000000000001" customHeight="1">
      <c r="B139" s="258"/>
      <c r="C139" s="550" t="s">
        <v>804</v>
      </c>
      <c r="D139" s="557" t="s">
        <v>808</v>
      </c>
      <c r="E139" s="250">
        <v>519</v>
      </c>
      <c r="F139" s="245" t="s">
        <v>806</v>
      </c>
      <c r="G139" s="551"/>
      <c r="H139" s="244">
        <f t="shared" si="4"/>
        <v>0</v>
      </c>
      <c r="I139" s="378"/>
    </row>
    <row r="140" spans="2:9" ht="20.100000000000001" customHeight="1">
      <c r="B140" s="258"/>
      <c r="C140" s="550" t="s">
        <v>804</v>
      </c>
      <c r="D140" s="557" t="s">
        <v>809</v>
      </c>
      <c r="E140" s="250">
        <v>147</v>
      </c>
      <c r="F140" s="245" t="s">
        <v>806</v>
      </c>
      <c r="G140" s="591"/>
      <c r="H140" s="244">
        <f t="shared" si="4"/>
        <v>0</v>
      </c>
      <c r="I140" s="379"/>
    </row>
    <row r="141" spans="2:9" ht="20.100000000000001" customHeight="1">
      <c r="B141" s="258"/>
      <c r="C141" s="550" t="s">
        <v>804</v>
      </c>
      <c r="D141" s="557" t="s">
        <v>810</v>
      </c>
      <c r="E141" s="258">
        <v>32</v>
      </c>
      <c r="F141" s="245" t="s">
        <v>806</v>
      </c>
      <c r="G141" s="591"/>
      <c r="H141" s="244">
        <f t="shared" si="4"/>
        <v>0</v>
      </c>
      <c r="I141" s="379"/>
    </row>
    <row r="142" spans="2:9" ht="20.100000000000001" customHeight="1">
      <c r="B142" s="258"/>
      <c r="C142" s="550" t="s">
        <v>811</v>
      </c>
      <c r="D142" s="557" t="s">
        <v>812</v>
      </c>
      <c r="E142" s="250">
        <v>106</v>
      </c>
      <c r="F142" s="245" t="s">
        <v>813</v>
      </c>
      <c r="G142" s="591"/>
      <c r="H142" s="244">
        <f t="shared" si="4"/>
        <v>0</v>
      </c>
      <c r="I142" s="379"/>
    </row>
    <row r="143" spans="2:9" ht="20.100000000000001" customHeight="1">
      <c r="B143" s="258"/>
      <c r="C143" s="550" t="s">
        <v>814</v>
      </c>
      <c r="D143" s="593" t="s">
        <v>815</v>
      </c>
      <c r="E143" s="261">
        <v>0.3</v>
      </c>
      <c r="F143" s="245" t="s">
        <v>813</v>
      </c>
      <c r="G143" s="581"/>
      <c r="H143" s="244">
        <f t="shared" si="4"/>
        <v>0</v>
      </c>
      <c r="I143" s="426"/>
    </row>
    <row r="144" spans="2:9" ht="20.100000000000001" customHeight="1">
      <c r="B144" s="258"/>
      <c r="C144" s="557" t="s">
        <v>816</v>
      </c>
      <c r="D144" s="593" t="s">
        <v>817</v>
      </c>
      <c r="E144" s="244">
        <v>987</v>
      </c>
      <c r="F144" s="245" t="s">
        <v>806</v>
      </c>
      <c r="G144" s="551"/>
      <c r="H144" s="244">
        <f t="shared" si="4"/>
        <v>0</v>
      </c>
      <c r="I144" s="378"/>
    </row>
    <row r="145" spans="2:9" ht="20.100000000000001" customHeight="1">
      <c r="B145" s="258"/>
      <c r="C145" s="557" t="s">
        <v>816</v>
      </c>
      <c r="D145" s="550" t="s">
        <v>818</v>
      </c>
      <c r="E145" s="244">
        <v>72</v>
      </c>
      <c r="F145" s="245" t="s">
        <v>806</v>
      </c>
      <c r="G145" s="551"/>
      <c r="H145" s="244">
        <f t="shared" si="4"/>
        <v>0</v>
      </c>
      <c r="I145" s="427"/>
    </row>
    <row r="146" spans="2:9" ht="20.100000000000001" customHeight="1">
      <c r="B146" s="258"/>
      <c r="C146" s="557" t="s">
        <v>819</v>
      </c>
      <c r="D146" s="550" t="s">
        <v>971</v>
      </c>
      <c r="E146" s="244">
        <v>63</v>
      </c>
      <c r="F146" s="245" t="s">
        <v>806</v>
      </c>
      <c r="G146" s="551"/>
      <c r="H146" s="244">
        <f t="shared" si="4"/>
        <v>0</v>
      </c>
      <c r="I146" s="379"/>
    </row>
    <row r="147" spans="2:9" ht="20.100000000000001" customHeight="1">
      <c r="B147" s="258"/>
      <c r="C147" s="557" t="s">
        <v>819</v>
      </c>
      <c r="D147" s="550" t="s">
        <v>972</v>
      </c>
      <c r="E147" s="241">
        <v>0.5</v>
      </c>
      <c r="F147" s="245" t="s">
        <v>806</v>
      </c>
      <c r="G147" s="551"/>
      <c r="H147" s="244">
        <f t="shared" si="4"/>
        <v>0</v>
      </c>
      <c r="I147" s="379"/>
    </row>
    <row r="148" spans="2:9" ht="20.100000000000001" customHeight="1">
      <c r="B148" s="258"/>
      <c r="C148" s="550" t="s">
        <v>820</v>
      </c>
      <c r="D148" s="550" t="s">
        <v>821</v>
      </c>
      <c r="E148" s="244">
        <v>7</v>
      </c>
      <c r="F148" s="245" t="s">
        <v>388</v>
      </c>
      <c r="G148" s="551"/>
      <c r="H148" s="244">
        <f t="shared" si="4"/>
        <v>0</v>
      </c>
      <c r="I148" s="379"/>
    </row>
    <row r="149" spans="2:9" ht="20.100000000000001" customHeight="1">
      <c r="B149" s="258"/>
      <c r="C149" s="550" t="s">
        <v>822</v>
      </c>
      <c r="D149" s="550" t="s">
        <v>823</v>
      </c>
      <c r="E149" s="244">
        <v>23</v>
      </c>
      <c r="F149" s="245" t="s">
        <v>388</v>
      </c>
      <c r="G149" s="551"/>
      <c r="H149" s="244">
        <f t="shared" si="4"/>
        <v>0</v>
      </c>
      <c r="I149" s="379"/>
    </row>
    <row r="150" spans="2:9" ht="20.100000000000001" customHeight="1">
      <c r="B150" s="258"/>
      <c r="C150" s="550" t="s">
        <v>824</v>
      </c>
      <c r="D150" s="550" t="s">
        <v>825</v>
      </c>
      <c r="E150" s="250">
        <v>1</v>
      </c>
      <c r="F150" s="245" t="s">
        <v>388</v>
      </c>
      <c r="G150" s="551"/>
      <c r="H150" s="244">
        <f t="shared" si="4"/>
        <v>0</v>
      </c>
      <c r="I150" s="379"/>
    </row>
    <row r="151" spans="2:9" ht="20.100000000000001" customHeight="1">
      <c r="B151" s="258"/>
      <c r="C151" s="550" t="s">
        <v>824</v>
      </c>
      <c r="D151" s="550" t="s">
        <v>826</v>
      </c>
      <c r="E151" s="250">
        <v>1</v>
      </c>
      <c r="F151" s="245" t="s">
        <v>388</v>
      </c>
      <c r="G151" s="551"/>
      <c r="H151" s="244">
        <f t="shared" si="4"/>
        <v>0</v>
      </c>
      <c r="I151" s="378"/>
    </row>
    <row r="152" spans="2:9" ht="20.100000000000001" customHeight="1">
      <c r="B152" s="258"/>
      <c r="C152" s="550" t="s">
        <v>824</v>
      </c>
      <c r="D152" s="550" t="s">
        <v>827</v>
      </c>
      <c r="E152" s="250">
        <v>1</v>
      </c>
      <c r="F152" s="245" t="s">
        <v>388</v>
      </c>
      <c r="G152" s="551"/>
      <c r="H152" s="244">
        <f t="shared" si="4"/>
        <v>0</v>
      </c>
      <c r="I152" s="378"/>
    </row>
    <row r="153" spans="2:9" ht="20.100000000000001" customHeight="1">
      <c r="B153" s="258"/>
      <c r="C153" s="550" t="s">
        <v>824</v>
      </c>
      <c r="D153" s="607" t="s">
        <v>828</v>
      </c>
      <c r="E153" s="608">
        <v>1</v>
      </c>
      <c r="F153" s="245" t="s">
        <v>388</v>
      </c>
      <c r="G153" s="609"/>
      <c r="H153" s="244">
        <f t="shared" si="4"/>
        <v>0</v>
      </c>
      <c r="I153" s="610"/>
    </row>
    <row r="154" spans="2:9" ht="20.100000000000001" customHeight="1">
      <c r="B154" s="440"/>
      <c r="C154" s="611" t="s">
        <v>829</v>
      </c>
      <c r="D154" s="268" t="s">
        <v>830</v>
      </c>
      <c r="E154" s="608">
        <v>1</v>
      </c>
      <c r="F154" s="245" t="s">
        <v>388</v>
      </c>
      <c r="G154" s="612"/>
      <c r="H154" s="244">
        <f t="shared" si="4"/>
        <v>0</v>
      </c>
      <c r="I154" s="258"/>
    </row>
    <row r="155" spans="2:9" ht="20.100000000000001" customHeight="1">
      <c r="B155" s="258"/>
      <c r="C155" s="550" t="s">
        <v>824</v>
      </c>
      <c r="D155" s="505" t="s">
        <v>831</v>
      </c>
      <c r="E155" s="608">
        <v>1</v>
      </c>
      <c r="F155" s="245" t="s">
        <v>388</v>
      </c>
      <c r="G155" s="606"/>
      <c r="H155" s="244">
        <f t="shared" si="4"/>
        <v>0</v>
      </c>
      <c r="I155" s="379"/>
    </row>
    <row r="156" spans="2:9" ht="20.100000000000001" customHeight="1">
      <c r="B156" s="258"/>
      <c r="C156" s="550" t="s">
        <v>824</v>
      </c>
      <c r="D156" s="505" t="s">
        <v>832</v>
      </c>
      <c r="E156" s="608">
        <v>1</v>
      </c>
      <c r="F156" s="245" t="s">
        <v>388</v>
      </c>
      <c r="G156" s="591"/>
      <c r="H156" s="244">
        <f t="shared" si="4"/>
        <v>0</v>
      </c>
      <c r="I156" s="379"/>
    </row>
    <row r="157" spans="2:9" ht="20.100000000000001" customHeight="1">
      <c r="B157" s="258"/>
      <c r="C157" s="550" t="s">
        <v>824</v>
      </c>
      <c r="D157" s="505" t="s">
        <v>833</v>
      </c>
      <c r="E157" s="608">
        <v>1</v>
      </c>
      <c r="F157" s="245" t="s">
        <v>388</v>
      </c>
      <c r="G157" s="592"/>
      <c r="H157" s="244">
        <f t="shared" si="4"/>
        <v>0</v>
      </c>
      <c r="I157" s="379"/>
    </row>
    <row r="158" spans="2:9" ht="20.100000000000001" customHeight="1">
      <c r="B158" s="258"/>
      <c r="C158" s="550" t="s">
        <v>834</v>
      </c>
      <c r="D158" s="505" t="s">
        <v>835</v>
      </c>
      <c r="E158" s="608">
        <v>1</v>
      </c>
      <c r="F158" s="245" t="s">
        <v>388</v>
      </c>
      <c r="G158" s="591"/>
      <c r="H158" s="244">
        <f t="shared" si="4"/>
        <v>0</v>
      </c>
      <c r="I158" s="379"/>
    </row>
    <row r="159" spans="2:9" ht="20.100000000000001" customHeight="1">
      <c r="B159" s="258"/>
      <c r="C159" s="550" t="s">
        <v>834</v>
      </c>
      <c r="D159" s="505" t="s">
        <v>836</v>
      </c>
      <c r="E159" s="608">
        <v>1</v>
      </c>
      <c r="F159" s="245" t="s">
        <v>388</v>
      </c>
      <c r="G159" s="591"/>
      <c r="H159" s="244">
        <f t="shared" si="4"/>
        <v>0</v>
      </c>
      <c r="I159" s="379"/>
    </row>
    <row r="160" spans="2:9" ht="20.100000000000001" customHeight="1">
      <c r="B160" s="258"/>
      <c r="C160" s="550" t="s">
        <v>834</v>
      </c>
      <c r="D160" s="505" t="s">
        <v>837</v>
      </c>
      <c r="E160" s="608">
        <v>1</v>
      </c>
      <c r="F160" s="245" t="s">
        <v>388</v>
      </c>
      <c r="G160" s="591"/>
      <c r="H160" s="244">
        <f t="shared" si="4"/>
        <v>0</v>
      </c>
      <c r="I160" s="383"/>
    </row>
    <row r="161" spans="2:9" ht="20.100000000000001" customHeight="1">
      <c r="B161" s="258"/>
      <c r="C161" s="550" t="s">
        <v>838</v>
      </c>
      <c r="D161" s="505" t="s">
        <v>839</v>
      </c>
      <c r="E161" s="608">
        <v>1</v>
      </c>
      <c r="F161" s="245" t="s">
        <v>388</v>
      </c>
      <c r="G161" s="591"/>
      <c r="H161" s="244">
        <f t="shared" si="4"/>
        <v>0</v>
      </c>
      <c r="I161" s="383"/>
    </row>
    <row r="162" spans="2:9" ht="20.100000000000001" customHeight="1">
      <c r="B162" s="258"/>
      <c r="C162" s="550" t="s">
        <v>840</v>
      </c>
      <c r="D162" s="505" t="s">
        <v>841</v>
      </c>
      <c r="E162" s="608">
        <v>1</v>
      </c>
      <c r="F162" s="245" t="s">
        <v>388</v>
      </c>
      <c r="G162" s="591"/>
      <c r="H162" s="244">
        <f t="shared" si="4"/>
        <v>0</v>
      </c>
      <c r="I162" s="383"/>
    </row>
    <row r="163" spans="2:9" ht="20.100000000000001" customHeight="1">
      <c r="B163" s="258"/>
      <c r="C163" s="550" t="s">
        <v>842</v>
      </c>
      <c r="D163" s="253" t="s">
        <v>843</v>
      </c>
      <c r="E163" s="250">
        <v>2</v>
      </c>
      <c r="F163" s="245" t="s">
        <v>388</v>
      </c>
      <c r="G163" s="591"/>
      <c r="H163" s="244">
        <f t="shared" si="4"/>
        <v>0</v>
      </c>
      <c r="I163" s="395"/>
    </row>
    <row r="164" spans="2:9" ht="20.100000000000001" customHeight="1">
      <c r="B164" s="258"/>
      <c r="C164" s="550" t="s">
        <v>842</v>
      </c>
      <c r="D164" s="253" t="s">
        <v>844</v>
      </c>
      <c r="E164" s="613">
        <v>3</v>
      </c>
      <c r="F164" s="245" t="s">
        <v>388</v>
      </c>
      <c r="G164" s="606"/>
      <c r="H164" s="244">
        <f t="shared" si="4"/>
        <v>0</v>
      </c>
      <c r="I164" s="379"/>
    </row>
    <row r="165" spans="2:9" ht="20.100000000000001" customHeight="1">
      <c r="B165" s="258"/>
      <c r="C165" s="550" t="s">
        <v>842</v>
      </c>
      <c r="D165" s="243" t="s">
        <v>845</v>
      </c>
      <c r="E165" s="613">
        <v>5</v>
      </c>
      <c r="F165" s="245" t="s">
        <v>388</v>
      </c>
      <c r="G165" s="581"/>
      <c r="H165" s="244">
        <f t="shared" si="4"/>
        <v>0</v>
      </c>
      <c r="I165" s="384"/>
    </row>
    <row r="166" spans="2:9" ht="20.100000000000001" customHeight="1">
      <c r="B166" s="258"/>
      <c r="C166" s="550" t="s">
        <v>842</v>
      </c>
      <c r="D166" s="243" t="s">
        <v>846</v>
      </c>
      <c r="E166" s="351">
        <v>6</v>
      </c>
      <c r="F166" s="245" t="s">
        <v>388</v>
      </c>
      <c r="G166" s="606"/>
      <c r="H166" s="244">
        <f t="shared" si="4"/>
        <v>0</v>
      </c>
      <c r="I166" s="428"/>
    </row>
    <row r="167" spans="2:9" ht="20.100000000000001" customHeight="1">
      <c r="B167" s="258"/>
      <c r="C167" s="550" t="s">
        <v>842</v>
      </c>
      <c r="D167" s="243" t="s">
        <v>847</v>
      </c>
      <c r="E167" s="351">
        <v>3</v>
      </c>
      <c r="F167" s="245" t="s">
        <v>388</v>
      </c>
      <c r="G167" s="606"/>
      <c r="H167" s="244">
        <f t="shared" si="4"/>
        <v>0</v>
      </c>
      <c r="I167" s="428"/>
    </row>
    <row r="168" spans="2:9" ht="20.100000000000001" customHeight="1">
      <c r="B168" s="258"/>
      <c r="C168" s="550" t="s">
        <v>842</v>
      </c>
      <c r="D168" s="243" t="s">
        <v>848</v>
      </c>
      <c r="E168" s="353">
        <v>18</v>
      </c>
      <c r="F168" s="245" t="s">
        <v>388</v>
      </c>
      <c r="G168" s="606"/>
      <c r="H168" s="244">
        <f t="shared" si="4"/>
        <v>0</v>
      </c>
      <c r="I168" s="431"/>
    </row>
    <row r="169" spans="2:9" ht="20.100000000000001" customHeight="1">
      <c r="B169" s="258"/>
      <c r="C169" s="550" t="s">
        <v>842</v>
      </c>
      <c r="D169" s="243" t="s">
        <v>849</v>
      </c>
      <c r="E169" s="351">
        <v>17</v>
      </c>
      <c r="F169" s="245" t="s">
        <v>388</v>
      </c>
      <c r="G169" s="606"/>
      <c r="H169" s="244">
        <f t="shared" si="4"/>
        <v>0</v>
      </c>
      <c r="I169" s="428"/>
    </row>
    <row r="170" spans="2:9" ht="20.100000000000001" customHeight="1">
      <c r="B170" s="258"/>
      <c r="C170" s="550" t="s">
        <v>842</v>
      </c>
      <c r="D170" s="243" t="s">
        <v>850</v>
      </c>
      <c r="E170" s="351">
        <v>6</v>
      </c>
      <c r="F170" s="245" t="s">
        <v>388</v>
      </c>
      <c r="G170" s="606"/>
      <c r="H170" s="244">
        <f t="shared" si="4"/>
        <v>0</v>
      </c>
      <c r="I170" s="428"/>
    </row>
    <row r="171" spans="2:9" ht="20.100000000000001" customHeight="1">
      <c r="B171" s="258"/>
      <c r="C171" s="550" t="s">
        <v>842</v>
      </c>
      <c r="D171" s="253" t="s">
        <v>851</v>
      </c>
      <c r="E171" s="351">
        <v>12</v>
      </c>
      <c r="F171" s="245" t="s">
        <v>388</v>
      </c>
      <c r="G171" s="606"/>
      <c r="H171" s="244">
        <f t="shared" si="4"/>
        <v>0</v>
      </c>
      <c r="I171" s="428"/>
    </row>
    <row r="172" spans="2:9" ht="20.100000000000001" customHeight="1">
      <c r="B172" s="258"/>
      <c r="C172" s="550" t="s">
        <v>842</v>
      </c>
      <c r="D172" s="253" t="s">
        <v>852</v>
      </c>
      <c r="E172" s="351">
        <v>5</v>
      </c>
      <c r="F172" s="245" t="s">
        <v>388</v>
      </c>
      <c r="G172" s="606"/>
      <c r="H172" s="244">
        <f t="shared" si="4"/>
        <v>0</v>
      </c>
      <c r="I172" s="428"/>
    </row>
    <row r="173" spans="2:9" ht="20.100000000000001" customHeight="1">
      <c r="B173" s="258"/>
      <c r="C173" s="550" t="s">
        <v>842</v>
      </c>
      <c r="D173" s="556" t="s">
        <v>853</v>
      </c>
      <c r="E173" s="351">
        <v>2</v>
      </c>
      <c r="F173" s="245" t="s">
        <v>388</v>
      </c>
      <c r="G173" s="606"/>
      <c r="H173" s="244">
        <f t="shared" si="4"/>
        <v>0</v>
      </c>
      <c r="I173" s="428"/>
    </row>
    <row r="174" spans="2:9" ht="20.100000000000001" customHeight="1">
      <c r="B174" s="258"/>
      <c r="C174" s="550" t="s">
        <v>842</v>
      </c>
      <c r="D174" s="253" t="s">
        <v>854</v>
      </c>
      <c r="E174" s="351">
        <v>8</v>
      </c>
      <c r="F174" s="245" t="s">
        <v>388</v>
      </c>
      <c r="G174" s="606"/>
      <c r="H174" s="244">
        <f t="shared" si="4"/>
        <v>0</v>
      </c>
      <c r="I174" s="428"/>
    </row>
    <row r="175" spans="2:9" ht="20.100000000000001" customHeight="1">
      <c r="B175" s="386"/>
      <c r="C175" s="561" t="s">
        <v>855</v>
      </c>
      <c r="D175" s="614"/>
      <c r="E175" s="615">
        <v>570</v>
      </c>
      <c r="F175" s="387" t="s">
        <v>61</v>
      </c>
      <c r="G175" s="616"/>
      <c r="H175" s="423">
        <f t="shared" si="4"/>
        <v>0</v>
      </c>
      <c r="I175" s="617"/>
    </row>
    <row r="176" spans="2:9" ht="20.100000000000001" customHeight="1">
      <c r="B176" s="618"/>
      <c r="C176" s="619"/>
      <c r="D176" s="435">
        <f>+D132+1</f>
        <v>4</v>
      </c>
      <c r="E176" s="620"/>
      <c r="F176" s="621"/>
      <c r="G176" s="622"/>
      <c r="H176" s="623"/>
      <c r="I176" s="624"/>
    </row>
    <row r="177" spans="2:9" ht="19.5" customHeight="1">
      <c r="B177" s="337" t="str">
        <f>$B$1</f>
        <v>〇〇〇〇建物解体工事　　　　(機械）</v>
      </c>
      <c r="C177" s="544"/>
      <c r="D177" s="337"/>
      <c r="E177" s="337"/>
      <c r="F177" s="337"/>
      <c r="G177" s="545"/>
      <c r="H177" s="337"/>
      <c r="I177" s="375"/>
    </row>
    <row r="178" spans="2:9" ht="29.25" customHeight="1">
      <c r="B178" s="686" t="s">
        <v>69</v>
      </c>
      <c r="C178" s="687"/>
      <c r="D178" s="687"/>
      <c r="E178" s="687"/>
      <c r="F178" s="687"/>
      <c r="G178" s="687"/>
      <c r="H178" s="687"/>
      <c r="I178" s="688"/>
    </row>
    <row r="179" spans="2:9" ht="20.100000000000001" customHeight="1">
      <c r="B179" s="306" t="s">
        <v>397</v>
      </c>
      <c r="C179" s="306" t="s">
        <v>70</v>
      </c>
      <c r="D179" s="306" t="s">
        <v>71</v>
      </c>
      <c r="E179" s="306" t="s">
        <v>72</v>
      </c>
      <c r="F179" s="306" t="s">
        <v>68</v>
      </c>
      <c r="G179" s="546" t="s">
        <v>73</v>
      </c>
      <c r="H179" s="306" t="s">
        <v>74</v>
      </c>
      <c r="I179" s="376" t="s">
        <v>75</v>
      </c>
    </row>
    <row r="180" spans="2:9" ht="20.100000000000001" customHeight="1">
      <c r="B180" s="280"/>
      <c r="C180" s="625" t="s">
        <v>856</v>
      </c>
      <c r="D180" s="274"/>
      <c r="E180" s="275"/>
      <c r="F180" s="275"/>
      <c r="G180" s="590"/>
      <c r="H180" s="626">
        <f>SUM(H137:H175)</f>
        <v>0</v>
      </c>
      <c r="I180" s="377"/>
    </row>
    <row r="181" spans="2:9" ht="20.100000000000001" customHeight="1">
      <c r="B181" s="258"/>
      <c r="C181" s="627"/>
      <c r="D181" s="240"/>
      <c r="E181" s="613"/>
      <c r="F181" s="245"/>
      <c r="G181" s="591"/>
      <c r="H181" s="244"/>
      <c r="I181" s="378"/>
    </row>
    <row r="182" spans="2:9" ht="20.100000000000001" customHeight="1">
      <c r="B182" s="258"/>
      <c r="C182" s="582" t="s">
        <v>857</v>
      </c>
      <c r="D182" s="240"/>
      <c r="E182" s="613"/>
      <c r="F182" s="245"/>
      <c r="G182" s="591"/>
      <c r="H182" s="244">
        <f>H81+H98+H119+H180</f>
        <v>0</v>
      </c>
      <c r="I182" s="379"/>
    </row>
    <row r="183" spans="2:9" ht="20.100000000000001" customHeight="1">
      <c r="B183" s="258"/>
      <c r="C183" s="550"/>
      <c r="D183" s="240"/>
      <c r="E183" s="613"/>
      <c r="F183" s="245"/>
      <c r="G183" s="591"/>
      <c r="H183" s="244"/>
      <c r="I183" s="379"/>
    </row>
    <row r="184" spans="2:9" ht="20.100000000000001" customHeight="1">
      <c r="B184" s="258"/>
      <c r="C184" s="550"/>
      <c r="D184" s="252"/>
      <c r="E184" s="613"/>
      <c r="F184" s="245"/>
      <c r="G184" s="591"/>
      <c r="H184" s="244"/>
      <c r="I184" s="379"/>
    </row>
    <row r="185" spans="2:9" ht="20.100000000000001" customHeight="1">
      <c r="B185" s="440">
        <v>2</v>
      </c>
      <c r="C185" s="628" t="s">
        <v>858</v>
      </c>
      <c r="D185" s="484"/>
      <c r="E185" s="485"/>
      <c r="F185" s="485"/>
      <c r="G185" s="576"/>
      <c r="H185" s="485"/>
      <c r="I185" s="379"/>
    </row>
    <row r="186" spans="2:9" ht="20.100000000000001" customHeight="1">
      <c r="B186" s="258"/>
      <c r="C186" s="550" t="s">
        <v>859</v>
      </c>
      <c r="D186" s="240" t="s">
        <v>860</v>
      </c>
      <c r="E186" s="613">
        <v>15</v>
      </c>
      <c r="F186" s="245" t="s">
        <v>388</v>
      </c>
      <c r="G186" s="591"/>
      <c r="H186" s="244">
        <f>E186*G186</f>
        <v>0</v>
      </c>
      <c r="I186" s="379"/>
    </row>
    <row r="187" spans="2:9" ht="20.100000000000001" customHeight="1">
      <c r="B187" s="258"/>
      <c r="C187" s="550" t="s">
        <v>861</v>
      </c>
      <c r="D187" s="240" t="s">
        <v>862</v>
      </c>
      <c r="E187" s="613">
        <v>28</v>
      </c>
      <c r="F187" s="245" t="s">
        <v>388</v>
      </c>
      <c r="G187" s="591"/>
      <c r="H187" s="244">
        <f t="shared" ref="H187:H201" si="5">E187*G187</f>
        <v>0</v>
      </c>
      <c r="I187" s="378"/>
    </row>
    <row r="188" spans="2:9" ht="20.100000000000001" customHeight="1">
      <c r="B188" s="258"/>
      <c r="C188" s="550" t="s">
        <v>863</v>
      </c>
      <c r="D188" s="253" t="s">
        <v>864</v>
      </c>
      <c r="E188" s="613">
        <v>7</v>
      </c>
      <c r="F188" s="245" t="s">
        <v>388</v>
      </c>
      <c r="G188" s="591"/>
      <c r="H188" s="244">
        <f t="shared" si="5"/>
        <v>0</v>
      </c>
      <c r="I188" s="378"/>
    </row>
    <row r="189" spans="2:9" ht="20.100000000000001" customHeight="1">
      <c r="B189" s="258"/>
      <c r="C189" s="550" t="s">
        <v>863</v>
      </c>
      <c r="D189" s="253" t="s">
        <v>865</v>
      </c>
      <c r="E189" s="613">
        <v>2</v>
      </c>
      <c r="F189" s="245" t="s">
        <v>388</v>
      </c>
      <c r="G189" s="591"/>
      <c r="H189" s="244">
        <f t="shared" si="5"/>
        <v>0</v>
      </c>
      <c r="I189" s="378"/>
    </row>
    <row r="190" spans="2:9" ht="20.100000000000001" customHeight="1">
      <c r="B190" s="258"/>
      <c r="C190" s="550" t="s">
        <v>863</v>
      </c>
      <c r="D190" s="253" t="s">
        <v>866</v>
      </c>
      <c r="E190" s="613">
        <v>1</v>
      </c>
      <c r="F190" s="245" t="s">
        <v>388</v>
      </c>
      <c r="G190" s="591"/>
      <c r="H190" s="244">
        <f t="shared" si="5"/>
        <v>0</v>
      </c>
      <c r="I190" s="427"/>
    </row>
    <row r="191" spans="2:9" ht="20.100000000000001" customHeight="1">
      <c r="B191" s="258"/>
      <c r="C191" s="550" t="s">
        <v>867</v>
      </c>
      <c r="D191" s="240" t="s">
        <v>868</v>
      </c>
      <c r="E191" s="613">
        <v>17</v>
      </c>
      <c r="F191" s="245" t="s">
        <v>388</v>
      </c>
      <c r="G191" s="591"/>
      <c r="H191" s="244">
        <f t="shared" si="5"/>
        <v>0</v>
      </c>
      <c r="I191" s="378"/>
    </row>
    <row r="192" spans="2:9" ht="20.100000000000001" customHeight="1">
      <c r="B192" s="258"/>
      <c r="C192" s="550" t="s">
        <v>869</v>
      </c>
      <c r="D192" s="240" t="s">
        <v>870</v>
      </c>
      <c r="E192" s="613">
        <v>17</v>
      </c>
      <c r="F192" s="245" t="s">
        <v>388</v>
      </c>
      <c r="G192" s="591"/>
      <c r="H192" s="244">
        <f t="shared" si="5"/>
        <v>0</v>
      </c>
      <c r="I192" s="379"/>
    </row>
    <row r="193" spans="2:9" ht="20.100000000000001" customHeight="1">
      <c r="B193" s="258"/>
      <c r="C193" s="550" t="s">
        <v>871</v>
      </c>
      <c r="D193" s="240" t="s">
        <v>872</v>
      </c>
      <c r="E193" s="613">
        <v>1</v>
      </c>
      <c r="F193" s="245" t="s">
        <v>388</v>
      </c>
      <c r="G193" s="591"/>
      <c r="H193" s="244">
        <f t="shared" si="5"/>
        <v>0</v>
      </c>
      <c r="I193" s="379"/>
    </row>
    <row r="194" spans="2:9" ht="20.100000000000001" customHeight="1">
      <c r="B194" s="258"/>
      <c r="C194" s="550" t="s">
        <v>873</v>
      </c>
      <c r="D194" s="253" t="s">
        <v>874</v>
      </c>
      <c r="E194" s="613">
        <v>1</v>
      </c>
      <c r="F194" s="245" t="s">
        <v>388</v>
      </c>
      <c r="G194" s="591"/>
      <c r="H194" s="244">
        <f t="shared" si="5"/>
        <v>0</v>
      </c>
      <c r="I194" s="379"/>
    </row>
    <row r="195" spans="2:9" ht="20.100000000000001" customHeight="1">
      <c r="B195" s="258"/>
      <c r="C195" s="550" t="s">
        <v>875</v>
      </c>
      <c r="D195" s="253" t="s">
        <v>876</v>
      </c>
      <c r="E195" s="613">
        <v>1</v>
      </c>
      <c r="F195" s="245" t="s">
        <v>388</v>
      </c>
      <c r="G195" s="591"/>
      <c r="H195" s="244">
        <f t="shared" si="5"/>
        <v>0</v>
      </c>
      <c r="I195" s="379"/>
    </row>
    <row r="196" spans="2:9" ht="20.100000000000001" customHeight="1">
      <c r="B196" s="258"/>
      <c r="C196" s="550" t="s">
        <v>877</v>
      </c>
      <c r="D196" s="243" t="s">
        <v>878</v>
      </c>
      <c r="E196" s="355">
        <v>21</v>
      </c>
      <c r="F196" s="245" t="s">
        <v>388</v>
      </c>
      <c r="G196" s="591"/>
      <c r="H196" s="244">
        <f t="shared" si="5"/>
        <v>0</v>
      </c>
      <c r="I196" s="379"/>
    </row>
    <row r="197" spans="2:9" ht="20.100000000000001" customHeight="1">
      <c r="B197" s="258"/>
      <c r="C197" s="550" t="s">
        <v>879</v>
      </c>
      <c r="D197" s="243" t="s">
        <v>880</v>
      </c>
      <c r="E197" s="355">
        <v>22</v>
      </c>
      <c r="F197" s="245" t="s">
        <v>388</v>
      </c>
      <c r="G197" s="591"/>
      <c r="H197" s="244">
        <f t="shared" si="5"/>
        <v>0</v>
      </c>
      <c r="I197" s="379"/>
    </row>
    <row r="198" spans="2:9" ht="20.100000000000001" customHeight="1">
      <c r="B198" s="258"/>
      <c r="C198" s="550" t="s">
        <v>881</v>
      </c>
      <c r="D198" s="243" t="s">
        <v>882</v>
      </c>
      <c r="E198" s="613">
        <v>8</v>
      </c>
      <c r="F198" s="245" t="s">
        <v>17</v>
      </c>
      <c r="G198" s="606"/>
      <c r="H198" s="244">
        <f t="shared" si="5"/>
        <v>0</v>
      </c>
      <c r="I198" s="383"/>
    </row>
    <row r="199" spans="2:9" ht="20.100000000000001" customHeight="1">
      <c r="B199" s="242"/>
      <c r="C199" s="550" t="s">
        <v>883</v>
      </c>
      <c r="D199" s="243" t="s">
        <v>884</v>
      </c>
      <c r="E199" s="355">
        <v>3</v>
      </c>
      <c r="F199" s="245" t="s">
        <v>388</v>
      </c>
      <c r="G199" s="591"/>
      <c r="H199" s="244">
        <f t="shared" si="5"/>
        <v>0</v>
      </c>
      <c r="I199" s="383"/>
    </row>
    <row r="200" spans="2:9" ht="20.100000000000001" customHeight="1">
      <c r="B200" s="258"/>
      <c r="C200" s="550" t="s">
        <v>885</v>
      </c>
      <c r="D200" s="243" t="s">
        <v>886</v>
      </c>
      <c r="E200" s="613">
        <v>6</v>
      </c>
      <c r="F200" s="245" t="s">
        <v>388</v>
      </c>
      <c r="G200" s="606"/>
      <c r="H200" s="244">
        <f t="shared" si="5"/>
        <v>0</v>
      </c>
      <c r="I200" s="379"/>
    </row>
    <row r="201" spans="2:9" ht="20.100000000000001" customHeight="1">
      <c r="B201" s="258"/>
      <c r="C201" s="550" t="s">
        <v>877</v>
      </c>
      <c r="D201" s="253" t="s">
        <v>887</v>
      </c>
      <c r="E201" s="244">
        <v>1</v>
      </c>
      <c r="F201" s="245" t="s">
        <v>388</v>
      </c>
      <c r="G201" s="591"/>
      <c r="H201" s="244">
        <f t="shared" si="5"/>
        <v>0</v>
      </c>
      <c r="I201" s="379"/>
    </row>
    <row r="202" spans="2:9" ht="20.100000000000001" customHeight="1">
      <c r="B202" s="258"/>
      <c r="C202" s="550"/>
      <c r="D202" s="240"/>
      <c r="E202" s="241"/>
      <c r="F202" s="242"/>
      <c r="G202" s="591"/>
      <c r="H202" s="244"/>
      <c r="I202" s="379"/>
    </row>
    <row r="203" spans="2:9" ht="20.100000000000001" customHeight="1">
      <c r="B203" s="258"/>
      <c r="C203" s="550"/>
      <c r="D203" s="240"/>
      <c r="E203" s="241"/>
      <c r="F203" s="242"/>
      <c r="G203" s="591"/>
      <c r="H203" s="244"/>
      <c r="I203" s="379"/>
    </row>
    <row r="204" spans="2:9" ht="20.100000000000001" customHeight="1">
      <c r="B204" s="258"/>
      <c r="C204" s="550"/>
      <c r="D204" s="240"/>
      <c r="E204" s="241"/>
      <c r="F204" s="242"/>
      <c r="G204" s="591"/>
      <c r="H204" s="244"/>
      <c r="I204" s="379"/>
    </row>
    <row r="205" spans="2:9" ht="20.100000000000001" customHeight="1">
      <c r="B205" s="258"/>
      <c r="C205" s="550"/>
      <c r="D205" s="240"/>
      <c r="E205" s="241"/>
      <c r="F205" s="242"/>
      <c r="G205" s="591"/>
      <c r="H205" s="244"/>
      <c r="I205" s="379"/>
    </row>
    <row r="206" spans="2:9" ht="20.100000000000001" customHeight="1">
      <c r="B206" s="258"/>
      <c r="C206" s="550"/>
      <c r="D206" s="240"/>
      <c r="E206" s="241"/>
      <c r="F206" s="242"/>
      <c r="G206" s="591"/>
      <c r="H206" s="244"/>
      <c r="I206" s="379"/>
    </row>
    <row r="207" spans="2:9" ht="20.100000000000001" customHeight="1">
      <c r="B207" s="258"/>
      <c r="C207" s="550"/>
      <c r="D207" s="240"/>
      <c r="E207" s="241"/>
      <c r="F207" s="242"/>
      <c r="G207" s="591"/>
      <c r="H207" s="244"/>
      <c r="I207" s="383"/>
    </row>
    <row r="208" spans="2:9" ht="20.100000000000001" customHeight="1">
      <c r="B208" s="258"/>
      <c r="C208" s="550"/>
      <c r="D208" s="240"/>
      <c r="E208" s="241"/>
      <c r="F208" s="242"/>
      <c r="G208" s="591"/>
      <c r="H208" s="244"/>
      <c r="I208" s="428"/>
    </row>
    <row r="209" spans="2:9" ht="20.100000000000001" customHeight="1">
      <c r="B209" s="258"/>
      <c r="C209" s="550"/>
      <c r="D209" s="240"/>
      <c r="E209" s="241"/>
      <c r="F209" s="242"/>
      <c r="G209" s="591"/>
      <c r="H209" s="244"/>
      <c r="I209" s="379"/>
    </row>
    <row r="210" spans="2:9" ht="20.100000000000001" customHeight="1">
      <c r="B210" s="258"/>
      <c r="C210" s="550"/>
      <c r="D210" s="240"/>
      <c r="E210" s="241"/>
      <c r="F210" s="242"/>
      <c r="G210" s="591"/>
      <c r="H210" s="244"/>
      <c r="I210" s="379"/>
    </row>
    <row r="211" spans="2:9" ht="20.100000000000001" customHeight="1">
      <c r="B211" s="258"/>
      <c r="C211" s="580"/>
      <c r="D211" s="251"/>
      <c r="E211" s="244"/>
      <c r="F211" s="245"/>
      <c r="G211" s="606"/>
      <c r="H211" s="430"/>
      <c r="I211" s="431"/>
    </row>
    <row r="212" spans="2:9" ht="20.100000000000001" customHeight="1">
      <c r="B212" s="258"/>
      <c r="C212" s="550"/>
      <c r="D212" s="255"/>
      <c r="E212" s="241"/>
      <c r="F212" s="242"/>
      <c r="G212" s="591"/>
      <c r="H212" s="244"/>
      <c r="I212" s="426"/>
    </row>
    <row r="213" spans="2:9" ht="20.100000000000001" customHeight="1">
      <c r="B213" s="258"/>
      <c r="C213" s="550"/>
      <c r="D213" s="255"/>
      <c r="E213" s="241"/>
      <c r="F213" s="242"/>
      <c r="G213" s="591"/>
      <c r="H213" s="244"/>
      <c r="I213" s="384"/>
    </row>
    <row r="214" spans="2:9" ht="20.100000000000001" customHeight="1">
      <c r="B214" s="258"/>
      <c r="C214" s="550"/>
      <c r="D214" s="255"/>
      <c r="E214" s="241"/>
      <c r="F214" s="242"/>
      <c r="G214" s="591"/>
      <c r="H214" s="244"/>
      <c r="I214" s="383"/>
    </row>
    <row r="215" spans="2:9" ht="20.100000000000001" customHeight="1">
      <c r="B215" s="258"/>
      <c r="C215" s="550"/>
      <c r="D215" s="255"/>
      <c r="E215" s="241"/>
      <c r="F215" s="242"/>
      <c r="G215" s="591"/>
      <c r="H215" s="244"/>
      <c r="I215" s="383"/>
    </row>
    <row r="216" spans="2:9" ht="20.100000000000001" customHeight="1">
      <c r="B216" s="258"/>
      <c r="C216" s="550"/>
      <c r="D216" s="255"/>
      <c r="E216" s="241"/>
      <c r="F216" s="242"/>
      <c r="G216" s="591"/>
      <c r="H216" s="244"/>
      <c r="I216" s="383"/>
    </row>
    <row r="217" spans="2:9" ht="20.100000000000001" customHeight="1">
      <c r="B217" s="258"/>
      <c r="C217" s="550"/>
      <c r="D217" s="255"/>
      <c r="E217" s="241"/>
      <c r="F217" s="242"/>
      <c r="G217" s="591"/>
      <c r="H217" s="244"/>
      <c r="I217" s="383"/>
    </row>
    <row r="218" spans="2:9" ht="20.100000000000001" customHeight="1">
      <c r="B218" s="421"/>
      <c r="C218" s="550"/>
      <c r="D218" s="417"/>
      <c r="E218" s="420"/>
      <c r="F218" s="421"/>
      <c r="G218" s="598"/>
      <c r="H218" s="260"/>
      <c r="I218" s="432"/>
    </row>
    <row r="219" spans="2:9" ht="20.100000000000001" customHeight="1">
      <c r="B219" s="386"/>
      <c r="C219" s="629" t="s">
        <v>888</v>
      </c>
      <c r="D219" s="422"/>
      <c r="E219" s="423"/>
      <c r="F219" s="424"/>
      <c r="G219" s="586"/>
      <c r="H219" s="425">
        <f>SUM(H186:H201)</f>
        <v>0</v>
      </c>
      <c r="I219" s="433"/>
    </row>
    <row r="220" spans="2:9" ht="16.5" customHeight="1">
      <c r="B220" s="313"/>
      <c r="C220" s="566"/>
      <c r="D220" s="435">
        <f>+D176+1</f>
        <v>5</v>
      </c>
      <c r="E220" s="313"/>
      <c r="F220" s="313"/>
      <c r="G220" s="587"/>
      <c r="H220" s="313"/>
      <c r="I220" s="313"/>
    </row>
    <row r="221" spans="2:9" ht="19.5" customHeight="1">
      <c r="B221" s="337" t="str">
        <f>$B$1</f>
        <v>〇〇〇〇建物解体工事　　　　(機械）</v>
      </c>
      <c r="C221" s="544"/>
      <c r="D221" s="337"/>
      <c r="E221" s="337"/>
      <c r="F221" s="337"/>
      <c r="G221" s="545"/>
      <c r="H221" s="337"/>
      <c r="I221" s="375">
        <f>+I177</f>
        <v>0</v>
      </c>
    </row>
    <row r="222" spans="2:9" ht="29.25" customHeight="1">
      <c r="B222" s="686" t="s">
        <v>69</v>
      </c>
      <c r="C222" s="687"/>
      <c r="D222" s="687"/>
      <c r="E222" s="687"/>
      <c r="F222" s="687"/>
      <c r="G222" s="687"/>
      <c r="H222" s="687"/>
      <c r="I222" s="688"/>
    </row>
    <row r="223" spans="2:9" ht="20.100000000000001" customHeight="1">
      <c r="B223" s="306" t="s">
        <v>397</v>
      </c>
      <c r="C223" s="306" t="s">
        <v>70</v>
      </c>
      <c r="D223" s="306" t="s">
        <v>71</v>
      </c>
      <c r="E223" s="306" t="s">
        <v>72</v>
      </c>
      <c r="F223" s="306" t="s">
        <v>68</v>
      </c>
      <c r="G223" s="546" t="s">
        <v>73</v>
      </c>
      <c r="H223" s="306" t="s">
        <v>74</v>
      </c>
      <c r="I223" s="376" t="s">
        <v>75</v>
      </c>
    </row>
    <row r="224" spans="2:9" ht="20.100000000000001" customHeight="1">
      <c r="B224" s="280">
        <v>3</v>
      </c>
      <c r="C224" s="630" t="s">
        <v>889</v>
      </c>
      <c r="D224" s="274"/>
      <c r="E224" s="275"/>
      <c r="F224" s="280"/>
      <c r="G224" s="631"/>
      <c r="H224" s="349"/>
      <c r="I224" s="377"/>
    </row>
    <row r="225" spans="2:9" ht="20.100000000000001" customHeight="1">
      <c r="B225" s="258"/>
      <c r="C225" s="557" t="s">
        <v>890</v>
      </c>
      <c r="D225" s="550" t="s">
        <v>891</v>
      </c>
      <c r="E225" s="260">
        <v>170</v>
      </c>
      <c r="F225" s="242" t="s">
        <v>813</v>
      </c>
      <c r="G225" s="591"/>
      <c r="H225" s="244">
        <f t="shared" ref="H225:H234" si="6">E225*G225</f>
        <v>0</v>
      </c>
      <c r="I225" s="378"/>
    </row>
    <row r="226" spans="2:9" ht="20.100000000000001" customHeight="1">
      <c r="B226" s="258"/>
      <c r="C226" s="557" t="s">
        <v>890</v>
      </c>
      <c r="D226" s="550" t="s">
        <v>892</v>
      </c>
      <c r="E226" s="260">
        <v>159</v>
      </c>
      <c r="F226" s="242" t="s">
        <v>813</v>
      </c>
      <c r="G226" s="581"/>
      <c r="H226" s="244">
        <f t="shared" si="6"/>
        <v>0</v>
      </c>
      <c r="I226" s="379"/>
    </row>
    <row r="227" spans="2:9" ht="20.100000000000001" customHeight="1">
      <c r="B227" s="258"/>
      <c r="C227" s="557" t="s">
        <v>890</v>
      </c>
      <c r="D227" s="550" t="s">
        <v>893</v>
      </c>
      <c r="E227" s="260">
        <v>7</v>
      </c>
      <c r="F227" s="242" t="s">
        <v>813</v>
      </c>
      <c r="G227" s="591"/>
      <c r="H227" s="244">
        <f t="shared" si="6"/>
        <v>0</v>
      </c>
      <c r="I227" s="379"/>
    </row>
    <row r="228" spans="2:9" ht="20.100000000000001" customHeight="1">
      <c r="B228" s="258"/>
      <c r="C228" s="557" t="s">
        <v>890</v>
      </c>
      <c r="D228" s="580" t="s">
        <v>894</v>
      </c>
      <c r="E228" s="430">
        <v>13</v>
      </c>
      <c r="F228" s="242" t="s">
        <v>813</v>
      </c>
      <c r="G228" s="632"/>
      <c r="H228" s="244">
        <f t="shared" si="6"/>
        <v>0</v>
      </c>
      <c r="I228" s="379"/>
    </row>
    <row r="229" spans="2:9" ht="20.100000000000001" customHeight="1">
      <c r="B229" s="258"/>
      <c r="C229" s="557" t="s">
        <v>890</v>
      </c>
      <c r="D229" s="580" t="s">
        <v>895</v>
      </c>
      <c r="E229" s="260">
        <v>6</v>
      </c>
      <c r="F229" s="245" t="s">
        <v>813</v>
      </c>
      <c r="G229" s="632"/>
      <c r="H229" s="244">
        <f t="shared" si="6"/>
        <v>0</v>
      </c>
      <c r="I229" s="379"/>
    </row>
    <row r="230" spans="2:9" ht="20.100000000000001" customHeight="1">
      <c r="B230" s="258"/>
      <c r="C230" s="556" t="s">
        <v>896</v>
      </c>
      <c r="D230" s="580" t="s">
        <v>897</v>
      </c>
      <c r="E230" s="430">
        <v>4</v>
      </c>
      <c r="F230" s="242" t="s">
        <v>813</v>
      </c>
      <c r="G230" s="632"/>
      <c r="H230" s="244">
        <f t="shared" si="6"/>
        <v>0</v>
      </c>
      <c r="I230" s="379"/>
    </row>
    <row r="231" spans="2:9" ht="20.100000000000001" customHeight="1">
      <c r="B231" s="258"/>
      <c r="C231" s="556" t="s">
        <v>898</v>
      </c>
      <c r="D231" s="580" t="s">
        <v>894</v>
      </c>
      <c r="E231" s="430">
        <v>58</v>
      </c>
      <c r="F231" s="242" t="s">
        <v>813</v>
      </c>
      <c r="G231" s="632"/>
      <c r="H231" s="244">
        <f t="shared" si="6"/>
        <v>0</v>
      </c>
      <c r="I231" s="379"/>
    </row>
    <row r="232" spans="2:9" ht="20.100000000000001" customHeight="1">
      <c r="B232" s="258"/>
      <c r="C232" s="580" t="s">
        <v>788</v>
      </c>
      <c r="D232" s="580" t="s">
        <v>899</v>
      </c>
      <c r="E232" s="430">
        <v>2</v>
      </c>
      <c r="F232" s="242" t="s">
        <v>388</v>
      </c>
      <c r="G232" s="632"/>
      <c r="H232" s="244">
        <f t="shared" si="6"/>
        <v>0</v>
      </c>
      <c r="I232" s="379"/>
    </row>
    <row r="233" spans="2:9" ht="20.100000000000001" customHeight="1">
      <c r="B233" s="258"/>
      <c r="C233" s="550" t="s">
        <v>900</v>
      </c>
      <c r="D233" s="557" t="s">
        <v>901</v>
      </c>
      <c r="E233" s="260">
        <v>2</v>
      </c>
      <c r="F233" s="242" t="s">
        <v>452</v>
      </c>
      <c r="G233" s="581"/>
      <c r="H233" s="244">
        <f t="shared" si="6"/>
        <v>0</v>
      </c>
      <c r="I233" s="379"/>
    </row>
    <row r="234" spans="2:9" ht="20.100000000000001" customHeight="1">
      <c r="B234" s="258"/>
      <c r="C234" s="550" t="s">
        <v>902</v>
      </c>
      <c r="D234" s="240"/>
      <c r="E234" s="260">
        <v>1</v>
      </c>
      <c r="F234" s="242" t="s">
        <v>903</v>
      </c>
      <c r="G234" s="581"/>
      <c r="H234" s="244">
        <f t="shared" si="6"/>
        <v>0</v>
      </c>
      <c r="I234" s="379"/>
    </row>
    <row r="235" spans="2:9" ht="20.100000000000001" customHeight="1">
      <c r="B235" s="242"/>
      <c r="C235" s="550"/>
      <c r="D235" s="251"/>
      <c r="E235" s="429"/>
      <c r="F235" s="242"/>
      <c r="G235" s="591"/>
      <c r="H235" s="260"/>
      <c r="I235" s="378"/>
    </row>
    <row r="236" spans="2:9" ht="20.100000000000001" customHeight="1">
      <c r="B236" s="258"/>
      <c r="C236" s="580"/>
      <c r="D236" s="251"/>
      <c r="E236" s="244"/>
      <c r="F236" s="245"/>
      <c r="G236" s="606"/>
      <c r="H236" s="430"/>
      <c r="I236" s="379"/>
    </row>
    <row r="237" spans="2:9" ht="20.100000000000001" customHeight="1">
      <c r="B237" s="258"/>
      <c r="C237" s="580"/>
      <c r="D237" s="251"/>
      <c r="E237" s="257"/>
      <c r="F237" s="242"/>
      <c r="G237" s="632"/>
      <c r="H237" s="244"/>
      <c r="I237" s="379"/>
    </row>
    <row r="238" spans="2:9" ht="20.100000000000001" customHeight="1">
      <c r="B238" s="258"/>
      <c r="C238" s="580"/>
      <c r="D238" s="251"/>
      <c r="E238" s="257"/>
      <c r="F238" s="242"/>
      <c r="G238" s="632"/>
      <c r="H238" s="244"/>
      <c r="I238" s="379"/>
    </row>
    <row r="239" spans="2:9" ht="20.100000000000001" customHeight="1">
      <c r="B239" s="258"/>
      <c r="C239" s="580"/>
      <c r="D239" s="251"/>
      <c r="E239" s="257"/>
      <c r="F239" s="242"/>
      <c r="G239" s="632"/>
      <c r="H239" s="244"/>
      <c r="I239" s="379"/>
    </row>
    <row r="240" spans="2:9" ht="20.100000000000001" customHeight="1">
      <c r="B240" s="258"/>
      <c r="C240" s="580"/>
      <c r="D240" s="251"/>
      <c r="E240" s="257"/>
      <c r="F240" s="242"/>
      <c r="G240" s="632"/>
      <c r="H240" s="244"/>
      <c r="I240" s="379"/>
    </row>
    <row r="241" spans="2:9" ht="20.100000000000001" customHeight="1">
      <c r="B241" s="242"/>
      <c r="C241" s="580"/>
      <c r="D241" s="251"/>
      <c r="E241" s="258"/>
      <c r="F241" s="258"/>
      <c r="G241" s="633"/>
      <c r="H241" s="258"/>
      <c r="I241" s="439"/>
    </row>
    <row r="242" spans="2:9" ht="20.100000000000001" customHeight="1">
      <c r="B242" s="258"/>
      <c r="C242" s="550"/>
      <c r="D242" s="240"/>
      <c r="E242" s="241"/>
      <c r="F242" s="242"/>
      <c r="G242" s="591"/>
      <c r="H242" s="244"/>
      <c r="I242" s="378"/>
    </row>
    <row r="243" spans="2:9" ht="20.100000000000001" customHeight="1">
      <c r="B243" s="258"/>
      <c r="C243" s="550"/>
      <c r="D243" s="240"/>
      <c r="E243" s="241"/>
      <c r="F243" s="242"/>
      <c r="G243" s="591"/>
      <c r="H243" s="244"/>
      <c r="I243" s="379"/>
    </row>
    <row r="244" spans="2:9" ht="20.100000000000001" customHeight="1">
      <c r="B244" s="258"/>
      <c r="C244" s="550"/>
      <c r="D244" s="240"/>
      <c r="E244" s="241"/>
      <c r="F244" s="242"/>
      <c r="G244" s="591"/>
      <c r="H244" s="244"/>
      <c r="I244" s="379"/>
    </row>
    <row r="245" spans="2:9" ht="20.100000000000001" customHeight="1">
      <c r="B245" s="258"/>
      <c r="C245" s="550"/>
      <c r="D245" s="240"/>
      <c r="E245" s="241"/>
      <c r="F245" s="242"/>
      <c r="G245" s="591"/>
      <c r="H245" s="244"/>
      <c r="I245" s="379"/>
    </row>
    <row r="246" spans="2:9" ht="20.100000000000001" customHeight="1">
      <c r="B246" s="258"/>
      <c r="C246" s="550"/>
      <c r="D246" s="240"/>
      <c r="E246" s="241"/>
      <c r="F246" s="242"/>
      <c r="G246" s="591"/>
      <c r="H246" s="244"/>
      <c r="I246" s="379"/>
    </row>
    <row r="247" spans="2:9" ht="20.100000000000001" customHeight="1">
      <c r="B247" s="258"/>
      <c r="C247" s="550"/>
      <c r="D247" s="240"/>
      <c r="E247" s="241"/>
      <c r="F247" s="242"/>
      <c r="G247" s="591"/>
      <c r="H247" s="244"/>
      <c r="I247" s="379"/>
    </row>
    <row r="248" spans="2:9" ht="20.100000000000001" customHeight="1">
      <c r="B248" s="258"/>
      <c r="C248" s="550"/>
      <c r="D248" s="240"/>
      <c r="E248" s="241"/>
      <c r="F248" s="242"/>
      <c r="G248" s="591"/>
      <c r="H248" s="244"/>
      <c r="I248" s="379"/>
    </row>
    <row r="249" spans="2:9" ht="20.100000000000001" customHeight="1">
      <c r="B249" s="258"/>
      <c r="C249" s="550"/>
      <c r="D249" s="240"/>
      <c r="E249" s="241"/>
      <c r="F249" s="242"/>
      <c r="G249" s="591"/>
      <c r="H249" s="244"/>
      <c r="I249" s="379"/>
    </row>
    <row r="250" spans="2:9" ht="20.100000000000001" customHeight="1">
      <c r="B250" s="258"/>
      <c r="C250" s="550"/>
      <c r="D250" s="240"/>
      <c r="E250" s="241"/>
      <c r="F250" s="242"/>
      <c r="G250" s="591"/>
      <c r="H250" s="244"/>
      <c r="I250" s="379"/>
    </row>
    <row r="251" spans="2:9" ht="20.100000000000001" customHeight="1">
      <c r="B251" s="258"/>
      <c r="C251" s="580"/>
      <c r="D251" s="251"/>
      <c r="E251" s="256"/>
      <c r="F251" s="242"/>
      <c r="G251" s="632"/>
      <c r="H251" s="244"/>
      <c r="I251" s="395"/>
    </row>
    <row r="252" spans="2:9" ht="20.100000000000001" customHeight="1">
      <c r="B252" s="258"/>
      <c r="C252" s="580"/>
      <c r="D252" s="251"/>
      <c r="E252" s="257"/>
      <c r="F252" s="242"/>
      <c r="G252" s="632"/>
      <c r="H252" s="244"/>
      <c r="I252" s="379"/>
    </row>
    <row r="253" spans="2:9" ht="20.100000000000001" customHeight="1">
      <c r="B253" s="242"/>
      <c r="C253" s="580"/>
      <c r="D253" s="251"/>
      <c r="E253" s="258"/>
      <c r="F253" s="258"/>
      <c r="G253" s="633"/>
      <c r="H253" s="258"/>
      <c r="I253" s="439"/>
    </row>
    <row r="254" spans="2:9" ht="20.100000000000001" customHeight="1">
      <c r="B254" s="258"/>
      <c r="C254" s="550"/>
      <c r="D254" s="240"/>
      <c r="E254" s="241"/>
      <c r="F254" s="242"/>
      <c r="G254" s="591"/>
      <c r="H254" s="244"/>
      <c r="I254" s="378"/>
    </row>
    <row r="255" spans="2:9" ht="20.100000000000001" customHeight="1">
      <c r="B255" s="258"/>
      <c r="C255" s="550"/>
      <c r="D255" s="240"/>
      <c r="E255" s="241"/>
      <c r="F255" s="242"/>
      <c r="G255" s="591"/>
      <c r="H255" s="244"/>
      <c r="I255" s="379"/>
    </row>
    <row r="256" spans="2:9" ht="20.100000000000001" customHeight="1">
      <c r="B256" s="258"/>
      <c r="C256" s="550"/>
      <c r="D256" s="255"/>
      <c r="E256" s="241"/>
      <c r="F256" s="242"/>
      <c r="G256" s="591"/>
      <c r="H256" s="244"/>
      <c r="I256" s="426"/>
    </row>
    <row r="257" spans="2:9" ht="20.100000000000001" customHeight="1">
      <c r="B257" s="258"/>
      <c r="C257" s="550"/>
      <c r="D257" s="255"/>
      <c r="E257" s="241"/>
      <c r="F257" s="242"/>
      <c r="G257" s="591"/>
      <c r="H257" s="244"/>
      <c r="I257" s="426"/>
    </row>
    <row r="258" spans="2:9" ht="20.100000000000001" customHeight="1">
      <c r="B258" s="258"/>
      <c r="C258" s="550"/>
      <c r="D258" s="240"/>
      <c r="E258" s="241"/>
      <c r="F258" s="242"/>
      <c r="G258" s="591"/>
      <c r="H258" s="244"/>
      <c r="I258" s="379"/>
    </row>
    <row r="259" spans="2:9" ht="20.100000000000001" customHeight="1">
      <c r="B259" s="258"/>
      <c r="C259" s="550"/>
      <c r="D259" s="240"/>
      <c r="E259" s="241"/>
      <c r="F259" s="242"/>
      <c r="G259" s="591"/>
      <c r="H259" s="244"/>
      <c r="I259" s="426"/>
    </row>
    <row r="260" spans="2:9" ht="20.100000000000001" customHeight="1">
      <c r="B260" s="258"/>
      <c r="C260" s="550"/>
      <c r="D260" s="240"/>
      <c r="E260" s="241"/>
      <c r="F260" s="242"/>
      <c r="G260" s="591"/>
      <c r="H260" s="244"/>
      <c r="I260" s="426"/>
    </row>
    <row r="261" spans="2:9" ht="20.100000000000001" customHeight="1">
      <c r="B261" s="258"/>
      <c r="C261" s="580"/>
      <c r="D261" s="251"/>
      <c r="E261" s="257"/>
      <c r="F261" s="242"/>
      <c r="G261" s="634"/>
      <c r="H261" s="244"/>
      <c r="I261" s="379"/>
    </row>
    <row r="262" spans="2:9" ht="20.100000000000001" customHeight="1">
      <c r="B262" s="421"/>
      <c r="C262" s="550"/>
      <c r="D262" s="417"/>
      <c r="E262" s="311"/>
      <c r="F262" s="311"/>
      <c r="G262" s="635"/>
      <c r="H262" s="244"/>
      <c r="I262" s="394"/>
    </row>
    <row r="263" spans="2:9" ht="20.100000000000001" customHeight="1">
      <c r="B263" s="386"/>
      <c r="C263" s="629" t="s">
        <v>904</v>
      </c>
      <c r="D263" s="358"/>
      <c r="E263" s="362"/>
      <c r="F263" s="362"/>
      <c r="G263" s="636"/>
      <c r="H263" s="388">
        <f>SUM(H225:H234)</f>
        <v>0</v>
      </c>
      <c r="I263" s="389"/>
    </row>
    <row r="264" spans="2:9" ht="16.5" customHeight="1">
      <c r="B264" s="313"/>
      <c r="C264" s="566"/>
      <c r="D264" s="313">
        <f>+D220+1</f>
        <v>6</v>
      </c>
      <c r="E264" s="313"/>
      <c r="F264" s="313"/>
      <c r="G264" s="587"/>
      <c r="H264" s="313"/>
      <c r="I264" s="313"/>
    </row>
    <row r="265" spans="2:9" ht="19.5" customHeight="1">
      <c r="B265" s="337" t="str">
        <f>$B$1</f>
        <v>〇〇〇〇建物解体工事　　　　(機械）</v>
      </c>
      <c r="C265" s="544"/>
      <c r="D265" s="337"/>
      <c r="E265" s="337"/>
      <c r="F265" s="337"/>
      <c r="G265" s="545"/>
      <c r="H265" s="337"/>
      <c r="I265" s="375">
        <f>+I218</f>
        <v>0</v>
      </c>
    </row>
    <row r="266" spans="2:9" ht="29.25" customHeight="1">
      <c r="B266" s="686" t="s">
        <v>69</v>
      </c>
      <c r="C266" s="687"/>
      <c r="D266" s="687"/>
      <c r="E266" s="687"/>
      <c r="F266" s="687"/>
      <c r="G266" s="687"/>
      <c r="H266" s="687"/>
      <c r="I266" s="688"/>
    </row>
    <row r="267" spans="2:9" ht="20.100000000000001" customHeight="1">
      <c r="B267" s="306" t="s">
        <v>905</v>
      </c>
      <c r="C267" s="306" t="s">
        <v>70</v>
      </c>
      <c r="D267" s="306" t="s">
        <v>71</v>
      </c>
      <c r="E267" s="306" t="s">
        <v>72</v>
      </c>
      <c r="F267" s="306" t="s">
        <v>68</v>
      </c>
      <c r="G267" s="546" t="s">
        <v>73</v>
      </c>
      <c r="H267" s="306" t="s">
        <v>74</v>
      </c>
      <c r="I267" s="376" t="s">
        <v>75</v>
      </c>
    </row>
    <row r="268" spans="2:9" ht="20.100000000000001" customHeight="1">
      <c r="B268" s="280">
        <v>4</v>
      </c>
      <c r="C268" s="630" t="s">
        <v>906</v>
      </c>
      <c r="D268" s="274"/>
      <c r="E268" s="275"/>
      <c r="F268" s="280"/>
      <c r="G268" s="631"/>
      <c r="H268" s="349"/>
      <c r="I268" s="377"/>
    </row>
    <row r="269" spans="2:9" ht="20.100000000000001" customHeight="1">
      <c r="B269" s="258"/>
      <c r="C269" s="557" t="s">
        <v>907</v>
      </c>
      <c r="D269" s="550" t="s">
        <v>908</v>
      </c>
      <c r="E269" s="260">
        <v>123</v>
      </c>
      <c r="F269" s="242" t="s">
        <v>909</v>
      </c>
      <c r="G269" s="591"/>
      <c r="H269" s="244">
        <f t="shared" ref="H269:H282" si="7">E269*G269</f>
        <v>0</v>
      </c>
      <c r="I269" s="378"/>
    </row>
    <row r="270" spans="2:9" ht="20.100000000000001" customHeight="1">
      <c r="B270" s="258"/>
      <c r="C270" s="557" t="s">
        <v>907</v>
      </c>
      <c r="D270" s="550" t="s">
        <v>910</v>
      </c>
      <c r="E270" s="260">
        <v>6</v>
      </c>
      <c r="F270" s="242" t="s">
        <v>909</v>
      </c>
      <c r="G270" s="581"/>
      <c r="H270" s="244">
        <f t="shared" si="7"/>
        <v>0</v>
      </c>
      <c r="I270" s="379"/>
    </row>
    <row r="271" spans="2:9" ht="20.100000000000001" customHeight="1">
      <c r="B271" s="258"/>
      <c r="C271" s="557" t="s">
        <v>907</v>
      </c>
      <c r="D271" s="550" t="s">
        <v>911</v>
      </c>
      <c r="E271" s="260">
        <v>52</v>
      </c>
      <c r="F271" s="242" t="s">
        <v>909</v>
      </c>
      <c r="G271" s="591"/>
      <c r="H271" s="244">
        <f t="shared" si="7"/>
        <v>0</v>
      </c>
      <c r="I271" s="379"/>
    </row>
    <row r="272" spans="2:9" ht="20.100000000000001" customHeight="1">
      <c r="B272" s="258"/>
      <c r="C272" s="557" t="s">
        <v>907</v>
      </c>
      <c r="D272" s="580" t="s">
        <v>912</v>
      </c>
      <c r="E272" s="430">
        <v>160</v>
      </c>
      <c r="F272" s="242" t="s">
        <v>909</v>
      </c>
      <c r="G272" s="632"/>
      <c r="H272" s="244">
        <f t="shared" si="7"/>
        <v>0</v>
      </c>
      <c r="I272" s="379"/>
    </row>
    <row r="273" spans="2:9" ht="20.100000000000001" customHeight="1">
      <c r="B273" s="258"/>
      <c r="C273" s="557" t="s">
        <v>907</v>
      </c>
      <c r="D273" s="580" t="s">
        <v>913</v>
      </c>
      <c r="E273" s="260">
        <v>6</v>
      </c>
      <c r="F273" s="242" t="s">
        <v>909</v>
      </c>
      <c r="G273" s="632"/>
      <c r="H273" s="244">
        <f t="shared" si="7"/>
        <v>0</v>
      </c>
      <c r="I273" s="379"/>
    </row>
    <row r="274" spans="2:9" ht="20.100000000000001" customHeight="1">
      <c r="B274" s="258"/>
      <c r="C274" s="556" t="s">
        <v>914</v>
      </c>
      <c r="D274" s="580" t="s">
        <v>913</v>
      </c>
      <c r="E274" s="430">
        <v>38</v>
      </c>
      <c r="F274" s="242" t="s">
        <v>909</v>
      </c>
      <c r="G274" s="632"/>
      <c r="H274" s="244">
        <f t="shared" si="7"/>
        <v>0</v>
      </c>
      <c r="I274" s="379"/>
    </row>
    <row r="275" spans="2:9" ht="20.100000000000001" customHeight="1">
      <c r="B275" s="258"/>
      <c r="C275" s="556" t="s">
        <v>915</v>
      </c>
      <c r="D275" s="580" t="s">
        <v>916</v>
      </c>
      <c r="E275" s="430">
        <v>32</v>
      </c>
      <c r="F275" s="242" t="s">
        <v>909</v>
      </c>
      <c r="G275" s="632"/>
      <c r="H275" s="244">
        <f t="shared" si="7"/>
        <v>0</v>
      </c>
      <c r="I275" s="379"/>
    </row>
    <row r="276" spans="2:9" ht="20.100000000000001" customHeight="1">
      <c r="B276" s="258"/>
      <c r="C276" s="556" t="s">
        <v>915</v>
      </c>
      <c r="D276" s="580" t="s">
        <v>908</v>
      </c>
      <c r="E276" s="430">
        <v>39</v>
      </c>
      <c r="F276" s="242" t="s">
        <v>909</v>
      </c>
      <c r="G276" s="632"/>
      <c r="H276" s="244">
        <f t="shared" si="7"/>
        <v>0</v>
      </c>
      <c r="I276" s="379"/>
    </row>
    <row r="277" spans="2:9" ht="20.100000000000001" customHeight="1">
      <c r="B277" s="258"/>
      <c r="C277" s="556" t="s">
        <v>915</v>
      </c>
      <c r="D277" s="505" t="s">
        <v>911</v>
      </c>
      <c r="E277" s="260">
        <v>24</v>
      </c>
      <c r="F277" s="242" t="s">
        <v>909</v>
      </c>
      <c r="G277" s="581"/>
      <c r="H277" s="244">
        <f t="shared" si="7"/>
        <v>0</v>
      </c>
      <c r="I277" s="379"/>
    </row>
    <row r="278" spans="2:9" ht="20.100000000000001" customHeight="1">
      <c r="B278" s="258"/>
      <c r="C278" s="550" t="s">
        <v>917</v>
      </c>
      <c r="D278" s="268" t="s">
        <v>918</v>
      </c>
      <c r="E278" s="260">
        <v>14</v>
      </c>
      <c r="F278" s="242" t="s">
        <v>388</v>
      </c>
      <c r="G278" s="581"/>
      <c r="H278" s="244">
        <f t="shared" si="7"/>
        <v>0</v>
      </c>
      <c r="I278" s="379"/>
    </row>
    <row r="279" spans="2:9" ht="20.100000000000001" customHeight="1">
      <c r="B279" s="242"/>
      <c r="C279" s="550" t="s">
        <v>917</v>
      </c>
      <c r="D279" s="268" t="s">
        <v>919</v>
      </c>
      <c r="E279" s="430">
        <v>4</v>
      </c>
      <c r="F279" s="242" t="s">
        <v>388</v>
      </c>
      <c r="G279" s="591"/>
      <c r="H279" s="244">
        <f t="shared" si="7"/>
        <v>0</v>
      </c>
      <c r="I279" s="378"/>
    </row>
    <row r="280" spans="2:9" ht="20.100000000000001" customHeight="1">
      <c r="B280" s="258"/>
      <c r="C280" s="580" t="s">
        <v>920</v>
      </c>
      <c r="D280" s="268" t="s">
        <v>921</v>
      </c>
      <c r="E280" s="260">
        <v>8</v>
      </c>
      <c r="F280" s="242" t="s">
        <v>388</v>
      </c>
      <c r="G280" s="606"/>
      <c r="H280" s="244">
        <f t="shared" si="7"/>
        <v>0</v>
      </c>
      <c r="I280" s="379"/>
    </row>
    <row r="281" spans="2:9" ht="20.100000000000001" customHeight="1">
      <c r="B281" s="258"/>
      <c r="C281" s="580" t="s">
        <v>920</v>
      </c>
      <c r="D281" s="268" t="s">
        <v>922</v>
      </c>
      <c r="E281" s="430">
        <v>5</v>
      </c>
      <c r="F281" s="242" t="s">
        <v>388</v>
      </c>
      <c r="G281" s="632"/>
      <c r="H281" s="244">
        <f t="shared" si="7"/>
        <v>0</v>
      </c>
      <c r="I281" s="379"/>
    </row>
    <row r="282" spans="2:9" ht="20.100000000000001" customHeight="1">
      <c r="B282" s="258"/>
      <c r="C282" s="580" t="s">
        <v>920</v>
      </c>
      <c r="D282" s="268" t="s">
        <v>923</v>
      </c>
      <c r="E282" s="430">
        <v>20</v>
      </c>
      <c r="F282" s="242" t="s">
        <v>388</v>
      </c>
      <c r="G282" s="632"/>
      <c r="H282" s="244">
        <f t="shared" si="7"/>
        <v>0</v>
      </c>
      <c r="I282" s="379"/>
    </row>
    <row r="283" spans="2:9" ht="20.100000000000001" customHeight="1">
      <c r="B283" s="258"/>
      <c r="C283" s="580"/>
      <c r="D283" s="251"/>
      <c r="E283" s="257"/>
      <c r="F283" s="242"/>
      <c r="G283" s="632"/>
      <c r="H283" s="244"/>
      <c r="I283" s="379"/>
    </row>
    <row r="284" spans="2:9" ht="20.100000000000001" customHeight="1">
      <c r="B284" s="258"/>
      <c r="C284" s="580"/>
      <c r="D284" s="251"/>
      <c r="E284" s="257"/>
      <c r="F284" s="242"/>
      <c r="G284" s="632"/>
      <c r="H284" s="244"/>
      <c r="I284" s="379"/>
    </row>
    <row r="285" spans="2:9" ht="20.100000000000001" customHeight="1">
      <c r="B285" s="242"/>
      <c r="C285" s="580"/>
      <c r="D285" s="251"/>
      <c r="E285" s="258"/>
      <c r="F285" s="258"/>
      <c r="G285" s="633"/>
      <c r="H285" s="258"/>
      <c r="I285" s="439"/>
    </row>
    <row r="286" spans="2:9" ht="20.100000000000001" customHeight="1">
      <c r="B286" s="258"/>
      <c r="C286" s="550"/>
      <c r="D286" s="240"/>
      <c r="E286" s="241"/>
      <c r="F286" s="242"/>
      <c r="G286" s="591"/>
      <c r="H286" s="244"/>
      <c r="I286" s="378"/>
    </row>
    <row r="287" spans="2:9" ht="20.100000000000001" customHeight="1">
      <c r="B287" s="258"/>
      <c r="C287" s="550"/>
      <c r="D287" s="240"/>
      <c r="E287" s="241"/>
      <c r="F287" s="242"/>
      <c r="G287" s="591"/>
      <c r="H287" s="244"/>
      <c r="I287" s="379"/>
    </row>
    <row r="288" spans="2:9" ht="20.100000000000001" customHeight="1">
      <c r="B288" s="258"/>
      <c r="C288" s="550"/>
      <c r="D288" s="240"/>
      <c r="E288" s="241"/>
      <c r="F288" s="242"/>
      <c r="G288" s="591"/>
      <c r="H288" s="244"/>
      <c r="I288" s="379"/>
    </row>
    <row r="289" spans="2:9" ht="20.100000000000001" customHeight="1">
      <c r="B289" s="258"/>
      <c r="C289" s="550"/>
      <c r="D289" s="240"/>
      <c r="E289" s="241"/>
      <c r="F289" s="242"/>
      <c r="G289" s="591"/>
      <c r="H289" s="244"/>
      <c r="I289" s="379"/>
    </row>
    <row r="290" spans="2:9" ht="20.100000000000001" customHeight="1">
      <c r="B290" s="258"/>
      <c r="C290" s="550"/>
      <c r="D290" s="240"/>
      <c r="E290" s="241"/>
      <c r="F290" s="242"/>
      <c r="G290" s="591"/>
      <c r="H290" s="244"/>
      <c r="I290" s="379"/>
    </row>
    <row r="291" spans="2:9" ht="20.100000000000001" customHeight="1">
      <c r="B291" s="258"/>
      <c r="C291" s="550"/>
      <c r="D291" s="240"/>
      <c r="E291" s="241"/>
      <c r="F291" s="242"/>
      <c r="G291" s="591"/>
      <c r="H291" s="244"/>
      <c r="I291" s="379"/>
    </row>
    <row r="292" spans="2:9" ht="20.100000000000001" customHeight="1">
      <c r="B292" s="258"/>
      <c r="C292" s="550"/>
      <c r="D292" s="240"/>
      <c r="E292" s="241"/>
      <c r="F292" s="242"/>
      <c r="G292" s="591"/>
      <c r="H292" s="244"/>
      <c r="I292" s="379"/>
    </row>
    <row r="293" spans="2:9" ht="20.100000000000001" customHeight="1">
      <c r="B293" s="258"/>
      <c r="C293" s="550"/>
      <c r="D293" s="240"/>
      <c r="E293" s="241"/>
      <c r="F293" s="242"/>
      <c r="G293" s="591"/>
      <c r="H293" s="244"/>
      <c r="I293" s="379"/>
    </row>
    <row r="294" spans="2:9" ht="20.100000000000001" customHeight="1">
      <c r="B294" s="258"/>
      <c r="C294" s="550"/>
      <c r="D294" s="240"/>
      <c r="E294" s="241"/>
      <c r="F294" s="242"/>
      <c r="G294" s="591"/>
      <c r="H294" s="244"/>
      <c r="I294" s="379"/>
    </row>
    <row r="295" spans="2:9" ht="20.100000000000001" customHeight="1">
      <c r="B295" s="258"/>
      <c r="C295" s="580"/>
      <c r="D295" s="251"/>
      <c r="E295" s="256"/>
      <c r="F295" s="242"/>
      <c r="G295" s="632"/>
      <c r="H295" s="244"/>
      <c r="I295" s="395"/>
    </row>
    <row r="296" spans="2:9" ht="20.100000000000001" customHeight="1">
      <c r="B296" s="258"/>
      <c r="C296" s="580"/>
      <c r="D296" s="251"/>
      <c r="E296" s="257"/>
      <c r="F296" s="242"/>
      <c r="G296" s="632"/>
      <c r="H296" s="244"/>
      <c r="I296" s="379"/>
    </row>
    <row r="297" spans="2:9" ht="20.100000000000001" customHeight="1">
      <c r="B297" s="242"/>
      <c r="C297" s="580"/>
      <c r="D297" s="251"/>
      <c r="E297" s="258"/>
      <c r="F297" s="258"/>
      <c r="G297" s="633"/>
      <c r="H297" s="258"/>
      <c r="I297" s="439"/>
    </row>
    <row r="298" spans="2:9" ht="20.100000000000001" customHeight="1">
      <c r="B298" s="258"/>
      <c r="C298" s="550"/>
      <c r="D298" s="240"/>
      <c r="E298" s="241"/>
      <c r="F298" s="242"/>
      <c r="G298" s="591"/>
      <c r="H298" s="244"/>
      <c r="I298" s="378"/>
    </row>
    <row r="299" spans="2:9" ht="20.100000000000001" customHeight="1">
      <c r="B299" s="258"/>
      <c r="C299" s="550"/>
      <c r="D299" s="240"/>
      <c r="E299" s="241"/>
      <c r="F299" s="242"/>
      <c r="G299" s="591"/>
      <c r="H299" s="244"/>
      <c r="I299" s="379"/>
    </row>
    <row r="300" spans="2:9" ht="20.100000000000001" customHeight="1">
      <c r="B300" s="258"/>
      <c r="C300" s="550"/>
      <c r="D300" s="255"/>
      <c r="E300" s="241"/>
      <c r="F300" s="242"/>
      <c r="G300" s="591"/>
      <c r="H300" s="244"/>
      <c r="I300" s="426"/>
    </row>
    <row r="301" spans="2:9" ht="20.100000000000001" customHeight="1">
      <c r="B301" s="258"/>
      <c r="C301" s="550"/>
      <c r="D301" s="255"/>
      <c r="E301" s="241"/>
      <c r="F301" s="242"/>
      <c r="G301" s="591"/>
      <c r="H301" s="244"/>
      <c r="I301" s="426"/>
    </row>
    <row r="302" spans="2:9" ht="20.100000000000001" customHeight="1">
      <c r="B302" s="258"/>
      <c r="C302" s="550"/>
      <c r="D302" s="240"/>
      <c r="E302" s="241"/>
      <c r="F302" s="242"/>
      <c r="G302" s="591"/>
      <c r="H302" s="244"/>
      <c r="I302" s="379"/>
    </row>
    <row r="303" spans="2:9" ht="20.100000000000001" customHeight="1">
      <c r="B303" s="258"/>
      <c r="C303" s="550"/>
      <c r="D303" s="240"/>
      <c r="E303" s="241"/>
      <c r="F303" s="242"/>
      <c r="G303" s="591"/>
      <c r="H303" s="244"/>
      <c r="I303" s="426"/>
    </row>
    <row r="304" spans="2:9" ht="20.100000000000001" customHeight="1">
      <c r="B304" s="258"/>
      <c r="C304" s="550"/>
      <c r="D304" s="240"/>
      <c r="E304" s="241"/>
      <c r="F304" s="242"/>
      <c r="G304" s="591"/>
      <c r="H304" s="244"/>
      <c r="I304" s="426"/>
    </row>
    <row r="305" spans="2:9" ht="20.100000000000001" customHeight="1">
      <c r="B305" s="258"/>
      <c r="C305" s="580"/>
      <c r="D305" s="251"/>
      <c r="E305" s="257"/>
      <c r="F305" s="242"/>
      <c r="G305" s="634"/>
      <c r="H305" s="244"/>
      <c r="I305" s="379"/>
    </row>
    <row r="306" spans="2:9" ht="20.100000000000001" customHeight="1">
      <c r="B306" s="421"/>
      <c r="C306" s="550"/>
      <c r="D306" s="417"/>
      <c r="E306" s="311"/>
      <c r="F306" s="311"/>
      <c r="G306" s="635"/>
      <c r="H306" s="244"/>
      <c r="I306" s="394"/>
    </row>
    <row r="307" spans="2:9" ht="20.100000000000001" customHeight="1">
      <c r="B307" s="386"/>
      <c r="C307" s="629" t="s">
        <v>924</v>
      </c>
      <c r="D307" s="358"/>
      <c r="E307" s="362"/>
      <c r="F307" s="362"/>
      <c r="G307" s="636"/>
      <c r="H307" s="388">
        <f>SUM(H269:H306)</f>
        <v>0</v>
      </c>
      <c r="I307" s="389"/>
    </row>
    <row r="308" spans="2:9" ht="16.5" customHeight="1">
      <c r="B308" s="313"/>
      <c r="C308" s="566"/>
      <c r="D308" s="313">
        <f>+D264+1</f>
        <v>7</v>
      </c>
      <c r="E308" s="313"/>
      <c r="F308" s="313"/>
      <c r="G308" s="587"/>
      <c r="H308" s="313"/>
      <c r="I308" s="313"/>
    </row>
    <row r="309" spans="2:9" ht="19.5" customHeight="1">
      <c r="B309" s="337" t="str">
        <f>$B$1</f>
        <v>〇〇〇〇建物解体工事　　　　(機械）</v>
      </c>
      <c r="C309" s="544"/>
      <c r="D309" s="337"/>
      <c r="E309" s="337"/>
      <c r="F309" s="337"/>
      <c r="G309" s="545"/>
      <c r="H309" s="337"/>
      <c r="I309" s="375">
        <f>+I262</f>
        <v>0</v>
      </c>
    </row>
    <row r="310" spans="2:9" ht="29.25" customHeight="1">
      <c r="B310" s="686" t="s">
        <v>69</v>
      </c>
      <c r="C310" s="687"/>
      <c r="D310" s="687"/>
      <c r="E310" s="687"/>
      <c r="F310" s="687"/>
      <c r="G310" s="687"/>
      <c r="H310" s="687"/>
      <c r="I310" s="688"/>
    </row>
    <row r="311" spans="2:9" ht="20.100000000000001" customHeight="1">
      <c r="B311" s="306" t="s">
        <v>397</v>
      </c>
      <c r="C311" s="306" t="s">
        <v>70</v>
      </c>
      <c r="D311" s="306" t="s">
        <v>71</v>
      </c>
      <c r="E311" s="306" t="s">
        <v>72</v>
      </c>
      <c r="F311" s="306" t="s">
        <v>68</v>
      </c>
      <c r="G311" s="546" t="s">
        <v>73</v>
      </c>
      <c r="H311" s="306" t="s">
        <v>74</v>
      </c>
      <c r="I311" s="376" t="s">
        <v>75</v>
      </c>
    </row>
    <row r="312" spans="2:9" ht="20.100000000000001" customHeight="1">
      <c r="B312" s="280">
        <v>5</v>
      </c>
      <c r="C312" s="630" t="s">
        <v>925</v>
      </c>
      <c r="D312" s="274"/>
      <c r="E312" s="275"/>
      <c r="F312" s="280"/>
      <c r="G312" s="631"/>
      <c r="H312" s="349"/>
      <c r="I312" s="377"/>
    </row>
    <row r="313" spans="2:9" ht="20.100000000000001" customHeight="1">
      <c r="B313" s="258"/>
      <c r="C313" s="557" t="s">
        <v>926</v>
      </c>
      <c r="D313" s="550" t="s">
        <v>891</v>
      </c>
      <c r="E313" s="260">
        <v>9</v>
      </c>
      <c r="F313" s="242" t="s">
        <v>813</v>
      </c>
      <c r="G313" s="591"/>
      <c r="H313" s="244">
        <f t="shared" ref="H313:H315" si="8">E313*G313</f>
        <v>0</v>
      </c>
      <c r="I313" s="378"/>
    </row>
    <row r="314" spans="2:9" ht="20.100000000000001" customHeight="1">
      <c r="B314" s="258"/>
      <c r="C314" s="557" t="s">
        <v>926</v>
      </c>
      <c r="D314" s="550" t="s">
        <v>892</v>
      </c>
      <c r="E314" s="260">
        <v>24</v>
      </c>
      <c r="F314" s="242" t="s">
        <v>813</v>
      </c>
      <c r="G314" s="591"/>
      <c r="H314" s="244">
        <f t="shared" si="8"/>
        <v>0</v>
      </c>
      <c r="I314" s="379"/>
    </row>
    <row r="315" spans="2:9" ht="20.100000000000001" customHeight="1">
      <c r="B315" s="258"/>
      <c r="C315" s="557" t="s">
        <v>927</v>
      </c>
      <c r="D315" s="557" t="s">
        <v>928</v>
      </c>
      <c r="E315" s="260">
        <v>3</v>
      </c>
      <c r="F315" s="242" t="s">
        <v>452</v>
      </c>
      <c r="G315" s="632"/>
      <c r="H315" s="244">
        <f t="shared" si="8"/>
        <v>0</v>
      </c>
      <c r="I315" s="379"/>
    </row>
    <row r="316" spans="2:9" ht="20.100000000000001" customHeight="1">
      <c r="B316" s="258"/>
      <c r="C316" s="557"/>
      <c r="D316" s="580"/>
      <c r="E316" s="258"/>
      <c r="F316" s="242"/>
      <c r="G316" s="632"/>
      <c r="H316" s="244"/>
      <c r="I316" s="379"/>
    </row>
    <row r="317" spans="2:9" ht="20.100000000000001" customHeight="1">
      <c r="B317" s="258"/>
      <c r="C317" s="557"/>
      <c r="D317" s="580"/>
      <c r="E317" s="244"/>
      <c r="F317" s="245"/>
      <c r="G317" s="632"/>
      <c r="H317" s="244"/>
      <c r="I317" s="379"/>
    </row>
    <row r="318" spans="2:9" ht="20.100000000000001" customHeight="1">
      <c r="B318" s="258"/>
      <c r="C318" s="556"/>
      <c r="D318" s="580"/>
      <c r="E318" s="257"/>
      <c r="F318" s="242"/>
      <c r="G318" s="632"/>
      <c r="H318" s="244"/>
      <c r="I318" s="379"/>
    </row>
    <row r="319" spans="2:9" ht="20.100000000000001" customHeight="1">
      <c r="B319" s="258"/>
      <c r="C319" s="556"/>
      <c r="D319" s="580"/>
      <c r="E319" s="257"/>
      <c r="F319" s="242"/>
      <c r="G319" s="632"/>
      <c r="H319" s="244"/>
      <c r="I319" s="379"/>
    </row>
    <row r="320" spans="2:9" ht="20.100000000000001" customHeight="1">
      <c r="B320" s="258"/>
      <c r="C320" s="580"/>
      <c r="D320" s="580"/>
      <c r="E320" s="257"/>
      <c r="F320" s="242"/>
      <c r="G320" s="632"/>
      <c r="H320" s="244"/>
      <c r="I320" s="379"/>
    </row>
    <row r="321" spans="2:9" ht="20.100000000000001" customHeight="1">
      <c r="B321" s="258"/>
      <c r="C321" s="550"/>
      <c r="D321" s="557"/>
      <c r="E321" s="261"/>
      <c r="F321" s="242"/>
      <c r="G321" s="581"/>
      <c r="H321" s="260"/>
      <c r="I321" s="379"/>
    </row>
    <row r="322" spans="2:9" ht="20.100000000000001" customHeight="1">
      <c r="B322" s="258"/>
      <c r="C322" s="550"/>
      <c r="D322" s="240"/>
      <c r="E322" s="261"/>
      <c r="F322" s="242"/>
      <c r="G322" s="581"/>
      <c r="H322" s="260"/>
      <c r="I322" s="379"/>
    </row>
    <row r="323" spans="2:9" ht="20.100000000000001" customHeight="1">
      <c r="B323" s="242"/>
      <c r="C323" s="550"/>
      <c r="D323" s="251"/>
      <c r="E323" s="429"/>
      <c r="F323" s="242"/>
      <c r="G323" s="591"/>
      <c r="H323" s="260"/>
      <c r="I323" s="378"/>
    </row>
    <row r="324" spans="2:9" ht="20.100000000000001" customHeight="1">
      <c r="B324" s="242"/>
      <c r="C324" s="550"/>
      <c r="D324" s="251"/>
      <c r="E324" s="429"/>
      <c r="F324" s="242"/>
      <c r="G324" s="591"/>
      <c r="H324" s="260"/>
      <c r="I324" s="378"/>
    </row>
    <row r="325" spans="2:9" ht="20.100000000000001" customHeight="1">
      <c r="B325" s="242"/>
      <c r="C325" s="550"/>
      <c r="D325" s="251"/>
      <c r="E325" s="429"/>
      <c r="F325" s="242"/>
      <c r="G325" s="591"/>
      <c r="H325" s="260"/>
      <c r="I325" s="378"/>
    </row>
    <row r="326" spans="2:9" ht="20.100000000000001" customHeight="1">
      <c r="B326" s="242"/>
      <c r="C326" s="550"/>
      <c r="D326" s="251"/>
      <c r="E326" s="429"/>
      <c r="F326" s="242"/>
      <c r="G326" s="591"/>
      <c r="H326" s="260"/>
      <c r="I326" s="378"/>
    </row>
    <row r="327" spans="2:9" ht="20.100000000000001" customHeight="1">
      <c r="B327" s="242"/>
      <c r="C327" s="550"/>
      <c r="D327" s="251"/>
      <c r="E327" s="429"/>
      <c r="F327" s="242"/>
      <c r="G327" s="591"/>
      <c r="H327" s="260"/>
      <c r="I327" s="378"/>
    </row>
    <row r="328" spans="2:9" ht="20.100000000000001" customHeight="1">
      <c r="B328" s="258"/>
      <c r="C328" s="580"/>
      <c r="D328" s="251"/>
      <c r="E328" s="244"/>
      <c r="F328" s="245"/>
      <c r="G328" s="606"/>
      <c r="H328" s="430"/>
      <c r="I328" s="379"/>
    </row>
    <row r="329" spans="2:9" ht="20.100000000000001" customHeight="1">
      <c r="B329" s="258"/>
      <c r="C329" s="580"/>
      <c r="D329" s="251"/>
      <c r="E329" s="257"/>
      <c r="F329" s="242"/>
      <c r="G329" s="632"/>
      <c r="H329" s="244"/>
      <c r="I329" s="379"/>
    </row>
    <row r="330" spans="2:9" ht="20.100000000000001" customHeight="1">
      <c r="B330" s="258"/>
      <c r="C330" s="580"/>
      <c r="D330" s="251"/>
      <c r="E330" s="257"/>
      <c r="F330" s="242"/>
      <c r="G330" s="632"/>
      <c r="H330" s="244"/>
      <c r="I330" s="379"/>
    </row>
    <row r="331" spans="2:9" ht="20.100000000000001" customHeight="1">
      <c r="B331" s="258"/>
      <c r="C331" s="580"/>
      <c r="D331" s="251"/>
      <c r="E331" s="257"/>
      <c r="F331" s="242"/>
      <c r="G331" s="632"/>
      <c r="H331" s="244"/>
      <c r="I331" s="379"/>
    </row>
    <row r="332" spans="2:9" ht="20.100000000000001" customHeight="1">
      <c r="B332" s="258"/>
      <c r="C332" s="580"/>
      <c r="D332" s="251"/>
      <c r="E332" s="257"/>
      <c r="F332" s="242"/>
      <c r="G332" s="632"/>
      <c r="H332" s="244"/>
      <c r="I332" s="379"/>
    </row>
    <row r="333" spans="2:9" ht="20.100000000000001" customHeight="1">
      <c r="B333" s="242"/>
      <c r="C333" s="580"/>
      <c r="D333" s="251"/>
      <c r="E333" s="258"/>
      <c r="F333" s="258"/>
      <c r="G333" s="633"/>
      <c r="H333" s="258"/>
      <c r="I333" s="439"/>
    </row>
    <row r="334" spans="2:9" ht="20.100000000000001" customHeight="1">
      <c r="B334" s="258"/>
      <c r="C334" s="550"/>
      <c r="D334" s="240"/>
      <c r="E334" s="241"/>
      <c r="F334" s="242"/>
      <c r="G334" s="591"/>
      <c r="H334" s="244"/>
      <c r="I334" s="378"/>
    </row>
    <row r="335" spans="2:9" ht="20.100000000000001" customHeight="1">
      <c r="B335" s="258"/>
      <c r="C335" s="550"/>
      <c r="D335" s="240"/>
      <c r="E335" s="241"/>
      <c r="F335" s="242"/>
      <c r="G335" s="591"/>
      <c r="H335" s="244"/>
      <c r="I335" s="379"/>
    </row>
    <row r="336" spans="2:9" ht="20.100000000000001" customHeight="1">
      <c r="B336" s="258"/>
      <c r="C336" s="550"/>
      <c r="D336" s="240"/>
      <c r="E336" s="241"/>
      <c r="F336" s="242"/>
      <c r="G336" s="591"/>
      <c r="H336" s="244"/>
      <c r="I336" s="379"/>
    </row>
    <row r="337" spans="2:9" ht="20.100000000000001" customHeight="1">
      <c r="B337" s="258"/>
      <c r="C337" s="550"/>
      <c r="D337" s="240"/>
      <c r="E337" s="241"/>
      <c r="F337" s="242"/>
      <c r="G337" s="591"/>
      <c r="H337" s="244"/>
      <c r="I337" s="379"/>
    </row>
    <row r="338" spans="2:9" ht="20.100000000000001" customHeight="1">
      <c r="B338" s="258"/>
      <c r="C338" s="550"/>
      <c r="D338" s="240"/>
      <c r="E338" s="241"/>
      <c r="F338" s="242"/>
      <c r="G338" s="591"/>
      <c r="H338" s="244"/>
      <c r="I338" s="379"/>
    </row>
    <row r="339" spans="2:9" ht="20.100000000000001" customHeight="1">
      <c r="B339" s="258"/>
      <c r="C339" s="580"/>
      <c r="D339" s="251"/>
      <c r="E339" s="256"/>
      <c r="F339" s="242"/>
      <c r="G339" s="632"/>
      <c r="H339" s="244"/>
      <c r="I339" s="395"/>
    </row>
    <row r="340" spans="2:9" ht="20.100000000000001" customHeight="1">
      <c r="B340" s="258"/>
      <c r="C340" s="580"/>
      <c r="D340" s="251"/>
      <c r="E340" s="257"/>
      <c r="F340" s="242"/>
      <c r="G340" s="632"/>
      <c r="H340" s="244"/>
      <c r="I340" s="379"/>
    </row>
    <row r="341" spans="2:9" ht="20.100000000000001" customHeight="1">
      <c r="B341" s="242"/>
      <c r="C341" s="580"/>
      <c r="D341" s="251"/>
      <c r="E341" s="258"/>
      <c r="F341" s="258"/>
      <c r="G341" s="633"/>
      <c r="H341" s="258"/>
      <c r="I341" s="439"/>
    </row>
    <row r="342" spans="2:9" ht="20.100000000000001" customHeight="1">
      <c r="B342" s="258"/>
      <c r="C342" s="550"/>
      <c r="D342" s="240"/>
      <c r="E342" s="241"/>
      <c r="F342" s="242"/>
      <c r="G342" s="591"/>
      <c r="H342" s="244"/>
      <c r="I342" s="378"/>
    </row>
    <row r="343" spans="2:9" ht="20.100000000000001" customHeight="1">
      <c r="B343" s="258"/>
      <c r="C343" s="550"/>
      <c r="D343" s="240"/>
      <c r="E343" s="241"/>
      <c r="F343" s="242"/>
      <c r="G343" s="591"/>
      <c r="H343" s="244"/>
      <c r="I343" s="379"/>
    </row>
    <row r="344" spans="2:9" ht="20.100000000000001" customHeight="1">
      <c r="B344" s="258"/>
      <c r="C344" s="550"/>
      <c r="D344" s="255"/>
      <c r="E344" s="241"/>
      <c r="F344" s="242"/>
      <c r="G344" s="591"/>
      <c r="H344" s="244"/>
      <c r="I344" s="426"/>
    </row>
    <row r="345" spans="2:9" ht="20.100000000000001" customHeight="1">
      <c r="B345" s="258"/>
      <c r="C345" s="550"/>
      <c r="D345" s="255"/>
      <c r="E345" s="241"/>
      <c r="F345" s="242"/>
      <c r="G345" s="591"/>
      <c r="H345" s="244"/>
      <c r="I345" s="426"/>
    </row>
    <row r="346" spans="2:9" ht="20.100000000000001" customHeight="1">
      <c r="B346" s="258"/>
      <c r="C346" s="550"/>
      <c r="D346" s="240"/>
      <c r="E346" s="241"/>
      <c r="F346" s="242"/>
      <c r="G346" s="591"/>
      <c r="H346" s="244"/>
      <c r="I346" s="379"/>
    </row>
    <row r="347" spans="2:9" ht="20.100000000000001" customHeight="1">
      <c r="B347" s="258"/>
      <c r="C347" s="550"/>
      <c r="D347" s="240"/>
      <c r="E347" s="241"/>
      <c r="F347" s="242"/>
      <c r="G347" s="591"/>
      <c r="H347" s="244"/>
      <c r="I347" s="426"/>
    </row>
    <row r="348" spans="2:9" ht="20.100000000000001" customHeight="1">
      <c r="B348" s="258"/>
      <c r="C348" s="550"/>
      <c r="D348" s="240"/>
      <c r="E348" s="241"/>
      <c r="F348" s="242"/>
      <c r="G348" s="591"/>
      <c r="H348" s="244"/>
      <c r="I348" s="426"/>
    </row>
    <row r="349" spans="2:9" ht="20.100000000000001" customHeight="1">
      <c r="B349" s="258"/>
      <c r="C349" s="580"/>
      <c r="D349" s="251"/>
      <c r="E349" s="257"/>
      <c r="F349" s="242"/>
      <c r="G349" s="634"/>
      <c r="H349" s="244"/>
      <c r="I349" s="379"/>
    </row>
    <row r="350" spans="2:9" ht="20.100000000000001" customHeight="1">
      <c r="B350" s="421"/>
      <c r="C350" s="550"/>
      <c r="D350" s="417"/>
      <c r="E350" s="311"/>
      <c r="F350" s="311"/>
      <c r="G350" s="635"/>
      <c r="H350" s="244"/>
      <c r="I350" s="394"/>
    </row>
    <row r="351" spans="2:9" ht="20.100000000000001" customHeight="1">
      <c r="B351" s="386"/>
      <c r="C351" s="629" t="s">
        <v>929</v>
      </c>
      <c r="D351" s="358"/>
      <c r="E351" s="362"/>
      <c r="F351" s="362"/>
      <c r="G351" s="636"/>
      <c r="H351" s="388">
        <f>SUM(H313:H315)</f>
        <v>0</v>
      </c>
      <c r="I351" s="389"/>
    </row>
    <row r="352" spans="2:9" ht="16.5" customHeight="1">
      <c r="B352" s="313"/>
      <c r="C352" s="566"/>
      <c r="D352" s="313">
        <f>+D308+1</f>
        <v>8</v>
      </c>
      <c r="E352" s="313"/>
      <c r="F352" s="313"/>
      <c r="G352" s="587"/>
      <c r="H352" s="313"/>
      <c r="I352" s="313"/>
    </row>
    <row r="353" spans="2:9" ht="19.5" customHeight="1">
      <c r="B353" s="337" t="str">
        <f>$B$1</f>
        <v>〇〇〇〇建物解体工事　　　　(機械）</v>
      </c>
      <c r="C353" s="544"/>
      <c r="D353" s="337"/>
      <c r="E353" s="337"/>
      <c r="F353" s="337"/>
      <c r="G353" s="545"/>
      <c r="H353" s="337"/>
      <c r="I353" s="375">
        <f>+I306</f>
        <v>0</v>
      </c>
    </row>
    <row r="354" spans="2:9" ht="29.25" customHeight="1">
      <c r="B354" s="686" t="s">
        <v>69</v>
      </c>
      <c r="C354" s="687"/>
      <c r="D354" s="687"/>
      <c r="E354" s="687"/>
      <c r="F354" s="687"/>
      <c r="G354" s="687"/>
      <c r="H354" s="687"/>
      <c r="I354" s="688"/>
    </row>
    <row r="355" spans="2:9" ht="20.100000000000001" customHeight="1">
      <c r="B355" s="306" t="s">
        <v>397</v>
      </c>
      <c r="C355" s="306" t="s">
        <v>70</v>
      </c>
      <c r="D355" s="306" t="s">
        <v>71</v>
      </c>
      <c r="E355" s="306" t="s">
        <v>72</v>
      </c>
      <c r="F355" s="306" t="s">
        <v>68</v>
      </c>
      <c r="G355" s="546" t="s">
        <v>73</v>
      </c>
      <c r="H355" s="306" t="s">
        <v>74</v>
      </c>
      <c r="I355" s="376" t="s">
        <v>75</v>
      </c>
    </row>
    <row r="356" spans="2:9" ht="20.100000000000001" customHeight="1">
      <c r="B356" s="280">
        <v>6</v>
      </c>
      <c r="C356" s="630" t="s">
        <v>930</v>
      </c>
      <c r="D356" s="274"/>
      <c r="E356" s="275"/>
      <c r="F356" s="280"/>
      <c r="G356" s="631"/>
      <c r="H356" s="349"/>
      <c r="I356" s="377"/>
    </row>
    <row r="357" spans="2:9" ht="20.100000000000001" customHeight="1">
      <c r="B357" s="258"/>
      <c r="C357" s="557" t="s">
        <v>931</v>
      </c>
      <c r="D357" s="550" t="s">
        <v>932</v>
      </c>
      <c r="E357" s="260">
        <v>10</v>
      </c>
      <c r="F357" s="242" t="s">
        <v>388</v>
      </c>
      <c r="G357" s="591"/>
      <c r="H357" s="244">
        <f t="shared" ref="H357:H364" si="9">E357*G357</f>
        <v>0</v>
      </c>
      <c r="I357" s="378"/>
    </row>
    <row r="358" spans="2:9" ht="20.100000000000001" customHeight="1">
      <c r="B358" s="258"/>
      <c r="C358" s="557" t="s">
        <v>933</v>
      </c>
      <c r="D358" s="550" t="s">
        <v>934</v>
      </c>
      <c r="E358" s="260">
        <v>15</v>
      </c>
      <c r="F358" s="242" t="s">
        <v>388</v>
      </c>
      <c r="G358" s="581"/>
      <c r="H358" s="244">
        <f t="shared" si="9"/>
        <v>0</v>
      </c>
      <c r="I358" s="379"/>
    </row>
    <row r="359" spans="2:9" ht="20.100000000000001" customHeight="1">
      <c r="B359" s="258"/>
      <c r="C359" s="557" t="s">
        <v>935</v>
      </c>
      <c r="D359" s="557" t="s">
        <v>966</v>
      </c>
      <c r="E359" s="260">
        <v>2</v>
      </c>
      <c r="F359" s="242" t="s">
        <v>388</v>
      </c>
      <c r="G359" s="591"/>
      <c r="H359" s="244">
        <f t="shared" si="9"/>
        <v>0</v>
      </c>
      <c r="I359" s="379"/>
    </row>
    <row r="360" spans="2:9" ht="20.100000000000001" customHeight="1">
      <c r="B360" s="258"/>
      <c r="C360" s="557" t="s">
        <v>967</v>
      </c>
      <c r="D360" s="580" t="s">
        <v>964</v>
      </c>
      <c r="E360" s="430">
        <v>1</v>
      </c>
      <c r="F360" s="242" t="s">
        <v>452</v>
      </c>
      <c r="G360" s="632"/>
      <c r="H360" s="244">
        <f t="shared" si="9"/>
        <v>0</v>
      </c>
      <c r="I360" s="379"/>
    </row>
    <row r="361" spans="2:9" ht="20.100000000000001" customHeight="1">
      <c r="B361" s="258"/>
      <c r="C361" s="557" t="s">
        <v>936</v>
      </c>
      <c r="D361" s="580" t="s">
        <v>962</v>
      </c>
      <c r="E361" s="260">
        <v>86</v>
      </c>
      <c r="F361" s="245" t="s">
        <v>813</v>
      </c>
      <c r="G361" s="632"/>
      <c r="H361" s="244">
        <f t="shared" si="9"/>
        <v>0</v>
      </c>
      <c r="I361" s="379"/>
    </row>
    <row r="362" spans="2:9" ht="20.100000000000001" customHeight="1">
      <c r="B362" s="258"/>
      <c r="C362" s="557" t="s">
        <v>936</v>
      </c>
      <c r="D362" s="580" t="s">
        <v>963</v>
      </c>
      <c r="E362" s="430">
        <v>14</v>
      </c>
      <c r="F362" s="242" t="s">
        <v>813</v>
      </c>
      <c r="G362" s="632"/>
      <c r="H362" s="244">
        <f t="shared" si="9"/>
        <v>0</v>
      </c>
      <c r="I362" s="379"/>
    </row>
    <row r="363" spans="2:9" ht="20.100000000000001" customHeight="1">
      <c r="B363" s="258"/>
      <c r="C363" s="557" t="s">
        <v>936</v>
      </c>
      <c r="D363" s="580" t="s">
        <v>965</v>
      </c>
      <c r="E363" s="430">
        <v>37</v>
      </c>
      <c r="F363" s="242" t="s">
        <v>813</v>
      </c>
      <c r="G363" s="632"/>
      <c r="H363" s="244">
        <f t="shared" si="9"/>
        <v>0</v>
      </c>
      <c r="I363" s="379"/>
    </row>
    <row r="364" spans="2:9" ht="20.100000000000001" customHeight="1">
      <c r="B364" s="258"/>
      <c r="C364" s="556" t="s">
        <v>937</v>
      </c>
      <c r="D364" s="580" t="s">
        <v>961</v>
      </c>
      <c r="E364" s="430">
        <v>1</v>
      </c>
      <c r="F364" s="242" t="s">
        <v>388</v>
      </c>
      <c r="G364" s="632"/>
      <c r="H364" s="244">
        <f t="shared" si="9"/>
        <v>0</v>
      </c>
      <c r="I364" s="379"/>
    </row>
    <row r="365" spans="2:9" ht="20.100000000000001" customHeight="1">
      <c r="B365" s="258"/>
      <c r="C365" s="550"/>
      <c r="D365" s="557"/>
      <c r="E365" s="261"/>
      <c r="F365" s="242"/>
      <c r="G365" s="581"/>
      <c r="H365" s="260"/>
      <c r="I365" s="379"/>
    </row>
    <row r="366" spans="2:9" ht="20.100000000000001" customHeight="1">
      <c r="B366" s="258"/>
      <c r="C366" s="550"/>
      <c r="D366" s="240"/>
      <c r="E366" s="261"/>
      <c r="F366" s="242"/>
      <c r="G366" s="581"/>
      <c r="H366" s="260"/>
      <c r="I366" s="379"/>
    </row>
    <row r="367" spans="2:9" ht="20.100000000000001" customHeight="1">
      <c r="B367" s="242"/>
      <c r="C367" s="550"/>
      <c r="D367" s="251"/>
      <c r="E367" s="429"/>
      <c r="F367" s="242"/>
      <c r="G367" s="591"/>
      <c r="H367" s="260"/>
      <c r="I367" s="378"/>
    </row>
    <row r="368" spans="2:9" ht="20.100000000000001" customHeight="1">
      <c r="B368" s="258"/>
      <c r="C368" s="580"/>
      <c r="D368" s="251"/>
      <c r="E368" s="244"/>
      <c r="F368" s="245"/>
      <c r="G368" s="606"/>
      <c r="H368" s="430"/>
      <c r="I368" s="379"/>
    </row>
    <row r="369" spans="2:9" ht="20.100000000000001" customHeight="1">
      <c r="B369" s="258"/>
      <c r="C369" s="580"/>
      <c r="D369" s="251"/>
      <c r="E369" s="257"/>
      <c r="F369" s="242"/>
      <c r="G369" s="632"/>
      <c r="H369" s="244"/>
      <c r="I369" s="379"/>
    </row>
    <row r="370" spans="2:9" ht="20.100000000000001" customHeight="1">
      <c r="B370" s="258"/>
      <c r="C370" s="580"/>
      <c r="D370" s="251"/>
      <c r="E370" s="257"/>
      <c r="F370" s="242"/>
      <c r="G370" s="632"/>
      <c r="H370" s="244"/>
      <c r="I370" s="379"/>
    </row>
    <row r="371" spans="2:9" ht="20.100000000000001" customHeight="1">
      <c r="B371" s="258"/>
      <c r="C371" s="580"/>
      <c r="D371" s="251"/>
      <c r="E371" s="257"/>
      <c r="F371" s="242"/>
      <c r="G371" s="632"/>
      <c r="H371" s="244"/>
      <c r="I371" s="379"/>
    </row>
    <row r="372" spans="2:9" ht="20.100000000000001" customHeight="1">
      <c r="B372" s="258"/>
      <c r="C372" s="580"/>
      <c r="D372" s="251"/>
      <c r="E372" s="257"/>
      <c r="F372" s="242"/>
      <c r="G372" s="632"/>
      <c r="H372" s="244"/>
      <c r="I372" s="379"/>
    </row>
    <row r="373" spans="2:9" ht="20.100000000000001" customHeight="1">
      <c r="B373" s="242"/>
      <c r="C373" s="580"/>
      <c r="D373" s="251"/>
      <c r="E373" s="258"/>
      <c r="F373" s="258"/>
      <c r="G373" s="633"/>
      <c r="H373" s="258"/>
      <c r="I373" s="439"/>
    </row>
    <row r="374" spans="2:9" ht="20.100000000000001" customHeight="1">
      <c r="B374" s="258"/>
      <c r="C374" s="550"/>
      <c r="D374" s="240"/>
      <c r="E374" s="241"/>
      <c r="F374" s="242"/>
      <c r="G374" s="591"/>
      <c r="H374" s="244"/>
      <c r="I374" s="378"/>
    </row>
    <row r="375" spans="2:9" ht="20.100000000000001" customHeight="1">
      <c r="B375" s="258"/>
      <c r="C375" s="550"/>
      <c r="D375" s="240"/>
      <c r="E375" s="241"/>
      <c r="F375" s="242"/>
      <c r="G375" s="591"/>
      <c r="H375" s="244"/>
      <c r="I375" s="379"/>
    </row>
    <row r="376" spans="2:9" ht="20.100000000000001" customHeight="1">
      <c r="B376" s="258"/>
      <c r="C376" s="550"/>
      <c r="D376" s="240"/>
      <c r="E376" s="241"/>
      <c r="F376" s="242"/>
      <c r="G376" s="591"/>
      <c r="H376" s="244"/>
      <c r="I376" s="379"/>
    </row>
    <row r="377" spans="2:9" ht="20.100000000000001" customHeight="1">
      <c r="B377" s="258"/>
      <c r="C377" s="550"/>
      <c r="D377" s="240"/>
      <c r="E377" s="241"/>
      <c r="F377" s="242"/>
      <c r="G377" s="591"/>
      <c r="H377" s="244"/>
      <c r="I377" s="379"/>
    </row>
    <row r="378" spans="2:9" ht="20.100000000000001" customHeight="1">
      <c r="B378" s="258"/>
      <c r="C378" s="550"/>
      <c r="D378" s="240"/>
      <c r="E378" s="241"/>
      <c r="F378" s="242"/>
      <c r="G378" s="591"/>
      <c r="H378" s="244"/>
      <c r="I378" s="379"/>
    </row>
    <row r="379" spans="2:9" ht="20.100000000000001" customHeight="1">
      <c r="B379" s="258"/>
      <c r="C379" s="550"/>
      <c r="D379" s="240"/>
      <c r="E379" s="241"/>
      <c r="F379" s="242"/>
      <c r="G379" s="591"/>
      <c r="H379" s="244"/>
      <c r="I379" s="379"/>
    </row>
    <row r="380" spans="2:9" ht="20.100000000000001" customHeight="1">
      <c r="B380" s="258"/>
      <c r="C380" s="550"/>
      <c r="D380" s="240"/>
      <c r="E380" s="241"/>
      <c r="F380" s="242"/>
      <c r="G380" s="591"/>
      <c r="H380" s="244"/>
      <c r="I380" s="379"/>
    </row>
    <row r="381" spans="2:9" ht="20.100000000000001" customHeight="1">
      <c r="B381" s="258"/>
      <c r="C381" s="550"/>
      <c r="D381" s="240"/>
      <c r="E381" s="241"/>
      <c r="F381" s="242"/>
      <c r="G381" s="591"/>
      <c r="H381" s="244"/>
      <c r="I381" s="379"/>
    </row>
    <row r="382" spans="2:9" ht="20.100000000000001" customHeight="1">
      <c r="B382" s="258"/>
      <c r="C382" s="550"/>
      <c r="D382" s="240"/>
      <c r="E382" s="241"/>
      <c r="F382" s="242"/>
      <c r="G382" s="591"/>
      <c r="H382" s="244"/>
      <c r="I382" s="379"/>
    </row>
    <row r="383" spans="2:9" ht="20.100000000000001" customHeight="1">
      <c r="B383" s="258"/>
      <c r="C383" s="580"/>
      <c r="D383" s="251"/>
      <c r="E383" s="256"/>
      <c r="F383" s="242"/>
      <c r="G383" s="632"/>
      <c r="H383" s="244"/>
      <c r="I383" s="395"/>
    </row>
    <row r="384" spans="2:9" ht="20.100000000000001" customHeight="1">
      <c r="B384" s="258"/>
      <c r="C384" s="580"/>
      <c r="D384" s="251"/>
      <c r="E384" s="257"/>
      <c r="F384" s="242"/>
      <c r="G384" s="632"/>
      <c r="H384" s="244"/>
      <c r="I384" s="379"/>
    </row>
    <row r="385" spans="2:9" ht="20.100000000000001" customHeight="1">
      <c r="B385" s="242"/>
      <c r="C385" s="580"/>
      <c r="D385" s="251"/>
      <c r="E385" s="258"/>
      <c r="F385" s="258"/>
      <c r="G385" s="633"/>
      <c r="H385" s="258"/>
      <c r="I385" s="439"/>
    </row>
    <row r="386" spans="2:9" ht="20.100000000000001" customHeight="1">
      <c r="B386" s="258"/>
      <c r="C386" s="550"/>
      <c r="D386" s="240"/>
      <c r="E386" s="241"/>
      <c r="F386" s="242"/>
      <c r="G386" s="591"/>
      <c r="H386" s="244"/>
      <c r="I386" s="378"/>
    </row>
    <row r="387" spans="2:9" ht="20.100000000000001" customHeight="1">
      <c r="B387" s="258"/>
      <c r="C387" s="550"/>
      <c r="D387" s="240"/>
      <c r="E387" s="241"/>
      <c r="F387" s="242"/>
      <c r="G387" s="591"/>
      <c r="H387" s="244"/>
      <c r="I387" s="379"/>
    </row>
    <row r="388" spans="2:9" ht="20.100000000000001" customHeight="1">
      <c r="B388" s="258"/>
      <c r="C388" s="550"/>
      <c r="D388" s="255"/>
      <c r="E388" s="241"/>
      <c r="F388" s="242"/>
      <c r="G388" s="591"/>
      <c r="H388" s="244"/>
      <c r="I388" s="426"/>
    </row>
    <row r="389" spans="2:9" ht="20.100000000000001" customHeight="1">
      <c r="B389" s="258"/>
      <c r="C389" s="550"/>
      <c r="D389" s="255"/>
      <c r="E389" s="241"/>
      <c r="F389" s="242"/>
      <c r="G389" s="591"/>
      <c r="H389" s="244"/>
      <c r="I389" s="426"/>
    </row>
    <row r="390" spans="2:9" ht="20.100000000000001" customHeight="1">
      <c r="B390" s="258"/>
      <c r="C390" s="550"/>
      <c r="D390" s="240"/>
      <c r="E390" s="241"/>
      <c r="F390" s="242"/>
      <c r="G390" s="591"/>
      <c r="H390" s="244"/>
      <c r="I390" s="379"/>
    </row>
    <row r="391" spans="2:9" ht="20.100000000000001" customHeight="1">
      <c r="B391" s="258"/>
      <c r="C391" s="550"/>
      <c r="D391" s="240"/>
      <c r="E391" s="241"/>
      <c r="F391" s="242"/>
      <c r="G391" s="591"/>
      <c r="H391" s="244"/>
      <c r="I391" s="426"/>
    </row>
    <row r="392" spans="2:9" ht="20.100000000000001" customHeight="1">
      <c r="B392" s="258"/>
      <c r="C392" s="550"/>
      <c r="D392" s="240"/>
      <c r="E392" s="241"/>
      <c r="F392" s="242"/>
      <c r="G392" s="591"/>
      <c r="H392" s="244"/>
      <c r="I392" s="426"/>
    </row>
    <row r="393" spans="2:9" ht="20.100000000000001" customHeight="1">
      <c r="B393" s="258"/>
      <c r="C393" s="580"/>
      <c r="D393" s="251"/>
      <c r="E393" s="257"/>
      <c r="F393" s="242"/>
      <c r="G393" s="634"/>
      <c r="H393" s="244"/>
      <c r="I393" s="379"/>
    </row>
    <row r="394" spans="2:9" ht="20.100000000000001" customHeight="1">
      <c r="B394" s="421"/>
      <c r="C394" s="550"/>
      <c r="D394" s="417"/>
      <c r="E394" s="311"/>
      <c r="F394" s="311"/>
      <c r="G394" s="635"/>
      <c r="H394" s="244"/>
      <c r="I394" s="394"/>
    </row>
    <row r="395" spans="2:9" ht="20.100000000000001" customHeight="1">
      <c r="B395" s="386"/>
      <c r="C395" s="629" t="s">
        <v>938</v>
      </c>
      <c r="D395" s="358"/>
      <c r="E395" s="362"/>
      <c r="F395" s="362"/>
      <c r="G395" s="636"/>
      <c r="H395" s="388">
        <f>SUM(H357:H364)</f>
        <v>0</v>
      </c>
      <c r="I395" s="389"/>
    </row>
    <row r="396" spans="2:9" ht="16.5" customHeight="1">
      <c r="B396" s="313"/>
      <c r="C396" s="566"/>
      <c r="D396" s="313">
        <f>+D352+1</f>
        <v>9</v>
      </c>
      <c r="E396" s="313"/>
      <c r="F396" s="313"/>
      <c r="G396" s="587"/>
      <c r="H396" s="313"/>
      <c r="I396" s="313"/>
    </row>
    <row r="397" spans="2:9" ht="19.5" customHeight="1">
      <c r="B397" s="337" t="str">
        <f>$B$1</f>
        <v>〇〇〇〇建物解体工事　　　　(機械）</v>
      </c>
      <c r="C397" s="544"/>
      <c r="D397" s="337"/>
      <c r="E397" s="337"/>
      <c r="F397" s="337"/>
      <c r="G397" s="545"/>
      <c r="H397" s="337"/>
      <c r="I397" s="375">
        <f>+I350</f>
        <v>0</v>
      </c>
    </row>
    <row r="398" spans="2:9" ht="29.25" customHeight="1">
      <c r="B398" s="686" t="s">
        <v>69</v>
      </c>
      <c r="C398" s="687"/>
      <c r="D398" s="687"/>
      <c r="E398" s="687"/>
      <c r="F398" s="687"/>
      <c r="G398" s="687"/>
      <c r="H398" s="687"/>
      <c r="I398" s="688"/>
    </row>
    <row r="399" spans="2:9" ht="20.100000000000001" customHeight="1">
      <c r="B399" s="306" t="s">
        <v>397</v>
      </c>
      <c r="C399" s="306" t="s">
        <v>70</v>
      </c>
      <c r="D399" s="306" t="s">
        <v>71</v>
      </c>
      <c r="E399" s="306" t="s">
        <v>72</v>
      </c>
      <c r="F399" s="306" t="s">
        <v>68</v>
      </c>
      <c r="G399" s="546" t="s">
        <v>73</v>
      </c>
      <c r="H399" s="306" t="s">
        <v>74</v>
      </c>
      <c r="I399" s="376" t="s">
        <v>75</v>
      </c>
    </row>
    <row r="400" spans="2:9" ht="20.100000000000001" customHeight="1">
      <c r="B400" s="280">
        <v>7</v>
      </c>
      <c r="C400" s="630" t="s">
        <v>939</v>
      </c>
      <c r="D400" s="274"/>
      <c r="E400" s="275"/>
      <c r="F400" s="280"/>
      <c r="G400" s="631"/>
      <c r="H400" s="349"/>
      <c r="I400" s="377"/>
    </row>
    <row r="401" spans="2:9" ht="20.100000000000001" customHeight="1">
      <c r="B401" s="258"/>
      <c r="C401" s="557" t="s">
        <v>936</v>
      </c>
      <c r="D401" s="550" t="s">
        <v>940</v>
      </c>
      <c r="E401" s="260">
        <v>27</v>
      </c>
      <c r="F401" s="242" t="s">
        <v>813</v>
      </c>
      <c r="G401" s="591"/>
      <c r="H401" s="244">
        <f t="shared" ref="H401" si="10">E401*G401</f>
        <v>0</v>
      </c>
      <c r="I401" s="378"/>
    </row>
    <row r="402" spans="2:9" ht="20.100000000000001" customHeight="1">
      <c r="B402" s="258"/>
      <c r="C402" s="557"/>
      <c r="D402" s="550"/>
      <c r="E402" s="261"/>
      <c r="F402" s="242"/>
      <c r="G402" s="581"/>
      <c r="H402" s="260"/>
      <c r="I402" s="379"/>
    </row>
    <row r="403" spans="2:9" ht="20.100000000000001" customHeight="1">
      <c r="B403" s="258"/>
      <c r="C403" s="557"/>
      <c r="D403" s="557"/>
      <c r="E403" s="261"/>
      <c r="F403" s="242"/>
      <c r="G403" s="591"/>
      <c r="H403" s="260"/>
      <c r="I403" s="379"/>
    </row>
    <row r="404" spans="2:9" ht="20.100000000000001" customHeight="1">
      <c r="B404" s="258"/>
      <c r="C404" s="557"/>
      <c r="D404" s="580"/>
      <c r="E404" s="258"/>
      <c r="F404" s="242"/>
      <c r="G404" s="632"/>
      <c r="H404" s="244"/>
      <c r="I404" s="379"/>
    </row>
    <row r="405" spans="2:9" ht="20.100000000000001" customHeight="1">
      <c r="B405" s="258"/>
      <c r="C405" s="557"/>
      <c r="D405" s="580"/>
      <c r="E405" s="244"/>
      <c r="F405" s="245"/>
      <c r="G405" s="632"/>
      <c r="H405" s="244"/>
      <c r="I405" s="379"/>
    </row>
    <row r="406" spans="2:9" ht="20.100000000000001" customHeight="1">
      <c r="B406" s="258"/>
      <c r="C406" s="556"/>
      <c r="D406" s="580"/>
      <c r="E406" s="257"/>
      <c r="F406" s="242"/>
      <c r="G406" s="632"/>
      <c r="H406" s="244"/>
      <c r="I406" s="379"/>
    </row>
    <row r="407" spans="2:9" ht="20.100000000000001" customHeight="1">
      <c r="B407" s="258"/>
      <c r="C407" s="556"/>
      <c r="D407" s="580"/>
      <c r="E407" s="257"/>
      <c r="F407" s="242"/>
      <c r="G407" s="632"/>
      <c r="H407" s="244"/>
      <c r="I407" s="379"/>
    </row>
    <row r="408" spans="2:9" ht="20.100000000000001" customHeight="1">
      <c r="B408" s="258"/>
      <c r="C408" s="580"/>
      <c r="D408" s="580"/>
      <c r="E408" s="257"/>
      <c r="F408" s="242"/>
      <c r="G408" s="632"/>
      <c r="H408" s="244"/>
      <c r="I408" s="379"/>
    </row>
    <row r="409" spans="2:9" ht="20.100000000000001" customHeight="1">
      <c r="B409" s="258"/>
      <c r="C409" s="550"/>
      <c r="D409" s="557"/>
      <c r="E409" s="261"/>
      <c r="F409" s="242"/>
      <c r="G409" s="581"/>
      <c r="H409" s="260"/>
      <c r="I409" s="379"/>
    </row>
    <row r="410" spans="2:9" ht="20.100000000000001" customHeight="1">
      <c r="B410" s="258"/>
      <c r="C410" s="550"/>
      <c r="D410" s="240"/>
      <c r="E410" s="261"/>
      <c r="F410" s="242"/>
      <c r="G410" s="581"/>
      <c r="H410" s="260"/>
      <c r="I410" s="379"/>
    </row>
    <row r="411" spans="2:9" ht="20.100000000000001" customHeight="1">
      <c r="B411" s="242"/>
      <c r="C411" s="550"/>
      <c r="D411" s="251"/>
      <c r="E411" s="429"/>
      <c r="F411" s="242"/>
      <c r="G411" s="591"/>
      <c r="H411" s="260"/>
      <c r="I411" s="378"/>
    </row>
    <row r="412" spans="2:9" ht="20.100000000000001" customHeight="1">
      <c r="B412" s="258"/>
      <c r="C412" s="580"/>
      <c r="D412" s="251"/>
      <c r="E412" s="244"/>
      <c r="F412" s="245"/>
      <c r="G412" s="606"/>
      <c r="H412" s="430"/>
      <c r="I412" s="379"/>
    </row>
    <row r="413" spans="2:9" ht="20.100000000000001" customHeight="1">
      <c r="B413" s="258"/>
      <c r="C413" s="580"/>
      <c r="D413" s="251"/>
      <c r="E413" s="257"/>
      <c r="F413" s="242"/>
      <c r="G413" s="632"/>
      <c r="H413" s="244"/>
      <c r="I413" s="379"/>
    </row>
    <row r="414" spans="2:9" ht="20.100000000000001" customHeight="1">
      <c r="B414" s="258"/>
      <c r="C414" s="580"/>
      <c r="D414" s="251"/>
      <c r="E414" s="257"/>
      <c r="F414" s="242"/>
      <c r="G414" s="632"/>
      <c r="H414" s="244"/>
      <c r="I414" s="379"/>
    </row>
    <row r="415" spans="2:9" ht="20.100000000000001" customHeight="1">
      <c r="B415" s="258"/>
      <c r="C415" s="580"/>
      <c r="D415" s="251"/>
      <c r="E415" s="257"/>
      <c r="F415" s="242"/>
      <c r="G415" s="632"/>
      <c r="H415" s="244"/>
      <c r="I415" s="379"/>
    </row>
    <row r="416" spans="2:9" ht="20.100000000000001" customHeight="1">
      <c r="B416" s="258"/>
      <c r="C416" s="580"/>
      <c r="D416" s="251"/>
      <c r="E416" s="257"/>
      <c r="F416" s="242"/>
      <c r="G416" s="632"/>
      <c r="H416" s="244"/>
      <c r="I416" s="379"/>
    </row>
    <row r="417" spans="2:9" ht="20.100000000000001" customHeight="1">
      <c r="B417" s="258"/>
      <c r="C417" s="580"/>
      <c r="D417" s="251"/>
      <c r="E417" s="257"/>
      <c r="F417" s="242"/>
      <c r="G417" s="632"/>
      <c r="H417" s="244"/>
      <c r="I417" s="379"/>
    </row>
    <row r="418" spans="2:9" ht="20.100000000000001" customHeight="1">
      <c r="B418" s="258"/>
      <c r="C418" s="580"/>
      <c r="D418" s="251"/>
      <c r="E418" s="257"/>
      <c r="F418" s="242"/>
      <c r="G418" s="632"/>
      <c r="H418" s="244"/>
      <c r="I418" s="379"/>
    </row>
    <row r="419" spans="2:9" ht="20.100000000000001" customHeight="1">
      <c r="B419" s="258"/>
      <c r="C419" s="580"/>
      <c r="D419" s="251"/>
      <c r="E419" s="257"/>
      <c r="F419" s="242"/>
      <c r="G419" s="632"/>
      <c r="H419" s="244"/>
      <c r="I419" s="379"/>
    </row>
    <row r="420" spans="2:9" ht="20.100000000000001" customHeight="1">
      <c r="B420" s="258"/>
      <c r="C420" s="580"/>
      <c r="D420" s="251"/>
      <c r="E420" s="257"/>
      <c r="F420" s="242"/>
      <c r="G420" s="632"/>
      <c r="H420" s="244"/>
      <c r="I420" s="379"/>
    </row>
    <row r="421" spans="2:9" ht="20.100000000000001" customHeight="1">
      <c r="B421" s="242"/>
      <c r="C421" s="580"/>
      <c r="D421" s="251"/>
      <c r="E421" s="258"/>
      <c r="F421" s="258"/>
      <c r="G421" s="633"/>
      <c r="H421" s="258"/>
      <c r="I421" s="439"/>
    </row>
    <row r="422" spans="2:9" ht="20.100000000000001" customHeight="1">
      <c r="B422" s="258"/>
      <c r="C422" s="550"/>
      <c r="D422" s="240"/>
      <c r="E422" s="241"/>
      <c r="F422" s="242"/>
      <c r="G422" s="591"/>
      <c r="H422" s="244"/>
      <c r="I422" s="378"/>
    </row>
    <row r="423" spans="2:9" ht="20.100000000000001" customHeight="1">
      <c r="B423" s="258"/>
      <c r="C423" s="550"/>
      <c r="D423" s="240"/>
      <c r="E423" s="241"/>
      <c r="F423" s="242"/>
      <c r="G423" s="591"/>
      <c r="H423" s="244"/>
      <c r="I423" s="379"/>
    </row>
    <row r="424" spans="2:9" ht="20.100000000000001" customHeight="1">
      <c r="B424" s="258"/>
      <c r="C424" s="550"/>
      <c r="D424" s="240"/>
      <c r="E424" s="241"/>
      <c r="F424" s="242"/>
      <c r="G424" s="591"/>
      <c r="H424" s="244"/>
      <c r="I424" s="379"/>
    </row>
    <row r="425" spans="2:9" ht="20.100000000000001" customHeight="1">
      <c r="B425" s="258"/>
      <c r="C425" s="550"/>
      <c r="D425" s="240"/>
      <c r="E425" s="241"/>
      <c r="F425" s="242"/>
      <c r="G425" s="591"/>
      <c r="H425" s="244"/>
      <c r="I425" s="379"/>
    </row>
    <row r="426" spans="2:9" ht="20.100000000000001" customHeight="1">
      <c r="B426" s="258"/>
      <c r="C426" s="550"/>
      <c r="D426" s="240"/>
      <c r="E426" s="241"/>
      <c r="F426" s="242"/>
      <c r="G426" s="591"/>
      <c r="H426" s="244"/>
      <c r="I426" s="379"/>
    </row>
    <row r="427" spans="2:9" ht="20.100000000000001" customHeight="1">
      <c r="B427" s="258"/>
      <c r="C427" s="580"/>
      <c r="D427" s="251"/>
      <c r="E427" s="256"/>
      <c r="F427" s="242"/>
      <c r="G427" s="632"/>
      <c r="H427" s="244"/>
      <c r="I427" s="395"/>
    </row>
    <row r="428" spans="2:9" ht="20.100000000000001" customHeight="1">
      <c r="B428" s="258"/>
      <c r="C428" s="580"/>
      <c r="D428" s="251"/>
      <c r="E428" s="257"/>
      <c r="F428" s="242"/>
      <c r="G428" s="632"/>
      <c r="H428" s="244"/>
      <c r="I428" s="379"/>
    </row>
    <row r="429" spans="2:9" ht="20.100000000000001" customHeight="1">
      <c r="B429" s="242"/>
      <c r="C429" s="580"/>
      <c r="D429" s="251"/>
      <c r="E429" s="258"/>
      <c r="F429" s="258"/>
      <c r="G429" s="633"/>
      <c r="H429" s="258"/>
      <c r="I429" s="439"/>
    </row>
    <row r="430" spans="2:9" ht="20.100000000000001" customHeight="1">
      <c r="B430" s="258"/>
      <c r="C430" s="550"/>
      <c r="D430" s="240"/>
      <c r="E430" s="241"/>
      <c r="F430" s="242"/>
      <c r="G430" s="591"/>
      <c r="H430" s="244"/>
      <c r="I430" s="378"/>
    </row>
    <row r="431" spans="2:9" ht="20.100000000000001" customHeight="1">
      <c r="B431" s="258"/>
      <c r="C431" s="550"/>
      <c r="D431" s="240"/>
      <c r="E431" s="241"/>
      <c r="F431" s="242"/>
      <c r="G431" s="591"/>
      <c r="H431" s="244"/>
      <c r="I431" s="379"/>
    </row>
    <row r="432" spans="2:9" ht="20.100000000000001" customHeight="1">
      <c r="B432" s="258"/>
      <c r="C432" s="550"/>
      <c r="D432" s="255"/>
      <c r="E432" s="241"/>
      <c r="F432" s="242"/>
      <c r="G432" s="591"/>
      <c r="H432" s="244"/>
      <c r="I432" s="426"/>
    </row>
    <row r="433" spans="2:9" ht="20.100000000000001" customHeight="1">
      <c r="B433" s="258"/>
      <c r="C433" s="550"/>
      <c r="D433" s="255"/>
      <c r="E433" s="241"/>
      <c r="F433" s="242"/>
      <c r="G433" s="591"/>
      <c r="H433" s="244"/>
      <c r="I433" s="426"/>
    </row>
    <row r="434" spans="2:9" ht="20.100000000000001" customHeight="1">
      <c r="B434" s="258"/>
      <c r="C434" s="550"/>
      <c r="D434" s="240"/>
      <c r="E434" s="241"/>
      <c r="F434" s="242"/>
      <c r="G434" s="591"/>
      <c r="H434" s="244"/>
      <c r="I434" s="379"/>
    </row>
    <row r="435" spans="2:9" ht="20.100000000000001" customHeight="1">
      <c r="B435" s="258"/>
      <c r="C435" s="550"/>
      <c r="D435" s="240"/>
      <c r="E435" s="241"/>
      <c r="F435" s="242"/>
      <c r="G435" s="591"/>
      <c r="H435" s="244"/>
      <c r="I435" s="426"/>
    </row>
    <row r="436" spans="2:9" ht="20.100000000000001" customHeight="1">
      <c r="B436" s="258"/>
      <c r="C436" s="550"/>
      <c r="D436" s="240"/>
      <c r="E436" s="241"/>
      <c r="F436" s="242"/>
      <c r="G436" s="591"/>
      <c r="H436" s="244"/>
      <c r="I436" s="426"/>
    </row>
    <row r="437" spans="2:9" ht="20.100000000000001" customHeight="1">
      <c r="B437" s="258"/>
      <c r="C437" s="580"/>
      <c r="D437" s="251"/>
      <c r="E437" s="257"/>
      <c r="F437" s="242"/>
      <c r="G437" s="634"/>
      <c r="H437" s="244"/>
      <c r="I437" s="379"/>
    </row>
    <row r="438" spans="2:9" ht="20.100000000000001" customHeight="1">
      <c r="B438" s="421"/>
      <c r="C438" s="550"/>
      <c r="D438" s="417"/>
      <c r="E438" s="311"/>
      <c r="F438" s="311"/>
      <c r="G438" s="635"/>
      <c r="H438" s="244"/>
      <c r="I438" s="394"/>
    </row>
    <row r="439" spans="2:9" ht="20.100000000000001" customHeight="1">
      <c r="B439" s="386"/>
      <c r="C439" s="629" t="s">
        <v>941</v>
      </c>
      <c r="D439" s="358"/>
      <c r="E439" s="362"/>
      <c r="F439" s="362"/>
      <c r="G439" s="636"/>
      <c r="H439" s="388">
        <f>SUM(H401)</f>
        <v>0</v>
      </c>
      <c r="I439" s="389"/>
    </row>
    <row r="440" spans="2:9" ht="16.5" customHeight="1">
      <c r="B440" s="313"/>
      <c r="C440" s="566"/>
      <c r="D440" s="313">
        <f>+D396+1</f>
        <v>10</v>
      </c>
      <c r="E440" s="313"/>
      <c r="F440" s="313"/>
      <c r="G440" s="587"/>
      <c r="H440" s="313"/>
      <c r="I440" s="313"/>
    </row>
    <row r="441" spans="2:9" ht="19.5" customHeight="1">
      <c r="B441" s="337" t="str">
        <f>$B$1</f>
        <v>〇〇〇〇建物解体工事　　　　(機械）</v>
      </c>
      <c r="C441" s="544"/>
      <c r="D441" s="337"/>
      <c r="E441" s="337"/>
      <c r="F441" s="337"/>
      <c r="G441" s="545"/>
      <c r="H441" s="337"/>
      <c r="I441" s="375">
        <f>+I394</f>
        <v>0</v>
      </c>
    </row>
    <row r="442" spans="2:9" ht="29.25" customHeight="1">
      <c r="B442" s="686" t="s">
        <v>69</v>
      </c>
      <c r="C442" s="687"/>
      <c r="D442" s="687"/>
      <c r="E442" s="687"/>
      <c r="F442" s="687"/>
      <c r="G442" s="687"/>
      <c r="H442" s="687"/>
      <c r="I442" s="688"/>
    </row>
    <row r="443" spans="2:9" ht="20.100000000000001" customHeight="1">
      <c r="B443" s="306" t="s">
        <v>397</v>
      </c>
      <c r="C443" s="306" t="s">
        <v>70</v>
      </c>
      <c r="D443" s="306" t="s">
        <v>71</v>
      </c>
      <c r="E443" s="306" t="s">
        <v>72</v>
      </c>
      <c r="F443" s="306" t="s">
        <v>68</v>
      </c>
      <c r="G443" s="546" t="s">
        <v>73</v>
      </c>
      <c r="H443" s="306" t="s">
        <v>74</v>
      </c>
      <c r="I443" s="376" t="s">
        <v>75</v>
      </c>
    </row>
    <row r="444" spans="2:9" ht="20.100000000000001" customHeight="1">
      <c r="B444" s="280">
        <v>8</v>
      </c>
      <c r="C444" s="630" t="s">
        <v>942</v>
      </c>
      <c r="D444" s="274"/>
      <c r="E444" s="275"/>
      <c r="F444" s="280"/>
      <c r="G444" s="631"/>
      <c r="H444" s="349"/>
      <c r="I444" s="377"/>
    </row>
    <row r="445" spans="2:9" ht="20.100000000000001" customHeight="1">
      <c r="B445" s="258"/>
      <c r="C445" s="557" t="s">
        <v>943</v>
      </c>
      <c r="D445" s="550" t="s">
        <v>944</v>
      </c>
      <c r="E445" s="260">
        <v>1</v>
      </c>
      <c r="F445" s="242" t="s">
        <v>80</v>
      </c>
      <c r="G445" s="591"/>
      <c r="H445" s="244">
        <f t="shared" ref="H445:H456" si="11">E445*G445</f>
        <v>0</v>
      </c>
      <c r="I445" s="378"/>
    </row>
    <row r="446" spans="2:9" ht="20.100000000000001" customHeight="1">
      <c r="B446" s="258"/>
      <c r="C446" s="557" t="s">
        <v>943</v>
      </c>
      <c r="D446" s="550" t="s">
        <v>945</v>
      </c>
      <c r="E446" s="260">
        <v>1</v>
      </c>
      <c r="F446" s="242" t="s">
        <v>80</v>
      </c>
      <c r="G446" s="581"/>
      <c r="H446" s="260">
        <f t="shared" si="11"/>
        <v>0</v>
      </c>
      <c r="I446" s="379"/>
    </row>
    <row r="447" spans="2:9" ht="20.100000000000001" customHeight="1">
      <c r="B447" s="258"/>
      <c r="C447" s="557" t="s">
        <v>943</v>
      </c>
      <c r="D447" s="557" t="s">
        <v>946</v>
      </c>
      <c r="E447" s="260">
        <v>1</v>
      </c>
      <c r="F447" s="242" t="s">
        <v>80</v>
      </c>
      <c r="G447" s="591"/>
      <c r="H447" s="244">
        <f t="shared" si="11"/>
        <v>0</v>
      </c>
      <c r="I447" s="379"/>
    </row>
    <row r="448" spans="2:9" ht="20.100000000000001" customHeight="1">
      <c r="B448" s="258"/>
      <c r="C448" s="557" t="s">
        <v>943</v>
      </c>
      <c r="D448" s="580" t="s">
        <v>947</v>
      </c>
      <c r="E448" s="260">
        <v>1</v>
      </c>
      <c r="F448" s="242" t="s">
        <v>80</v>
      </c>
      <c r="G448" s="632"/>
      <c r="H448" s="244">
        <f t="shared" si="11"/>
        <v>0</v>
      </c>
      <c r="I448" s="379"/>
    </row>
    <row r="449" spans="2:9" ht="20.100000000000001" customHeight="1">
      <c r="B449" s="258"/>
      <c r="C449" s="557" t="s">
        <v>943</v>
      </c>
      <c r="D449" s="580" t="s">
        <v>948</v>
      </c>
      <c r="E449" s="260">
        <v>1</v>
      </c>
      <c r="F449" s="242" t="s">
        <v>80</v>
      </c>
      <c r="G449" s="632"/>
      <c r="H449" s="244">
        <f t="shared" si="11"/>
        <v>0</v>
      </c>
      <c r="I449" s="379"/>
    </row>
    <row r="450" spans="2:9" ht="20.100000000000001" customHeight="1">
      <c r="B450" s="258"/>
      <c r="C450" s="557" t="s">
        <v>943</v>
      </c>
      <c r="D450" s="580" t="s">
        <v>949</v>
      </c>
      <c r="E450" s="260">
        <v>1</v>
      </c>
      <c r="F450" s="242" t="s">
        <v>80</v>
      </c>
      <c r="G450" s="632"/>
      <c r="H450" s="244">
        <f t="shared" si="11"/>
        <v>0</v>
      </c>
      <c r="I450" s="379"/>
    </row>
    <row r="451" spans="2:9" ht="20.100000000000001" customHeight="1">
      <c r="B451" s="258"/>
      <c r="C451" s="557" t="s">
        <v>943</v>
      </c>
      <c r="D451" s="580" t="s">
        <v>950</v>
      </c>
      <c r="E451" s="260">
        <v>1</v>
      </c>
      <c r="F451" s="242" t="s">
        <v>80</v>
      </c>
      <c r="G451" s="632"/>
      <c r="H451" s="244">
        <f t="shared" si="11"/>
        <v>0</v>
      </c>
      <c r="I451" s="379"/>
    </row>
    <row r="452" spans="2:9" ht="20.100000000000001" customHeight="1">
      <c r="B452" s="258"/>
      <c r="C452" s="557" t="s">
        <v>943</v>
      </c>
      <c r="D452" s="580" t="s">
        <v>951</v>
      </c>
      <c r="E452" s="260">
        <v>1</v>
      </c>
      <c r="F452" s="242" t="s">
        <v>80</v>
      </c>
      <c r="G452" s="632"/>
      <c r="H452" s="244">
        <f t="shared" si="11"/>
        <v>0</v>
      </c>
      <c r="I452" s="379"/>
    </row>
    <row r="453" spans="2:9" ht="20.100000000000001" customHeight="1">
      <c r="B453" s="258"/>
      <c r="C453" s="557" t="s">
        <v>943</v>
      </c>
      <c r="D453" s="557" t="s">
        <v>952</v>
      </c>
      <c r="E453" s="260">
        <v>1</v>
      </c>
      <c r="F453" s="242" t="s">
        <v>80</v>
      </c>
      <c r="G453" s="581"/>
      <c r="H453" s="244">
        <f t="shared" si="11"/>
        <v>0</v>
      </c>
      <c r="I453" s="379"/>
    </row>
    <row r="454" spans="2:9" ht="20.100000000000001" customHeight="1">
      <c r="B454" s="258"/>
      <c r="C454" s="557" t="s">
        <v>943</v>
      </c>
      <c r="D454" s="505" t="s">
        <v>120</v>
      </c>
      <c r="E454" s="260">
        <v>1</v>
      </c>
      <c r="F454" s="242" t="s">
        <v>80</v>
      </c>
      <c r="G454" s="581"/>
      <c r="H454" s="244">
        <f t="shared" si="11"/>
        <v>0</v>
      </c>
      <c r="I454" s="379"/>
    </row>
    <row r="455" spans="2:9" ht="20.100000000000001" customHeight="1">
      <c r="B455" s="242"/>
      <c r="C455" s="557" t="s">
        <v>943</v>
      </c>
      <c r="D455" s="268" t="s">
        <v>953</v>
      </c>
      <c r="E455" s="260">
        <v>1</v>
      </c>
      <c r="F455" s="242" t="s">
        <v>80</v>
      </c>
      <c r="G455" s="591"/>
      <c r="H455" s="244">
        <f t="shared" si="11"/>
        <v>0</v>
      </c>
      <c r="I455" s="378"/>
    </row>
    <row r="456" spans="2:9" ht="20.100000000000001" customHeight="1">
      <c r="B456" s="258"/>
      <c r="C456" s="557" t="s">
        <v>943</v>
      </c>
      <c r="D456" s="268" t="s">
        <v>954</v>
      </c>
      <c r="E456" s="260">
        <v>1</v>
      </c>
      <c r="F456" s="242" t="s">
        <v>80</v>
      </c>
      <c r="G456" s="606"/>
      <c r="H456" s="244">
        <f t="shared" si="11"/>
        <v>0</v>
      </c>
      <c r="I456" s="379"/>
    </row>
    <row r="457" spans="2:9" ht="20.100000000000001" customHeight="1">
      <c r="B457" s="258"/>
      <c r="C457" s="580"/>
      <c r="D457" s="251"/>
      <c r="E457" s="257"/>
      <c r="F457" s="242"/>
      <c r="G457" s="632"/>
      <c r="H457" s="244"/>
      <c r="I457" s="379"/>
    </row>
    <row r="458" spans="2:9" ht="20.100000000000001" customHeight="1">
      <c r="B458" s="258"/>
      <c r="C458" s="580"/>
      <c r="D458" s="251"/>
      <c r="E458" s="257"/>
      <c r="F458" s="242"/>
      <c r="G458" s="632"/>
      <c r="H458" s="244"/>
      <c r="I458" s="379"/>
    </row>
    <row r="459" spans="2:9" ht="20.100000000000001" customHeight="1">
      <c r="B459" s="258"/>
      <c r="C459" s="580"/>
      <c r="D459" s="251"/>
      <c r="E459" s="257"/>
      <c r="F459" s="242"/>
      <c r="G459" s="632"/>
      <c r="H459" s="244"/>
      <c r="I459" s="379"/>
    </row>
    <row r="460" spans="2:9" ht="20.100000000000001" customHeight="1">
      <c r="B460" s="258"/>
      <c r="C460" s="580"/>
      <c r="D460" s="251"/>
      <c r="E460" s="257"/>
      <c r="F460" s="242"/>
      <c r="G460" s="632"/>
      <c r="H460" s="244"/>
      <c r="I460" s="379"/>
    </row>
    <row r="461" spans="2:9" ht="20.100000000000001" customHeight="1">
      <c r="B461" s="242"/>
      <c r="C461" s="580"/>
      <c r="D461" s="251"/>
      <c r="E461" s="258"/>
      <c r="F461" s="258"/>
      <c r="G461" s="633"/>
      <c r="H461" s="258"/>
      <c r="I461" s="439"/>
    </row>
    <row r="462" spans="2:9" ht="20.100000000000001" customHeight="1">
      <c r="B462" s="258"/>
      <c r="C462" s="550"/>
      <c r="D462" s="240"/>
      <c r="E462" s="241"/>
      <c r="F462" s="242"/>
      <c r="G462" s="591"/>
      <c r="H462" s="244"/>
      <c r="I462" s="378"/>
    </row>
    <row r="463" spans="2:9" ht="20.100000000000001" customHeight="1">
      <c r="B463" s="258"/>
      <c r="C463" s="550"/>
      <c r="D463" s="240"/>
      <c r="E463" s="241"/>
      <c r="F463" s="242"/>
      <c r="G463" s="591"/>
      <c r="H463" s="244"/>
      <c r="I463" s="379"/>
    </row>
    <row r="464" spans="2:9" ht="20.100000000000001" customHeight="1">
      <c r="B464" s="258"/>
      <c r="C464" s="550"/>
      <c r="D464" s="240"/>
      <c r="E464" s="241"/>
      <c r="F464" s="242"/>
      <c r="G464" s="591"/>
      <c r="H464" s="244"/>
      <c r="I464" s="379"/>
    </row>
    <row r="465" spans="2:9" ht="20.100000000000001" customHeight="1">
      <c r="B465" s="258"/>
      <c r="C465" s="550"/>
      <c r="D465" s="240"/>
      <c r="E465" s="241"/>
      <c r="F465" s="242"/>
      <c r="G465" s="591"/>
      <c r="H465" s="244"/>
      <c r="I465" s="379"/>
    </row>
    <row r="466" spans="2:9" ht="20.100000000000001" customHeight="1">
      <c r="B466" s="258"/>
      <c r="C466" s="550"/>
      <c r="D466" s="240"/>
      <c r="E466" s="241"/>
      <c r="F466" s="242"/>
      <c r="G466" s="591"/>
      <c r="H466" s="244"/>
      <c r="I466" s="379"/>
    </row>
    <row r="467" spans="2:9" ht="20.100000000000001" customHeight="1">
      <c r="B467" s="258"/>
      <c r="C467" s="550"/>
      <c r="D467" s="240"/>
      <c r="E467" s="241"/>
      <c r="F467" s="242"/>
      <c r="G467" s="591"/>
      <c r="H467" s="244"/>
      <c r="I467" s="379"/>
    </row>
    <row r="468" spans="2:9" ht="20.100000000000001" customHeight="1">
      <c r="B468" s="258"/>
      <c r="C468" s="550"/>
      <c r="D468" s="240"/>
      <c r="E468" s="241"/>
      <c r="F468" s="242"/>
      <c r="G468" s="591"/>
      <c r="H468" s="244"/>
      <c r="I468" s="379"/>
    </row>
    <row r="469" spans="2:9" ht="20.100000000000001" customHeight="1">
      <c r="B469" s="258"/>
      <c r="C469" s="550"/>
      <c r="D469" s="240"/>
      <c r="E469" s="241"/>
      <c r="F469" s="242"/>
      <c r="G469" s="591"/>
      <c r="H469" s="244"/>
      <c r="I469" s="379"/>
    </row>
    <row r="470" spans="2:9" ht="20.100000000000001" customHeight="1">
      <c r="B470" s="258"/>
      <c r="C470" s="550"/>
      <c r="D470" s="240"/>
      <c r="E470" s="241"/>
      <c r="F470" s="242"/>
      <c r="G470" s="591"/>
      <c r="H470" s="244"/>
      <c r="I470" s="379"/>
    </row>
    <row r="471" spans="2:9" ht="20.100000000000001" customHeight="1">
      <c r="B471" s="258"/>
      <c r="C471" s="580"/>
      <c r="D471" s="251"/>
      <c r="E471" s="256"/>
      <c r="F471" s="242"/>
      <c r="G471" s="632"/>
      <c r="H471" s="244"/>
      <c r="I471" s="395"/>
    </row>
    <row r="472" spans="2:9" ht="20.100000000000001" customHeight="1">
      <c r="B472" s="258"/>
      <c r="C472" s="580"/>
      <c r="D472" s="251"/>
      <c r="E472" s="257"/>
      <c r="F472" s="242"/>
      <c r="G472" s="632"/>
      <c r="H472" s="244"/>
      <c r="I472" s="379"/>
    </row>
    <row r="473" spans="2:9" ht="20.100000000000001" customHeight="1">
      <c r="B473" s="242"/>
      <c r="C473" s="580"/>
      <c r="D473" s="251"/>
      <c r="E473" s="258"/>
      <c r="F473" s="258"/>
      <c r="G473" s="633"/>
      <c r="H473" s="258"/>
      <c r="I473" s="439"/>
    </row>
    <row r="474" spans="2:9" ht="20.100000000000001" customHeight="1">
      <c r="B474" s="258"/>
      <c r="C474" s="550"/>
      <c r="D474" s="240"/>
      <c r="E474" s="241"/>
      <c r="F474" s="242"/>
      <c r="G474" s="591"/>
      <c r="H474" s="244"/>
      <c r="I474" s="378"/>
    </row>
    <row r="475" spans="2:9" ht="20.100000000000001" customHeight="1">
      <c r="B475" s="258"/>
      <c r="C475" s="550"/>
      <c r="D475" s="240"/>
      <c r="E475" s="241"/>
      <c r="F475" s="242"/>
      <c r="G475" s="591"/>
      <c r="H475" s="244"/>
      <c r="I475" s="379"/>
    </row>
    <row r="476" spans="2:9" ht="20.100000000000001" customHeight="1">
      <c r="B476" s="258"/>
      <c r="C476" s="550"/>
      <c r="D476" s="255"/>
      <c r="E476" s="241"/>
      <c r="F476" s="242"/>
      <c r="G476" s="591"/>
      <c r="H476" s="244"/>
      <c r="I476" s="426"/>
    </row>
    <row r="477" spans="2:9" ht="20.100000000000001" customHeight="1">
      <c r="B477" s="258"/>
      <c r="C477" s="550"/>
      <c r="D477" s="255"/>
      <c r="E477" s="241"/>
      <c r="F477" s="242"/>
      <c r="G477" s="591"/>
      <c r="H477" s="244"/>
      <c r="I477" s="426"/>
    </row>
    <row r="478" spans="2:9" ht="20.100000000000001" customHeight="1">
      <c r="B478" s="258"/>
      <c r="C478" s="550"/>
      <c r="D478" s="240"/>
      <c r="E478" s="241"/>
      <c r="F478" s="242"/>
      <c r="G478" s="591"/>
      <c r="H478" s="244"/>
      <c r="I478" s="379"/>
    </row>
    <row r="479" spans="2:9" ht="20.100000000000001" customHeight="1">
      <c r="B479" s="258"/>
      <c r="C479" s="550"/>
      <c r="D479" s="240"/>
      <c r="E479" s="241"/>
      <c r="F479" s="242"/>
      <c r="G479" s="591"/>
      <c r="H479" s="244"/>
      <c r="I479" s="426"/>
    </row>
    <row r="480" spans="2:9" ht="20.100000000000001" customHeight="1">
      <c r="B480" s="258"/>
      <c r="C480" s="550"/>
      <c r="D480" s="240"/>
      <c r="E480" s="241"/>
      <c r="F480" s="242"/>
      <c r="G480" s="591"/>
      <c r="H480" s="244"/>
      <c r="I480" s="426"/>
    </row>
    <row r="481" spans="2:9" ht="20.100000000000001" customHeight="1">
      <c r="B481" s="258"/>
      <c r="C481" s="580"/>
      <c r="D481" s="251"/>
      <c r="E481" s="257"/>
      <c r="F481" s="242"/>
      <c r="G481" s="634"/>
      <c r="H481" s="244"/>
      <c r="I481" s="379"/>
    </row>
    <row r="482" spans="2:9" ht="20.100000000000001" customHeight="1">
      <c r="B482" s="421"/>
      <c r="C482" s="550"/>
      <c r="D482" s="417"/>
      <c r="E482" s="311"/>
      <c r="F482" s="311"/>
      <c r="G482" s="635"/>
      <c r="H482" s="244"/>
      <c r="I482" s="394"/>
    </row>
    <row r="483" spans="2:9" ht="20.100000000000001" customHeight="1">
      <c r="B483" s="386"/>
      <c r="C483" s="629" t="s">
        <v>955</v>
      </c>
      <c r="D483" s="358"/>
      <c r="E483" s="362"/>
      <c r="F483" s="362"/>
      <c r="G483" s="636"/>
      <c r="H483" s="388">
        <f>SUM(H445:H456)</f>
        <v>0</v>
      </c>
      <c r="I483" s="389"/>
    </row>
    <row r="484" spans="2:9" ht="16.5" customHeight="1">
      <c r="B484" s="313"/>
      <c r="C484" s="566"/>
      <c r="D484" s="313">
        <f>+D440+1</f>
        <v>11</v>
      </c>
      <c r="E484" s="313"/>
      <c r="F484" s="313"/>
      <c r="G484" s="587"/>
      <c r="H484" s="313"/>
      <c r="I484" s="313"/>
    </row>
    <row r="485" spans="2:9" ht="19.5" customHeight="1"/>
    <row r="486" spans="2:9" ht="19.5" customHeight="1"/>
    <row r="487" spans="2:9" ht="19.5" customHeight="1"/>
    <row r="488" spans="2:9" ht="19.5" customHeight="1"/>
    <row r="489" spans="2:9" ht="19.5" customHeight="1"/>
    <row r="490" spans="2:9" ht="19.5" customHeight="1"/>
    <row r="491" spans="2:9" ht="19.5" customHeight="1"/>
    <row r="492" spans="2:9" ht="19.5" customHeight="1"/>
    <row r="493" spans="2:9" ht="19.5" customHeight="1"/>
    <row r="494" spans="2:9" ht="19.5" customHeight="1"/>
    <row r="495" spans="2:9" ht="19.5" customHeight="1"/>
    <row r="496" spans="2:9" ht="19.5" customHeight="1"/>
    <row r="497" ht="19.5" customHeight="1"/>
    <row r="498" ht="19.5" customHeight="1"/>
    <row r="499" ht="19.5" customHeight="1"/>
    <row r="500" ht="19.5" customHeight="1"/>
    <row r="501" ht="19.5" customHeight="1"/>
    <row r="502" ht="19.5" customHeight="1"/>
    <row r="503" ht="19.5" customHeight="1"/>
    <row r="504" ht="19.5" customHeight="1"/>
    <row r="505" ht="19.5" customHeight="1"/>
    <row r="506" ht="19.5" customHeight="1"/>
    <row r="507" ht="19.5" customHeight="1"/>
    <row r="508" ht="19.5" customHeight="1"/>
    <row r="509" ht="19.5" customHeight="1"/>
    <row r="510" ht="19.5" customHeight="1"/>
    <row r="511" ht="19.5" customHeight="1"/>
    <row r="512" ht="19.5" customHeight="1"/>
    <row r="513" ht="19.5" customHeight="1"/>
    <row r="514" ht="19.5" customHeight="1"/>
    <row r="515" ht="19.5" customHeight="1"/>
    <row r="516" ht="19.5" customHeight="1"/>
    <row r="517" ht="19.5" customHeight="1"/>
    <row r="518" ht="19.5" customHeight="1"/>
    <row r="519" ht="19.5" customHeight="1"/>
    <row r="520" ht="19.5" customHeight="1"/>
    <row r="521" ht="19.5" customHeight="1"/>
    <row r="522" ht="19.5" customHeight="1"/>
    <row r="523" ht="19.5" customHeight="1"/>
    <row r="524" ht="19.5" customHeight="1"/>
    <row r="525" ht="19.5" customHeight="1"/>
    <row r="526" ht="19.5" customHeight="1"/>
    <row r="527" ht="19.5" customHeight="1"/>
    <row r="528" ht="19.5" customHeight="1"/>
    <row r="529" ht="19.5" customHeight="1"/>
    <row r="530" ht="19.5" customHeight="1"/>
    <row r="531" ht="19.5" customHeight="1"/>
    <row r="532" ht="19.5" customHeight="1"/>
    <row r="533" ht="19.5" customHeight="1"/>
    <row r="534" ht="19.5" customHeight="1"/>
    <row r="535" ht="19.5" customHeight="1"/>
    <row r="536" ht="19.5" customHeight="1"/>
    <row r="537" ht="19.5" customHeight="1"/>
  </sheetData>
  <mergeCells count="11">
    <mergeCell ref="B266:I266"/>
    <mergeCell ref="B310:I310"/>
    <mergeCell ref="B354:I354"/>
    <mergeCell ref="B398:I398"/>
    <mergeCell ref="B442:I442"/>
    <mergeCell ref="B222:I222"/>
    <mergeCell ref="B2:I2"/>
    <mergeCell ref="B46:I46"/>
    <mergeCell ref="B90:I90"/>
    <mergeCell ref="B134:I134"/>
    <mergeCell ref="B178:I178"/>
  </mergeCells>
  <phoneticPr fontId="2"/>
  <pageMargins left="0.9055118110236221" right="0" top="0.94488188976377963" bottom="0.47244094488188981" header="0.51181102362204722" footer="0"/>
  <pageSetup paperSize="9" scale="91" orientation="portrait" verticalDpi="200" r:id="rId1"/>
  <headerFooter alignWithMargins="0"/>
  <rowBreaks count="10" manualBreakCount="10">
    <brk id="44" max="8" man="1"/>
    <brk id="88" max="8" man="1"/>
    <brk id="132" max="8" man="1"/>
    <brk id="176" max="8" man="1"/>
    <brk id="220" max="8" man="1"/>
    <brk id="264" max="8" man="1"/>
    <brk id="308" max="8" man="1"/>
    <brk id="352" max="8" man="1"/>
    <brk id="396" max="8" man="1"/>
    <brk id="440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indexed="51"/>
    <pageSetUpPr fitToPage="1"/>
  </sheetPr>
  <dimension ref="A1:R36"/>
  <sheetViews>
    <sheetView showGridLines="0" showZeros="0" view="pageBreakPreview" zoomScaleSheetLayoutView="100" workbookViewId="0">
      <selection activeCell="G13" sqref="G13"/>
    </sheetView>
  </sheetViews>
  <sheetFormatPr defaultColWidth="7" defaultRowHeight="11.25"/>
  <cols>
    <col min="1" max="1" width="2.625" style="32" customWidth="1"/>
    <col min="2" max="2" width="3.625" style="40" customWidth="1"/>
    <col min="3" max="3" width="1.375" style="32" customWidth="1"/>
    <col min="4" max="4" width="12.625" style="32" customWidth="1"/>
    <col min="5" max="5" width="9.625" style="32" customWidth="1"/>
    <col min="6" max="6" width="6.625" style="32" customWidth="1"/>
    <col min="7" max="7" width="22.625" style="32" customWidth="1"/>
    <col min="8" max="8" width="8.625" style="32" customWidth="1"/>
    <col min="9" max="9" width="12.625" style="32" customWidth="1"/>
    <col min="10" max="10" width="3.625" style="32" customWidth="1"/>
    <col min="11" max="11" width="2.625" style="32" customWidth="1"/>
    <col min="12" max="12" width="2.125" style="32" customWidth="1"/>
    <col min="13" max="13" width="7" style="32"/>
    <col min="14" max="14" width="7.625" style="32" bestFit="1" customWidth="1"/>
    <col min="15" max="16384" width="7" style="32"/>
  </cols>
  <sheetData>
    <row r="1" spans="1:18" ht="30.75" customHeight="1">
      <c r="A1" s="108"/>
      <c r="B1" s="109"/>
      <c r="C1" s="110"/>
      <c r="D1" s="110"/>
      <c r="E1" s="110"/>
      <c r="F1" s="110"/>
      <c r="G1" s="110"/>
      <c r="H1" s="110"/>
      <c r="I1" s="110"/>
      <c r="J1" s="110"/>
      <c r="K1" s="111"/>
      <c r="L1" s="31"/>
    </row>
    <row r="2" spans="1:18" s="34" customFormat="1" ht="30.95" customHeight="1">
      <c r="A2" s="112"/>
      <c r="B2" s="651" t="s">
        <v>224</v>
      </c>
      <c r="C2" s="651"/>
      <c r="D2" s="651"/>
      <c r="E2" s="651"/>
      <c r="F2" s="651"/>
      <c r="G2" s="651"/>
      <c r="H2" s="651"/>
      <c r="I2" s="651"/>
      <c r="J2" s="651"/>
      <c r="K2" s="652"/>
      <c r="L2" s="33"/>
      <c r="M2" s="32"/>
      <c r="N2" s="32"/>
      <c r="O2" s="32"/>
      <c r="P2" s="32"/>
      <c r="Q2" s="32"/>
      <c r="R2" s="32"/>
    </row>
    <row r="3" spans="1:18" ht="24.95" customHeight="1">
      <c r="A3" s="113"/>
      <c r="B3" s="114"/>
      <c r="C3" s="115"/>
      <c r="D3" s="115"/>
      <c r="E3" s="115"/>
      <c r="F3" s="115"/>
      <c r="G3" s="115"/>
      <c r="H3" s="115"/>
      <c r="I3" s="115"/>
      <c r="J3" s="115"/>
      <c r="K3" s="116"/>
      <c r="L3" s="35"/>
    </row>
    <row r="4" spans="1:18" ht="27.95" customHeight="1">
      <c r="A4" s="113"/>
      <c r="B4" s="114"/>
      <c r="C4" s="117"/>
      <c r="D4" s="118" t="s">
        <v>82</v>
      </c>
      <c r="E4" s="119"/>
      <c r="F4" s="120" t="s">
        <v>973</v>
      </c>
      <c r="G4" s="119"/>
      <c r="H4" s="117"/>
      <c r="I4" s="197" t="s">
        <v>283</v>
      </c>
      <c r="J4" s="115"/>
      <c r="K4" s="116"/>
      <c r="L4" s="35"/>
    </row>
    <row r="5" spans="1:18" ht="27" customHeight="1">
      <c r="A5" s="113"/>
      <c r="B5" s="114"/>
      <c r="C5" s="117"/>
      <c r="D5" s="118" t="s">
        <v>83</v>
      </c>
      <c r="E5" s="119"/>
      <c r="F5" s="121" t="s">
        <v>319</v>
      </c>
      <c r="G5" s="119"/>
      <c r="H5" s="117"/>
      <c r="I5" s="117"/>
      <c r="J5" s="115"/>
      <c r="K5" s="116"/>
      <c r="L5" s="35"/>
    </row>
    <row r="6" spans="1:18" ht="27" customHeight="1">
      <c r="A6" s="113"/>
      <c r="B6" s="114"/>
      <c r="C6" s="117"/>
      <c r="D6" s="118" t="s">
        <v>84</v>
      </c>
      <c r="E6" s="119"/>
      <c r="F6" s="123" t="s">
        <v>980</v>
      </c>
      <c r="G6" s="119"/>
      <c r="H6" s="117"/>
      <c r="I6" s="117"/>
      <c r="J6" s="115"/>
      <c r="K6" s="116"/>
      <c r="L6" s="35"/>
    </row>
    <row r="7" spans="1:18" ht="27" customHeight="1">
      <c r="A7" s="113"/>
      <c r="B7" s="114"/>
      <c r="C7" s="117"/>
      <c r="D7" s="118" t="s">
        <v>93</v>
      </c>
      <c r="E7" s="119"/>
      <c r="F7" s="661">
        <f>ROUNDDOWN(G18,-3)</f>
        <v>0</v>
      </c>
      <c r="G7" s="661"/>
      <c r="H7" s="117"/>
      <c r="I7" s="117"/>
      <c r="J7" s="115"/>
      <c r="K7" s="116"/>
      <c r="L7" s="35"/>
    </row>
    <row r="8" spans="1:18" ht="18.95" customHeight="1">
      <c r="A8" s="113"/>
      <c r="B8" s="114"/>
      <c r="C8" s="115"/>
      <c r="D8" s="115"/>
      <c r="E8" s="115"/>
      <c r="F8" s="115"/>
      <c r="G8" s="115"/>
      <c r="H8" s="115"/>
      <c r="I8" s="115"/>
      <c r="J8" s="115"/>
      <c r="K8" s="116"/>
      <c r="L8" s="35"/>
    </row>
    <row r="9" spans="1:18" s="37" customFormat="1" ht="18.95" customHeight="1">
      <c r="A9" s="126"/>
      <c r="B9" s="654" t="s">
        <v>85</v>
      </c>
      <c r="C9" s="654"/>
      <c r="D9" s="654"/>
      <c r="E9" s="654"/>
      <c r="F9" s="654"/>
      <c r="G9" s="654"/>
      <c r="H9" s="654"/>
      <c r="I9" s="654"/>
      <c r="J9" s="654"/>
      <c r="K9" s="127"/>
      <c r="L9" s="36"/>
      <c r="M9" s="32"/>
      <c r="N9" s="32"/>
      <c r="O9" s="32"/>
      <c r="P9" s="32"/>
      <c r="Q9" s="32"/>
      <c r="R9" s="32"/>
    </row>
    <row r="10" spans="1:18" ht="11.25" customHeight="1">
      <c r="A10" s="113"/>
      <c r="B10" s="114"/>
      <c r="C10" s="115"/>
      <c r="D10" s="115"/>
      <c r="E10" s="115"/>
      <c r="F10" s="115"/>
      <c r="G10" s="115"/>
      <c r="H10" s="115"/>
      <c r="I10" s="115"/>
      <c r="J10" s="115"/>
      <c r="K10" s="116"/>
      <c r="L10" s="35"/>
    </row>
    <row r="11" spans="1:18" s="39" customFormat="1" ht="22.7" customHeight="1">
      <c r="A11" s="128"/>
      <c r="B11" s="454" t="s">
        <v>86</v>
      </c>
      <c r="C11" s="662" t="s">
        <v>87</v>
      </c>
      <c r="D11" s="663"/>
      <c r="E11" s="663"/>
      <c r="F11" s="664"/>
      <c r="G11" s="455" t="s">
        <v>88</v>
      </c>
      <c r="H11" s="455" t="s">
        <v>89</v>
      </c>
      <c r="I11" s="662" t="s">
        <v>90</v>
      </c>
      <c r="J11" s="665"/>
      <c r="K11" s="129"/>
      <c r="L11" s="38"/>
      <c r="M11" s="32"/>
      <c r="N11" s="32"/>
      <c r="O11" s="32"/>
      <c r="P11" s="32"/>
      <c r="Q11" s="32"/>
      <c r="R11" s="32"/>
    </row>
    <row r="12" spans="1:18" ht="22.7" customHeight="1">
      <c r="A12" s="113"/>
      <c r="B12" s="452">
        <v>1</v>
      </c>
      <c r="C12" s="460"/>
      <c r="D12" s="461" t="s">
        <v>284</v>
      </c>
      <c r="E12" s="462"/>
      <c r="F12" s="460"/>
      <c r="G12" s="145">
        <f>'内訳書（階段改修工事）'!H42</f>
        <v>0</v>
      </c>
      <c r="H12" s="463"/>
      <c r="I12" s="475"/>
      <c r="J12" s="476"/>
      <c r="K12" s="138"/>
      <c r="L12" s="35"/>
    </row>
    <row r="13" spans="1:18" ht="22.7" customHeight="1">
      <c r="A13" s="139"/>
      <c r="B13" s="452"/>
      <c r="C13" s="460"/>
      <c r="D13" s="461"/>
      <c r="E13" s="464"/>
      <c r="F13" s="460"/>
      <c r="G13" s="145"/>
      <c r="H13" s="457"/>
      <c r="I13" s="475"/>
      <c r="J13" s="166"/>
      <c r="K13" s="116"/>
      <c r="L13" s="35"/>
    </row>
    <row r="14" spans="1:18" ht="22.7" customHeight="1">
      <c r="A14" s="113"/>
      <c r="B14" s="452"/>
      <c r="C14" s="460"/>
      <c r="D14" s="461"/>
      <c r="E14" s="465"/>
      <c r="F14" s="460"/>
      <c r="G14" s="145"/>
      <c r="H14" s="457"/>
      <c r="I14" s="475"/>
      <c r="J14" s="166"/>
      <c r="K14" s="116"/>
      <c r="L14" s="35"/>
    </row>
    <row r="15" spans="1:18" ht="22.7" customHeight="1">
      <c r="A15" s="113"/>
      <c r="B15" s="452"/>
      <c r="C15" s="460"/>
      <c r="D15" s="461"/>
      <c r="E15" s="466"/>
      <c r="F15" s="460"/>
      <c r="G15" s="145"/>
      <c r="H15" s="457"/>
      <c r="I15" s="475"/>
      <c r="J15" s="166"/>
      <c r="K15" s="116"/>
      <c r="L15" s="35"/>
    </row>
    <row r="16" spans="1:18" ht="22.7" customHeight="1">
      <c r="A16" s="113"/>
      <c r="B16" s="452"/>
      <c r="C16" s="460"/>
      <c r="D16" s="461"/>
      <c r="E16" s="465"/>
      <c r="F16" s="460"/>
      <c r="G16" s="145"/>
      <c r="H16" s="457"/>
      <c r="I16" s="164"/>
      <c r="J16" s="166"/>
      <c r="K16" s="116"/>
      <c r="L16" s="35"/>
    </row>
    <row r="17" spans="1:14" ht="22.7" customHeight="1">
      <c r="A17" s="113"/>
      <c r="B17" s="452"/>
      <c r="C17" s="460"/>
      <c r="D17" s="467"/>
      <c r="E17" s="466"/>
      <c r="F17" s="460"/>
      <c r="G17" s="145"/>
      <c r="H17" s="457"/>
      <c r="I17" s="164"/>
      <c r="J17" s="166"/>
      <c r="K17" s="116"/>
      <c r="L17" s="35"/>
    </row>
    <row r="18" spans="1:14" ht="22.7" customHeight="1">
      <c r="A18" s="113"/>
      <c r="B18" s="452"/>
      <c r="C18" s="460"/>
      <c r="D18" s="467" t="s">
        <v>360</v>
      </c>
      <c r="E18" s="471"/>
      <c r="F18" s="472"/>
      <c r="G18" s="145">
        <f>G12</f>
        <v>0</v>
      </c>
      <c r="H18" s="457"/>
      <c r="I18" s="475"/>
      <c r="J18" s="166"/>
      <c r="K18" s="116"/>
      <c r="L18" s="35"/>
    </row>
    <row r="19" spans="1:14" ht="22.7" customHeight="1">
      <c r="A19" s="182"/>
      <c r="B19" s="452"/>
      <c r="C19" s="460"/>
      <c r="D19" s="461"/>
      <c r="E19" s="466"/>
      <c r="F19" s="460"/>
      <c r="G19" s="145"/>
      <c r="H19" s="457"/>
      <c r="I19" s="475"/>
      <c r="J19" s="166"/>
      <c r="K19" s="116"/>
      <c r="L19" s="35"/>
    </row>
    <row r="20" spans="1:14" ht="22.7" customHeight="1">
      <c r="A20" s="113"/>
      <c r="B20" s="452"/>
      <c r="C20" s="460"/>
      <c r="D20" s="461"/>
      <c r="E20" s="465"/>
      <c r="F20" s="460"/>
      <c r="G20" s="145"/>
      <c r="H20" s="457"/>
      <c r="I20" s="475"/>
      <c r="J20" s="166"/>
      <c r="K20" s="116"/>
      <c r="L20" s="35"/>
    </row>
    <row r="21" spans="1:14" ht="22.7" customHeight="1">
      <c r="A21" s="113"/>
      <c r="B21" s="452"/>
      <c r="C21" s="460"/>
      <c r="D21" s="461"/>
      <c r="E21" s="468"/>
      <c r="F21" s="460"/>
      <c r="G21" s="145"/>
      <c r="H21" s="457"/>
      <c r="I21" s="475"/>
      <c r="J21" s="166"/>
      <c r="K21" s="116"/>
      <c r="L21" s="35"/>
    </row>
    <row r="22" spans="1:14" ht="22.7" customHeight="1">
      <c r="A22" s="113"/>
      <c r="B22" s="452"/>
      <c r="C22" s="460"/>
      <c r="D22" s="461"/>
      <c r="E22" s="465"/>
      <c r="F22" s="460"/>
      <c r="G22" s="145"/>
      <c r="H22" s="457"/>
      <c r="I22" s="164"/>
      <c r="J22" s="166"/>
      <c r="K22" s="116"/>
      <c r="L22" s="35"/>
      <c r="N22" s="232"/>
    </row>
    <row r="23" spans="1:14" ht="22.7" customHeight="1">
      <c r="A23" s="113"/>
      <c r="B23" s="452"/>
      <c r="C23" s="460"/>
      <c r="D23" s="461"/>
      <c r="E23" s="468"/>
      <c r="F23" s="460"/>
      <c r="G23" s="145"/>
      <c r="H23" s="457"/>
      <c r="I23" s="475"/>
      <c r="J23" s="166"/>
      <c r="K23" s="116"/>
      <c r="L23" s="35"/>
      <c r="N23" s="233"/>
    </row>
    <row r="24" spans="1:14" ht="22.7" customHeight="1">
      <c r="A24" s="113"/>
      <c r="B24" s="452"/>
      <c r="C24" s="460"/>
      <c r="D24" s="461"/>
      <c r="E24" s="468"/>
      <c r="F24" s="460"/>
      <c r="G24" s="145"/>
      <c r="H24" s="457"/>
      <c r="I24" s="475"/>
      <c r="J24" s="166"/>
      <c r="K24" s="116"/>
      <c r="L24" s="35"/>
    </row>
    <row r="25" spans="1:14" ht="22.7" customHeight="1">
      <c r="A25" s="113"/>
      <c r="B25" s="452"/>
      <c r="C25" s="460"/>
      <c r="D25" s="468"/>
      <c r="E25" s="468"/>
      <c r="F25" s="460"/>
      <c r="G25" s="145"/>
      <c r="H25" s="457"/>
      <c r="I25" s="164"/>
      <c r="J25" s="166"/>
      <c r="K25" s="116"/>
      <c r="L25" s="35"/>
    </row>
    <row r="26" spans="1:14" ht="22.7" customHeight="1">
      <c r="A26" s="113"/>
      <c r="B26" s="452"/>
      <c r="C26" s="460"/>
      <c r="D26" s="467"/>
      <c r="E26" s="469"/>
      <c r="F26" s="470"/>
      <c r="G26" s="145"/>
      <c r="H26" s="457"/>
      <c r="I26" s="164"/>
      <c r="J26" s="166"/>
      <c r="K26" s="116"/>
      <c r="L26" s="35"/>
    </row>
    <row r="27" spans="1:14" ht="22.7" customHeight="1">
      <c r="A27" s="113"/>
      <c r="B27" s="452"/>
      <c r="C27" s="460"/>
      <c r="D27" s="468"/>
      <c r="E27" s="468"/>
      <c r="F27" s="460"/>
      <c r="G27" s="145"/>
      <c r="H27" s="457"/>
      <c r="I27" s="164"/>
      <c r="J27" s="166"/>
      <c r="K27" s="116"/>
      <c r="L27" s="35"/>
    </row>
    <row r="28" spans="1:14" ht="22.7" customHeight="1">
      <c r="A28" s="113"/>
      <c r="B28" s="452"/>
      <c r="C28" s="460"/>
      <c r="D28" s="461"/>
      <c r="E28" s="468"/>
      <c r="F28" s="460"/>
      <c r="G28" s="145"/>
      <c r="H28" s="145"/>
      <c r="I28" s="164"/>
      <c r="J28" s="166"/>
      <c r="K28" s="116"/>
      <c r="L28" s="35"/>
    </row>
    <row r="29" spans="1:14" ht="22.7" customHeight="1">
      <c r="A29" s="113"/>
      <c r="B29" s="452"/>
      <c r="C29" s="460"/>
      <c r="D29" s="467"/>
      <c r="E29" s="471"/>
      <c r="F29" s="472"/>
      <c r="G29" s="145"/>
      <c r="H29" s="457"/>
      <c r="I29" s="164"/>
      <c r="J29" s="166"/>
      <c r="K29" s="116"/>
      <c r="L29" s="35"/>
    </row>
    <row r="30" spans="1:14" ht="22.7" customHeight="1">
      <c r="A30" s="113"/>
      <c r="B30" s="452"/>
      <c r="C30" s="460"/>
      <c r="D30" s="468"/>
      <c r="E30" s="468"/>
      <c r="F30" s="460"/>
      <c r="G30" s="145"/>
      <c r="H30" s="457"/>
      <c r="I30" s="477"/>
      <c r="J30" s="166"/>
      <c r="K30" s="116"/>
      <c r="L30" s="35"/>
    </row>
    <row r="31" spans="1:14" ht="22.7" customHeight="1">
      <c r="A31" s="113"/>
      <c r="B31" s="452"/>
      <c r="C31" s="460"/>
      <c r="D31" s="473"/>
      <c r="E31" s="468"/>
      <c r="F31" s="460"/>
      <c r="G31" s="145"/>
      <c r="H31" s="457"/>
      <c r="I31" s="164"/>
      <c r="J31" s="166"/>
      <c r="K31" s="116"/>
      <c r="L31" s="35"/>
    </row>
    <row r="32" spans="1:14" ht="22.7" customHeight="1">
      <c r="A32" s="113"/>
      <c r="B32" s="452"/>
      <c r="C32" s="460"/>
      <c r="D32" s="468"/>
      <c r="E32" s="468"/>
      <c r="F32" s="460"/>
      <c r="G32" s="145"/>
      <c r="H32" s="457"/>
      <c r="I32" s="475"/>
      <c r="J32" s="166"/>
      <c r="K32" s="116"/>
      <c r="L32" s="35"/>
    </row>
    <row r="33" spans="1:12" ht="22.7" customHeight="1">
      <c r="A33" s="113"/>
      <c r="B33" s="452"/>
      <c r="C33" s="162"/>
      <c r="D33" s="467"/>
      <c r="E33" s="198"/>
      <c r="F33" s="162"/>
      <c r="G33" s="474"/>
      <c r="H33" s="458"/>
      <c r="I33" s="164"/>
      <c r="J33" s="166"/>
      <c r="K33" s="167"/>
      <c r="L33" s="35"/>
    </row>
    <row r="34" spans="1:12" ht="22.7" customHeight="1">
      <c r="A34" s="113"/>
      <c r="B34" s="456"/>
      <c r="C34" s="168"/>
      <c r="D34" s="643"/>
      <c r="E34" s="677"/>
      <c r="F34" s="678"/>
      <c r="G34" s="169"/>
      <c r="H34" s="459"/>
      <c r="I34" s="481"/>
      <c r="J34" s="482"/>
      <c r="K34" s="116"/>
      <c r="L34" s="35"/>
    </row>
    <row r="35" spans="1:12" ht="12" customHeight="1">
      <c r="A35" s="175"/>
      <c r="B35" s="176"/>
      <c r="C35" s="177"/>
      <c r="D35" s="177"/>
      <c r="E35" s="177"/>
      <c r="F35" s="177"/>
      <c r="G35" s="177"/>
      <c r="H35" s="177"/>
      <c r="I35" s="177"/>
      <c r="J35" s="177"/>
      <c r="K35" s="178"/>
      <c r="L35" s="31"/>
    </row>
    <row r="36" spans="1:12">
      <c r="A36" s="179" t="s">
        <v>241</v>
      </c>
      <c r="B36" s="180"/>
      <c r="C36" s="179"/>
      <c r="D36" s="179"/>
      <c r="E36" s="179"/>
      <c r="F36" s="179"/>
      <c r="G36" s="179"/>
      <c r="H36" s="179"/>
      <c r="I36" s="179"/>
      <c r="J36" s="181"/>
      <c r="K36" s="181"/>
      <c r="L36" s="41"/>
    </row>
  </sheetData>
  <mergeCells count="6">
    <mergeCell ref="D34:F34"/>
    <mergeCell ref="B2:K2"/>
    <mergeCell ref="F7:G7"/>
    <mergeCell ref="B9:J9"/>
    <mergeCell ref="C11:F11"/>
    <mergeCell ref="I11:J11"/>
  </mergeCells>
  <phoneticPr fontId="2"/>
  <printOptions horizontalCentered="1" verticalCentered="1" gridLinesSet="0"/>
  <pageMargins left="0.86614173228346458" right="0" top="0" bottom="0" header="0" footer="0"/>
  <pageSetup paperSize="9" fitToHeight="0" orientation="portrait" blackAndWhite="1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indexed="51"/>
  </sheetPr>
  <dimension ref="B1:K196"/>
  <sheetViews>
    <sheetView showZeros="0" view="pageBreakPreview" zoomScaleSheetLayoutView="100" workbookViewId="0">
      <selection activeCell="A4" sqref="A4:G44"/>
    </sheetView>
  </sheetViews>
  <sheetFormatPr defaultRowHeight="13.5"/>
  <cols>
    <col min="1" max="1" width="1.25" customWidth="1"/>
    <col min="2" max="2" width="4.125" customWidth="1"/>
    <col min="3" max="3" width="27.625" customWidth="1"/>
    <col min="4" max="4" width="24.75" customWidth="1"/>
    <col min="5" max="5" width="7.625" customWidth="1"/>
    <col min="6" max="6" width="5.5" customWidth="1"/>
    <col min="7" max="7" width="7.625" style="336" customWidth="1"/>
    <col min="8" max="9" width="10.625" customWidth="1"/>
  </cols>
  <sheetData>
    <row r="1" spans="2:9" ht="19.5" customHeight="1">
      <c r="B1" s="107" t="s">
        <v>979</v>
      </c>
      <c r="C1" s="107"/>
      <c r="D1" s="107"/>
      <c r="E1" s="107"/>
      <c r="F1" s="107"/>
      <c r="G1" s="350"/>
      <c r="H1" s="107"/>
      <c r="I1" s="67" t="s">
        <v>285</v>
      </c>
    </row>
    <row r="2" spans="2:9" ht="29.25" customHeight="1">
      <c r="B2" s="674" t="s">
        <v>69</v>
      </c>
      <c r="C2" s="675"/>
      <c r="D2" s="675"/>
      <c r="E2" s="675"/>
      <c r="F2" s="675"/>
      <c r="G2" s="675"/>
      <c r="H2" s="675"/>
      <c r="I2" s="676"/>
    </row>
    <row r="3" spans="2:9" ht="20.100000000000001" customHeight="1">
      <c r="B3" s="68" t="s">
        <v>67</v>
      </c>
      <c r="C3" s="68" t="s">
        <v>70</v>
      </c>
      <c r="D3" s="68" t="s">
        <v>71</v>
      </c>
      <c r="E3" s="68" t="s">
        <v>72</v>
      </c>
      <c r="F3" s="68" t="s">
        <v>68</v>
      </c>
      <c r="G3" s="306" t="s">
        <v>73</v>
      </c>
      <c r="H3" s="68" t="s">
        <v>74</v>
      </c>
      <c r="I3" s="69" t="s">
        <v>75</v>
      </c>
    </row>
    <row r="4" spans="2:9" ht="20.100000000000001" customHeight="1">
      <c r="B4" s="195">
        <v>1</v>
      </c>
      <c r="C4" s="95" t="s">
        <v>286</v>
      </c>
      <c r="D4" s="95"/>
      <c r="E4" s="70"/>
      <c r="F4" s="70"/>
      <c r="G4" s="275"/>
      <c r="H4" s="70"/>
      <c r="I4" s="71"/>
    </row>
    <row r="5" spans="2:9" ht="20.100000000000001" customHeight="1">
      <c r="B5" s="74"/>
      <c r="C5" s="73"/>
      <c r="D5" s="100"/>
      <c r="E5" s="72"/>
      <c r="F5" s="74"/>
      <c r="G5" s="244"/>
      <c r="H5" s="75"/>
      <c r="I5" s="76"/>
    </row>
    <row r="6" spans="2:9" ht="20.100000000000001" customHeight="1">
      <c r="B6" s="72"/>
      <c r="C6" s="207" t="s">
        <v>288</v>
      </c>
      <c r="D6" s="262" t="s">
        <v>289</v>
      </c>
      <c r="E6" s="295">
        <v>0.3</v>
      </c>
      <c r="F6" s="200" t="s">
        <v>266</v>
      </c>
      <c r="G6" s="244"/>
      <c r="H6" s="75">
        <f t="shared" ref="H6:H13" si="0">TRUNC(E6*G6,0)</f>
        <v>0</v>
      </c>
      <c r="I6" s="296"/>
    </row>
    <row r="7" spans="2:9" ht="20.100000000000001" customHeight="1">
      <c r="B7" s="72"/>
      <c r="C7" s="207" t="s">
        <v>290</v>
      </c>
      <c r="D7" s="264" t="s">
        <v>287</v>
      </c>
      <c r="E7" s="295">
        <v>0.1</v>
      </c>
      <c r="F7" s="200" t="s">
        <v>266</v>
      </c>
      <c r="G7" s="244"/>
      <c r="H7" s="75">
        <f t="shared" si="0"/>
        <v>0</v>
      </c>
      <c r="I7" s="297"/>
    </row>
    <row r="8" spans="2:9" ht="20.100000000000001" customHeight="1">
      <c r="B8" s="72"/>
      <c r="C8" s="207" t="s">
        <v>290</v>
      </c>
      <c r="D8" s="264" t="s">
        <v>291</v>
      </c>
      <c r="E8" s="295">
        <v>1.2</v>
      </c>
      <c r="F8" s="200" t="s">
        <v>266</v>
      </c>
      <c r="G8" s="244"/>
      <c r="H8" s="75">
        <f t="shared" si="0"/>
        <v>0</v>
      </c>
      <c r="I8" s="298"/>
    </row>
    <row r="9" spans="2:9" ht="20.100000000000001" customHeight="1">
      <c r="B9" s="72"/>
      <c r="C9" s="207" t="s">
        <v>290</v>
      </c>
      <c r="D9" s="264" t="s">
        <v>296</v>
      </c>
      <c r="E9" s="295">
        <v>0.2</v>
      </c>
      <c r="F9" s="200" t="s">
        <v>266</v>
      </c>
      <c r="G9" s="244"/>
      <c r="H9" s="75">
        <f>TRUNC(E9*G9,0)</f>
        <v>0</v>
      </c>
      <c r="I9" s="298"/>
    </row>
    <row r="10" spans="2:9" ht="20.100000000000001" customHeight="1">
      <c r="B10" s="72"/>
      <c r="C10" s="97" t="s">
        <v>292</v>
      </c>
      <c r="D10" s="100" t="s">
        <v>293</v>
      </c>
      <c r="E10" s="77">
        <v>0.1</v>
      </c>
      <c r="F10" s="78" t="s">
        <v>266</v>
      </c>
      <c r="G10" s="355"/>
      <c r="H10" s="75">
        <f t="shared" si="0"/>
        <v>0</v>
      </c>
      <c r="I10" s="88"/>
    </row>
    <row r="11" spans="2:9" ht="20.100000000000001" customHeight="1">
      <c r="B11" s="72"/>
      <c r="C11" s="97" t="s">
        <v>292</v>
      </c>
      <c r="D11" s="100" t="s">
        <v>294</v>
      </c>
      <c r="E11" s="77">
        <v>1.2</v>
      </c>
      <c r="F11" s="78" t="s">
        <v>266</v>
      </c>
      <c r="G11" s="244"/>
      <c r="H11" s="75">
        <f t="shared" si="0"/>
        <v>0</v>
      </c>
      <c r="I11" s="88"/>
    </row>
    <row r="12" spans="2:9" ht="20.100000000000001" customHeight="1">
      <c r="B12" s="72"/>
      <c r="C12" s="97" t="s">
        <v>292</v>
      </c>
      <c r="D12" s="265" t="s">
        <v>295</v>
      </c>
      <c r="E12" s="295">
        <v>0.2</v>
      </c>
      <c r="F12" s="200" t="s">
        <v>243</v>
      </c>
      <c r="G12" s="244"/>
      <c r="H12" s="75">
        <f t="shared" si="0"/>
        <v>0</v>
      </c>
      <c r="I12" s="88"/>
    </row>
    <row r="13" spans="2:9" ht="20.100000000000001" customHeight="1">
      <c r="B13" s="72"/>
      <c r="C13" s="100" t="s">
        <v>297</v>
      </c>
      <c r="D13" s="73" t="s">
        <v>298</v>
      </c>
      <c r="E13" s="202">
        <v>33.9</v>
      </c>
      <c r="F13" s="74" t="s">
        <v>299</v>
      </c>
      <c r="G13" s="244"/>
      <c r="H13" s="75">
        <f t="shared" si="0"/>
        <v>0</v>
      </c>
      <c r="I13" s="297"/>
    </row>
    <row r="14" spans="2:9" ht="20.100000000000001" customHeight="1">
      <c r="B14" s="72"/>
      <c r="C14" s="207" t="s">
        <v>302</v>
      </c>
      <c r="D14" s="251" t="s">
        <v>303</v>
      </c>
      <c r="E14" s="202">
        <v>33.9</v>
      </c>
      <c r="F14" s="74" t="s">
        <v>299</v>
      </c>
      <c r="G14" s="291"/>
      <c r="H14" s="75">
        <f t="shared" ref="H14:H22" si="1">TRUNC(E14*G14,0)</f>
        <v>0</v>
      </c>
      <c r="I14" s="300"/>
    </row>
    <row r="15" spans="2:9" ht="20.100000000000001" customHeight="1">
      <c r="B15" s="72"/>
      <c r="C15" s="207" t="s">
        <v>300</v>
      </c>
      <c r="D15" s="251" t="s">
        <v>301</v>
      </c>
      <c r="E15" s="299">
        <v>14</v>
      </c>
      <c r="F15" s="245" t="s">
        <v>65</v>
      </c>
      <c r="G15" s="244"/>
      <c r="H15" s="75">
        <f t="shared" si="1"/>
        <v>0</v>
      </c>
      <c r="I15" s="79"/>
    </row>
    <row r="16" spans="2:9" ht="20.100000000000001" customHeight="1">
      <c r="B16" s="72"/>
      <c r="C16" s="207" t="s">
        <v>304</v>
      </c>
      <c r="D16" s="251" t="s">
        <v>305</v>
      </c>
      <c r="E16" s="295">
        <v>13</v>
      </c>
      <c r="F16" s="245" t="s">
        <v>243</v>
      </c>
      <c r="G16" s="244"/>
      <c r="H16" s="75">
        <f t="shared" si="1"/>
        <v>0</v>
      </c>
      <c r="I16" s="300"/>
    </row>
    <row r="17" spans="2:9" ht="20.100000000000001" customHeight="1">
      <c r="B17" s="72"/>
      <c r="C17" s="207" t="s">
        <v>306</v>
      </c>
      <c r="D17" s="268" t="s">
        <v>307</v>
      </c>
      <c r="E17" s="295">
        <v>13</v>
      </c>
      <c r="F17" s="245" t="s">
        <v>243</v>
      </c>
      <c r="G17" s="244"/>
      <c r="H17" s="75">
        <f t="shared" si="1"/>
        <v>0</v>
      </c>
      <c r="I17" s="297"/>
    </row>
    <row r="18" spans="2:9" ht="20.100000000000001" customHeight="1">
      <c r="B18" s="72"/>
      <c r="C18" s="96" t="s">
        <v>310</v>
      </c>
      <c r="D18" s="73" t="s">
        <v>311</v>
      </c>
      <c r="E18" s="295">
        <v>13</v>
      </c>
      <c r="F18" s="245" t="s">
        <v>243</v>
      </c>
      <c r="G18" s="258"/>
      <c r="H18" s="75">
        <f t="shared" si="1"/>
        <v>0</v>
      </c>
      <c r="I18" s="301"/>
    </row>
    <row r="19" spans="2:9" ht="20.100000000000001" customHeight="1">
      <c r="B19" s="72"/>
      <c r="C19" s="207" t="s">
        <v>308</v>
      </c>
      <c r="D19" s="251" t="s">
        <v>309</v>
      </c>
      <c r="E19" s="295">
        <v>6.5</v>
      </c>
      <c r="F19" s="245" t="s">
        <v>243</v>
      </c>
      <c r="G19" s="244"/>
      <c r="H19" s="75">
        <f t="shared" si="1"/>
        <v>0</v>
      </c>
      <c r="I19" s="302"/>
    </row>
    <row r="20" spans="2:9" ht="20.100000000000001" customHeight="1">
      <c r="B20" s="72"/>
      <c r="C20" s="73" t="s">
        <v>312</v>
      </c>
      <c r="D20" s="207" t="s">
        <v>313</v>
      </c>
      <c r="E20" s="199">
        <v>1.2</v>
      </c>
      <c r="F20" s="245" t="s">
        <v>243</v>
      </c>
      <c r="G20" s="244"/>
      <c r="H20" s="75">
        <f t="shared" si="1"/>
        <v>0</v>
      </c>
      <c r="I20" s="302"/>
    </row>
    <row r="21" spans="2:9" ht="20.100000000000001" customHeight="1">
      <c r="B21" s="72"/>
      <c r="C21" s="207" t="s">
        <v>314</v>
      </c>
      <c r="D21" s="248" t="s">
        <v>315</v>
      </c>
      <c r="E21" s="303">
        <v>1</v>
      </c>
      <c r="F21" s="200" t="s">
        <v>61</v>
      </c>
      <c r="G21" s="244"/>
      <c r="H21" s="75">
        <f t="shared" si="1"/>
        <v>0</v>
      </c>
      <c r="I21" s="79"/>
    </row>
    <row r="22" spans="2:9" ht="20.100000000000001" customHeight="1">
      <c r="B22" s="72"/>
      <c r="C22" s="207" t="s">
        <v>316</v>
      </c>
      <c r="D22" s="248" t="s">
        <v>317</v>
      </c>
      <c r="E22" s="303">
        <v>1</v>
      </c>
      <c r="F22" s="200" t="s">
        <v>61</v>
      </c>
      <c r="G22" s="244"/>
      <c r="H22" s="75">
        <f t="shared" si="1"/>
        <v>0</v>
      </c>
      <c r="I22" s="79"/>
    </row>
    <row r="23" spans="2:9" ht="20.100000000000001" customHeight="1">
      <c r="B23" s="72"/>
      <c r="C23" s="207"/>
      <c r="D23" s="207"/>
      <c r="E23" s="266"/>
      <c r="F23" s="200"/>
      <c r="G23" s="244"/>
      <c r="H23" s="75"/>
      <c r="I23" s="79"/>
    </row>
    <row r="24" spans="2:9" ht="20.100000000000001" customHeight="1">
      <c r="B24" s="72"/>
      <c r="C24" s="96"/>
      <c r="D24" s="73"/>
      <c r="E24" s="202"/>
      <c r="F24" s="98"/>
      <c r="G24" s="258"/>
      <c r="H24" s="75"/>
      <c r="I24" s="83"/>
    </row>
    <row r="25" spans="2:9" ht="20.100000000000001" customHeight="1">
      <c r="B25" s="72"/>
      <c r="C25" s="73"/>
      <c r="D25" s="207"/>
      <c r="E25" s="201"/>
      <c r="F25" s="78"/>
      <c r="G25" s="244"/>
      <c r="H25" s="75"/>
      <c r="I25" s="79"/>
    </row>
    <row r="26" spans="2:9" ht="20.100000000000001" customHeight="1">
      <c r="B26" s="72"/>
      <c r="C26" s="207"/>
      <c r="D26" s="251"/>
      <c r="E26" s="263"/>
      <c r="F26" s="200"/>
      <c r="G26" s="244"/>
      <c r="H26" s="75"/>
      <c r="I26" s="79"/>
    </row>
    <row r="27" spans="2:9" ht="20.100000000000001" customHeight="1">
      <c r="B27" s="72"/>
      <c r="C27" s="207"/>
      <c r="D27" s="240"/>
      <c r="E27" s="266"/>
      <c r="F27" s="200"/>
      <c r="G27" s="244"/>
      <c r="H27" s="75"/>
      <c r="I27" s="79"/>
    </row>
    <row r="28" spans="2:9" ht="20.100000000000001" customHeight="1">
      <c r="B28" s="72"/>
      <c r="C28" s="207"/>
      <c r="D28" s="240"/>
      <c r="E28" s="266"/>
      <c r="F28" s="200"/>
      <c r="G28" s="244"/>
      <c r="H28" s="75"/>
      <c r="I28" s="79"/>
    </row>
    <row r="29" spans="2:9" ht="20.100000000000001" customHeight="1">
      <c r="B29" s="72"/>
      <c r="C29" s="207"/>
      <c r="D29" s="240"/>
      <c r="E29" s="266"/>
      <c r="F29" s="200"/>
      <c r="G29" s="244"/>
      <c r="H29" s="75"/>
      <c r="I29" s="79"/>
    </row>
    <row r="30" spans="2:9" ht="20.100000000000001" customHeight="1">
      <c r="B30" s="72"/>
      <c r="C30" s="207"/>
      <c r="D30" s="240"/>
      <c r="E30" s="266"/>
      <c r="F30" s="200"/>
      <c r="G30" s="244"/>
      <c r="H30" s="75"/>
      <c r="I30" s="79"/>
    </row>
    <row r="31" spans="2:9" ht="20.100000000000001" customHeight="1">
      <c r="B31" s="72"/>
      <c r="C31" s="207"/>
      <c r="D31" s="240"/>
      <c r="E31" s="266"/>
      <c r="F31" s="200"/>
      <c r="G31" s="244"/>
      <c r="H31" s="75"/>
      <c r="I31" s="79"/>
    </row>
    <row r="32" spans="2:9" ht="20.100000000000001" customHeight="1">
      <c r="B32" s="72"/>
      <c r="C32" s="251"/>
      <c r="D32" s="240"/>
      <c r="E32" s="267"/>
      <c r="F32" s="200"/>
      <c r="G32" s="244"/>
      <c r="H32" s="75"/>
      <c r="I32" s="79"/>
    </row>
    <row r="33" spans="2:11" ht="20.100000000000001" customHeight="1">
      <c r="B33" s="72"/>
      <c r="C33" s="251"/>
      <c r="D33" s="240"/>
      <c r="E33" s="263"/>
      <c r="F33" s="200"/>
      <c r="G33" s="244"/>
      <c r="H33" s="75"/>
      <c r="I33" s="79"/>
    </row>
    <row r="34" spans="2:11" ht="20.100000000000001" customHeight="1">
      <c r="B34" s="72"/>
      <c r="C34" s="251"/>
      <c r="D34" s="240"/>
      <c r="E34" s="263"/>
      <c r="F34" s="200"/>
      <c r="G34" s="244"/>
      <c r="H34" s="75"/>
      <c r="I34" s="79"/>
      <c r="K34" s="29"/>
    </row>
    <row r="35" spans="2:11" ht="20.100000000000001" customHeight="1">
      <c r="B35" s="72"/>
      <c r="C35" s="251"/>
      <c r="D35" s="240"/>
      <c r="E35" s="271"/>
      <c r="F35" s="200"/>
      <c r="G35" s="244"/>
      <c r="H35" s="75"/>
      <c r="I35" s="79"/>
    </row>
    <row r="36" spans="2:11" ht="20.100000000000001" customHeight="1">
      <c r="B36" s="72"/>
      <c r="C36" s="207"/>
      <c r="D36" s="270"/>
      <c r="E36" s="272"/>
      <c r="F36" s="200"/>
      <c r="G36" s="244"/>
      <c r="H36" s="75"/>
      <c r="I36" s="79"/>
      <c r="K36" s="284"/>
    </row>
    <row r="37" spans="2:11" ht="20.100000000000001" customHeight="1">
      <c r="B37" s="72"/>
      <c r="C37" s="207"/>
      <c r="D37" s="240"/>
      <c r="E37" s="272"/>
      <c r="F37" s="200"/>
      <c r="G37" s="257"/>
      <c r="H37" s="75"/>
      <c r="I37" s="83"/>
      <c r="K37" s="29"/>
    </row>
    <row r="38" spans="2:11" ht="20.100000000000001" customHeight="1">
      <c r="B38" s="72"/>
      <c r="C38" s="251"/>
      <c r="D38" s="240"/>
      <c r="E38" s="263"/>
      <c r="F38" s="200"/>
      <c r="G38" s="244"/>
      <c r="H38" s="75"/>
      <c r="I38" s="79"/>
      <c r="K38" s="29"/>
    </row>
    <row r="39" spans="2:11" ht="20.100000000000001" customHeight="1">
      <c r="B39" s="72"/>
      <c r="C39" s="251"/>
      <c r="D39" s="240"/>
      <c r="E39" s="263"/>
      <c r="F39" s="200"/>
      <c r="G39" s="244"/>
      <c r="H39" s="75"/>
      <c r="I39" s="79"/>
      <c r="K39" s="238"/>
    </row>
    <row r="40" spans="2:11" ht="20.100000000000001" customHeight="1">
      <c r="B40" s="72"/>
      <c r="C40" s="251"/>
      <c r="D40" s="240"/>
      <c r="E40" s="263"/>
      <c r="F40" s="200"/>
      <c r="G40" s="352"/>
      <c r="H40" s="75"/>
      <c r="I40" s="86"/>
    </row>
    <row r="41" spans="2:11" ht="20.100000000000001" customHeight="1">
      <c r="B41" s="72"/>
      <c r="C41" s="100"/>
      <c r="D41" s="73"/>
      <c r="E41" s="202"/>
      <c r="F41" s="74"/>
      <c r="G41" s="244"/>
      <c r="H41" s="75"/>
      <c r="I41" s="79"/>
      <c r="K41" s="29"/>
    </row>
    <row r="42" spans="2:11" ht="20.100000000000001" customHeight="1">
      <c r="B42" s="89"/>
      <c r="C42" s="74" t="s">
        <v>76</v>
      </c>
      <c r="D42" s="206"/>
      <c r="E42" s="203"/>
      <c r="F42" s="74"/>
      <c r="G42" s="244"/>
      <c r="H42" s="75">
        <f>SUM(H6:H41)</f>
        <v>0</v>
      </c>
      <c r="I42" s="79"/>
    </row>
    <row r="43" spans="2:11" ht="20.100000000000001" customHeight="1">
      <c r="B43" s="90"/>
      <c r="C43" s="106"/>
      <c r="D43" s="208"/>
      <c r="E43" s="204"/>
      <c r="F43" s="204"/>
      <c r="G43" s="312"/>
      <c r="H43" s="92"/>
      <c r="I43" s="93"/>
    </row>
    <row r="44" spans="2:11" ht="15.75" customHeight="1">
      <c r="B44" s="94"/>
      <c r="C44" s="94"/>
      <c r="D44" s="94">
        <v>1</v>
      </c>
      <c r="E44" s="94"/>
      <c r="F44" s="94"/>
      <c r="G44" s="313"/>
      <c r="H44" s="94"/>
      <c r="I44" s="94"/>
    </row>
    <row r="45" spans="2:11" ht="20.100000000000001" customHeight="1">
      <c r="B45" s="24"/>
      <c r="C45" s="24"/>
      <c r="D45" s="24"/>
      <c r="E45" s="24"/>
      <c r="F45" s="24"/>
      <c r="G45" s="322"/>
      <c r="H45" s="24"/>
      <c r="I45" s="30"/>
    </row>
    <row r="46" spans="2:11" ht="20.100000000000001" customHeight="1">
      <c r="B46" s="24"/>
      <c r="C46" s="24"/>
      <c r="D46" s="27"/>
      <c r="E46" s="24"/>
      <c r="F46" s="24"/>
      <c r="G46" s="322"/>
      <c r="H46" s="24"/>
      <c r="I46" s="30"/>
    </row>
    <row r="47" spans="2:11" ht="20.100000000000001" customHeight="1">
      <c r="B47" s="24"/>
      <c r="C47" s="24"/>
      <c r="D47" s="24"/>
      <c r="E47" s="24"/>
      <c r="F47" s="24"/>
      <c r="G47" s="322"/>
      <c r="H47" s="24"/>
      <c r="I47" s="30"/>
    </row>
    <row r="48" spans="2:11" ht="20.100000000000001" customHeight="1">
      <c r="B48" s="24"/>
      <c r="C48" s="24"/>
      <c r="D48" s="24"/>
      <c r="E48" s="24"/>
      <c r="F48" s="24"/>
      <c r="G48" s="322"/>
      <c r="H48" s="24"/>
      <c r="I48" s="30"/>
    </row>
    <row r="49" spans="2:9" ht="20.100000000000001" customHeight="1">
      <c r="B49" s="24"/>
      <c r="C49" s="24"/>
      <c r="D49" s="24"/>
      <c r="E49" s="24"/>
      <c r="F49" s="24"/>
      <c r="G49" s="322"/>
      <c r="H49" s="24"/>
      <c r="I49" s="30"/>
    </row>
    <row r="50" spans="2:9" ht="20.100000000000001" customHeight="1">
      <c r="B50" s="24"/>
      <c r="C50" s="24"/>
      <c r="D50" s="24"/>
      <c r="E50" s="24"/>
      <c r="F50" s="24"/>
      <c r="G50" s="322"/>
      <c r="H50" s="24"/>
      <c r="I50" s="30"/>
    </row>
    <row r="51" spans="2:9" ht="20.100000000000001" customHeight="1">
      <c r="B51" s="24"/>
      <c r="C51" s="24"/>
      <c r="D51" s="24"/>
      <c r="E51" s="24"/>
      <c r="F51" s="24"/>
      <c r="G51" s="322"/>
      <c r="H51" s="24"/>
      <c r="I51" s="30"/>
    </row>
    <row r="52" spans="2:9" ht="20.100000000000001" customHeight="1">
      <c r="B52" s="24"/>
      <c r="C52" s="24"/>
      <c r="D52" s="24"/>
      <c r="E52" s="24"/>
      <c r="F52" s="24"/>
      <c r="G52" s="322"/>
      <c r="H52" s="24"/>
      <c r="I52" s="30"/>
    </row>
    <row r="53" spans="2:9" ht="20.100000000000001" customHeight="1">
      <c r="B53" s="24"/>
      <c r="C53" s="24"/>
      <c r="D53" s="24"/>
      <c r="E53" s="24"/>
      <c r="F53" s="24"/>
      <c r="G53" s="322"/>
      <c r="H53" s="24"/>
      <c r="I53" s="30"/>
    </row>
    <row r="54" spans="2:9" ht="20.100000000000001" customHeight="1">
      <c r="B54" s="24"/>
      <c r="C54" s="24"/>
      <c r="D54" s="24"/>
      <c r="E54" s="24"/>
      <c r="F54" s="24"/>
      <c r="G54" s="322"/>
      <c r="H54" s="24"/>
      <c r="I54" s="30"/>
    </row>
    <row r="55" spans="2:9" ht="20.100000000000001" customHeight="1">
      <c r="B55" s="24"/>
      <c r="C55" s="25"/>
      <c r="D55" s="24"/>
      <c r="E55" s="24"/>
      <c r="F55" s="24"/>
      <c r="G55" s="322"/>
      <c r="H55" s="28"/>
      <c r="I55" s="30"/>
    </row>
    <row r="56" spans="2:9" ht="20.100000000000001" customHeight="1">
      <c r="B56" s="24"/>
      <c r="C56" s="19"/>
      <c r="D56" s="19"/>
      <c r="E56" s="19"/>
      <c r="F56" s="19"/>
      <c r="G56" s="324"/>
      <c r="H56" s="19"/>
      <c r="I56" s="30"/>
    </row>
    <row r="57" spans="2:9" ht="20.100000000000001" customHeight="1">
      <c r="B57" s="24"/>
      <c r="C57" s="18"/>
      <c r="D57" s="18"/>
      <c r="E57" s="18"/>
      <c r="F57" s="18"/>
      <c r="G57" s="325"/>
      <c r="H57" s="18"/>
      <c r="I57" s="45"/>
    </row>
    <row r="58" spans="2:9" ht="20.100000000000001" customHeight="1">
      <c r="B58" s="24"/>
      <c r="C58" s="20"/>
      <c r="D58" s="20"/>
      <c r="E58" s="20"/>
      <c r="F58" s="20"/>
      <c r="G58" s="326"/>
      <c r="H58" s="20"/>
      <c r="I58" s="46"/>
    </row>
    <row r="59" spans="2:9" ht="20.100000000000001" customHeight="1">
      <c r="B59" s="24"/>
      <c r="C59" s="20"/>
      <c r="D59" s="20"/>
      <c r="E59" s="20"/>
      <c r="F59" s="20"/>
      <c r="G59" s="326"/>
      <c r="H59" s="20"/>
      <c r="I59" s="46"/>
    </row>
    <row r="60" spans="2:9" ht="20.100000000000001" customHeight="1">
      <c r="B60" s="24"/>
      <c r="C60" s="19"/>
      <c r="D60" s="19"/>
      <c r="E60" s="19"/>
      <c r="F60" s="19"/>
      <c r="G60" s="324"/>
      <c r="H60" s="19"/>
      <c r="I60" s="30"/>
    </row>
    <row r="61" spans="2:9" ht="20.100000000000001" customHeight="1">
      <c r="B61" s="24"/>
      <c r="C61" s="25"/>
      <c r="D61" s="19"/>
      <c r="E61" s="19"/>
      <c r="F61" s="19"/>
      <c r="G61" s="324"/>
      <c r="H61" s="28"/>
      <c r="I61" s="47"/>
    </row>
    <row r="62" spans="2:9" ht="13.7" customHeight="1">
      <c r="B62" s="3"/>
      <c r="C62" s="2"/>
      <c r="D62" s="12"/>
      <c r="E62" s="12"/>
      <c r="F62" s="12"/>
      <c r="G62" s="329"/>
      <c r="H62" s="11"/>
      <c r="I62" s="9"/>
    </row>
    <row r="63" spans="2:9" ht="19.5" customHeight="1">
      <c r="B63" s="1"/>
      <c r="C63" s="1"/>
      <c r="D63" s="1"/>
      <c r="E63" s="1"/>
      <c r="F63" s="1"/>
      <c r="G63" s="330"/>
      <c r="H63" s="1"/>
      <c r="I63" s="1"/>
    </row>
    <row r="64" spans="2:9" ht="19.5" customHeight="1">
      <c r="B64" s="672"/>
      <c r="C64" s="672"/>
      <c r="D64" s="672"/>
      <c r="E64" s="672"/>
      <c r="F64" s="672"/>
      <c r="G64" s="672"/>
      <c r="H64" s="672"/>
      <c r="I64" s="672"/>
    </row>
    <row r="65" spans="2:9" ht="29.25" customHeight="1">
      <c r="B65" s="671"/>
      <c r="C65" s="671"/>
      <c r="D65" s="671"/>
      <c r="E65" s="671"/>
      <c r="F65" s="671"/>
      <c r="G65" s="671"/>
      <c r="H65" s="671"/>
      <c r="I65" s="671"/>
    </row>
    <row r="66" spans="2:9" ht="19.5" customHeight="1">
      <c r="B66" s="2"/>
      <c r="C66" s="2"/>
      <c r="D66" s="2"/>
      <c r="E66" s="2"/>
      <c r="F66" s="2"/>
      <c r="G66" s="331"/>
      <c r="H66" s="2"/>
      <c r="I66" s="2"/>
    </row>
    <row r="67" spans="2:9" ht="19.5" customHeight="1">
      <c r="B67" s="3"/>
      <c r="C67" s="3"/>
      <c r="D67" s="3"/>
      <c r="E67" s="3"/>
      <c r="F67" s="3"/>
      <c r="G67" s="332"/>
      <c r="H67" s="3"/>
      <c r="I67" s="3"/>
    </row>
    <row r="68" spans="2:9" ht="19.5" customHeight="1">
      <c r="B68" s="3"/>
      <c r="C68" s="3"/>
      <c r="D68" s="3"/>
      <c r="E68" s="3"/>
      <c r="F68" s="3"/>
      <c r="G68" s="332"/>
      <c r="H68" s="3"/>
      <c r="I68" s="3"/>
    </row>
    <row r="69" spans="2:9" ht="19.5" customHeight="1">
      <c r="B69" s="3"/>
      <c r="C69" s="4"/>
      <c r="D69" s="5"/>
      <c r="E69" s="3"/>
      <c r="F69" s="2"/>
      <c r="G69" s="333"/>
      <c r="H69" s="6"/>
      <c r="I69" s="7"/>
    </row>
    <row r="70" spans="2:9" ht="19.5" customHeight="1">
      <c r="B70" s="3"/>
      <c r="C70" s="4"/>
      <c r="D70" s="5"/>
      <c r="E70" s="3"/>
      <c r="F70" s="2"/>
      <c r="G70" s="333"/>
      <c r="H70" s="6"/>
      <c r="I70" s="7"/>
    </row>
    <row r="71" spans="2:9" ht="19.5" customHeight="1">
      <c r="B71" s="3"/>
      <c r="C71" s="4"/>
      <c r="D71" s="17"/>
      <c r="E71" s="3"/>
      <c r="F71" s="2"/>
      <c r="G71" s="333"/>
      <c r="H71" s="6"/>
      <c r="I71" s="7"/>
    </row>
    <row r="72" spans="2:9" ht="19.5" customHeight="1">
      <c r="B72" s="3"/>
      <c r="C72" s="4"/>
      <c r="D72" s="17"/>
      <c r="E72" s="3"/>
      <c r="F72" s="2"/>
      <c r="G72" s="333"/>
      <c r="H72" s="6"/>
      <c r="I72" s="7"/>
    </row>
    <row r="73" spans="2:9" ht="19.5" customHeight="1">
      <c r="B73" s="3"/>
      <c r="C73" s="4"/>
      <c r="D73" s="17"/>
      <c r="E73" s="3"/>
      <c r="F73" s="2"/>
      <c r="G73" s="333"/>
      <c r="H73" s="6"/>
      <c r="I73" s="7"/>
    </row>
    <row r="74" spans="2:9" ht="19.5" customHeight="1">
      <c r="B74" s="3"/>
      <c r="C74" s="4"/>
      <c r="D74" s="5"/>
      <c r="E74" s="3"/>
      <c r="F74" s="2"/>
      <c r="G74" s="333"/>
      <c r="H74" s="6"/>
      <c r="I74" s="7"/>
    </row>
    <row r="75" spans="2:9" ht="19.5" customHeight="1">
      <c r="B75" s="3"/>
      <c r="C75" s="4"/>
      <c r="D75" s="5"/>
      <c r="E75" s="3"/>
      <c r="F75" s="2"/>
      <c r="G75" s="333"/>
      <c r="H75" s="6"/>
      <c r="I75" s="7"/>
    </row>
    <row r="76" spans="2:9" ht="19.5" customHeight="1">
      <c r="B76" s="3"/>
      <c r="C76" s="4"/>
      <c r="D76" s="5"/>
      <c r="E76" s="3"/>
      <c r="F76" s="2"/>
      <c r="G76" s="333"/>
      <c r="H76" s="6"/>
      <c r="I76" s="7"/>
    </row>
    <row r="77" spans="2:9" ht="19.5" customHeight="1">
      <c r="B77" s="3"/>
      <c r="C77" s="4"/>
      <c r="D77" s="5"/>
      <c r="E77" s="3"/>
      <c r="F77" s="2"/>
      <c r="G77" s="333"/>
      <c r="H77" s="6"/>
      <c r="I77" s="7"/>
    </row>
    <row r="78" spans="2:9" ht="19.5" customHeight="1">
      <c r="B78" s="3"/>
      <c r="C78" s="4"/>
      <c r="D78" s="4"/>
      <c r="E78" s="3"/>
      <c r="F78" s="2"/>
      <c r="G78" s="333"/>
      <c r="H78" s="6"/>
      <c r="I78" s="8"/>
    </row>
    <row r="79" spans="2:9" ht="19.5" customHeight="1">
      <c r="B79" s="3"/>
      <c r="C79" s="4"/>
      <c r="D79" s="4"/>
      <c r="E79" s="3"/>
      <c r="F79" s="2"/>
      <c r="G79" s="333"/>
      <c r="H79" s="6"/>
      <c r="I79" s="8"/>
    </row>
    <row r="80" spans="2:9" ht="19.5" customHeight="1">
      <c r="B80" s="3"/>
      <c r="C80" s="4"/>
      <c r="D80" s="4"/>
      <c r="E80" s="3"/>
      <c r="F80" s="2"/>
      <c r="G80" s="333"/>
      <c r="H80" s="6"/>
      <c r="I80" s="8"/>
    </row>
    <row r="81" spans="2:9" ht="19.5" customHeight="1">
      <c r="B81" s="3"/>
      <c r="C81" s="3"/>
      <c r="D81" s="3"/>
      <c r="E81" s="3"/>
      <c r="F81" s="3"/>
      <c r="G81" s="332"/>
      <c r="H81" s="3"/>
      <c r="I81" s="9"/>
    </row>
    <row r="82" spans="2:9" ht="19.5" customHeight="1">
      <c r="B82" s="3"/>
      <c r="C82" s="3"/>
      <c r="D82" s="3"/>
      <c r="E82" s="3"/>
      <c r="F82" s="3"/>
      <c r="G82" s="332"/>
      <c r="H82" s="3"/>
      <c r="I82" s="9"/>
    </row>
    <row r="83" spans="2:9" ht="19.5" customHeight="1">
      <c r="B83" s="3"/>
      <c r="C83" s="3"/>
      <c r="D83" s="3"/>
      <c r="E83" s="3"/>
      <c r="F83" s="3"/>
      <c r="G83" s="332"/>
      <c r="H83" s="3"/>
      <c r="I83" s="9"/>
    </row>
    <row r="84" spans="2:9" ht="19.5" customHeight="1">
      <c r="B84" s="3"/>
      <c r="C84" s="3"/>
      <c r="D84" s="3"/>
      <c r="E84" s="3"/>
      <c r="F84" s="3"/>
      <c r="G84" s="332"/>
      <c r="H84" s="3"/>
      <c r="I84" s="9"/>
    </row>
    <row r="85" spans="2:9" ht="19.5" customHeight="1">
      <c r="B85" s="3"/>
      <c r="C85" s="3"/>
      <c r="D85" s="3"/>
      <c r="E85" s="3"/>
      <c r="F85" s="3"/>
      <c r="G85" s="332"/>
      <c r="H85" s="3"/>
      <c r="I85" s="9"/>
    </row>
    <row r="86" spans="2:9" ht="19.5" customHeight="1">
      <c r="B86" s="3"/>
      <c r="C86" s="3"/>
      <c r="D86" s="3"/>
      <c r="E86" s="3"/>
      <c r="F86" s="3"/>
      <c r="G86" s="332"/>
      <c r="H86" s="3"/>
      <c r="I86" s="9"/>
    </row>
    <row r="87" spans="2:9" ht="19.5" customHeight="1">
      <c r="B87" s="3"/>
      <c r="C87" s="3"/>
      <c r="D87" s="10"/>
      <c r="E87" s="3"/>
      <c r="F87" s="3"/>
      <c r="G87" s="332"/>
      <c r="H87" s="3"/>
      <c r="I87" s="9"/>
    </row>
    <row r="88" spans="2:9" ht="19.5" customHeight="1">
      <c r="B88" s="3"/>
      <c r="C88" s="3"/>
      <c r="D88" s="3"/>
      <c r="E88" s="3"/>
      <c r="F88" s="3"/>
      <c r="G88" s="332"/>
      <c r="H88" s="3"/>
      <c r="I88" s="9"/>
    </row>
    <row r="89" spans="2:9" ht="19.5" customHeight="1">
      <c r="B89" s="3"/>
      <c r="C89" s="3"/>
      <c r="D89" s="3"/>
      <c r="E89" s="3"/>
      <c r="F89" s="3"/>
      <c r="G89" s="332"/>
      <c r="H89" s="3"/>
      <c r="I89" s="9"/>
    </row>
    <row r="90" spans="2:9" ht="19.5" customHeight="1">
      <c r="B90" s="3"/>
      <c r="C90" s="3"/>
      <c r="D90" s="3"/>
      <c r="E90" s="3"/>
      <c r="F90" s="3"/>
      <c r="G90" s="332"/>
      <c r="H90" s="3"/>
      <c r="I90" s="9"/>
    </row>
    <row r="91" spans="2:9" ht="19.5" customHeight="1">
      <c r="B91" s="3"/>
      <c r="C91" s="3"/>
      <c r="D91" s="3"/>
      <c r="E91" s="3"/>
      <c r="F91" s="3"/>
      <c r="G91" s="332"/>
      <c r="H91" s="3"/>
      <c r="I91" s="9"/>
    </row>
    <row r="92" spans="2:9" ht="19.5" customHeight="1">
      <c r="B92" s="3"/>
      <c r="C92" s="3"/>
      <c r="D92" s="3"/>
      <c r="E92" s="3"/>
      <c r="F92" s="3"/>
      <c r="G92" s="332"/>
      <c r="H92" s="3"/>
      <c r="I92" s="9"/>
    </row>
    <row r="93" spans="2:9" ht="19.5" customHeight="1">
      <c r="B93" s="3"/>
      <c r="C93" s="3"/>
      <c r="D93" s="3"/>
      <c r="E93" s="3"/>
      <c r="F93" s="3"/>
      <c r="G93" s="332"/>
      <c r="H93" s="3"/>
      <c r="I93" s="9"/>
    </row>
    <row r="94" spans="2:9" ht="19.5" customHeight="1">
      <c r="B94" s="3"/>
      <c r="C94" s="3"/>
      <c r="D94" s="3"/>
      <c r="E94" s="3"/>
      <c r="F94" s="3"/>
      <c r="G94" s="332"/>
      <c r="H94" s="3"/>
      <c r="I94" s="9"/>
    </row>
    <row r="95" spans="2:9" ht="19.5" customHeight="1">
      <c r="B95" s="3"/>
      <c r="C95" s="3"/>
      <c r="D95" s="3"/>
      <c r="E95" s="3"/>
      <c r="F95" s="3"/>
      <c r="G95" s="332"/>
      <c r="H95" s="3"/>
      <c r="I95" s="9"/>
    </row>
    <row r="96" spans="2:9" ht="19.5" customHeight="1">
      <c r="B96" s="3"/>
      <c r="C96" s="2"/>
      <c r="D96" s="3"/>
      <c r="E96" s="3"/>
      <c r="F96" s="3"/>
      <c r="G96" s="332"/>
      <c r="H96" s="11"/>
      <c r="I96" s="9"/>
    </row>
    <row r="97" spans="2:9" ht="19.5" customHeight="1">
      <c r="B97" s="3"/>
      <c r="C97" s="12"/>
      <c r="D97" s="12"/>
      <c r="E97" s="12"/>
      <c r="F97" s="12"/>
      <c r="G97" s="329"/>
      <c r="H97" s="12"/>
      <c r="I97" s="9"/>
    </row>
    <row r="98" spans="2:9" ht="19.5" customHeight="1">
      <c r="B98" s="3"/>
      <c r="C98" s="13"/>
      <c r="D98" s="13"/>
      <c r="E98" s="13"/>
      <c r="F98" s="13"/>
      <c r="G98" s="334"/>
      <c r="H98" s="13"/>
      <c r="I98" s="14"/>
    </row>
    <row r="99" spans="2:9" ht="19.5" customHeight="1">
      <c r="B99" s="3"/>
      <c r="C99" s="15"/>
      <c r="D99" s="15"/>
      <c r="E99" s="15"/>
      <c r="F99" s="15"/>
      <c r="G99" s="335"/>
      <c r="H99" s="15"/>
      <c r="I99" s="16"/>
    </row>
    <row r="100" spans="2:9" ht="19.5" customHeight="1">
      <c r="B100" s="3"/>
      <c r="C100" s="15"/>
      <c r="D100" s="15"/>
      <c r="E100" s="15"/>
      <c r="F100" s="15"/>
      <c r="G100" s="335"/>
      <c r="H100" s="15"/>
      <c r="I100" s="16"/>
    </row>
    <row r="101" spans="2:9" ht="19.5" customHeight="1">
      <c r="B101" s="3"/>
      <c r="C101" s="12"/>
      <c r="D101" s="12"/>
      <c r="E101" s="12"/>
      <c r="F101" s="12"/>
      <c r="G101" s="329"/>
      <c r="H101" s="12"/>
      <c r="I101" s="9"/>
    </row>
    <row r="102" spans="2:9" ht="19.5" customHeight="1">
      <c r="B102" s="3"/>
      <c r="C102" s="2"/>
      <c r="D102" s="12"/>
      <c r="E102" s="12"/>
      <c r="F102" s="12"/>
      <c r="G102" s="329"/>
      <c r="H102" s="11"/>
      <c r="I102" s="9"/>
    </row>
    <row r="103" spans="2:9" ht="19.5" customHeight="1"/>
    <row r="104" spans="2:9" ht="19.5" customHeight="1"/>
    <row r="105" spans="2:9" ht="19.5" customHeight="1"/>
    <row r="106" spans="2:9" ht="19.5" customHeight="1"/>
    <row r="107" spans="2:9" ht="19.5" customHeight="1"/>
    <row r="108" spans="2:9" ht="19.5" customHeight="1"/>
    <row r="109" spans="2:9" ht="19.5" customHeight="1"/>
    <row r="110" spans="2:9" ht="19.5" customHeight="1"/>
    <row r="111" spans="2:9" ht="19.5" customHeight="1"/>
    <row r="112" spans="2:9" ht="19.5" customHeight="1"/>
    <row r="113" ht="19.5" customHeight="1"/>
    <row r="114" ht="19.5" customHeight="1"/>
    <row r="115" ht="19.5" customHeight="1"/>
    <row r="116" ht="19.5" customHeight="1"/>
    <row r="117" ht="19.5" customHeight="1"/>
    <row r="118" ht="19.5" customHeight="1"/>
    <row r="119" ht="19.5" customHeight="1"/>
    <row r="120" ht="19.5" customHeight="1"/>
    <row r="121" ht="19.5" customHeight="1"/>
    <row r="122" ht="19.5" customHeight="1"/>
    <row r="123" ht="19.5" customHeight="1"/>
    <row r="124" ht="19.5" customHeight="1"/>
    <row r="125" ht="19.5" customHeight="1"/>
    <row r="126" ht="19.5" customHeight="1"/>
    <row r="127" ht="19.5" customHeight="1"/>
    <row r="128" ht="19.5" customHeight="1"/>
    <row r="129" ht="19.5" customHeight="1"/>
    <row r="130" ht="19.5" customHeight="1"/>
    <row r="131" ht="19.5" customHeight="1"/>
    <row r="132" ht="19.5" customHeight="1"/>
    <row r="133" ht="19.5" customHeight="1"/>
    <row r="134" ht="19.5" customHeight="1"/>
    <row r="135" ht="19.5" customHeight="1"/>
    <row r="136" ht="19.5" customHeight="1"/>
    <row r="137" ht="19.5" customHeight="1"/>
    <row r="138" ht="19.5" customHeight="1"/>
    <row r="139" ht="19.5" customHeight="1"/>
    <row r="140" ht="19.5" customHeight="1"/>
    <row r="141" ht="19.5" customHeight="1"/>
    <row r="142" ht="19.5" customHeight="1"/>
    <row r="143" ht="19.5" customHeight="1"/>
    <row r="144" ht="19.5" customHeight="1"/>
    <row r="145" ht="19.5" customHeight="1"/>
    <row r="146" ht="19.5" customHeight="1"/>
    <row r="147" ht="19.5" customHeight="1"/>
    <row r="148" ht="19.5" customHeight="1"/>
    <row r="149" ht="19.5" customHeight="1"/>
    <row r="150" ht="19.5" customHeight="1"/>
    <row r="151" ht="19.5" customHeight="1"/>
    <row r="152" ht="19.5" customHeight="1"/>
    <row r="153" ht="19.5" customHeight="1"/>
    <row r="154" ht="19.5" customHeight="1"/>
    <row r="155" ht="19.5" customHeight="1"/>
    <row r="156" ht="19.5" customHeight="1"/>
    <row r="157" ht="19.5" customHeight="1"/>
    <row r="158" ht="19.5" customHeight="1"/>
    <row r="159" ht="19.5" customHeight="1"/>
    <row r="160" ht="19.5" customHeight="1"/>
    <row r="161" ht="19.5" customHeight="1"/>
    <row r="162" ht="19.5" customHeight="1"/>
    <row r="163" ht="19.5" customHeight="1"/>
    <row r="164" ht="19.5" customHeight="1"/>
    <row r="165" ht="19.5" customHeight="1"/>
    <row r="166" ht="19.5" customHeight="1"/>
    <row r="167" ht="19.5" customHeight="1"/>
    <row r="168" ht="19.5" customHeight="1"/>
    <row r="169" ht="19.5" customHeight="1"/>
    <row r="170" ht="19.5" customHeight="1"/>
    <row r="171" ht="19.5" customHeight="1"/>
    <row r="172" ht="19.5" customHeight="1"/>
    <row r="173" ht="19.5" customHeight="1"/>
    <row r="174" ht="19.5" customHeight="1"/>
    <row r="175" ht="19.5" customHeight="1"/>
    <row r="176" ht="19.5" customHeight="1"/>
    <row r="177" ht="19.5" customHeight="1"/>
    <row r="178" ht="19.5" customHeight="1"/>
    <row r="179" ht="19.5" customHeight="1"/>
    <row r="180" ht="19.5" customHeight="1"/>
    <row r="181" ht="19.5" customHeight="1"/>
    <row r="182" ht="19.5" customHeight="1"/>
    <row r="183" ht="19.5" customHeight="1"/>
    <row r="184" ht="19.5" customHeight="1"/>
    <row r="185" ht="19.5" customHeight="1"/>
    <row r="186" ht="19.5" customHeight="1"/>
    <row r="187" ht="19.5" customHeight="1"/>
    <row r="188" ht="19.5" customHeight="1"/>
    <row r="189" ht="19.5" customHeight="1"/>
    <row r="190" ht="19.5" customHeight="1"/>
    <row r="191" ht="19.5" customHeight="1"/>
    <row r="192" ht="19.5" customHeight="1"/>
    <row r="193" ht="19.5" customHeight="1"/>
    <row r="194" ht="19.5" customHeight="1"/>
    <row r="195" ht="19.5" customHeight="1"/>
    <row r="196" ht="19.5" customHeight="1"/>
  </sheetData>
  <mergeCells count="3">
    <mergeCell ref="B2:I2"/>
    <mergeCell ref="B64:I64"/>
    <mergeCell ref="B65:I65"/>
  </mergeCells>
  <phoneticPr fontId="2"/>
  <printOptions horizontalCentered="1" verticalCentered="1"/>
  <pageMargins left="0.6692913385826772" right="0" top="0" bottom="0" header="0" footer="0"/>
  <pageSetup paperSize="9" scale="96" orientation="portrait" verticalDpi="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indexed="51"/>
    <pageSetUpPr fitToPage="1"/>
  </sheetPr>
  <dimension ref="A1:R36"/>
  <sheetViews>
    <sheetView showGridLines="0" view="pageBreakPreview" zoomScaleSheetLayoutView="100" workbookViewId="0">
      <selection activeCell="F6" sqref="F6"/>
    </sheetView>
  </sheetViews>
  <sheetFormatPr defaultColWidth="7" defaultRowHeight="11.25"/>
  <cols>
    <col min="1" max="1" width="2.625" style="32" customWidth="1"/>
    <col min="2" max="2" width="3.625" style="40" customWidth="1"/>
    <col min="3" max="3" width="1.375" style="32" customWidth="1"/>
    <col min="4" max="4" width="12.625" style="32" customWidth="1"/>
    <col min="5" max="5" width="9.625" style="32" customWidth="1"/>
    <col min="6" max="6" width="6.625" style="32" customWidth="1"/>
    <col min="7" max="7" width="22.625" style="32" customWidth="1"/>
    <col min="8" max="8" width="8.625" style="32" customWidth="1"/>
    <col min="9" max="9" width="12.625" style="32" customWidth="1"/>
    <col min="10" max="10" width="3.625" style="32" customWidth="1"/>
    <col min="11" max="11" width="2.625" style="32" customWidth="1"/>
    <col min="12" max="12" width="2.125" style="32" customWidth="1"/>
    <col min="13" max="13" width="7" style="32"/>
    <col min="14" max="14" width="7.625" style="32" bestFit="1" customWidth="1"/>
    <col min="15" max="16384" width="7" style="32"/>
  </cols>
  <sheetData>
    <row r="1" spans="1:18" ht="30.75" customHeight="1">
      <c r="A1" s="108"/>
      <c r="B1" s="109"/>
      <c r="C1" s="110"/>
      <c r="D1" s="110"/>
      <c r="E1" s="110"/>
      <c r="F1" s="110"/>
      <c r="G1" s="110"/>
      <c r="H1" s="110"/>
      <c r="I1" s="110"/>
      <c r="J1" s="110"/>
      <c r="K1" s="111"/>
      <c r="L1" s="31"/>
    </row>
    <row r="2" spans="1:18" s="34" customFormat="1" ht="30.95" customHeight="1">
      <c r="A2" s="112"/>
      <c r="B2" s="651" t="s">
        <v>62</v>
      </c>
      <c r="C2" s="651"/>
      <c r="D2" s="651"/>
      <c r="E2" s="651"/>
      <c r="F2" s="651"/>
      <c r="G2" s="651"/>
      <c r="H2" s="651"/>
      <c r="I2" s="651"/>
      <c r="J2" s="651"/>
      <c r="K2" s="652"/>
      <c r="L2" s="33"/>
      <c r="M2" s="32"/>
      <c r="N2" s="32"/>
      <c r="O2" s="32"/>
      <c r="P2" s="32"/>
      <c r="Q2" s="32"/>
      <c r="R2" s="32"/>
    </row>
    <row r="3" spans="1:18" ht="24.95" customHeight="1">
      <c r="A3" s="113"/>
      <c r="B3" s="114"/>
      <c r="C3" s="115"/>
      <c r="D3" s="115"/>
      <c r="E3" s="115"/>
      <c r="F3" s="115"/>
      <c r="G3" s="115"/>
      <c r="H3" s="115"/>
      <c r="I3" s="115"/>
      <c r="J3" s="115"/>
      <c r="K3" s="116"/>
      <c r="L3" s="35"/>
    </row>
    <row r="4" spans="1:18" ht="27.95" customHeight="1">
      <c r="A4" s="113"/>
      <c r="B4" s="114"/>
      <c r="C4" s="117"/>
      <c r="D4" s="118" t="s">
        <v>82</v>
      </c>
      <c r="E4" s="119"/>
      <c r="F4" s="120" t="s">
        <v>973</v>
      </c>
      <c r="G4" s="119"/>
      <c r="H4" s="117"/>
      <c r="I4" s="197"/>
      <c r="J4" s="115"/>
      <c r="K4" s="116"/>
      <c r="L4" s="35"/>
    </row>
    <row r="5" spans="1:18" ht="27" customHeight="1">
      <c r="A5" s="113"/>
      <c r="B5" s="114"/>
      <c r="C5" s="117"/>
      <c r="D5" s="118" t="s">
        <v>83</v>
      </c>
      <c r="E5" s="119"/>
      <c r="F5" s="121" t="s">
        <v>319</v>
      </c>
      <c r="G5" s="119"/>
      <c r="H5" s="117"/>
      <c r="I5" s="117"/>
      <c r="J5" s="115"/>
      <c r="K5" s="116"/>
      <c r="L5" s="35"/>
    </row>
    <row r="6" spans="1:18" ht="27" customHeight="1">
      <c r="A6" s="113"/>
      <c r="B6" s="114"/>
      <c r="C6" s="117"/>
      <c r="D6" s="118" t="s">
        <v>84</v>
      </c>
      <c r="E6" s="119"/>
      <c r="F6" s="123" t="s">
        <v>980</v>
      </c>
      <c r="G6" s="119"/>
      <c r="H6" s="117"/>
      <c r="I6" s="117"/>
      <c r="J6" s="115"/>
      <c r="K6" s="116"/>
      <c r="L6" s="35"/>
    </row>
    <row r="7" spans="1:18" ht="27" customHeight="1">
      <c r="A7" s="113"/>
      <c r="B7" s="114"/>
      <c r="C7" s="117"/>
      <c r="D7" s="118" t="s">
        <v>93</v>
      </c>
      <c r="E7" s="119"/>
      <c r="F7" s="661">
        <f>G28</f>
        <v>0</v>
      </c>
      <c r="G7" s="661"/>
      <c r="H7" s="117"/>
      <c r="I7" s="117"/>
      <c r="J7" s="115"/>
      <c r="K7" s="116"/>
      <c r="L7" s="35"/>
    </row>
    <row r="8" spans="1:18" ht="18.95" customHeight="1">
      <c r="A8" s="113"/>
      <c r="B8" s="114"/>
      <c r="C8" s="115"/>
      <c r="D8" s="115"/>
      <c r="E8" s="115"/>
      <c r="F8" s="115"/>
      <c r="G8" s="115"/>
      <c r="H8" s="115"/>
      <c r="I8" s="115"/>
      <c r="J8" s="115"/>
      <c r="K8" s="116"/>
      <c r="L8" s="35"/>
    </row>
    <row r="9" spans="1:18" s="37" customFormat="1" ht="18.95" customHeight="1">
      <c r="A9" s="126"/>
      <c r="B9" s="654" t="s">
        <v>85</v>
      </c>
      <c r="C9" s="654"/>
      <c r="D9" s="654"/>
      <c r="E9" s="654"/>
      <c r="F9" s="654"/>
      <c r="G9" s="654"/>
      <c r="H9" s="654"/>
      <c r="I9" s="654"/>
      <c r="J9" s="654"/>
      <c r="K9" s="127"/>
      <c r="L9" s="36"/>
      <c r="M9" s="32"/>
      <c r="N9" s="32"/>
      <c r="O9" s="32"/>
      <c r="P9" s="32"/>
      <c r="Q9" s="32"/>
      <c r="R9" s="32"/>
    </row>
    <row r="10" spans="1:18" ht="11.25" customHeight="1">
      <c r="A10" s="113"/>
      <c r="B10" s="114"/>
      <c r="C10" s="115"/>
      <c r="D10" s="115" t="s">
        <v>361</v>
      </c>
      <c r="E10" s="115"/>
      <c r="F10" s="115"/>
      <c r="G10" s="115"/>
      <c r="H10" s="115"/>
      <c r="I10" s="115"/>
      <c r="J10" s="115"/>
      <c r="K10" s="116"/>
      <c r="L10" s="35"/>
    </row>
    <row r="11" spans="1:18" s="39" customFormat="1" ht="22.7" customHeight="1">
      <c r="A11" s="128"/>
      <c r="B11" s="454" t="s">
        <v>86</v>
      </c>
      <c r="C11" s="662" t="s">
        <v>87</v>
      </c>
      <c r="D11" s="663"/>
      <c r="E11" s="663"/>
      <c r="F11" s="664"/>
      <c r="G11" s="455" t="s">
        <v>88</v>
      </c>
      <c r="H11" s="455" t="s">
        <v>89</v>
      </c>
      <c r="I11" s="662" t="s">
        <v>90</v>
      </c>
      <c r="J11" s="665"/>
      <c r="K11" s="129"/>
      <c r="L11" s="38"/>
      <c r="M11" s="32"/>
      <c r="N11" s="32"/>
      <c r="O11" s="32"/>
      <c r="P11" s="32"/>
      <c r="Q11" s="32"/>
      <c r="R11" s="32"/>
    </row>
    <row r="12" spans="1:18" ht="22.7" customHeight="1">
      <c r="A12" s="113"/>
      <c r="B12" s="452">
        <v>1</v>
      </c>
      <c r="C12" s="460"/>
      <c r="D12" s="461" t="s">
        <v>362</v>
      </c>
      <c r="E12" s="493"/>
      <c r="F12" s="460"/>
      <c r="G12" s="145">
        <f>'内訳書（備品処理）'!H10</f>
        <v>0</v>
      </c>
      <c r="H12" s="463"/>
      <c r="I12" s="146"/>
      <c r="J12" s="137"/>
      <c r="K12" s="138"/>
      <c r="L12" s="35"/>
    </row>
    <row r="13" spans="1:18" ht="22.7" customHeight="1">
      <c r="A13" s="139"/>
      <c r="B13" s="452">
        <v>2</v>
      </c>
      <c r="C13" s="460"/>
      <c r="D13" s="461" t="s">
        <v>363</v>
      </c>
      <c r="E13" s="492"/>
      <c r="F13" s="460"/>
      <c r="G13" s="145">
        <f>'内訳書（備品処理）'!H20</f>
        <v>0</v>
      </c>
      <c r="H13" s="457"/>
      <c r="I13" s="146"/>
      <c r="J13" s="142"/>
      <c r="K13" s="116"/>
      <c r="L13" s="35"/>
    </row>
    <row r="14" spans="1:18" ht="22.7" customHeight="1">
      <c r="A14" s="113"/>
      <c r="B14" s="452">
        <v>3</v>
      </c>
      <c r="C14" s="460"/>
      <c r="D14" s="461" t="s">
        <v>364</v>
      </c>
      <c r="E14" s="494"/>
      <c r="F14" s="460"/>
      <c r="G14" s="145">
        <f>'内訳書（備品処理）'!H66</f>
        <v>0</v>
      </c>
      <c r="H14" s="457"/>
      <c r="I14" s="146"/>
      <c r="J14" s="142"/>
      <c r="K14" s="116"/>
      <c r="L14" s="35"/>
    </row>
    <row r="15" spans="1:18" ht="22.7" customHeight="1">
      <c r="A15" s="113"/>
      <c r="B15" s="452">
        <v>4</v>
      </c>
      <c r="C15" s="460"/>
      <c r="D15" s="461" t="s">
        <v>365</v>
      </c>
      <c r="E15" s="466"/>
      <c r="F15" s="460"/>
      <c r="G15" s="145">
        <f>'内訳書（備品処理）'!H78</f>
        <v>0</v>
      </c>
      <c r="H15" s="457"/>
      <c r="I15" s="146"/>
      <c r="J15" s="142"/>
      <c r="K15" s="116"/>
      <c r="L15" s="35"/>
    </row>
    <row r="16" spans="1:18" ht="22.7" customHeight="1">
      <c r="A16" s="113"/>
      <c r="B16" s="452">
        <v>5</v>
      </c>
      <c r="C16" s="460"/>
      <c r="D16" s="461" t="s">
        <v>366</v>
      </c>
      <c r="E16" s="494"/>
      <c r="F16" s="460"/>
      <c r="G16" s="145">
        <f>'内訳書（備品処理）'!H97</f>
        <v>0</v>
      </c>
      <c r="H16" s="457"/>
      <c r="I16" s="160"/>
      <c r="J16" s="142"/>
      <c r="K16" s="116"/>
      <c r="L16" s="35"/>
    </row>
    <row r="17" spans="1:14" ht="22.7" customHeight="1">
      <c r="A17" s="113"/>
      <c r="B17" s="452">
        <v>6</v>
      </c>
      <c r="C17" s="460"/>
      <c r="D17" s="466" t="s">
        <v>367</v>
      </c>
      <c r="E17" s="466"/>
      <c r="F17" s="460"/>
      <c r="G17" s="145">
        <f>'内訳書（備品処理）'!H105</f>
        <v>0</v>
      </c>
      <c r="H17" s="457"/>
      <c r="I17" s="160"/>
      <c r="J17" s="142"/>
      <c r="K17" s="116"/>
      <c r="L17" s="35"/>
    </row>
    <row r="18" spans="1:14" ht="22.7" customHeight="1">
      <c r="A18" s="113"/>
      <c r="B18" s="452">
        <v>7</v>
      </c>
      <c r="C18" s="460"/>
      <c r="D18" s="255" t="s">
        <v>368</v>
      </c>
      <c r="E18" s="466"/>
      <c r="F18" s="460"/>
      <c r="G18" s="145">
        <f>'内訳書（備品処理）'!H111</f>
        <v>0</v>
      </c>
      <c r="H18" s="457"/>
      <c r="I18" s="146"/>
      <c r="J18" s="142"/>
      <c r="K18" s="116"/>
      <c r="L18" s="35"/>
    </row>
    <row r="19" spans="1:14" ht="22.7" customHeight="1">
      <c r="A19" s="182"/>
      <c r="B19" s="452">
        <v>8</v>
      </c>
      <c r="C19" s="460"/>
      <c r="D19" s="461" t="s">
        <v>369</v>
      </c>
      <c r="E19" s="466"/>
      <c r="F19" s="460"/>
      <c r="G19" s="145">
        <f>'内訳書（備品処理）'!H125</f>
        <v>0</v>
      </c>
      <c r="H19" s="457"/>
      <c r="I19" s="146"/>
      <c r="J19" s="142"/>
      <c r="K19" s="116"/>
      <c r="L19" s="35"/>
    </row>
    <row r="20" spans="1:14" ht="22.7" customHeight="1">
      <c r="A20" s="113"/>
      <c r="B20" s="452">
        <v>9</v>
      </c>
      <c r="C20" s="460"/>
      <c r="D20" s="461" t="s">
        <v>370</v>
      </c>
      <c r="E20" s="494"/>
      <c r="F20" s="460"/>
      <c r="G20" s="145">
        <f>'内訳書（備品処理）'!H144</f>
        <v>0</v>
      </c>
      <c r="H20" s="457"/>
      <c r="I20" s="146"/>
      <c r="J20" s="142"/>
      <c r="K20" s="116"/>
      <c r="L20" s="35"/>
    </row>
    <row r="21" spans="1:14" ht="22.7" customHeight="1">
      <c r="A21" s="113"/>
      <c r="B21" s="452">
        <v>10</v>
      </c>
      <c r="C21" s="460"/>
      <c r="D21" s="461" t="s">
        <v>371</v>
      </c>
      <c r="E21" s="468"/>
      <c r="F21" s="460"/>
      <c r="G21" s="474">
        <f>'内訳書（備品処理）'!H150</f>
        <v>0</v>
      </c>
      <c r="H21" s="457"/>
      <c r="I21" s="146"/>
      <c r="J21" s="142"/>
      <c r="K21" s="116"/>
      <c r="L21" s="35"/>
    </row>
    <row r="22" spans="1:14" ht="22.7" customHeight="1">
      <c r="A22" s="113"/>
      <c r="B22" s="452"/>
      <c r="C22" s="460"/>
      <c r="D22" s="461"/>
      <c r="E22" s="494"/>
      <c r="F22" s="460"/>
      <c r="G22" s="145"/>
      <c r="H22" s="457"/>
      <c r="I22" s="160"/>
      <c r="J22" s="142"/>
      <c r="K22" s="116"/>
      <c r="L22" s="35"/>
      <c r="N22" s="232"/>
    </row>
    <row r="23" spans="1:14" ht="22.7" customHeight="1">
      <c r="A23" s="113"/>
      <c r="B23" s="452"/>
      <c r="C23" s="460"/>
      <c r="D23" s="461"/>
      <c r="E23" s="468"/>
      <c r="F23" s="460"/>
      <c r="G23" s="145"/>
      <c r="H23" s="457"/>
      <c r="I23" s="146"/>
      <c r="J23" s="142"/>
      <c r="K23" s="116"/>
      <c r="L23" s="35"/>
      <c r="N23" s="233"/>
    </row>
    <row r="24" spans="1:14" ht="22.7" customHeight="1">
      <c r="A24" s="113"/>
      <c r="B24" s="452"/>
      <c r="C24" s="460"/>
      <c r="D24" s="461"/>
      <c r="E24" s="468"/>
      <c r="F24" s="460"/>
      <c r="G24" s="145"/>
      <c r="H24" s="457"/>
      <c r="I24" s="146"/>
      <c r="J24" s="142"/>
      <c r="K24" s="116"/>
      <c r="L24" s="35"/>
    </row>
    <row r="25" spans="1:14" ht="22.7" customHeight="1">
      <c r="A25" s="113"/>
      <c r="B25" s="452"/>
      <c r="C25" s="460"/>
      <c r="D25" s="468"/>
      <c r="E25" s="468"/>
      <c r="F25" s="460"/>
      <c r="G25" s="145"/>
      <c r="H25" s="457"/>
      <c r="I25" s="160"/>
      <c r="J25" s="142"/>
      <c r="K25" s="116"/>
      <c r="L25" s="35"/>
    </row>
    <row r="26" spans="1:14" ht="22.7" customHeight="1">
      <c r="A26" s="113"/>
      <c r="B26" s="452"/>
      <c r="C26" s="460"/>
      <c r="D26" s="467"/>
      <c r="E26" s="469"/>
      <c r="F26" s="470"/>
      <c r="G26" s="145"/>
      <c r="H26" s="457"/>
      <c r="I26" s="160"/>
      <c r="J26" s="142"/>
      <c r="K26" s="116"/>
      <c r="L26" s="35"/>
    </row>
    <row r="27" spans="1:14" ht="22.7" customHeight="1">
      <c r="A27" s="113"/>
      <c r="B27" s="452"/>
      <c r="C27" s="460"/>
      <c r="D27" s="468"/>
      <c r="E27" s="468"/>
      <c r="F27" s="460"/>
      <c r="G27" s="145"/>
      <c r="H27" s="457"/>
      <c r="I27" s="160"/>
      <c r="J27" s="142"/>
      <c r="K27" s="116"/>
      <c r="L27" s="35"/>
    </row>
    <row r="28" spans="1:14" ht="22.7" customHeight="1">
      <c r="A28" s="113"/>
      <c r="B28" s="452"/>
      <c r="C28" s="460"/>
      <c r="D28" s="467" t="s">
        <v>115</v>
      </c>
      <c r="E28" s="471"/>
      <c r="F28" s="472"/>
      <c r="G28" s="145">
        <f>SUM(G12:G21)</f>
        <v>0</v>
      </c>
      <c r="H28" s="457"/>
      <c r="I28" s="160"/>
      <c r="J28" s="142"/>
      <c r="K28" s="116"/>
      <c r="L28" s="35"/>
    </row>
    <row r="29" spans="1:14" ht="22.7" customHeight="1">
      <c r="A29" s="113"/>
      <c r="B29" s="452"/>
      <c r="C29" s="460"/>
      <c r="D29" s="467"/>
      <c r="E29" s="471"/>
      <c r="F29" s="472"/>
      <c r="G29" s="145"/>
      <c r="H29" s="457"/>
      <c r="I29" s="160"/>
      <c r="J29" s="142"/>
      <c r="K29" s="116"/>
      <c r="L29" s="35"/>
    </row>
    <row r="30" spans="1:14" ht="22.7" customHeight="1">
      <c r="A30" s="113"/>
      <c r="B30" s="452"/>
      <c r="C30" s="460"/>
      <c r="D30" s="468"/>
      <c r="E30" s="468"/>
      <c r="F30" s="460"/>
      <c r="G30" s="145"/>
      <c r="H30" s="457"/>
      <c r="I30" s="185"/>
      <c r="J30" s="142"/>
      <c r="K30" s="116"/>
      <c r="L30" s="35"/>
    </row>
    <row r="31" spans="1:14" ht="22.7" customHeight="1">
      <c r="A31" s="113"/>
      <c r="B31" s="452"/>
      <c r="C31" s="460"/>
      <c r="D31" s="473"/>
      <c r="E31" s="468"/>
      <c r="F31" s="460"/>
      <c r="G31" s="145"/>
      <c r="H31" s="457"/>
      <c r="I31" s="160"/>
      <c r="J31" s="142"/>
      <c r="K31" s="116"/>
      <c r="L31" s="35"/>
    </row>
    <row r="32" spans="1:14" ht="22.7" customHeight="1">
      <c r="A32" s="113"/>
      <c r="B32" s="452"/>
      <c r="C32" s="460"/>
      <c r="D32" s="468"/>
      <c r="E32" s="468"/>
      <c r="F32" s="460"/>
      <c r="G32" s="145"/>
      <c r="H32" s="457"/>
      <c r="I32" s="146"/>
      <c r="J32" s="142"/>
      <c r="K32" s="116"/>
      <c r="L32" s="35"/>
    </row>
    <row r="33" spans="1:12" ht="22.7" customHeight="1">
      <c r="A33" s="113"/>
      <c r="B33" s="452"/>
      <c r="C33" s="162"/>
      <c r="D33" s="467"/>
      <c r="E33" s="198"/>
      <c r="F33" s="162"/>
      <c r="G33" s="474"/>
      <c r="H33" s="458"/>
      <c r="I33" s="164"/>
      <c r="J33" s="166"/>
      <c r="K33" s="167"/>
      <c r="L33" s="35"/>
    </row>
    <row r="34" spans="1:12" ht="22.7" customHeight="1">
      <c r="A34" s="113"/>
      <c r="B34" s="456"/>
      <c r="C34" s="168"/>
      <c r="D34" s="643"/>
      <c r="E34" s="677"/>
      <c r="F34" s="678"/>
      <c r="G34" s="169"/>
      <c r="H34" s="459"/>
      <c r="I34" s="172"/>
      <c r="J34" s="174"/>
      <c r="K34" s="116"/>
      <c r="L34" s="35"/>
    </row>
    <row r="35" spans="1:12" ht="12" customHeight="1">
      <c r="A35" s="175"/>
      <c r="B35" s="176"/>
      <c r="C35" s="177"/>
      <c r="D35" s="177"/>
      <c r="E35" s="177"/>
      <c r="F35" s="177"/>
      <c r="G35" s="177"/>
      <c r="H35" s="177"/>
      <c r="I35" s="177"/>
      <c r="J35" s="177"/>
      <c r="K35" s="178"/>
      <c r="L35" s="31"/>
    </row>
    <row r="36" spans="1:12">
      <c r="A36" s="179" t="s">
        <v>63</v>
      </c>
      <c r="B36" s="180"/>
      <c r="C36" s="179"/>
      <c r="D36" s="179"/>
      <c r="E36" s="179"/>
      <c r="F36" s="179"/>
      <c r="G36" s="179"/>
      <c r="H36" s="179"/>
      <c r="I36" s="179"/>
      <c r="J36" s="181"/>
      <c r="K36" s="181"/>
      <c r="L36" s="41"/>
    </row>
  </sheetData>
  <mergeCells count="6">
    <mergeCell ref="D34:F34"/>
    <mergeCell ref="B2:K2"/>
    <mergeCell ref="F7:G7"/>
    <mergeCell ref="B9:J9"/>
    <mergeCell ref="C11:F11"/>
    <mergeCell ref="I11:J11"/>
  </mergeCells>
  <phoneticPr fontId="2"/>
  <printOptions horizontalCentered="1" verticalCentered="1" gridLinesSet="0"/>
  <pageMargins left="0.86614173228346458" right="0" top="0" bottom="0" header="0" footer="0"/>
  <pageSetup paperSize="9" fitToHeight="0" orientation="portrait" blackAndWhite="1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indexed="51"/>
  </sheetPr>
  <dimension ref="B1:K469"/>
  <sheetViews>
    <sheetView showZeros="0" view="pageBreakPreview" zoomScaleSheetLayoutView="100" workbookViewId="0">
      <selection activeCell="A136" sqref="A136:G176"/>
    </sheetView>
  </sheetViews>
  <sheetFormatPr defaultRowHeight="13.5"/>
  <cols>
    <col min="1" max="1" width="1.25" style="336" customWidth="1"/>
    <col min="2" max="2" width="4.125" style="336" customWidth="1"/>
    <col min="3" max="3" width="27.625" style="336" customWidth="1"/>
    <col min="4" max="4" width="25.625" style="336" customWidth="1"/>
    <col min="5" max="5" width="8.75" style="336" bestFit="1" customWidth="1"/>
    <col min="6" max="6" width="5.5" style="336" customWidth="1"/>
    <col min="7" max="7" width="7.625" style="336" customWidth="1"/>
    <col min="8" max="8" width="10.625" style="336" customWidth="1"/>
    <col min="9" max="9" width="10" style="336" customWidth="1"/>
    <col min="10" max="16384" width="9" style="336"/>
  </cols>
  <sheetData>
    <row r="1" spans="2:9" ht="19.5" customHeight="1">
      <c r="B1" s="350" t="s">
        <v>973</v>
      </c>
      <c r="C1" s="350"/>
      <c r="D1" s="350"/>
      <c r="E1" s="350"/>
      <c r="F1" s="350"/>
      <c r="G1" s="350"/>
      <c r="H1" s="350"/>
      <c r="I1" s="375" t="s">
        <v>361</v>
      </c>
    </row>
    <row r="2" spans="2:9" ht="29.25" customHeight="1">
      <c r="B2" s="686" t="s">
        <v>69</v>
      </c>
      <c r="C2" s="687"/>
      <c r="D2" s="687"/>
      <c r="E2" s="687"/>
      <c r="F2" s="687"/>
      <c r="G2" s="687"/>
      <c r="H2" s="687"/>
      <c r="I2" s="688"/>
    </row>
    <row r="3" spans="2:9" ht="20.100000000000001" customHeight="1">
      <c r="B3" s="306" t="s">
        <v>67</v>
      </c>
      <c r="C3" s="306" t="s">
        <v>70</v>
      </c>
      <c r="D3" s="306" t="s">
        <v>71</v>
      </c>
      <c r="E3" s="306" t="s">
        <v>72</v>
      </c>
      <c r="F3" s="306" t="s">
        <v>68</v>
      </c>
      <c r="G3" s="306" t="s">
        <v>73</v>
      </c>
      <c r="H3" s="306" t="s">
        <v>74</v>
      </c>
      <c r="I3" s="376" t="s">
        <v>75</v>
      </c>
    </row>
    <row r="4" spans="2:9" ht="20.100000000000001" customHeight="1">
      <c r="B4" s="280">
        <v>1</v>
      </c>
      <c r="C4" s="274" t="s">
        <v>372</v>
      </c>
      <c r="D4" s="497"/>
      <c r="E4" s="275"/>
      <c r="F4" s="275"/>
      <c r="G4" s="275"/>
      <c r="H4" s="275"/>
      <c r="I4" s="377"/>
    </row>
    <row r="5" spans="2:9" ht="20.100000000000001" customHeight="1">
      <c r="B5" s="242"/>
      <c r="C5" s="240" t="s">
        <v>373</v>
      </c>
      <c r="D5" s="243" t="s">
        <v>374</v>
      </c>
      <c r="E5" s="258">
        <v>3</v>
      </c>
      <c r="F5" s="242" t="s">
        <v>375</v>
      </c>
      <c r="G5" s="244"/>
      <c r="H5" s="244">
        <f>E5*G5</f>
        <v>0</v>
      </c>
      <c r="I5" s="498"/>
    </row>
    <row r="6" spans="2:9" ht="20.100000000000001" customHeight="1">
      <c r="B6" s="258"/>
      <c r="C6" s="207" t="s">
        <v>376</v>
      </c>
      <c r="D6" s="243" t="s">
        <v>377</v>
      </c>
      <c r="E6" s="258">
        <v>4</v>
      </c>
      <c r="F6" s="242" t="s">
        <v>375</v>
      </c>
      <c r="G6" s="244"/>
      <c r="H6" s="244">
        <f>E6*G6</f>
        <v>0</v>
      </c>
      <c r="I6" s="498"/>
    </row>
    <row r="7" spans="2:9" ht="20.100000000000001" customHeight="1">
      <c r="B7" s="258"/>
      <c r="C7" s="207" t="s">
        <v>378</v>
      </c>
      <c r="D7" s="243" t="s">
        <v>379</v>
      </c>
      <c r="E7" s="258">
        <v>1</v>
      </c>
      <c r="F7" s="242" t="s">
        <v>375</v>
      </c>
      <c r="G7" s="244"/>
      <c r="H7" s="244">
        <f>E7*G7</f>
        <v>0</v>
      </c>
      <c r="I7" s="498"/>
    </row>
    <row r="8" spans="2:9" ht="20.100000000000001" customHeight="1">
      <c r="B8" s="258"/>
      <c r="C8" s="207" t="s">
        <v>380</v>
      </c>
      <c r="D8" s="243" t="s">
        <v>381</v>
      </c>
      <c r="E8" s="258">
        <v>1</v>
      </c>
      <c r="F8" s="242" t="s">
        <v>375</v>
      </c>
      <c r="G8" s="244"/>
      <c r="H8" s="244">
        <f>E8*G8</f>
        <v>0</v>
      </c>
      <c r="I8" s="498"/>
    </row>
    <row r="9" spans="2:9" ht="20.100000000000001" customHeight="1">
      <c r="B9" s="258"/>
      <c r="C9" s="207" t="s">
        <v>382</v>
      </c>
      <c r="D9" s="243" t="s">
        <v>383</v>
      </c>
      <c r="E9" s="258">
        <v>2</v>
      </c>
      <c r="F9" s="242" t="s">
        <v>375</v>
      </c>
      <c r="G9" s="244"/>
      <c r="H9" s="244">
        <f>E9*G9</f>
        <v>0</v>
      </c>
      <c r="I9" s="498"/>
    </row>
    <row r="10" spans="2:9" ht="20.100000000000001" customHeight="1">
      <c r="B10" s="258"/>
      <c r="C10" s="499" t="s">
        <v>384</v>
      </c>
      <c r="D10" s="500"/>
      <c r="E10" s="267"/>
      <c r="F10" s="245"/>
      <c r="G10" s="244"/>
      <c r="H10" s="244">
        <f>SUM(H5:H9)</f>
        <v>0</v>
      </c>
      <c r="I10" s="483"/>
    </row>
    <row r="11" spans="2:9" ht="20.100000000000001" customHeight="1">
      <c r="B11" s="258"/>
      <c r="C11" s="446"/>
      <c r="D11" s="500"/>
      <c r="E11" s="267"/>
      <c r="F11" s="200"/>
      <c r="G11" s="244"/>
      <c r="H11" s="244"/>
      <c r="I11" s="379"/>
    </row>
    <row r="12" spans="2:9" ht="20.100000000000001" customHeight="1">
      <c r="B12" s="258"/>
      <c r="C12" s="207"/>
      <c r="D12" s="253"/>
      <c r="E12" s="266"/>
      <c r="F12" s="200"/>
      <c r="G12" s="351"/>
      <c r="H12" s="244"/>
      <c r="I12" s="501"/>
    </row>
    <row r="13" spans="2:9" ht="20.100000000000001" customHeight="1">
      <c r="B13" s="242"/>
      <c r="C13" s="207"/>
      <c r="D13" s="253"/>
      <c r="E13" s="258"/>
      <c r="F13" s="242"/>
      <c r="G13" s="244"/>
      <c r="H13" s="244"/>
      <c r="I13" s="498"/>
    </row>
    <row r="14" spans="2:9" ht="20.100000000000001" customHeight="1">
      <c r="B14" s="242">
        <v>2</v>
      </c>
      <c r="C14" s="207" t="s">
        <v>385</v>
      </c>
      <c r="D14" s="253"/>
      <c r="E14" s="258"/>
      <c r="F14" s="242"/>
      <c r="G14" s="244"/>
      <c r="H14" s="244"/>
      <c r="I14" s="498"/>
    </row>
    <row r="15" spans="2:9" ht="20.100000000000001" customHeight="1">
      <c r="B15" s="258"/>
      <c r="C15" s="207" t="s">
        <v>386</v>
      </c>
      <c r="D15" s="253" t="s">
        <v>387</v>
      </c>
      <c r="E15" s="258">
        <v>1</v>
      </c>
      <c r="F15" s="242" t="s">
        <v>388</v>
      </c>
      <c r="G15" s="244"/>
      <c r="H15" s="244">
        <f>E15*G15</f>
        <v>0</v>
      </c>
      <c r="I15" s="498"/>
    </row>
    <row r="16" spans="2:9" ht="20.100000000000001" customHeight="1">
      <c r="B16" s="258"/>
      <c r="C16" s="207" t="s">
        <v>389</v>
      </c>
      <c r="D16" s="253" t="s">
        <v>390</v>
      </c>
      <c r="E16" s="258">
        <v>20</v>
      </c>
      <c r="F16" s="242" t="s">
        <v>388</v>
      </c>
      <c r="G16" s="244"/>
      <c r="H16" s="244">
        <f>E16*G16</f>
        <v>0</v>
      </c>
      <c r="I16" s="498"/>
    </row>
    <row r="17" spans="2:11" ht="20.100000000000001" customHeight="1">
      <c r="B17" s="258"/>
      <c r="C17" s="207" t="s">
        <v>391</v>
      </c>
      <c r="D17" s="253" t="s">
        <v>392</v>
      </c>
      <c r="E17" s="258">
        <v>42</v>
      </c>
      <c r="F17" s="242" t="s">
        <v>388</v>
      </c>
      <c r="G17" s="244"/>
      <c r="H17" s="244">
        <f>E17*G17</f>
        <v>0</v>
      </c>
      <c r="I17" s="498"/>
    </row>
    <row r="18" spans="2:11" ht="20.100000000000001" customHeight="1">
      <c r="B18" s="258"/>
      <c r="C18" s="207" t="s">
        <v>393</v>
      </c>
      <c r="D18" s="253" t="s">
        <v>394</v>
      </c>
      <c r="E18" s="258">
        <v>30</v>
      </c>
      <c r="F18" s="242" t="s">
        <v>388</v>
      </c>
      <c r="G18" s="244"/>
      <c r="H18" s="244">
        <f>E18*G18</f>
        <v>0</v>
      </c>
      <c r="I18" s="498"/>
    </row>
    <row r="19" spans="2:11" ht="20.100000000000001" customHeight="1">
      <c r="B19" s="258"/>
      <c r="C19" s="240" t="s">
        <v>395</v>
      </c>
      <c r="D19" s="253" t="s">
        <v>396</v>
      </c>
      <c r="E19" s="258">
        <v>1</v>
      </c>
      <c r="F19" s="242" t="s">
        <v>388</v>
      </c>
      <c r="G19" s="244"/>
      <c r="H19" s="244">
        <f>E19*G19</f>
        <v>0</v>
      </c>
      <c r="I19" s="498"/>
    </row>
    <row r="20" spans="2:11" ht="20.100000000000001" customHeight="1">
      <c r="B20" s="258"/>
      <c r="C20" s="499" t="s">
        <v>384</v>
      </c>
      <c r="D20" s="243"/>
      <c r="E20" s="443"/>
      <c r="F20" s="245"/>
      <c r="G20" s="244"/>
      <c r="H20" s="244">
        <f>SUM(H15:H19)</f>
        <v>0</v>
      </c>
      <c r="I20" s="379"/>
    </row>
    <row r="21" spans="2:11" ht="20.100000000000001" customHeight="1">
      <c r="B21" s="258"/>
      <c r="C21" s="240"/>
      <c r="D21" s="243"/>
      <c r="E21" s="266"/>
      <c r="F21" s="245"/>
      <c r="G21" s="244"/>
      <c r="H21" s="244"/>
      <c r="I21" s="382"/>
    </row>
    <row r="22" spans="2:11" ht="20.100000000000001" customHeight="1">
      <c r="B22" s="258"/>
      <c r="C22" s="207"/>
      <c r="D22" s="243"/>
      <c r="E22" s="263"/>
      <c r="F22" s="245"/>
      <c r="G22" s="244"/>
      <c r="H22" s="244"/>
      <c r="I22" s="379"/>
    </row>
    <row r="23" spans="2:11" ht="20.100000000000001" customHeight="1">
      <c r="B23" s="258"/>
      <c r="C23" s="207"/>
      <c r="D23" s="243"/>
      <c r="E23" s="263"/>
      <c r="F23" s="245"/>
      <c r="G23" s="244"/>
      <c r="H23" s="244"/>
      <c r="I23" s="483"/>
    </row>
    <row r="24" spans="2:11" ht="20.100000000000001" customHeight="1">
      <c r="B24" s="258"/>
      <c r="C24" s="207"/>
      <c r="D24" s="243"/>
      <c r="E24" s="263"/>
      <c r="F24" s="245"/>
      <c r="G24" s="244"/>
      <c r="H24" s="244"/>
      <c r="I24" s="483"/>
    </row>
    <row r="25" spans="2:11" ht="20.100000000000001" customHeight="1">
      <c r="B25" s="258"/>
      <c r="C25" s="207"/>
      <c r="D25" s="243"/>
      <c r="E25" s="263"/>
      <c r="F25" s="245"/>
      <c r="G25" s="244"/>
      <c r="H25" s="244"/>
      <c r="I25" s="483"/>
    </row>
    <row r="26" spans="2:11" ht="20.100000000000001" customHeight="1">
      <c r="B26" s="258"/>
      <c r="C26" s="207"/>
      <c r="D26" s="243"/>
      <c r="E26" s="263"/>
      <c r="F26" s="245"/>
      <c r="G26" s="244"/>
      <c r="H26" s="244"/>
      <c r="I26" s="483"/>
    </row>
    <row r="27" spans="2:11" ht="20.100000000000001" customHeight="1">
      <c r="B27" s="258"/>
      <c r="C27" s="207"/>
      <c r="D27" s="243"/>
      <c r="E27" s="263"/>
      <c r="F27" s="245"/>
      <c r="G27" s="244"/>
      <c r="H27" s="244"/>
      <c r="I27" s="483"/>
    </row>
    <row r="28" spans="2:11" ht="20.100000000000001" customHeight="1">
      <c r="B28" s="258"/>
      <c r="C28" s="207"/>
      <c r="D28" s="243"/>
      <c r="E28" s="263"/>
      <c r="F28" s="245"/>
      <c r="G28" s="244"/>
      <c r="H28" s="244"/>
      <c r="I28" s="379"/>
      <c r="K28" s="416"/>
    </row>
    <row r="29" spans="2:11" ht="20.100000000000001" customHeight="1">
      <c r="B29" s="258"/>
      <c r="C29" s="207"/>
      <c r="D29" s="243"/>
      <c r="E29" s="263"/>
      <c r="F29" s="245"/>
      <c r="G29" s="244"/>
      <c r="H29" s="244"/>
      <c r="I29" s="379"/>
    </row>
    <row r="30" spans="2:11" ht="20.100000000000001" customHeight="1">
      <c r="B30" s="258"/>
      <c r="C30" s="240"/>
      <c r="D30" s="248"/>
      <c r="E30" s="199"/>
      <c r="F30" s="200"/>
      <c r="G30" s="244"/>
      <c r="H30" s="244"/>
      <c r="I30" s="379"/>
    </row>
    <row r="31" spans="2:11" ht="20.100000000000001" customHeight="1">
      <c r="B31" s="258"/>
      <c r="C31" s="207"/>
      <c r="D31" s="248"/>
      <c r="E31" s="266"/>
      <c r="F31" s="200"/>
      <c r="G31" s="244"/>
      <c r="H31" s="244"/>
      <c r="I31" s="379"/>
    </row>
    <row r="32" spans="2:11" ht="20.100000000000001" customHeight="1">
      <c r="B32" s="258"/>
      <c r="C32" s="269"/>
      <c r="D32" s="248"/>
      <c r="E32" s="263"/>
      <c r="F32" s="200"/>
      <c r="G32" s="244"/>
      <c r="H32" s="244"/>
      <c r="I32" s="379"/>
    </row>
    <row r="33" spans="2:9" ht="20.100000000000001" customHeight="1">
      <c r="B33" s="258"/>
      <c r="C33" s="253"/>
      <c r="D33" s="500"/>
      <c r="E33" s="267"/>
      <c r="F33" s="200"/>
      <c r="G33" s="244"/>
      <c r="H33" s="244"/>
      <c r="I33" s="379"/>
    </row>
    <row r="34" spans="2:9" ht="20.100000000000001" customHeight="1">
      <c r="B34" s="258"/>
      <c r="C34" s="207"/>
      <c r="D34" s="248"/>
      <c r="E34" s="266"/>
      <c r="F34" s="200"/>
      <c r="G34" s="244"/>
      <c r="H34" s="244"/>
      <c r="I34" s="379"/>
    </row>
    <row r="35" spans="2:9" ht="20.100000000000001" customHeight="1">
      <c r="B35" s="258"/>
      <c r="C35" s="207"/>
      <c r="D35" s="253"/>
      <c r="E35" s="266"/>
      <c r="F35" s="200"/>
      <c r="G35" s="244"/>
      <c r="H35" s="244"/>
      <c r="I35" s="379"/>
    </row>
    <row r="36" spans="2:9" ht="20.100000000000001" customHeight="1">
      <c r="B36" s="258"/>
      <c r="C36" s="251"/>
      <c r="D36" s="253"/>
      <c r="E36" s="267"/>
      <c r="F36" s="200"/>
      <c r="G36" s="244"/>
      <c r="H36" s="244"/>
      <c r="I36" s="379"/>
    </row>
    <row r="37" spans="2:9" ht="20.100000000000001" customHeight="1">
      <c r="B37" s="258"/>
      <c r="C37" s="251"/>
      <c r="D37" s="253"/>
      <c r="E37" s="263"/>
      <c r="F37" s="200"/>
      <c r="G37" s="244"/>
      <c r="H37" s="244"/>
      <c r="I37" s="379"/>
    </row>
    <row r="38" spans="2:9" ht="20.100000000000001" customHeight="1">
      <c r="B38" s="258"/>
      <c r="C38" s="207"/>
      <c r="D38" s="253"/>
      <c r="E38" s="272"/>
      <c r="F38" s="200"/>
      <c r="G38" s="257"/>
      <c r="H38" s="244"/>
      <c r="I38" s="383"/>
    </row>
    <row r="39" spans="2:9" ht="20.100000000000001" customHeight="1">
      <c r="B39" s="258"/>
      <c r="C39" s="251"/>
      <c r="D39" s="253"/>
      <c r="E39" s="263"/>
      <c r="F39" s="200"/>
      <c r="G39" s="244"/>
      <c r="H39" s="244"/>
      <c r="I39" s="379"/>
    </row>
    <row r="40" spans="2:9" ht="20.100000000000001" customHeight="1">
      <c r="B40" s="258"/>
      <c r="C40" s="251"/>
      <c r="D40" s="253"/>
      <c r="E40" s="263"/>
      <c r="F40" s="200"/>
      <c r="G40" s="244"/>
      <c r="H40" s="244"/>
      <c r="I40" s="379"/>
    </row>
    <row r="41" spans="2:9" ht="20.100000000000001" customHeight="1">
      <c r="B41" s="258"/>
      <c r="C41" s="251"/>
      <c r="D41" s="253"/>
      <c r="E41" s="263"/>
      <c r="F41" s="200"/>
      <c r="G41" s="352"/>
      <c r="H41" s="244"/>
      <c r="I41" s="384"/>
    </row>
    <row r="42" spans="2:9" ht="20.100000000000001" customHeight="1">
      <c r="B42" s="385"/>
      <c r="C42" s="242"/>
      <c r="D42" s="243"/>
      <c r="E42" s="271"/>
      <c r="F42" s="242"/>
      <c r="G42" s="244"/>
      <c r="H42" s="244"/>
      <c r="I42" s="379"/>
    </row>
    <row r="43" spans="2:9" ht="20.100000000000001" customHeight="1">
      <c r="B43" s="386"/>
      <c r="C43" s="387"/>
      <c r="D43" s="502"/>
      <c r="E43" s="359"/>
      <c r="F43" s="359"/>
      <c r="G43" s="312"/>
      <c r="H43" s="388"/>
      <c r="I43" s="389"/>
    </row>
    <row r="44" spans="2:9" ht="15.75" customHeight="1">
      <c r="B44" s="313"/>
      <c r="C44" s="313"/>
      <c r="D44" s="313">
        <v>1</v>
      </c>
      <c r="E44" s="313"/>
      <c r="F44" s="313"/>
      <c r="G44" s="313"/>
      <c r="H44" s="313"/>
      <c r="I44" s="313"/>
    </row>
    <row r="45" spans="2:9" ht="19.5" customHeight="1">
      <c r="B45" s="350" t="str">
        <f>$B$1</f>
        <v>〇〇〇〇建物解体工事</v>
      </c>
      <c r="C45" s="350"/>
      <c r="D45" s="350"/>
      <c r="E45" s="350"/>
      <c r="F45" s="350"/>
      <c r="G45" s="350"/>
      <c r="H45" s="350"/>
      <c r="I45" s="375" t="s">
        <v>361</v>
      </c>
    </row>
    <row r="46" spans="2:9" ht="29.25" customHeight="1">
      <c r="B46" s="686" t="s">
        <v>69</v>
      </c>
      <c r="C46" s="687"/>
      <c r="D46" s="687"/>
      <c r="E46" s="687"/>
      <c r="F46" s="687"/>
      <c r="G46" s="687"/>
      <c r="H46" s="687"/>
      <c r="I46" s="688"/>
    </row>
    <row r="47" spans="2:9" ht="20.100000000000001" customHeight="1">
      <c r="B47" s="306" t="s">
        <v>397</v>
      </c>
      <c r="C47" s="306" t="s">
        <v>70</v>
      </c>
      <c r="D47" s="306" t="s">
        <v>71</v>
      </c>
      <c r="E47" s="306" t="s">
        <v>72</v>
      </c>
      <c r="F47" s="306" t="s">
        <v>68</v>
      </c>
      <c r="G47" s="306" t="s">
        <v>73</v>
      </c>
      <c r="H47" s="306" t="s">
        <v>74</v>
      </c>
      <c r="I47" s="376" t="s">
        <v>75</v>
      </c>
    </row>
    <row r="48" spans="2:9" ht="20.100000000000001" customHeight="1">
      <c r="B48" s="242">
        <v>3</v>
      </c>
      <c r="C48" s="240" t="s">
        <v>398</v>
      </c>
      <c r="D48" s="207"/>
      <c r="E48" s="267"/>
      <c r="F48" s="245"/>
      <c r="G48" s="244"/>
      <c r="H48" s="244"/>
      <c r="I48" s="379"/>
    </row>
    <row r="49" spans="2:10" ht="20.100000000000001" customHeight="1">
      <c r="B49" s="258"/>
      <c r="C49" s="240" t="s">
        <v>399</v>
      </c>
      <c r="D49" s="253" t="s">
        <v>396</v>
      </c>
      <c r="E49" s="258">
        <v>3</v>
      </c>
      <c r="F49" s="242" t="s">
        <v>388</v>
      </c>
      <c r="G49" s="244"/>
      <c r="H49" s="244">
        <f t="shared" ref="H49:H65" si="0">E49*G49</f>
        <v>0</v>
      </c>
      <c r="I49" s="498" t="s">
        <v>400</v>
      </c>
    </row>
    <row r="50" spans="2:10" ht="20.100000000000001" customHeight="1">
      <c r="B50" s="258"/>
      <c r="C50" s="240" t="s">
        <v>401</v>
      </c>
      <c r="D50" s="253" t="s">
        <v>402</v>
      </c>
      <c r="E50" s="258">
        <v>3</v>
      </c>
      <c r="F50" s="242" t="s">
        <v>388</v>
      </c>
      <c r="G50" s="244"/>
      <c r="H50" s="244">
        <f t="shared" si="0"/>
        <v>0</v>
      </c>
      <c r="I50" s="498" t="s">
        <v>403</v>
      </c>
    </row>
    <row r="51" spans="2:10" ht="20.100000000000001" customHeight="1">
      <c r="B51" s="258"/>
      <c r="C51" s="240" t="s">
        <v>404</v>
      </c>
      <c r="D51" s="253" t="s">
        <v>405</v>
      </c>
      <c r="E51" s="258">
        <v>1</v>
      </c>
      <c r="F51" s="242" t="s">
        <v>388</v>
      </c>
      <c r="G51" s="244"/>
      <c r="H51" s="244">
        <f t="shared" si="0"/>
        <v>0</v>
      </c>
      <c r="I51" s="498" t="s">
        <v>406</v>
      </c>
    </row>
    <row r="52" spans="2:10" ht="20.100000000000001" customHeight="1">
      <c r="B52" s="258"/>
      <c r="C52" s="240" t="s">
        <v>407</v>
      </c>
      <c r="D52" s="253" t="s">
        <v>408</v>
      </c>
      <c r="E52" s="258">
        <v>1</v>
      </c>
      <c r="F52" s="242" t="s">
        <v>388</v>
      </c>
      <c r="G52" s="244"/>
      <c r="H52" s="244">
        <f t="shared" si="0"/>
        <v>0</v>
      </c>
      <c r="I52" s="498" t="s">
        <v>409</v>
      </c>
    </row>
    <row r="53" spans="2:10" ht="20.100000000000001" customHeight="1">
      <c r="B53" s="258"/>
      <c r="C53" s="240" t="s">
        <v>410</v>
      </c>
      <c r="D53" s="253" t="s">
        <v>411</v>
      </c>
      <c r="E53" s="258">
        <v>4</v>
      </c>
      <c r="F53" s="242" t="s">
        <v>388</v>
      </c>
      <c r="G53" s="244"/>
      <c r="H53" s="244">
        <f t="shared" si="0"/>
        <v>0</v>
      </c>
      <c r="I53" s="498" t="s">
        <v>412</v>
      </c>
    </row>
    <row r="54" spans="2:10" ht="20.100000000000001" customHeight="1">
      <c r="B54" s="258"/>
      <c r="C54" s="240" t="s">
        <v>413</v>
      </c>
      <c r="D54" s="253" t="s">
        <v>414</v>
      </c>
      <c r="E54" s="258">
        <v>1</v>
      </c>
      <c r="F54" s="242" t="s">
        <v>388</v>
      </c>
      <c r="G54" s="244"/>
      <c r="H54" s="244">
        <f t="shared" si="0"/>
        <v>0</v>
      </c>
      <c r="I54" s="498" t="s">
        <v>415</v>
      </c>
    </row>
    <row r="55" spans="2:10" ht="20.100000000000001" customHeight="1">
      <c r="B55" s="258"/>
      <c r="C55" s="240" t="s">
        <v>416</v>
      </c>
      <c r="D55" s="253" t="s">
        <v>417</v>
      </c>
      <c r="E55" s="258">
        <v>1</v>
      </c>
      <c r="F55" s="242" t="s">
        <v>388</v>
      </c>
      <c r="G55" s="244"/>
      <c r="H55" s="244">
        <f t="shared" si="0"/>
        <v>0</v>
      </c>
      <c r="I55" s="498" t="s">
        <v>418</v>
      </c>
    </row>
    <row r="56" spans="2:10" ht="20.100000000000001" customHeight="1">
      <c r="B56" s="258"/>
      <c r="C56" s="240" t="s">
        <v>419</v>
      </c>
      <c r="D56" s="253" t="s">
        <v>420</v>
      </c>
      <c r="E56" s="258">
        <v>125</v>
      </c>
      <c r="F56" s="242" t="s">
        <v>388</v>
      </c>
      <c r="G56" s="244"/>
      <c r="H56" s="244">
        <f t="shared" si="0"/>
        <v>0</v>
      </c>
      <c r="I56" s="498" t="s">
        <v>421</v>
      </c>
      <c r="J56" s="390"/>
    </row>
    <row r="57" spans="2:10" ht="20.100000000000001" customHeight="1">
      <c r="B57" s="258"/>
      <c r="C57" s="240" t="s">
        <v>422</v>
      </c>
      <c r="D57" s="253" t="s">
        <v>423</v>
      </c>
      <c r="E57" s="258">
        <v>54</v>
      </c>
      <c r="F57" s="242" t="s">
        <v>388</v>
      </c>
      <c r="G57" s="244"/>
      <c r="H57" s="244">
        <f t="shared" si="0"/>
        <v>0</v>
      </c>
      <c r="I57" s="498" t="s">
        <v>424</v>
      </c>
    </row>
    <row r="58" spans="2:10" ht="20.100000000000001" customHeight="1">
      <c r="B58" s="258"/>
      <c r="C58" s="240" t="s">
        <v>425</v>
      </c>
      <c r="D58" s="253" t="s">
        <v>426</v>
      </c>
      <c r="E58" s="258">
        <v>52</v>
      </c>
      <c r="F58" s="242" t="s">
        <v>388</v>
      </c>
      <c r="G58" s="244"/>
      <c r="H58" s="244">
        <f t="shared" si="0"/>
        <v>0</v>
      </c>
      <c r="I58" s="498" t="s">
        <v>427</v>
      </c>
    </row>
    <row r="59" spans="2:10" ht="20.100000000000001" customHeight="1">
      <c r="B59" s="258"/>
      <c r="C59" s="240" t="s">
        <v>428</v>
      </c>
      <c r="D59" s="253" t="s">
        <v>429</v>
      </c>
      <c r="E59" s="258">
        <v>78</v>
      </c>
      <c r="F59" s="242" t="s">
        <v>388</v>
      </c>
      <c r="G59" s="244"/>
      <c r="H59" s="244">
        <f t="shared" si="0"/>
        <v>0</v>
      </c>
      <c r="I59" s="498" t="s">
        <v>430</v>
      </c>
    </row>
    <row r="60" spans="2:10" ht="20.100000000000001" customHeight="1">
      <c r="B60" s="258"/>
      <c r="C60" s="240" t="s">
        <v>431</v>
      </c>
      <c r="D60" s="253" t="s">
        <v>432</v>
      </c>
      <c r="E60" s="258">
        <v>33</v>
      </c>
      <c r="F60" s="242" t="s">
        <v>388</v>
      </c>
      <c r="G60" s="244"/>
      <c r="H60" s="244">
        <f t="shared" si="0"/>
        <v>0</v>
      </c>
      <c r="I60" s="498" t="s">
        <v>433</v>
      </c>
    </row>
    <row r="61" spans="2:10" ht="20.100000000000001" customHeight="1">
      <c r="B61" s="258"/>
      <c r="C61" s="251" t="s">
        <v>434</v>
      </c>
      <c r="D61" s="253" t="s">
        <v>435</v>
      </c>
      <c r="E61" s="258">
        <v>21</v>
      </c>
      <c r="F61" s="242" t="s">
        <v>388</v>
      </c>
      <c r="G61" s="244"/>
      <c r="H61" s="244">
        <f t="shared" si="0"/>
        <v>0</v>
      </c>
      <c r="I61" s="498" t="s">
        <v>436</v>
      </c>
    </row>
    <row r="62" spans="2:10" ht="20.100000000000001" customHeight="1">
      <c r="B62" s="385"/>
      <c r="C62" s="251" t="s">
        <v>437</v>
      </c>
      <c r="D62" s="253" t="s">
        <v>438</v>
      </c>
      <c r="E62" s="258">
        <v>1</v>
      </c>
      <c r="F62" s="242" t="s">
        <v>388</v>
      </c>
      <c r="G62" s="244"/>
      <c r="H62" s="244">
        <f t="shared" si="0"/>
        <v>0</v>
      </c>
      <c r="I62" s="498" t="s">
        <v>439</v>
      </c>
    </row>
    <row r="63" spans="2:10" ht="20.100000000000001" customHeight="1">
      <c r="B63" s="258"/>
      <c r="C63" s="251" t="s">
        <v>440</v>
      </c>
      <c r="D63" s="253" t="s">
        <v>441</v>
      </c>
      <c r="E63" s="258">
        <v>1</v>
      </c>
      <c r="F63" s="242" t="s">
        <v>388</v>
      </c>
      <c r="G63" s="244"/>
      <c r="H63" s="244">
        <f t="shared" si="0"/>
        <v>0</v>
      </c>
      <c r="I63" s="498" t="s">
        <v>442</v>
      </c>
    </row>
    <row r="64" spans="2:10" ht="20.100000000000001" customHeight="1">
      <c r="B64" s="258"/>
      <c r="C64" s="251" t="s">
        <v>443</v>
      </c>
      <c r="D64" s="253" t="s">
        <v>444</v>
      </c>
      <c r="E64" s="258">
        <v>1</v>
      </c>
      <c r="F64" s="242" t="s">
        <v>388</v>
      </c>
      <c r="G64" s="244"/>
      <c r="H64" s="244">
        <f t="shared" si="0"/>
        <v>0</v>
      </c>
      <c r="I64" s="498" t="s">
        <v>445</v>
      </c>
    </row>
    <row r="65" spans="2:9" ht="20.100000000000001" customHeight="1">
      <c r="B65" s="258"/>
      <c r="C65" s="251" t="s">
        <v>446</v>
      </c>
      <c r="D65" s="253" t="s">
        <v>447</v>
      </c>
      <c r="E65" s="258">
        <v>6</v>
      </c>
      <c r="F65" s="242" t="s">
        <v>388</v>
      </c>
      <c r="G65" s="244"/>
      <c r="H65" s="244">
        <f t="shared" si="0"/>
        <v>0</v>
      </c>
      <c r="I65" s="498" t="s">
        <v>448</v>
      </c>
    </row>
    <row r="66" spans="2:9" ht="20.100000000000001" customHeight="1">
      <c r="B66" s="258"/>
      <c r="C66" s="499" t="s">
        <v>384</v>
      </c>
      <c r="D66" s="357"/>
      <c r="E66" s="263"/>
      <c r="F66" s="200"/>
      <c r="G66" s="244"/>
      <c r="H66" s="244">
        <f>SUM(H49:H65)</f>
        <v>0</v>
      </c>
      <c r="I66" s="379"/>
    </row>
    <row r="67" spans="2:9" ht="20.100000000000001" customHeight="1">
      <c r="B67" s="258"/>
      <c r="C67" s="251"/>
      <c r="D67" s="240"/>
      <c r="E67" s="263"/>
      <c r="F67" s="200"/>
      <c r="G67" s="244"/>
      <c r="H67" s="244"/>
      <c r="I67" s="379"/>
    </row>
    <row r="68" spans="2:9" ht="20.100000000000001" customHeight="1">
      <c r="B68" s="258"/>
      <c r="C68" s="251"/>
      <c r="D68" s="240"/>
      <c r="E68" s="263"/>
      <c r="F68" s="200"/>
      <c r="G68" s="244"/>
      <c r="H68" s="244"/>
      <c r="I68" s="379"/>
    </row>
    <row r="69" spans="2:9" ht="20.100000000000001" customHeight="1">
      <c r="B69" s="258"/>
      <c r="C69" s="251"/>
      <c r="D69" s="240"/>
      <c r="E69" s="263"/>
      <c r="F69" s="200"/>
      <c r="G69" s="244"/>
      <c r="H69" s="244"/>
      <c r="I69" s="379"/>
    </row>
    <row r="70" spans="2:9" ht="20.100000000000001" customHeight="1">
      <c r="B70" s="242">
        <v>4</v>
      </c>
      <c r="C70" s="251" t="s">
        <v>449</v>
      </c>
      <c r="D70" s="240"/>
      <c r="E70" s="263"/>
      <c r="F70" s="200"/>
      <c r="G70" s="244"/>
      <c r="H70" s="244"/>
      <c r="I70" s="379"/>
    </row>
    <row r="71" spans="2:9" ht="20.100000000000001" customHeight="1">
      <c r="B71" s="258"/>
      <c r="C71" s="251" t="s">
        <v>450</v>
      </c>
      <c r="D71" s="253" t="s">
        <v>451</v>
      </c>
      <c r="E71" s="258">
        <v>1</v>
      </c>
      <c r="F71" s="242" t="s">
        <v>452</v>
      </c>
      <c r="G71" s="244"/>
      <c r="H71" s="244">
        <f t="shared" ref="H71:H77" si="1">E71*G71</f>
        <v>0</v>
      </c>
      <c r="I71" s="498" t="s">
        <v>453</v>
      </c>
    </row>
    <row r="72" spans="2:9" ht="20.100000000000001" customHeight="1">
      <c r="B72" s="258"/>
      <c r="C72" s="251" t="s">
        <v>454</v>
      </c>
      <c r="D72" s="253" t="s">
        <v>455</v>
      </c>
      <c r="E72" s="258">
        <v>1</v>
      </c>
      <c r="F72" s="242" t="s">
        <v>452</v>
      </c>
      <c r="G72" s="244"/>
      <c r="H72" s="244">
        <f t="shared" si="1"/>
        <v>0</v>
      </c>
      <c r="I72" s="498" t="s">
        <v>456</v>
      </c>
    </row>
    <row r="73" spans="2:9" ht="20.100000000000001" customHeight="1">
      <c r="B73" s="258"/>
      <c r="C73" s="251" t="s">
        <v>457</v>
      </c>
      <c r="D73" s="253" t="s">
        <v>458</v>
      </c>
      <c r="E73" s="258">
        <v>3</v>
      </c>
      <c r="F73" s="242" t="s">
        <v>452</v>
      </c>
      <c r="G73" s="244"/>
      <c r="H73" s="244">
        <f t="shared" si="1"/>
        <v>0</v>
      </c>
      <c r="I73" s="498" t="s">
        <v>459</v>
      </c>
    </row>
    <row r="74" spans="2:9" ht="20.100000000000001" customHeight="1">
      <c r="B74" s="258"/>
      <c r="C74" s="251" t="s">
        <v>460</v>
      </c>
      <c r="D74" s="253" t="s">
        <v>461</v>
      </c>
      <c r="E74" s="258">
        <v>1</v>
      </c>
      <c r="F74" s="242" t="s">
        <v>452</v>
      </c>
      <c r="G74" s="244"/>
      <c r="H74" s="244">
        <f t="shared" si="1"/>
        <v>0</v>
      </c>
      <c r="I74" s="498" t="s">
        <v>462</v>
      </c>
    </row>
    <row r="75" spans="2:9" ht="20.100000000000001" customHeight="1">
      <c r="B75" s="258"/>
      <c r="C75" s="251" t="s">
        <v>463</v>
      </c>
      <c r="D75" s="253" t="s">
        <v>464</v>
      </c>
      <c r="E75" s="258">
        <v>1</v>
      </c>
      <c r="F75" s="242" t="s">
        <v>452</v>
      </c>
      <c r="G75" s="244"/>
      <c r="H75" s="244">
        <f t="shared" si="1"/>
        <v>0</v>
      </c>
      <c r="I75" s="498" t="s">
        <v>465</v>
      </c>
    </row>
    <row r="76" spans="2:9" ht="20.100000000000001" customHeight="1">
      <c r="B76" s="258"/>
      <c r="C76" s="251" t="s">
        <v>466</v>
      </c>
      <c r="D76" s="253" t="s">
        <v>467</v>
      </c>
      <c r="E76" s="258">
        <v>1</v>
      </c>
      <c r="F76" s="242" t="s">
        <v>452</v>
      </c>
      <c r="G76" s="244"/>
      <c r="H76" s="244">
        <f t="shared" si="1"/>
        <v>0</v>
      </c>
      <c r="I76" s="498" t="s">
        <v>468</v>
      </c>
    </row>
    <row r="77" spans="2:9" ht="20.100000000000001" customHeight="1">
      <c r="B77" s="258"/>
      <c r="C77" s="251" t="s">
        <v>469</v>
      </c>
      <c r="D77" s="253" t="s">
        <v>470</v>
      </c>
      <c r="E77" s="258">
        <v>2</v>
      </c>
      <c r="F77" s="242" t="s">
        <v>452</v>
      </c>
      <c r="G77" s="244"/>
      <c r="H77" s="244">
        <f t="shared" si="1"/>
        <v>0</v>
      </c>
      <c r="I77" s="498" t="s">
        <v>471</v>
      </c>
    </row>
    <row r="78" spans="2:9" ht="20.100000000000001" customHeight="1">
      <c r="B78" s="258"/>
      <c r="C78" s="499" t="s">
        <v>384</v>
      </c>
      <c r="D78" s="240"/>
      <c r="E78" s="263"/>
      <c r="F78" s="200"/>
      <c r="G78" s="244"/>
      <c r="H78" s="244">
        <f>SUM(H71:H77)</f>
        <v>0</v>
      </c>
      <c r="I78" s="379"/>
    </row>
    <row r="79" spans="2:9" ht="20.100000000000001" customHeight="1">
      <c r="B79" s="258"/>
      <c r="C79" s="499"/>
      <c r="D79" s="240"/>
      <c r="E79" s="263"/>
      <c r="F79" s="200"/>
      <c r="G79" s="244"/>
      <c r="H79" s="244"/>
      <c r="I79" s="379"/>
    </row>
    <row r="80" spans="2:9" ht="20.100000000000001" customHeight="1">
      <c r="B80" s="258"/>
      <c r="C80" s="499"/>
      <c r="D80" s="240"/>
      <c r="E80" s="263"/>
      <c r="F80" s="200"/>
      <c r="G80" s="244"/>
      <c r="H80" s="244"/>
      <c r="I80" s="379"/>
    </row>
    <row r="81" spans="2:9" ht="20.100000000000001" customHeight="1">
      <c r="B81" s="258"/>
      <c r="C81" s="499"/>
      <c r="D81" s="240"/>
      <c r="E81" s="263"/>
      <c r="F81" s="200"/>
      <c r="G81" s="244"/>
      <c r="H81" s="244"/>
      <c r="I81" s="379"/>
    </row>
    <row r="82" spans="2:9" ht="20.100000000000001" customHeight="1">
      <c r="B82" s="258"/>
      <c r="C82" s="499"/>
      <c r="D82" s="240"/>
      <c r="E82" s="263"/>
      <c r="F82" s="200"/>
      <c r="G82" s="244"/>
      <c r="H82" s="244"/>
      <c r="I82" s="379"/>
    </row>
    <row r="83" spans="2:9" ht="20.100000000000001" customHeight="1">
      <c r="B83" s="258"/>
      <c r="C83" s="251"/>
      <c r="D83" s="240"/>
      <c r="E83" s="263"/>
      <c r="F83" s="200"/>
      <c r="G83" s="244"/>
      <c r="H83" s="244"/>
      <c r="I83" s="379"/>
    </row>
    <row r="84" spans="2:9" ht="20.100000000000001" customHeight="1">
      <c r="B84" s="258"/>
      <c r="C84" s="251"/>
      <c r="D84" s="240"/>
      <c r="E84" s="263"/>
      <c r="F84" s="200"/>
      <c r="G84" s="244"/>
      <c r="H84" s="244"/>
      <c r="I84" s="379"/>
    </row>
    <row r="85" spans="2:9" ht="20.100000000000001" customHeight="1">
      <c r="B85" s="258"/>
      <c r="C85" s="251"/>
      <c r="D85" s="240"/>
      <c r="E85" s="263"/>
      <c r="F85" s="200"/>
      <c r="G85" s="244"/>
      <c r="H85" s="244"/>
      <c r="I85" s="379"/>
    </row>
    <row r="86" spans="2:9" ht="20.100000000000001" customHeight="1">
      <c r="B86" s="258"/>
      <c r="C86" s="251"/>
      <c r="D86" s="240"/>
      <c r="E86" s="263"/>
      <c r="F86" s="200"/>
      <c r="G86" s="352"/>
      <c r="H86" s="244"/>
      <c r="I86" s="384"/>
    </row>
    <row r="87" spans="2:9" ht="20.100000000000001" customHeight="1">
      <c r="B87" s="386"/>
      <c r="C87" s="387"/>
      <c r="D87" s="358"/>
      <c r="E87" s="359"/>
      <c r="F87" s="359"/>
      <c r="G87" s="312"/>
      <c r="H87" s="388"/>
      <c r="I87" s="389"/>
    </row>
    <row r="88" spans="2:9" ht="15.75" customHeight="1">
      <c r="B88" s="313"/>
      <c r="C88" s="313"/>
      <c r="D88" s="313">
        <v>2</v>
      </c>
      <c r="E88" s="313"/>
      <c r="F88" s="313"/>
      <c r="G88" s="313"/>
      <c r="H88" s="313"/>
      <c r="I88" s="313"/>
    </row>
    <row r="89" spans="2:9" ht="19.5" customHeight="1">
      <c r="B89" s="350" t="str">
        <f>$B$1</f>
        <v>〇〇〇〇建物解体工事</v>
      </c>
      <c r="C89" s="337"/>
      <c r="D89" s="337"/>
      <c r="E89" s="337"/>
      <c r="F89" s="337"/>
      <c r="G89" s="337"/>
      <c r="H89" s="337"/>
      <c r="I89" s="375" t="str">
        <f>+I1</f>
        <v>（備品処理）（建築）</v>
      </c>
    </row>
    <row r="90" spans="2:9" ht="29.25" customHeight="1">
      <c r="B90" s="686" t="s">
        <v>69</v>
      </c>
      <c r="C90" s="687"/>
      <c r="D90" s="687"/>
      <c r="E90" s="687"/>
      <c r="F90" s="687"/>
      <c r="G90" s="687"/>
      <c r="H90" s="687"/>
      <c r="I90" s="688"/>
    </row>
    <row r="91" spans="2:9" ht="20.100000000000001" customHeight="1">
      <c r="B91" s="306" t="s">
        <v>397</v>
      </c>
      <c r="C91" s="306" t="s">
        <v>70</v>
      </c>
      <c r="D91" s="306" t="s">
        <v>71</v>
      </c>
      <c r="E91" s="306" t="s">
        <v>72</v>
      </c>
      <c r="F91" s="306" t="s">
        <v>68</v>
      </c>
      <c r="G91" s="306" t="s">
        <v>73</v>
      </c>
      <c r="H91" s="306" t="s">
        <v>74</v>
      </c>
      <c r="I91" s="376" t="s">
        <v>75</v>
      </c>
    </row>
    <row r="92" spans="2:9" ht="20.100000000000001" customHeight="1">
      <c r="B92" s="280">
        <v>5</v>
      </c>
      <c r="C92" s="273" t="s">
        <v>472</v>
      </c>
      <c r="D92" s="274"/>
      <c r="E92" s="275"/>
      <c r="F92" s="275"/>
      <c r="G92" s="275"/>
      <c r="H92" s="275"/>
      <c r="I92" s="377"/>
    </row>
    <row r="93" spans="2:9" ht="20.100000000000001" customHeight="1">
      <c r="B93" s="258"/>
      <c r="C93" s="251" t="s">
        <v>473</v>
      </c>
      <c r="D93" s="253" t="s">
        <v>474</v>
      </c>
      <c r="E93" s="258">
        <v>2</v>
      </c>
      <c r="F93" s="242" t="s">
        <v>452</v>
      </c>
      <c r="G93" s="244"/>
      <c r="H93" s="244">
        <f>E93*G93</f>
        <v>0</v>
      </c>
      <c r="I93" s="498" t="s">
        <v>475</v>
      </c>
    </row>
    <row r="94" spans="2:9" ht="20.100000000000001" customHeight="1">
      <c r="B94" s="258"/>
      <c r="C94" s="251" t="s">
        <v>476</v>
      </c>
      <c r="D94" s="253" t="s">
        <v>477</v>
      </c>
      <c r="E94" s="258">
        <v>3</v>
      </c>
      <c r="F94" s="242" t="s">
        <v>452</v>
      </c>
      <c r="G94" s="244"/>
      <c r="H94" s="244">
        <f>E94*G94</f>
        <v>0</v>
      </c>
      <c r="I94" s="498" t="s">
        <v>478</v>
      </c>
    </row>
    <row r="95" spans="2:9" ht="20.100000000000001" customHeight="1">
      <c r="B95" s="258"/>
      <c r="C95" s="251" t="s">
        <v>479</v>
      </c>
      <c r="D95" s="253" t="s">
        <v>480</v>
      </c>
      <c r="E95" s="258">
        <v>2</v>
      </c>
      <c r="F95" s="242" t="s">
        <v>452</v>
      </c>
      <c r="G95" s="244"/>
      <c r="H95" s="244">
        <f>E95*G95</f>
        <v>0</v>
      </c>
      <c r="I95" s="498" t="s">
        <v>481</v>
      </c>
    </row>
    <row r="96" spans="2:9" ht="20.100000000000001" customHeight="1">
      <c r="B96" s="258"/>
      <c r="C96" s="251" t="s">
        <v>482</v>
      </c>
      <c r="D96" s="253" t="s">
        <v>483</v>
      </c>
      <c r="E96" s="258">
        <v>5</v>
      </c>
      <c r="F96" s="242" t="s">
        <v>452</v>
      </c>
      <c r="G96" s="244"/>
      <c r="H96" s="244">
        <f>E96*G96</f>
        <v>0</v>
      </c>
      <c r="I96" s="498" t="s">
        <v>484</v>
      </c>
    </row>
    <row r="97" spans="2:9" ht="20.100000000000001" customHeight="1">
      <c r="B97" s="258"/>
      <c r="C97" s="499" t="s">
        <v>384</v>
      </c>
      <c r="D97" s="277"/>
      <c r="E97" s="281"/>
      <c r="F97" s="279"/>
      <c r="G97" s="244"/>
      <c r="H97" s="244">
        <f>SUM(H93:H96)</f>
        <v>0</v>
      </c>
      <c r="I97" s="379"/>
    </row>
    <row r="98" spans="2:9" ht="20.100000000000001" customHeight="1">
      <c r="B98" s="242"/>
      <c r="C98" s="240"/>
      <c r="D98" s="283"/>
      <c r="E98" s="258"/>
      <c r="F98" s="258"/>
      <c r="G98" s="258"/>
      <c r="H98" s="258"/>
      <c r="I98" s="379"/>
    </row>
    <row r="99" spans="2:9" ht="20.100000000000001" customHeight="1">
      <c r="B99" s="258"/>
      <c r="C99" s="276"/>
      <c r="D99" s="277"/>
      <c r="E99" s="278"/>
      <c r="F99" s="279"/>
      <c r="G99" s="244"/>
      <c r="H99" s="244"/>
      <c r="I99" s="379"/>
    </row>
    <row r="100" spans="2:9" ht="20.100000000000001" customHeight="1">
      <c r="B100" s="242"/>
      <c r="C100" s="251"/>
      <c r="D100" s="277"/>
      <c r="E100" s="281"/>
      <c r="F100" s="279"/>
      <c r="G100" s="244"/>
      <c r="H100" s="244"/>
      <c r="I100" s="379"/>
    </row>
    <row r="101" spans="2:9" ht="20.100000000000001" customHeight="1">
      <c r="B101" s="242">
        <v>6</v>
      </c>
      <c r="C101" s="251" t="s">
        <v>485</v>
      </c>
      <c r="D101" s="277"/>
      <c r="E101" s="281"/>
      <c r="F101" s="279"/>
      <c r="G101" s="244"/>
      <c r="H101" s="244"/>
      <c r="I101" s="379"/>
    </row>
    <row r="102" spans="2:9" ht="20.100000000000001" customHeight="1">
      <c r="B102" s="258"/>
      <c r="C102" s="251" t="s">
        <v>486</v>
      </c>
      <c r="D102" s="253" t="s">
        <v>487</v>
      </c>
      <c r="E102" s="258">
        <v>6</v>
      </c>
      <c r="F102" s="242" t="s">
        <v>452</v>
      </c>
      <c r="G102" s="244"/>
      <c r="H102" s="244">
        <f>E102*G102</f>
        <v>0</v>
      </c>
      <c r="I102" s="498" t="s">
        <v>488</v>
      </c>
    </row>
    <row r="103" spans="2:9" ht="20.100000000000001" customHeight="1">
      <c r="B103" s="258"/>
      <c r="C103" s="251" t="s">
        <v>489</v>
      </c>
      <c r="D103" s="253" t="s">
        <v>490</v>
      </c>
      <c r="E103" s="258">
        <v>1</v>
      </c>
      <c r="F103" s="242" t="s">
        <v>452</v>
      </c>
      <c r="G103" s="244"/>
      <c r="H103" s="244">
        <f>E103*G103</f>
        <v>0</v>
      </c>
      <c r="I103" s="498" t="s">
        <v>491</v>
      </c>
    </row>
    <row r="104" spans="2:9" ht="20.100000000000001" customHeight="1">
      <c r="B104" s="242"/>
      <c r="C104" s="251" t="s">
        <v>492</v>
      </c>
      <c r="D104" s="253" t="s">
        <v>493</v>
      </c>
      <c r="E104" s="258">
        <v>10</v>
      </c>
      <c r="F104" s="242" t="s">
        <v>17</v>
      </c>
      <c r="G104" s="244"/>
      <c r="H104" s="244">
        <f>E104*G104</f>
        <v>0</v>
      </c>
      <c r="I104" s="498" t="s">
        <v>494</v>
      </c>
    </row>
    <row r="105" spans="2:9" ht="20.100000000000001" customHeight="1">
      <c r="B105" s="258"/>
      <c r="C105" s="499" t="s">
        <v>384</v>
      </c>
      <c r="D105" s="277"/>
      <c r="E105" s="281"/>
      <c r="F105" s="279"/>
      <c r="G105" s="244"/>
      <c r="H105" s="244">
        <f>SUM(H102:H104)</f>
        <v>0</v>
      </c>
      <c r="I105" s="379"/>
    </row>
    <row r="106" spans="2:9" ht="20.100000000000001" customHeight="1">
      <c r="B106" s="258"/>
      <c r="C106" s="276"/>
      <c r="D106" s="277"/>
      <c r="E106" s="281"/>
      <c r="F106" s="279"/>
      <c r="G106" s="244"/>
      <c r="H106" s="244"/>
      <c r="I106" s="379"/>
    </row>
    <row r="107" spans="2:9" ht="20.100000000000001" customHeight="1">
      <c r="B107" s="242"/>
      <c r="C107" s="289"/>
      <c r="D107" s="286"/>
      <c r="E107" s="290"/>
      <c r="F107" s="288"/>
      <c r="G107" s="244"/>
      <c r="H107" s="244"/>
      <c r="I107" s="392"/>
    </row>
    <row r="108" spans="2:9" ht="20.100000000000001" customHeight="1">
      <c r="B108" s="258"/>
      <c r="C108" s="289"/>
      <c r="D108" s="253"/>
      <c r="E108" s="258"/>
      <c r="F108" s="242"/>
      <c r="G108" s="244"/>
      <c r="H108" s="244"/>
      <c r="I108" s="498"/>
    </row>
    <row r="109" spans="2:9" ht="20.100000000000001" customHeight="1">
      <c r="B109" s="242">
        <v>7</v>
      </c>
      <c r="C109" s="289" t="s">
        <v>495</v>
      </c>
      <c r="D109" s="286"/>
      <c r="E109" s="290"/>
      <c r="F109" s="288"/>
      <c r="G109" s="244"/>
      <c r="H109" s="244"/>
      <c r="I109" s="392"/>
    </row>
    <row r="110" spans="2:9" ht="20.100000000000001" customHeight="1">
      <c r="B110" s="258"/>
      <c r="C110" s="289" t="s">
        <v>496</v>
      </c>
      <c r="D110" s="253" t="s">
        <v>497</v>
      </c>
      <c r="E110" s="258">
        <v>10</v>
      </c>
      <c r="F110" s="242" t="s">
        <v>498</v>
      </c>
      <c r="G110" s="244"/>
      <c r="H110" s="244">
        <f>E110*G110</f>
        <v>0</v>
      </c>
      <c r="I110" s="498" t="s">
        <v>499</v>
      </c>
    </row>
    <row r="111" spans="2:9" ht="20.100000000000001" customHeight="1">
      <c r="B111" s="258"/>
      <c r="C111" s="499" t="s">
        <v>384</v>
      </c>
      <c r="D111" s="283"/>
      <c r="E111" s="290"/>
      <c r="F111" s="288"/>
      <c r="G111" s="244"/>
      <c r="H111" s="244">
        <f>H110</f>
        <v>0</v>
      </c>
      <c r="I111" s="392"/>
    </row>
    <row r="112" spans="2:9" ht="20.100000000000001" customHeight="1">
      <c r="B112" s="258"/>
      <c r="C112" s="499"/>
      <c r="D112" s="283"/>
      <c r="E112" s="290"/>
      <c r="F112" s="288"/>
      <c r="G112" s="244"/>
      <c r="H112" s="244"/>
      <c r="I112" s="392"/>
    </row>
    <row r="113" spans="2:9" ht="20.100000000000001" customHeight="1">
      <c r="B113" s="258"/>
      <c r="C113" s="499"/>
      <c r="D113" s="283"/>
      <c r="E113" s="290"/>
      <c r="F113" s="288"/>
      <c r="G113" s="244"/>
      <c r="H113" s="244"/>
      <c r="I113" s="392"/>
    </row>
    <row r="114" spans="2:9" ht="20.100000000000001" customHeight="1">
      <c r="B114" s="242"/>
      <c r="C114" s="240"/>
      <c r="D114" s="277"/>
      <c r="E114" s="257"/>
      <c r="F114" s="245"/>
      <c r="G114" s="244"/>
      <c r="H114" s="244"/>
      <c r="I114" s="379"/>
    </row>
    <row r="115" spans="2:9" ht="20.100000000000001" customHeight="1">
      <c r="B115" s="258"/>
      <c r="C115" s="289"/>
      <c r="D115" s="253"/>
      <c r="E115" s="258"/>
      <c r="F115" s="242"/>
      <c r="G115" s="244"/>
      <c r="H115" s="244"/>
      <c r="I115" s="498"/>
    </row>
    <row r="116" spans="2:9" ht="20.100000000000001" customHeight="1">
      <c r="B116" s="258"/>
      <c r="C116" s="251"/>
      <c r="D116" s="503"/>
      <c r="E116" s="290"/>
      <c r="F116" s="288"/>
      <c r="G116" s="504"/>
      <c r="H116" s="244"/>
      <c r="I116" s="379"/>
    </row>
    <row r="117" spans="2:9" ht="20.100000000000001" customHeight="1">
      <c r="B117" s="242">
        <v>8</v>
      </c>
      <c r="C117" s="240" t="s">
        <v>500</v>
      </c>
      <c r="D117" s="277"/>
      <c r="E117" s="257"/>
      <c r="F117" s="245"/>
      <c r="G117" s="244"/>
      <c r="H117" s="244"/>
      <c r="I117" s="379"/>
    </row>
    <row r="118" spans="2:9" ht="20.100000000000001" customHeight="1">
      <c r="B118" s="258"/>
      <c r="C118" s="289" t="s">
        <v>501</v>
      </c>
      <c r="D118" s="253" t="s">
        <v>502</v>
      </c>
      <c r="E118" s="258">
        <v>1</v>
      </c>
      <c r="F118" s="242" t="s">
        <v>80</v>
      </c>
      <c r="G118" s="244"/>
      <c r="H118" s="244">
        <f t="shared" ref="H118:H124" si="2">E118*G118</f>
        <v>0</v>
      </c>
      <c r="I118" s="379"/>
    </row>
    <row r="119" spans="2:9" ht="20.100000000000001" customHeight="1">
      <c r="B119" s="258"/>
      <c r="C119" s="251" t="s">
        <v>503</v>
      </c>
      <c r="D119" s="503" t="s">
        <v>504</v>
      </c>
      <c r="E119" s="290">
        <v>1</v>
      </c>
      <c r="F119" s="288" t="s">
        <v>505</v>
      </c>
      <c r="G119" s="504"/>
      <c r="H119" s="244">
        <f t="shared" si="2"/>
        <v>0</v>
      </c>
      <c r="I119" s="379"/>
    </row>
    <row r="120" spans="2:9" ht="20.100000000000001" customHeight="1">
      <c r="B120" s="258"/>
      <c r="C120" s="240" t="s">
        <v>506</v>
      </c>
      <c r="D120" s="243" t="s">
        <v>507</v>
      </c>
      <c r="E120" s="290">
        <v>1</v>
      </c>
      <c r="F120" s="242" t="s">
        <v>505</v>
      </c>
      <c r="G120" s="244"/>
      <c r="H120" s="244">
        <f t="shared" si="2"/>
        <v>0</v>
      </c>
      <c r="I120" s="379"/>
    </row>
    <row r="121" spans="2:9" ht="20.100000000000001" customHeight="1">
      <c r="B121" s="258"/>
      <c r="C121" s="251" t="s">
        <v>508</v>
      </c>
      <c r="D121" s="268" t="s">
        <v>509</v>
      </c>
      <c r="E121" s="257">
        <v>1</v>
      </c>
      <c r="F121" s="245" t="s">
        <v>505</v>
      </c>
      <c r="G121" s="244"/>
      <c r="H121" s="244">
        <f t="shared" si="2"/>
        <v>0</v>
      </c>
      <c r="I121" s="379"/>
    </row>
    <row r="122" spans="2:9" ht="20.100000000000001" customHeight="1">
      <c r="B122" s="258"/>
      <c r="C122" s="251" t="s">
        <v>510</v>
      </c>
      <c r="D122" s="268" t="s">
        <v>511</v>
      </c>
      <c r="E122" s="257">
        <v>1</v>
      </c>
      <c r="F122" s="242" t="s">
        <v>505</v>
      </c>
      <c r="G122" s="504"/>
      <c r="H122" s="244">
        <f t="shared" si="2"/>
        <v>0</v>
      </c>
      <c r="I122" s="383"/>
    </row>
    <row r="123" spans="2:9" ht="20.100000000000001" customHeight="1">
      <c r="B123" s="258"/>
      <c r="C123" s="285" t="s">
        <v>512</v>
      </c>
      <c r="D123" s="503" t="s">
        <v>513</v>
      </c>
      <c r="E123" s="287">
        <v>1</v>
      </c>
      <c r="F123" s="288" t="s">
        <v>505</v>
      </c>
      <c r="G123" s="244"/>
      <c r="H123" s="244">
        <f t="shared" si="2"/>
        <v>0</v>
      </c>
      <c r="I123" s="394"/>
    </row>
    <row r="124" spans="2:9" ht="20.100000000000001" customHeight="1">
      <c r="B124" s="258"/>
      <c r="C124" s="240" t="s">
        <v>514</v>
      </c>
      <c r="D124" s="253" t="s">
        <v>515</v>
      </c>
      <c r="E124" s="360">
        <v>1</v>
      </c>
      <c r="F124" s="245" t="s">
        <v>505</v>
      </c>
      <c r="G124" s="244"/>
      <c r="H124" s="244">
        <f t="shared" si="2"/>
        <v>0</v>
      </c>
      <c r="I124" s="383"/>
    </row>
    <row r="125" spans="2:9" ht="20.100000000000001" customHeight="1">
      <c r="B125" s="258"/>
      <c r="C125" s="499" t="s">
        <v>384</v>
      </c>
      <c r="D125" s="240"/>
      <c r="E125" s="294"/>
      <c r="F125" s="242"/>
      <c r="G125" s="244"/>
      <c r="H125" s="244">
        <f>SUM(H118:H124)</f>
        <v>0</v>
      </c>
      <c r="I125" s="395"/>
    </row>
    <row r="126" spans="2:9" ht="20.100000000000001" customHeight="1">
      <c r="B126" s="385"/>
      <c r="C126" s="239"/>
      <c r="D126" s="240"/>
      <c r="E126" s="294"/>
      <c r="F126" s="242"/>
      <c r="G126" s="244"/>
      <c r="H126" s="244"/>
      <c r="I126" s="379"/>
    </row>
    <row r="127" spans="2:9" ht="20.100000000000001" customHeight="1">
      <c r="B127" s="385"/>
      <c r="C127" s="239"/>
      <c r="D127" s="240"/>
      <c r="E127" s="294"/>
      <c r="F127" s="242"/>
      <c r="G127" s="244"/>
      <c r="H127" s="244"/>
      <c r="I127" s="379"/>
    </row>
    <row r="128" spans="2:9" ht="20.100000000000001" customHeight="1">
      <c r="B128" s="385"/>
      <c r="C128" s="239"/>
      <c r="D128" s="240"/>
      <c r="E128" s="294"/>
      <c r="F128" s="242"/>
      <c r="G128" s="244"/>
      <c r="H128" s="244"/>
      <c r="I128" s="379"/>
    </row>
    <row r="129" spans="2:9" ht="20.100000000000001" customHeight="1">
      <c r="B129" s="258"/>
      <c r="C129" s="242"/>
      <c r="D129" s="286"/>
      <c r="E129" s="290"/>
      <c r="F129" s="288"/>
      <c r="G129" s="353"/>
      <c r="H129" s="257"/>
      <c r="I129" s="379"/>
    </row>
    <row r="130" spans="2:9" ht="20.100000000000001" customHeight="1">
      <c r="B130" s="258"/>
      <c r="C130" s="391"/>
      <c r="D130" s="277"/>
      <c r="E130" s="244"/>
      <c r="F130" s="245"/>
      <c r="G130" s="244"/>
      <c r="H130" s="244"/>
      <c r="I130" s="379"/>
    </row>
    <row r="131" spans="2:9" ht="20.100000000000001" customHeight="1">
      <c r="B131" s="386"/>
      <c r="C131" s="387"/>
      <c r="D131" s="361"/>
      <c r="E131" s="362"/>
      <c r="F131" s="362"/>
      <c r="G131" s="312"/>
      <c r="H131" s="388"/>
      <c r="I131" s="389"/>
    </row>
    <row r="132" spans="2:9" ht="15.75" customHeight="1">
      <c r="B132" s="313"/>
      <c r="C132" s="313"/>
      <c r="D132" s="313">
        <v>3</v>
      </c>
      <c r="E132" s="313"/>
      <c r="F132" s="313"/>
      <c r="G132" s="313"/>
      <c r="H132" s="313"/>
      <c r="I132" s="313"/>
    </row>
    <row r="133" spans="2:9" ht="19.5" customHeight="1">
      <c r="B133" s="350" t="str">
        <f>$B$1</f>
        <v>〇〇〇〇建物解体工事</v>
      </c>
      <c r="C133" s="337"/>
      <c r="D133" s="337"/>
      <c r="E133" s="337"/>
      <c r="F133" s="337"/>
      <c r="G133" s="337"/>
      <c r="H133" s="337"/>
      <c r="I133" s="375" t="s">
        <v>361</v>
      </c>
    </row>
    <row r="134" spans="2:9" ht="29.25" customHeight="1">
      <c r="B134" s="686" t="s">
        <v>69</v>
      </c>
      <c r="C134" s="687"/>
      <c r="D134" s="687"/>
      <c r="E134" s="687"/>
      <c r="F134" s="687"/>
      <c r="G134" s="687"/>
      <c r="H134" s="687"/>
      <c r="I134" s="688"/>
    </row>
    <row r="135" spans="2:9" ht="20.100000000000001" customHeight="1">
      <c r="B135" s="306" t="s">
        <v>397</v>
      </c>
      <c r="C135" s="306" t="s">
        <v>70</v>
      </c>
      <c r="D135" s="306" t="s">
        <v>71</v>
      </c>
      <c r="E135" s="306" t="s">
        <v>72</v>
      </c>
      <c r="F135" s="306" t="s">
        <v>68</v>
      </c>
      <c r="G135" s="306" t="s">
        <v>73</v>
      </c>
      <c r="H135" s="306" t="s">
        <v>74</v>
      </c>
      <c r="I135" s="376" t="s">
        <v>75</v>
      </c>
    </row>
    <row r="136" spans="2:9" ht="20.100000000000001" customHeight="1">
      <c r="B136" s="280">
        <v>9</v>
      </c>
      <c r="C136" s="273" t="s">
        <v>516</v>
      </c>
      <c r="D136" s="274"/>
      <c r="E136" s="275"/>
      <c r="F136" s="275"/>
      <c r="G136" s="275"/>
      <c r="H136" s="275"/>
      <c r="I136" s="377"/>
    </row>
    <row r="137" spans="2:9" ht="20.100000000000001" customHeight="1">
      <c r="B137" s="258"/>
      <c r="C137" s="276" t="s">
        <v>517</v>
      </c>
      <c r="D137" s="505" t="s">
        <v>518</v>
      </c>
      <c r="E137" s="281">
        <v>1</v>
      </c>
      <c r="F137" s="279" t="s">
        <v>505</v>
      </c>
      <c r="G137" s="244"/>
      <c r="H137" s="244">
        <f>E137*G137</f>
        <v>0</v>
      </c>
      <c r="I137" s="379"/>
    </row>
    <row r="138" spans="2:9" ht="20.100000000000001" customHeight="1">
      <c r="B138" s="258"/>
      <c r="C138" s="276" t="s">
        <v>519</v>
      </c>
      <c r="D138" s="268" t="s">
        <v>520</v>
      </c>
      <c r="E138" s="281">
        <v>1</v>
      </c>
      <c r="F138" s="279" t="s">
        <v>505</v>
      </c>
      <c r="G138" s="244"/>
      <c r="H138" s="244">
        <f>E138*G138</f>
        <v>0</v>
      </c>
      <c r="I138" s="379"/>
    </row>
    <row r="139" spans="2:9" ht="20.100000000000001" customHeight="1">
      <c r="B139" s="258"/>
      <c r="C139" s="276" t="s">
        <v>521</v>
      </c>
      <c r="D139" s="243" t="s">
        <v>522</v>
      </c>
      <c r="E139" s="281">
        <v>1</v>
      </c>
      <c r="F139" s="279" t="s">
        <v>505</v>
      </c>
      <c r="G139" s="244"/>
      <c r="H139" s="244">
        <f>E139*G139</f>
        <v>0</v>
      </c>
      <c r="I139" s="379"/>
    </row>
    <row r="140" spans="2:9" ht="20.100000000000001" customHeight="1">
      <c r="B140" s="258"/>
      <c r="C140" s="251" t="s">
        <v>523</v>
      </c>
      <c r="D140" s="268" t="s">
        <v>524</v>
      </c>
      <c r="E140" s="281">
        <v>1</v>
      </c>
      <c r="F140" s="279" t="s">
        <v>505</v>
      </c>
      <c r="G140" s="504"/>
      <c r="H140" s="244">
        <f>E140*G140</f>
        <v>0</v>
      </c>
      <c r="I140" s="379"/>
    </row>
    <row r="141" spans="2:9" ht="20.100000000000001" customHeight="1">
      <c r="B141" s="258"/>
      <c r="C141" s="251" t="s">
        <v>525</v>
      </c>
      <c r="D141" s="268" t="s">
        <v>526</v>
      </c>
      <c r="E141" s="281">
        <v>1</v>
      </c>
      <c r="F141" s="279" t="s">
        <v>505</v>
      </c>
      <c r="G141" s="244"/>
      <c r="H141" s="244">
        <f>E141*G141</f>
        <v>0</v>
      </c>
      <c r="I141" s="498" t="s">
        <v>527</v>
      </c>
    </row>
    <row r="142" spans="2:9" ht="20.100000000000001" customHeight="1">
      <c r="B142" s="242"/>
      <c r="C142" s="251" t="s">
        <v>528</v>
      </c>
      <c r="D142" s="243" t="s">
        <v>529</v>
      </c>
      <c r="E142" s="281">
        <v>1</v>
      </c>
      <c r="F142" s="279" t="s">
        <v>505</v>
      </c>
      <c r="G142" s="504"/>
      <c r="H142" s="244">
        <f t="shared" ref="H142:H143" si="3">E142*G142</f>
        <v>0</v>
      </c>
      <c r="I142" s="379"/>
    </row>
    <row r="143" spans="2:9" ht="20.100000000000001" customHeight="1">
      <c r="B143" s="258"/>
      <c r="C143" s="276" t="s">
        <v>530</v>
      </c>
      <c r="D143" s="243" t="s">
        <v>531</v>
      </c>
      <c r="E143" s="281">
        <v>1</v>
      </c>
      <c r="F143" s="279" t="s">
        <v>505</v>
      </c>
      <c r="G143" s="244"/>
      <c r="H143" s="244">
        <f t="shared" si="3"/>
        <v>0</v>
      </c>
      <c r="I143" s="379"/>
    </row>
    <row r="144" spans="2:9" ht="20.100000000000001" customHeight="1">
      <c r="B144" s="242"/>
      <c r="C144" s="499" t="s">
        <v>384</v>
      </c>
      <c r="D144" s="277"/>
      <c r="E144" s="281"/>
      <c r="F144" s="279"/>
      <c r="G144" s="244"/>
      <c r="H144" s="244">
        <f>SUM(H137:H143)</f>
        <v>0</v>
      </c>
      <c r="I144" s="379"/>
    </row>
    <row r="145" spans="2:9" ht="20.100000000000001" customHeight="1">
      <c r="B145" s="258"/>
      <c r="C145" s="251"/>
      <c r="D145" s="240"/>
      <c r="E145" s="281"/>
      <c r="F145" s="279"/>
      <c r="G145" s="244"/>
      <c r="H145" s="244"/>
      <c r="I145" s="379"/>
    </row>
    <row r="146" spans="2:9" ht="20.100000000000001" customHeight="1">
      <c r="B146" s="258"/>
      <c r="C146" s="242"/>
      <c r="D146" s="277"/>
      <c r="E146" s="281"/>
      <c r="F146" s="279"/>
      <c r="G146" s="353"/>
      <c r="H146" s="257"/>
      <c r="I146" s="379"/>
    </row>
    <row r="147" spans="2:9" ht="20.100000000000001" customHeight="1">
      <c r="B147" s="258"/>
      <c r="C147" s="242"/>
      <c r="D147" s="277"/>
      <c r="E147" s="281"/>
      <c r="F147" s="279"/>
      <c r="G147" s="244"/>
      <c r="H147" s="244"/>
      <c r="I147" s="379"/>
    </row>
    <row r="148" spans="2:9" ht="20.100000000000001" customHeight="1">
      <c r="B148" s="242">
        <v>10</v>
      </c>
      <c r="C148" s="242" t="s">
        <v>532</v>
      </c>
      <c r="D148" s="277"/>
      <c r="E148" s="281"/>
      <c r="F148" s="279"/>
      <c r="G148" s="353"/>
      <c r="H148" s="257"/>
      <c r="I148" s="379"/>
    </row>
    <row r="149" spans="2:9" ht="20.100000000000001" customHeight="1">
      <c r="B149" s="258"/>
      <c r="C149" s="276" t="s">
        <v>533</v>
      </c>
      <c r="D149" s="268" t="s">
        <v>534</v>
      </c>
      <c r="E149" s="281">
        <v>8</v>
      </c>
      <c r="F149" s="279" t="s">
        <v>535</v>
      </c>
      <c r="G149" s="260"/>
      <c r="H149" s="260">
        <f t="shared" ref="H149" si="4">E149*G149</f>
        <v>0</v>
      </c>
      <c r="I149" s="379"/>
    </row>
    <row r="150" spans="2:9" ht="20.100000000000001" customHeight="1">
      <c r="B150" s="242"/>
      <c r="C150" s="499" t="s">
        <v>384</v>
      </c>
      <c r="D150" s="286"/>
      <c r="E150" s="290"/>
      <c r="F150" s="288"/>
      <c r="G150" s="244"/>
      <c r="H150" s="260">
        <f>H149</f>
        <v>0</v>
      </c>
      <c r="I150" s="379"/>
    </row>
    <row r="151" spans="2:9" ht="20.100000000000001" customHeight="1">
      <c r="B151" s="258"/>
      <c r="C151" s="285"/>
      <c r="D151" s="286"/>
      <c r="E151" s="290"/>
      <c r="F151" s="288"/>
      <c r="G151" s="244"/>
      <c r="H151" s="244"/>
      <c r="I151" s="379"/>
    </row>
    <row r="152" spans="2:9" ht="20.100000000000001" customHeight="1">
      <c r="B152" s="258"/>
      <c r="C152" s="285"/>
      <c r="D152" s="305"/>
      <c r="E152" s="290"/>
      <c r="F152" s="288"/>
      <c r="G152" s="244"/>
      <c r="H152" s="244"/>
      <c r="I152" s="392"/>
    </row>
    <row r="153" spans="2:9" ht="20.100000000000001" customHeight="1">
      <c r="B153" s="258"/>
      <c r="C153" s="285"/>
      <c r="D153" s="305"/>
      <c r="E153" s="290"/>
      <c r="F153" s="288"/>
      <c r="G153" s="244"/>
      <c r="H153" s="244"/>
      <c r="I153" s="392"/>
    </row>
    <row r="154" spans="2:9" ht="20.100000000000001" customHeight="1">
      <c r="B154" s="258"/>
      <c r="C154" s="242"/>
      <c r="D154" s="277"/>
      <c r="E154" s="281"/>
      <c r="F154" s="279"/>
      <c r="G154" s="354"/>
      <c r="H154" s="257"/>
      <c r="I154" s="392"/>
    </row>
    <row r="155" spans="2:9" ht="20.100000000000001" customHeight="1">
      <c r="B155" s="258"/>
      <c r="C155" s="242"/>
      <c r="D155" s="283"/>
      <c r="E155" s="258"/>
      <c r="F155" s="396"/>
      <c r="G155" s="244"/>
      <c r="H155" s="244"/>
      <c r="I155" s="392"/>
    </row>
    <row r="156" spans="2:9" ht="20.100000000000001" customHeight="1">
      <c r="B156" s="258"/>
      <c r="C156" s="240"/>
      <c r="D156" s="277"/>
      <c r="E156" s="257"/>
      <c r="F156" s="245"/>
      <c r="G156" s="353"/>
      <c r="H156" s="257"/>
      <c r="I156" s="379"/>
    </row>
    <row r="157" spans="2:9" ht="20.100000000000001" customHeight="1">
      <c r="B157" s="258"/>
      <c r="C157" s="239"/>
      <c r="D157" s="240"/>
      <c r="E157" s="241"/>
      <c r="F157" s="242"/>
      <c r="G157" s="244"/>
      <c r="H157" s="244"/>
      <c r="I157" s="379"/>
    </row>
    <row r="158" spans="2:9" ht="20.100000000000001" customHeight="1">
      <c r="B158" s="258"/>
      <c r="C158" s="239"/>
      <c r="D158" s="240"/>
      <c r="E158" s="241"/>
      <c r="F158" s="242"/>
      <c r="G158" s="244"/>
      <c r="H158" s="244"/>
      <c r="I158" s="379"/>
    </row>
    <row r="159" spans="2:9" ht="20.100000000000001" customHeight="1">
      <c r="B159" s="258"/>
      <c r="C159" s="239"/>
      <c r="D159" s="240"/>
      <c r="E159" s="241"/>
      <c r="F159" s="242"/>
      <c r="G159" s="244"/>
      <c r="H159" s="244"/>
      <c r="I159" s="379"/>
    </row>
    <row r="160" spans="2:9" ht="20.100000000000001" customHeight="1">
      <c r="B160" s="258"/>
      <c r="C160" s="242"/>
      <c r="D160" s="277"/>
      <c r="E160" s="257"/>
      <c r="F160" s="245"/>
      <c r="G160" s="244"/>
      <c r="H160" s="244"/>
      <c r="I160" s="379"/>
    </row>
    <row r="161" spans="2:9" ht="20.100000000000001" customHeight="1">
      <c r="B161" s="258"/>
      <c r="C161" s="242"/>
      <c r="D161" s="277"/>
      <c r="E161" s="256"/>
      <c r="F161" s="242"/>
      <c r="G161" s="353"/>
      <c r="H161" s="393"/>
      <c r="I161" s="379"/>
    </row>
    <row r="162" spans="2:9" ht="20.100000000000001" customHeight="1">
      <c r="B162" s="258"/>
      <c r="C162" s="242"/>
      <c r="D162" s="277"/>
      <c r="E162" s="363"/>
      <c r="F162" s="242"/>
      <c r="G162" s="353"/>
      <c r="H162" s="393"/>
      <c r="I162" s="379"/>
    </row>
    <row r="163" spans="2:9" ht="20.100000000000001" customHeight="1">
      <c r="B163" s="258"/>
      <c r="C163" s="242"/>
      <c r="D163" s="277"/>
      <c r="E163" s="363"/>
      <c r="F163" s="242"/>
      <c r="G163" s="353"/>
      <c r="H163" s="393"/>
      <c r="I163" s="379"/>
    </row>
    <row r="164" spans="2:9" ht="20.100000000000001" customHeight="1">
      <c r="B164" s="258"/>
      <c r="C164" s="242"/>
      <c r="D164" s="277"/>
      <c r="E164" s="363"/>
      <c r="F164" s="242"/>
      <c r="G164" s="353"/>
      <c r="H164" s="393"/>
      <c r="I164" s="379"/>
    </row>
    <row r="165" spans="2:9" ht="20.100000000000001" customHeight="1">
      <c r="B165" s="258"/>
      <c r="C165" s="242"/>
      <c r="D165" s="277"/>
      <c r="E165" s="363"/>
      <c r="F165" s="242"/>
      <c r="G165" s="353"/>
      <c r="H165" s="393"/>
      <c r="I165" s="379"/>
    </row>
    <row r="166" spans="2:9" ht="20.100000000000001" customHeight="1">
      <c r="B166" s="258"/>
      <c r="C166" s="240"/>
      <c r="D166" s="277"/>
      <c r="E166" s="360"/>
      <c r="F166" s="245"/>
      <c r="G166" s="244"/>
      <c r="H166" s="244"/>
      <c r="I166" s="379"/>
    </row>
    <row r="167" spans="2:9" ht="20.100000000000001" customHeight="1">
      <c r="B167" s="258"/>
      <c r="C167" s="239"/>
      <c r="D167" s="240"/>
      <c r="E167" s="294"/>
      <c r="F167" s="242"/>
      <c r="G167" s="244"/>
      <c r="H167" s="244"/>
      <c r="I167" s="379"/>
    </row>
    <row r="168" spans="2:9" ht="20.100000000000001" customHeight="1">
      <c r="B168" s="258"/>
      <c r="C168" s="239"/>
      <c r="D168" s="240"/>
      <c r="E168" s="294"/>
      <c r="F168" s="242"/>
      <c r="G168" s="244"/>
      <c r="H168" s="244"/>
      <c r="I168" s="383"/>
    </row>
    <row r="169" spans="2:9" ht="20.100000000000001" customHeight="1">
      <c r="B169" s="385"/>
      <c r="C169" s="239"/>
      <c r="D169" s="240"/>
      <c r="E169" s="294"/>
      <c r="F169" s="242"/>
      <c r="G169" s="244"/>
      <c r="H169" s="244"/>
      <c r="I169" s="394"/>
    </row>
    <row r="170" spans="2:9" ht="20.100000000000001" customHeight="1">
      <c r="B170" s="258"/>
      <c r="C170" s="242"/>
      <c r="D170" s="277"/>
      <c r="E170" s="360"/>
      <c r="F170" s="245"/>
      <c r="G170" s="244"/>
      <c r="H170" s="244"/>
      <c r="I170" s="383"/>
    </row>
    <row r="171" spans="2:9" ht="20.100000000000001" customHeight="1">
      <c r="B171" s="258"/>
      <c r="C171" s="242"/>
      <c r="D171" s="277"/>
      <c r="E171" s="363"/>
      <c r="F171" s="242"/>
      <c r="G171" s="353"/>
      <c r="H171" s="393"/>
      <c r="I171" s="395"/>
    </row>
    <row r="172" spans="2:9" ht="20.100000000000001" customHeight="1">
      <c r="B172" s="258"/>
      <c r="C172" s="242"/>
      <c r="D172" s="286"/>
      <c r="E172" s="290"/>
      <c r="F172" s="288"/>
      <c r="G172" s="244"/>
      <c r="H172" s="244"/>
      <c r="I172" s="379"/>
    </row>
    <row r="173" spans="2:9" ht="20.100000000000001" customHeight="1">
      <c r="B173" s="258"/>
      <c r="C173" s="242"/>
      <c r="D173" s="286"/>
      <c r="E173" s="290"/>
      <c r="F173" s="288"/>
      <c r="G173" s="353"/>
      <c r="H173" s="257"/>
      <c r="I173" s="379"/>
    </row>
    <row r="174" spans="2:9" ht="20.100000000000001" customHeight="1">
      <c r="B174" s="258"/>
      <c r="C174" s="391"/>
      <c r="D174" s="277"/>
      <c r="E174" s="244"/>
      <c r="F174" s="245"/>
      <c r="G174" s="244"/>
      <c r="H174" s="244"/>
      <c r="I174" s="379"/>
    </row>
    <row r="175" spans="2:9" ht="20.100000000000001" customHeight="1">
      <c r="B175" s="386"/>
      <c r="C175" s="387"/>
      <c r="D175" s="361"/>
      <c r="E175" s="362"/>
      <c r="F175" s="362"/>
      <c r="G175" s="312"/>
      <c r="H175" s="388"/>
      <c r="I175" s="389"/>
    </row>
    <row r="176" spans="2:9" ht="15.75" customHeight="1">
      <c r="B176" s="313"/>
      <c r="C176" s="313"/>
      <c r="D176" s="313">
        <f>+D132+1</f>
        <v>4</v>
      </c>
      <c r="E176" s="313"/>
      <c r="F176" s="313"/>
      <c r="G176" s="313"/>
      <c r="H176" s="313"/>
      <c r="I176" s="313"/>
    </row>
    <row r="177" spans="2:9" ht="19.5" customHeight="1">
      <c r="B177" s="694"/>
      <c r="C177" s="694"/>
      <c r="D177" s="694"/>
      <c r="E177" s="694"/>
      <c r="F177" s="694"/>
      <c r="G177" s="694"/>
      <c r="H177" s="694"/>
      <c r="I177" s="694"/>
    </row>
    <row r="178" spans="2:9" ht="29.25" customHeight="1">
      <c r="B178" s="495"/>
      <c r="C178" s="495"/>
      <c r="D178" s="495"/>
      <c r="E178" s="495"/>
      <c r="F178" s="495"/>
      <c r="G178" s="495"/>
      <c r="H178" s="495"/>
      <c r="I178" s="495"/>
    </row>
    <row r="179" spans="2:9" ht="20.100000000000001" customHeight="1">
      <c r="B179" s="321"/>
      <c r="C179" s="321"/>
      <c r="D179" s="321"/>
      <c r="E179" s="321"/>
      <c r="F179" s="321"/>
      <c r="G179" s="321"/>
      <c r="H179" s="321"/>
      <c r="I179" s="321"/>
    </row>
    <row r="180" spans="2:9" ht="20.100000000000001" customHeight="1">
      <c r="B180" s="322"/>
      <c r="C180" s="496"/>
      <c r="D180" s="322"/>
      <c r="E180" s="322"/>
      <c r="F180" s="322"/>
      <c r="G180" s="322"/>
      <c r="H180" s="322"/>
      <c r="I180" s="322"/>
    </row>
    <row r="181" spans="2:9" ht="20.100000000000001" customHeight="1">
      <c r="B181" s="322"/>
      <c r="C181" s="397"/>
      <c r="D181" s="364"/>
      <c r="E181" s="322"/>
      <c r="F181" s="321"/>
      <c r="G181" s="323"/>
      <c r="H181" s="323"/>
      <c r="I181" s="398"/>
    </row>
    <row r="182" spans="2:9" ht="20.100000000000001" customHeight="1">
      <c r="B182" s="322"/>
      <c r="C182" s="364"/>
      <c r="D182" s="365"/>
      <c r="E182" s="323"/>
      <c r="F182" s="399"/>
      <c r="G182" s="323"/>
      <c r="H182" s="323"/>
      <c r="I182" s="400"/>
    </row>
    <row r="183" spans="2:9" ht="20.100000000000001" customHeight="1">
      <c r="B183" s="322"/>
      <c r="C183" s="364"/>
      <c r="D183" s="365"/>
      <c r="E183" s="323"/>
      <c r="F183" s="399"/>
      <c r="G183" s="323"/>
      <c r="H183" s="323"/>
      <c r="I183" s="400"/>
    </row>
    <row r="184" spans="2:9" ht="20.100000000000001" customHeight="1">
      <c r="B184" s="322"/>
      <c r="C184" s="364"/>
      <c r="D184" s="365"/>
      <c r="E184" s="323"/>
      <c r="F184" s="399"/>
      <c r="G184" s="323"/>
      <c r="H184" s="323"/>
      <c r="I184" s="400"/>
    </row>
    <row r="185" spans="2:9" ht="20.100000000000001" customHeight="1">
      <c r="B185" s="322"/>
      <c r="C185" s="364"/>
      <c r="D185" s="366"/>
      <c r="E185" s="323"/>
      <c r="F185" s="399"/>
      <c r="G185" s="323"/>
      <c r="H185" s="323"/>
      <c r="I185" s="400"/>
    </row>
    <row r="186" spans="2:9" ht="20.100000000000001" customHeight="1">
      <c r="B186" s="322"/>
      <c r="C186" s="364"/>
      <c r="D186" s="365"/>
      <c r="E186" s="323"/>
      <c r="F186" s="399"/>
      <c r="G186" s="323"/>
      <c r="H186" s="323"/>
      <c r="I186" s="400"/>
    </row>
    <row r="187" spans="2:9" ht="20.100000000000001" customHeight="1">
      <c r="B187" s="322"/>
      <c r="C187" s="364"/>
      <c r="D187" s="365"/>
      <c r="E187" s="323"/>
      <c r="F187" s="399"/>
      <c r="G187" s="323"/>
      <c r="H187" s="323"/>
      <c r="I187" s="400"/>
    </row>
    <row r="188" spans="2:9" ht="20.100000000000001" customHeight="1">
      <c r="B188" s="322"/>
      <c r="C188" s="364"/>
      <c r="D188" s="365"/>
      <c r="E188" s="323"/>
      <c r="F188" s="399"/>
      <c r="G188" s="323"/>
      <c r="H188" s="323"/>
      <c r="I188" s="400"/>
    </row>
    <row r="189" spans="2:9" ht="20.100000000000001" customHeight="1">
      <c r="B189" s="322"/>
      <c r="C189" s="364"/>
      <c r="D189" s="365"/>
      <c r="E189" s="367"/>
      <c r="F189" s="399"/>
      <c r="G189" s="323"/>
      <c r="H189" s="323"/>
      <c r="I189" s="400"/>
    </row>
    <row r="190" spans="2:9" ht="20.100000000000001" customHeight="1">
      <c r="B190" s="322"/>
      <c r="C190" s="364"/>
      <c r="D190" s="365"/>
      <c r="E190" s="368"/>
      <c r="F190" s="321"/>
      <c r="G190" s="323"/>
      <c r="H190" s="323"/>
      <c r="I190" s="400"/>
    </row>
    <row r="191" spans="2:9" ht="20.100000000000001" customHeight="1">
      <c r="B191" s="322"/>
      <c r="C191" s="364"/>
      <c r="D191" s="364"/>
      <c r="E191" s="322"/>
      <c r="F191" s="321"/>
      <c r="G191" s="323"/>
      <c r="H191" s="323"/>
      <c r="I191" s="398"/>
    </row>
    <row r="192" spans="2:9" ht="20.100000000000001" customHeight="1">
      <c r="B192" s="322"/>
      <c r="C192" s="397"/>
      <c r="D192" s="365"/>
      <c r="E192" s="323"/>
      <c r="F192" s="399"/>
      <c r="G192" s="323"/>
      <c r="H192" s="323"/>
      <c r="I192" s="400"/>
    </row>
    <row r="193" spans="2:9" ht="20.100000000000001" customHeight="1">
      <c r="B193" s="322"/>
      <c r="C193" s="364"/>
      <c r="D193" s="365"/>
      <c r="E193" s="368"/>
      <c r="F193" s="321"/>
      <c r="G193" s="323"/>
      <c r="H193" s="323"/>
      <c r="I193" s="400"/>
    </row>
    <row r="194" spans="2:9" ht="20.100000000000001" customHeight="1">
      <c r="B194" s="322"/>
      <c r="C194" s="364"/>
      <c r="D194" s="365"/>
      <c r="E194" s="368"/>
      <c r="F194" s="321"/>
      <c r="G194" s="323"/>
      <c r="H194" s="323"/>
      <c r="I194" s="400"/>
    </row>
    <row r="195" spans="2:9" ht="20.100000000000001" customHeight="1">
      <c r="B195" s="322"/>
      <c r="C195" s="364"/>
      <c r="D195" s="365"/>
      <c r="E195" s="368"/>
      <c r="F195" s="321"/>
      <c r="G195" s="323"/>
      <c r="H195" s="323"/>
      <c r="I195" s="400"/>
    </row>
    <row r="196" spans="2:9" ht="20.100000000000001" customHeight="1">
      <c r="B196" s="322"/>
      <c r="C196" s="364"/>
      <c r="D196" s="365"/>
      <c r="E196" s="368"/>
      <c r="F196" s="321"/>
      <c r="G196" s="323"/>
      <c r="H196" s="323"/>
      <c r="I196" s="400"/>
    </row>
    <row r="197" spans="2:9" ht="20.100000000000001" customHeight="1">
      <c r="B197" s="322"/>
      <c r="C197" s="364"/>
      <c r="D197" s="365"/>
      <c r="E197" s="369"/>
      <c r="F197" s="321"/>
      <c r="G197" s="323"/>
      <c r="H197" s="323"/>
      <c r="I197" s="400"/>
    </row>
    <row r="198" spans="2:9" ht="20.100000000000001" customHeight="1">
      <c r="B198" s="322"/>
      <c r="C198" s="364"/>
      <c r="D198" s="365"/>
      <c r="E198" s="369"/>
      <c r="F198" s="321"/>
      <c r="G198" s="323"/>
      <c r="H198" s="323"/>
      <c r="I198" s="400"/>
    </row>
    <row r="199" spans="2:9" ht="20.100000000000001" customHeight="1">
      <c r="B199" s="322"/>
      <c r="C199" s="364"/>
      <c r="D199" s="365"/>
      <c r="E199" s="369"/>
      <c r="F199" s="321"/>
      <c r="G199" s="323"/>
      <c r="H199" s="323"/>
      <c r="I199" s="400"/>
    </row>
    <row r="200" spans="2:9" ht="20.100000000000001" customHeight="1">
      <c r="B200" s="322"/>
      <c r="C200" s="364"/>
      <c r="D200" s="365"/>
      <c r="E200" s="369"/>
      <c r="F200" s="321"/>
      <c r="G200" s="323"/>
      <c r="H200" s="323"/>
      <c r="I200" s="400"/>
    </row>
    <row r="201" spans="2:9" ht="20.100000000000001" customHeight="1">
      <c r="B201" s="322"/>
      <c r="C201" s="322"/>
      <c r="D201" s="322"/>
      <c r="E201" s="322"/>
      <c r="F201" s="322"/>
      <c r="G201" s="322"/>
      <c r="H201" s="322"/>
      <c r="I201" s="401"/>
    </row>
    <row r="202" spans="2:9" ht="20.100000000000001" customHeight="1">
      <c r="B202" s="322"/>
      <c r="C202" s="397"/>
      <c r="D202" s="322"/>
      <c r="E202" s="322"/>
      <c r="F202" s="322"/>
      <c r="G202" s="322"/>
      <c r="H202" s="322"/>
      <c r="I202" s="401"/>
    </row>
    <row r="203" spans="2:9" ht="20.100000000000001" customHeight="1">
      <c r="B203" s="322"/>
      <c r="C203" s="364"/>
      <c r="D203" s="365"/>
      <c r="E203" s="369"/>
      <c r="F203" s="321"/>
      <c r="G203" s="323"/>
      <c r="H203" s="323"/>
      <c r="I203" s="402"/>
    </row>
    <row r="204" spans="2:9" ht="20.100000000000001" customHeight="1">
      <c r="B204" s="322"/>
      <c r="C204" s="364"/>
      <c r="D204" s="365"/>
      <c r="E204" s="368"/>
      <c r="F204" s="321"/>
      <c r="G204" s="323"/>
      <c r="H204" s="323"/>
      <c r="I204" s="400"/>
    </row>
    <row r="205" spans="2:9" ht="20.100000000000001" customHeight="1">
      <c r="B205" s="322"/>
      <c r="C205" s="322"/>
      <c r="D205" s="322"/>
      <c r="E205" s="322"/>
      <c r="F205" s="322"/>
      <c r="G205" s="322"/>
      <c r="H205" s="322"/>
      <c r="I205" s="401"/>
    </row>
    <row r="206" spans="2:9" ht="20.100000000000001" customHeight="1">
      <c r="B206" s="322"/>
      <c r="C206" s="397"/>
      <c r="D206" s="322"/>
      <c r="E206" s="322"/>
      <c r="F206" s="322"/>
      <c r="G206" s="322"/>
      <c r="H206" s="322"/>
      <c r="I206" s="401"/>
    </row>
    <row r="207" spans="2:9" ht="20.100000000000001" customHeight="1">
      <c r="B207" s="322"/>
      <c r="C207" s="496"/>
      <c r="D207" s="365"/>
      <c r="E207" s="322"/>
      <c r="F207" s="321"/>
      <c r="G207" s="323"/>
      <c r="H207" s="323"/>
      <c r="I207" s="400"/>
    </row>
    <row r="208" spans="2:9" ht="20.100000000000001" customHeight="1">
      <c r="B208" s="322"/>
      <c r="C208" s="496"/>
      <c r="D208" s="324"/>
      <c r="E208" s="324"/>
      <c r="F208" s="324"/>
      <c r="G208" s="324"/>
      <c r="H208" s="324"/>
      <c r="I208" s="401"/>
    </row>
    <row r="209" spans="2:9" ht="20.100000000000001" customHeight="1">
      <c r="B209" s="322"/>
      <c r="C209" s="403"/>
      <c r="D209" s="325"/>
      <c r="E209" s="325"/>
      <c r="F209" s="325"/>
      <c r="G209" s="325"/>
      <c r="H209" s="325"/>
      <c r="I209" s="404"/>
    </row>
    <row r="210" spans="2:9" ht="20.100000000000001" customHeight="1">
      <c r="B210" s="322"/>
      <c r="C210" s="364"/>
      <c r="D210" s="365"/>
      <c r="E210" s="368"/>
      <c r="F210" s="321"/>
      <c r="G210" s="323"/>
      <c r="H210" s="323"/>
      <c r="I210" s="400"/>
    </row>
    <row r="211" spans="2:9" ht="20.100000000000001" customHeight="1">
      <c r="B211" s="322"/>
      <c r="C211" s="496"/>
      <c r="D211" s="326"/>
      <c r="E211" s="326"/>
      <c r="F211" s="326"/>
      <c r="G211" s="326"/>
      <c r="H211" s="326"/>
      <c r="I211" s="405"/>
    </row>
    <row r="212" spans="2:9" ht="20.100000000000001" customHeight="1">
      <c r="B212" s="322"/>
      <c r="C212" s="403"/>
      <c r="D212" s="326"/>
      <c r="E212" s="326"/>
      <c r="F212" s="326"/>
      <c r="G212" s="326"/>
      <c r="H212" s="326"/>
      <c r="I212" s="405"/>
    </row>
    <row r="213" spans="2:9" ht="20.100000000000001" customHeight="1">
      <c r="B213" s="322"/>
      <c r="C213" s="364"/>
      <c r="D213" s="365"/>
      <c r="E213" s="368"/>
      <c r="F213" s="321"/>
      <c r="G213" s="323"/>
      <c r="H213" s="323"/>
      <c r="I213" s="400"/>
    </row>
    <row r="214" spans="2:9" ht="20.100000000000001" customHeight="1">
      <c r="B214" s="322"/>
      <c r="C214" s="496"/>
      <c r="D214" s="324"/>
      <c r="E214" s="324"/>
      <c r="F214" s="324"/>
      <c r="G214" s="324"/>
      <c r="H214" s="324"/>
      <c r="I214" s="401"/>
    </row>
    <row r="215" spans="2:9" ht="20.100000000000001" customHeight="1">
      <c r="B215" s="322"/>
      <c r="C215" s="321"/>
      <c r="D215" s="324"/>
      <c r="E215" s="324"/>
      <c r="F215" s="324"/>
      <c r="G215" s="324"/>
      <c r="H215" s="368"/>
      <c r="I215" s="406"/>
    </row>
    <row r="216" spans="2:9">
      <c r="B216" s="327"/>
      <c r="C216" s="327"/>
      <c r="D216" s="327"/>
      <c r="E216" s="327"/>
      <c r="F216" s="327"/>
      <c r="G216" s="327"/>
      <c r="H216" s="327"/>
      <c r="I216" s="327"/>
    </row>
    <row r="217" spans="2:9" ht="29.25" customHeight="1">
      <c r="B217" s="495"/>
      <c r="C217" s="495"/>
      <c r="D217" s="495"/>
      <c r="E217" s="495"/>
      <c r="F217" s="495"/>
      <c r="G217" s="495"/>
      <c r="H217" s="495"/>
      <c r="I217" s="495"/>
    </row>
    <row r="218" spans="2:9" ht="20.100000000000001" customHeight="1">
      <c r="B218" s="321"/>
      <c r="C218" s="321"/>
      <c r="D218" s="321"/>
      <c r="E218" s="321"/>
      <c r="F218" s="321"/>
      <c r="G218" s="321"/>
      <c r="H218" s="321"/>
      <c r="I218" s="321"/>
    </row>
    <row r="219" spans="2:9" ht="20.100000000000001" customHeight="1">
      <c r="B219" s="322"/>
      <c r="C219" s="322"/>
      <c r="D219" s="322"/>
      <c r="E219" s="322"/>
      <c r="F219" s="322"/>
      <c r="G219" s="322"/>
      <c r="H219" s="322"/>
      <c r="I219" s="322"/>
    </row>
    <row r="220" spans="2:9" ht="20.100000000000001" customHeight="1">
      <c r="B220" s="322"/>
      <c r="C220" s="322"/>
      <c r="D220" s="322"/>
      <c r="E220" s="322"/>
      <c r="F220" s="322"/>
      <c r="G220" s="322"/>
      <c r="H220" s="322"/>
      <c r="I220" s="322"/>
    </row>
    <row r="221" spans="2:9" ht="20.100000000000001" customHeight="1">
      <c r="B221" s="322"/>
      <c r="C221" s="364"/>
      <c r="D221" s="365"/>
      <c r="E221" s="368"/>
      <c r="F221" s="321"/>
      <c r="G221" s="323"/>
      <c r="H221" s="323"/>
      <c r="I221" s="400"/>
    </row>
    <row r="222" spans="2:9" ht="20.100000000000001" customHeight="1">
      <c r="B222" s="322"/>
      <c r="C222" s="364"/>
      <c r="D222" s="365"/>
      <c r="E222" s="368"/>
      <c r="F222" s="321"/>
      <c r="G222" s="323"/>
      <c r="H222" s="323"/>
      <c r="I222" s="400"/>
    </row>
    <row r="223" spans="2:9" ht="20.100000000000001" customHeight="1">
      <c r="B223" s="322"/>
      <c r="C223" s="364"/>
      <c r="D223" s="365"/>
      <c r="E223" s="368"/>
      <c r="F223" s="321"/>
      <c r="G223" s="323"/>
      <c r="H223" s="323"/>
      <c r="I223" s="400"/>
    </row>
    <row r="224" spans="2:9" ht="20.100000000000001" customHeight="1">
      <c r="B224" s="322"/>
      <c r="C224" s="364"/>
      <c r="D224" s="365"/>
      <c r="E224" s="368"/>
      <c r="F224" s="321"/>
      <c r="G224" s="323"/>
      <c r="H224" s="323"/>
      <c r="I224" s="400"/>
    </row>
    <row r="225" spans="2:9" ht="20.100000000000001" customHeight="1">
      <c r="B225" s="322"/>
      <c r="C225" s="364"/>
      <c r="D225" s="365"/>
      <c r="E225" s="368"/>
      <c r="F225" s="321"/>
      <c r="G225" s="323"/>
      <c r="H225" s="323"/>
      <c r="I225" s="400"/>
    </row>
    <row r="226" spans="2:9" ht="20.100000000000001" customHeight="1">
      <c r="B226" s="322"/>
      <c r="C226" s="364"/>
      <c r="D226" s="365"/>
      <c r="E226" s="368"/>
      <c r="F226" s="321"/>
      <c r="G226" s="323"/>
      <c r="H226" s="323"/>
      <c r="I226" s="400"/>
    </row>
    <row r="227" spans="2:9" ht="20.100000000000001" customHeight="1">
      <c r="B227" s="322"/>
      <c r="C227" s="364"/>
      <c r="D227" s="365"/>
      <c r="E227" s="368"/>
      <c r="F227" s="321"/>
      <c r="G227" s="323"/>
      <c r="H227" s="323"/>
      <c r="I227" s="400"/>
    </row>
    <row r="228" spans="2:9" ht="20.100000000000001" customHeight="1">
      <c r="B228" s="322"/>
      <c r="C228" s="364"/>
      <c r="D228" s="365"/>
      <c r="E228" s="370"/>
      <c r="F228" s="321"/>
      <c r="G228" s="323"/>
      <c r="H228" s="323"/>
      <c r="I228" s="400"/>
    </row>
    <row r="229" spans="2:9" ht="20.100000000000001" customHeight="1">
      <c r="B229" s="322"/>
      <c r="C229" s="364"/>
      <c r="D229" s="365"/>
      <c r="E229" s="368"/>
      <c r="F229" s="321"/>
      <c r="G229" s="323"/>
      <c r="H229" s="323"/>
      <c r="I229" s="400"/>
    </row>
    <row r="230" spans="2:9" ht="20.100000000000001" customHeight="1">
      <c r="B230" s="322"/>
      <c r="C230" s="364"/>
      <c r="D230" s="365"/>
      <c r="E230" s="322"/>
      <c r="F230" s="321"/>
      <c r="G230" s="323"/>
      <c r="H230" s="323"/>
      <c r="I230" s="407"/>
    </row>
    <row r="231" spans="2:9" ht="20.100000000000001" customHeight="1">
      <c r="B231" s="322"/>
      <c r="C231" s="364"/>
      <c r="D231" s="365"/>
      <c r="E231" s="322"/>
      <c r="F231" s="321"/>
      <c r="G231" s="323"/>
      <c r="H231" s="323"/>
      <c r="I231" s="400"/>
    </row>
    <row r="232" spans="2:9" ht="20.100000000000001" customHeight="1">
      <c r="B232" s="322"/>
      <c r="C232" s="364"/>
      <c r="D232" s="365"/>
      <c r="E232" s="322"/>
      <c r="F232" s="321"/>
      <c r="G232" s="323"/>
      <c r="H232" s="323"/>
      <c r="I232" s="400"/>
    </row>
    <row r="233" spans="2:9" ht="20.100000000000001" customHeight="1">
      <c r="B233" s="322"/>
      <c r="C233" s="364"/>
      <c r="D233" s="365"/>
      <c r="E233" s="322"/>
      <c r="F233" s="321"/>
      <c r="G233" s="322"/>
      <c r="H233" s="322"/>
      <c r="I233" s="401"/>
    </row>
    <row r="234" spans="2:9" ht="20.100000000000001" customHeight="1">
      <c r="B234" s="322"/>
      <c r="C234" s="364"/>
      <c r="D234" s="365"/>
      <c r="E234" s="322"/>
      <c r="F234" s="321"/>
      <c r="G234" s="322"/>
      <c r="H234" s="322"/>
      <c r="I234" s="401"/>
    </row>
    <row r="235" spans="2:9" ht="20.100000000000001" customHeight="1">
      <c r="B235" s="322"/>
      <c r="C235" s="364"/>
      <c r="D235" s="365"/>
      <c r="E235" s="322"/>
      <c r="F235" s="321"/>
      <c r="G235" s="322"/>
      <c r="H235" s="322"/>
      <c r="I235" s="401"/>
    </row>
    <row r="236" spans="2:9" ht="20.100000000000001" customHeight="1">
      <c r="B236" s="322"/>
      <c r="C236" s="364"/>
      <c r="D236" s="365"/>
      <c r="E236" s="322"/>
      <c r="F236" s="321"/>
      <c r="G236" s="322"/>
      <c r="H236" s="322"/>
      <c r="I236" s="401"/>
    </row>
    <row r="237" spans="2:9" ht="20.100000000000001" customHeight="1">
      <c r="B237" s="322"/>
      <c r="C237" s="322"/>
      <c r="D237" s="322"/>
      <c r="E237" s="322"/>
      <c r="F237" s="322"/>
      <c r="G237" s="322"/>
      <c r="H237" s="322"/>
      <c r="I237" s="401"/>
    </row>
    <row r="238" spans="2:9" ht="20.100000000000001" customHeight="1">
      <c r="B238" s="322"/>
      <c r="C238" s="322"/>
      <c r="D238" s="322"/>
      <c r="E238" s="322"/>
      <c r="F238" s="322"/>
      <c r="G238" s="322"/>
      <c r="H238" s="322"/>
      <c r="I238" s="401"/>
    </row>
    <row r="239" spans="2:9" ht="20.100000000000001" customHeight="1">
      <c r="B239" s="322"/>
      <c r="C239" s="322"/>
      <c r="D239" s="365"/>
      <c r="E239" s="322"/>
      <c r="F239" s="322"/>
      <c r="G239" s="322"/>
      <c r="H239" s="322"/>
      <c r="I239" s="401"/>
    </row>
    <row r="240" spans="2:9" ht="20.100000000000001" customHeight="1">
      <c r="B240" s="322"/>
      <c r="C240" s="322"/>
      <c r="D240" s="322"/>
      <c r="E240" s="322"/>
      <c r="F240" s="322"/>
      <c r="G240" s="322"/>
      <c r="H240" s="322"/>
      <c r="I240" s="401"/>
    </row>
    <row r="241" spans="2:9" ht="20.100000000000001" customHeight="1">
      <c r="B241" s="322"/>
      <c r="C241" s="322"/>
      <c r="D241" s="322"/>
      <c r="E241" s="322"/>
      <c r="F241" s="322"/>
      <c r="G241" s="322"/>
      <c r="H241" s="322"/>
      <c r="I241" s="401"/>
    </row>
    <row r="242" spans="2:9" ht="20.100000000000001" customHeight="1">
      <c r="B242" s="322"/>
      <c r="C242" s="322"/>
      <c r="D242" s="322"/>
      <c r="E242" s="322"/>
      <c r="F242" s="322"/>
      <c r="G242" s="322"/>
      <c r="H242" s="322"/>
      <c r="I242" s="401"/>
    </row>
    <row r="243" spans="2:9" ht="20.100000000000001" customHeight="1">
      <c r="B243" s="322"/>
      <c r="C243" s="322"/>
      <c r="D243" s="322"/>
      <c r="E243" s="322"/>
      <c r="F243" s="322"/>
      <c r="G243" s="322"/>
      <c r="H243" s="322"/>
      <c r="I243" s="401"/>
    </row>
    <row r="244" spans="2:9" ht="20.100000000000001" customHeight="1">
      <c r="B244" s="322"/>
      <c r="C244" s="322"/>
      <c r="D244" s="322"/>
      <c r="E244" s="322"/>
      <c r="F244" s="322"/>
      <c r="G244" s="322"/>
      <c r="H244" s="322"/>
      <c r="I244" s="401"/>
    </row>
    <row r="245" spans="2:9" ht="20.100000000000001" customHeight="1">
      <c r="B245" s="322"/>
      <c r="C245" s="322"/>
      <c r="D245" s="322"/>
      <c r="E245" s="322"/>
      <c r="F245" s="322"/>
      <c r="G245" s="322"/>
      <c r="H245" s="322"/>
      <c r="I245" s="401"/>
    </row>
    <row r="246" spans="2:9" ht="20.100000000000001" customHeight="1">
      <c r="B246" s="322"/>
      <c r="C246" s="322"/>
      <c r="D246" s="322"/>
      <c r="E246" s="322"/>
      <c r="F246" s="322"/>
      <c r="G246" s="322"/>
      <c r="H246" s="322"/>
      <c r="I246" s="401"/>
    </row>
    <row r="247" spans="2:9" ht="20.100000000000001" customHeight="1">
      <c r="B247" s="322"/>
      <c r="C247" s="322"/>
      <c r="D247" s="322"/>
      <c r="E247" s="322"/>
      <c r="F247" s="322"/>
      <c r="G247" s="322"/>
      <c r="H247" s="322"/>
      <c r="I247" s="401"/>
    </row>
    <row r="248" spans="2:9" ht="20.100000000000001" customHeight="1">
      <c r="B248" s="322"/>
      <c r="C248" s="321"/>
      <c r="D248" s="322"/>
      <c r="E248" s="322"/>
      <c r="F248" s="322"/>
      <c r="G248" s="322"/>
      <c r="H248" s="368"/>
      <c r="I248" s="401"/>
    </row>
    <row r="249" spans="2:9" ht="20.100000000000001" customHeight="1">
      <c r="B249" s="322"/>
      <c r="C249" s="324"/>
      <c r="D249" s="324"/>
      <c r="E249" s="324"/>
      <c r="F249" s="324"/>
      <c r="G249" s="324"/>
      <c r="H249" s="324"/>
      <c r="I249" s="401"/>
    </row>
    <row r="250" spans="2:9" ht="20.100000000000001" customHeight="1">
      <c r="B250" s="322"/>
      <c r="C250" s="325"/>
      <c r="D250" s="325"/>
      <c r="E250" s="325"/>
      <c r="F250" s="325"/>
      <c r="G250" s="325"/>
      <c r="H250" s="325"/>
      <c r="I250" s="404"/>
    </row>
    <row r="251" spans="2:9" ht="20.100000000000001" customHeight="1">
      <c r="B251" s="322"/>
      <c r="C251" s="326"/>
      <c r="D251" s="326"/>
      <c r="E251" s="326"/>
      <c r="F251" s="326"/>
      <c r="G251" s="326"/>
      <c r="H251" s="326"/>
      <c r="I251" s="405"/>
    </row>
    <row r="252" spans="2:9" ht="20.100000000000001" customHeight="1">
      <c r="B252" s="322"/>
      <c r="C252" s="326"/>
      <c r="D252" s="326"/>
      <c r="E252" s="326"/>
      <c r="F252" s="326"/>
      <c r="G252" s="326"/>
      <c r="H252" s="326"/>
      <c r="I252" s="405"/>
    </row>
    <row r="253" spans="2:9" ht="20.100000000000001" customHeight="1">
      <c r="B253" s="322"/>
      <c r="C253" s="324"/>
      <c r="D253" s="324"/>
      <c r="E253" s="324"/>
      <c r="F253" s="324"/>
      <c r="G253" s="324"/>
      <c r="H253" s="324"/>
      <c r="I253" s="401"/>
    </row>
    <row r="254" spans="2:9" ht="20.100000000000001" customHeight="1">
      <c r="B254" s="322"/>
      <c r="C254" s="321"/>
      <c r="D254" s="324"/>
      <c r="E254" s="324"/>
      <c r="F254" s="324"/>
      <c r="G254" s="324"/>
      <c r="H254" s="368"/>
      <c r="I254" s="406"/>
    </row>
    <row r="255" spans="2:9" ht="13.7" customHeight="1">
      <c r="B255" s="322"/>
      <c r="C255" s="321"/>
      <c r="D255" s="324"/>
      <c r="E255" s="324"/>
      <c r="F255" s="324"/>
      <c r="G255" s="324"/>
      <c r="H255" s="368"/>
      <c r="I255" s="401"/>
    </row>
    <row r="256" spans="2:9" ht="19.5" customHeight="1">
      <c r="B256" s="496"/>
      <c r="C256" s="496"/>
      <c r="D256" s="496"/>
      <c r="E256" s="496"/>
      <c r="F256" s="496"/>
      <c r="G256" s="496"/>
      <c r="H256" s="496"/>
      <c r="I256" s="496"/>
    </row>
    <row r="257" spans="2:9" ht="29.25" customHeight="1">
      <c r="B257" s="495"/>
      <c r="C257" s="495"/>
      <c r="D257" s="495"/>
      <c r="E257" s="495"/>
      <c r="F257" s="495"/>
      <c r="G257" s="495"/>
      <c r="H257" s="495"/>
      <c r="I257" s="495"/>
    </row>
    <row r="258" spans="2:9" ht="20.100000000000001" customHeight="1">
      <c r="B258" s="321"/>
      <c r="C258" s="321"/>
      <c r="D258" s="321"/>
      <c r="E258" s="321"/>
      <c r="F258" s="321"/>
      <c r="G258" s="321"/>
      <c r="H258" s="321"/>
      <c r="I258" s="321"/>
    </row>
    <row r="259" spans="2:9" ht="20.100000000000001" customHeight="1">
      <c r="B259" s="322"/>
      <c r="C259" s="322"/>
      <c r="D259" s="322"/>
      <c r="E259" s="322"/>
      <c r="F259" s="322"/>
      <c r="G259" s="322"/>
      <c r="H259" s="322"/>
      <c r="I259" s="322"/>
    </row>
    <row r="260" spans="2:9" ht="20.100000000000001" customHeight="1">
      <c r="B260" s="322"/>
      <c r="C260" s="322"/>
      <c r="D260" s="322"/>
      <c r="E260" s="368"/>
      <c r="F260" s="321"/>
      <c r="G260" s="322"/>
      <c r="H260" s="323"/>
      <c r="I260" s="400"/>
    </row>
    <row r="261" spans="2:9" ht="20.100000000000001" customHeight="1">
      <c r="B261" s="322"/>
      <c r="C261" s="364"/>
      <c r="D261" s="365"/>
      <c r="E261" s="368"/>
      <c r="F261" s="321"/>
      <c r="G261" s="323"/>
      <c r="H261" s="323"/>
      <c r="I261" s="400"/>
    </row>
    <row r="262" spans="2:9" ht="20.100000000000001" customHeight="1">
      <c r="B262" s="322"/>
      <c r="C262" s="364"/>
      <c r="D262" s="365"/>
      <c r="E262" s="368"/>
      <c r="F262" s="321"/>
      <c r="G262" s="323"/>
      <c r="H262" s="323"/>
      <c r="I262" s="400"/>
    </row>
    <row r="263" spans="2:9" ht="20.100000000000001" customHeight="1">
      <c r="B263" s="322"/>
      <c r="C263" s="364"/>
      <c r="D263" s="365"/>
      <c r="E263" s="368"/>
      <c r="F263" s="321"/>
      <c r="G263" s="323"/>
      <c r="H263" s="323"/>
      <c r="I263" s="400"/>
    </row>
    <row r="264" spans="2:9" ht="20.100000000000001" customHeight="1">
      <c r="B264" s="322"/>
      <c r="C264" s="364"/>
      <c r="D264" s="365"/>
      <c r="E264" s="368"/>
      <c r="F264" s="321"/>
      <c r="G264" s="323"/>
      <c r="H264" s="323"/>
      <c r="I264" s="400"/>
    </row>
    <row r="265" spans="2:9" ht="20.100000000000001" customHeight="1">
      <c r="B265" s="322"/>
      <c r="C265" s="364"/>
      <c r="D265" s="365"/>
      <c r="E265" s="368"/>
      <c r="F265" s="321"/>
      <c r="G265" s="323"/>
      <c r="H265" s="323"/>
      <c r="I265" s="400"/>
    </row>
    <row r="266" spans="2:9" ht="20.100000000000001" customHeight="1">
      <c r="B266" s="322"/>
      <c r="C266" s="364"/>
      <c r="D266" s="365"/>
      <c r="E266" s="368"/>
      <c r="F266" s="321"/>
      <c r="G266" s="323"/>
      <c r="H266" s="323"/>
      <c r="I266" s="400"/>
    </row>
    <row r="267" spans="2:9" ht="20.100000000000001" customHeight="1">
      <c r="B267" s="322"/>
      <c r="C267" s="364"/>
      <c r="D267" s="365"/>
      <c r="E267" s="368"/>
      <c r="F267" s="321"/>
      <c r="G267" s="323"/>
      <c r="H267" s="323"/>
      <c r="I267" s="400"/>
    </row>
    <row r="268" spans="2:9" ht="20.100000000000001" customHeight="1">
      <c r="B268" s="322"/>
      <c r="C268" s="364"/>
      <c r="D268" s="365"/>
      <c r="E268" s="368"/>
      <c r="F268" s="321"/>
      <c r="G268" s="323"/>
      <c r="H268" s="323"/>
      <c r="I268" s="400"/>
    </row>
    <row r="269" spans="2:9" ht="20.100000000000001" customHeight="1">
      <c r="B269" s="322"/>
      <c r="C269" s="364"/>
      <c r="D269" s="365"/>
      <c r="E269" s="322"/>
      <c r="F269" s="321"/>
      <c r="G269" s="323"/>
      <c r="H269" s="323"/>
      <c r="I269" s="407"/>
    </row>
    <row r="270" spans="2:9" ht="20.100000000000001" customHeight="1">
      <c r="B270" s="322"/>
      <c r="C270" s="364"/>
      <c r="D270" s="365"/>
      <c r="E270" s="322"/>
      <c r="F270" s="321"/>
      <c r="G270" s="323"/>
      <c r="H270" s="323"/>
      <c r="I270" s="407"/>
    </row>
    <row r="271" spans="2:9" ht="20.100000000000001" customHeight="1">
      <c r="B271" s="322"/>
      <c r="C271" s="364"/>
      <c r="D271" s="365"/>
      <c r="E271" s="322"/>
      <c r="F271" s="321"/>
      <c r="G271" s="323"/>
      <c r="H271" s="323"/>
      <c r="I271" s="407"/>
    </row>
    <row r="272" spans="2:9" ht="20.100000000000001" customHeight="1">
      <c r="B272" s="322"/>
      <c r="C272" s="364"/>
      <c r="D272" s="365"/>
      <c r="E272" s="322"/>
      <c r="F272" s="321"/>
      <c r="G272" s="323"/>
      <c r="H272" s="323"/>
      <c r="I272" s="398"/>
    </row>
    <row r="273" spans="2:9" ht="20.100000000000001" customHeight="1">
      <c r="B273" s="322"/>
      <c r="C273" s="364"/>
      <c r="D273" s="365"/>
      <c r="E273" s="322"/>
      <c r="F273" s="321"/>
      <c r="G273" s="322"/>
      <c r="H273" s="322"/>
      <c r="I273" s="401"/>
    </row>
    <row r="274" spans="2:9" ht="20.100000000000001" customHeight="1">
      <c r="B274" s="322"/>
      <c r="C274" s="364"/>
      <c r="D274" s="365"/>
      <c r="E274" s="322"/>
      <c r="F274" s="321"/>
      <c r="G274" s="322"/>
      <c r="H274" s="322"/>
      <c r="I274" s="401"/>
    </row>
    <row r="275" spans="2:9" ht="20.100000000000001" customHeight="1">
      <c r="B275" s="322"/>
      <c r="C275" s="364"/>
      <c r="D275" s="365"/>
      <c r="E275" s="322"/>
      <c r="F275" s="321"/>
      <c r="G275" s="322"/>
      <c r="H275" s="322"/>
      <c r="I275" s="401"/>
    </row>
    <row r="276" spans="2:9" ht="20.100000000000001" customHeight="1">
      <c r="B276" s="322"/>
      <c r="C276" s="364"/>
      <c r="D276" s="365"/>
      <c r="E276" s="322"/>
      <c r="F276" s="321"/>
      <c r="G276" s="322"/>
      <c r="H276" s="322"/>
      <c r="I276" s="401"/>
    </row>
    <row r="277" spans="2:9" ht="20.100000000000001" customHeight="1">
      <c r="B277" s="322"/>
      <c r="C277" s="322"/>
      <c r="D277" s="322"/>
      <c r="E277" s="322"/>
      <c r="F277" s="322"/>
      <c r="G277" s="322"/>
      <c r="H277" s="322"/>
      <c r="I277" s="401"/>
    </row>
    <row r="278" spans="2:9" ht="20.100000000000001" customHeight="1">
      <c r="B278" s="322"/>
      <c r="C278" s="322"/>
      <c r="D278" s="322"/>
      <c r="E278" s="322"/>
      <c r="F278" s="322"/>
      <c r="G278" s="322"/>
      <c r="H278" s="322"/>
      <c r="I278" s="401"/>
    </row>
    <row r="279" spans="2:9" ht="20.100000000000001" customHeight="1">
      <c r="B279" s="322"/>
      <c r="C279" s="322"/>
      <c r="D279" s="365"/>
      <c r="E279" s="322"/>
      <c r="F279" s="322"/>
      <c r="G279" s="322"/>
      <c r="H279" s="322"/>
      <c r="I279" s="401"/>
    </row>
    <row r="280" spans="2:9" ht="20.100000000000001" customHeight="1">
      <c r="B280" s="322"/>
      <c r="C280" s="322"/>
      <c r="D280" s="322"/>
      <c r="E280" s="322"/>
      <c r="F280" s="322"/>
      <c r="G280" s="322"/>
      <c r="H280" s="322"/>
      <c r="I280" s="401"/>
    </row>
    <row r="281" spans="2:9" ht="20.100000000000001" customHeight="1">
      <c r="B281" s="322"/>
      <c r="C281" s="322"/>
      <c r="D281" s="322"/>
      <c r="E281" s="322"/>
      <c r="F281" s="322"/>
      <c r="G281" s="322"/>
      <c r="H281" s="322"/>
      <c r="I281" s="401"/>
    </row>
    <row r="282" spans="2:9" ht="20.100000000000001" customHeight="1">
      <c r="B282" s="322"/>
      <c r="C282" s="322"/>
      <c r="D282" s="322"/>
      <c r="E282" s="322"/>
      <c r="F282" s="322"/>
      <c r="G282" s="322"/>
      <c r="H282" s="322"/>
      <c r="I282" s="401"/>
    </row>
    <row r="283" spans="2:9" ht="20.100000000000001" customHeight="1">
      <c r="B283" s="322"/>
      <c r="C283" s="322"/>
      <c r="D283" s="322"/>
      <c r="E283" s="322"/>
      <c r="F283" s="322"/>
      <c r="G283" s="322"/>
      <c r="H283" s="322"/>
      <c r="I283" s="401"/>
    </row>
    <row r="284" spans="2:9" ht="20.100000000000001" customHeight="1">
      <c r="B284" s="322"/>
      <c r="C284" s="322"/>
      <c r="D284" s="322"/>
      <c r="E284" s="322"/>
      <c r="F284" s="322"/>
      <c r="G284" s="322"/>
      <c r="H284" s="322"/>
      <c r="I284" s="401"/>
    </row>
    <row r="285" spans="2:9" ht="20.100000000000001" customHeight="1">
      <c r="B285" s="322"/>
      <c r="C285" s="322"/>
      <c r="D285" s="322"/>
      <c r="E285" s="322"/>
      <c r="F285" s="322"/>
      <c r="G285" s="322"/>
      <c r="H285" s="322"/>
      <c r="I285" s="401"/>
    </row>
    <row r="286" spans="2:9" ht="20.100000000000001" customHeight="1">
      <c r="B286" s="322"/>
      <c r="C286" s="322"/>
      <c r="D286" s="322"/>
      <c r="E286" s="322"/>
      <c r="F286" s="322"/>
      <c r="G286" s="322"/>
      <c r="H286" s="322"/>
      <c r="I286" s="401"/>
    </row>
    <row r="287" spans="2:9" ht="20.100000000000001" customHeight="1">
      <c r="B287" s="322"/>
      <c r="C287" s="322"/>
      <c r="D287" s="322"/>
      <c r="E287" s="322"/>
      <c r="F287" s="322"/>
      <c r="G287" s="322"/>
      <c r="H287" s="322"/>
      <c r="I287" s="401"/>
    </row>
    <row r="288" spans="2:9" ht="20.100000000000001" customHeight="1">
      <c r="B288" s="322"/>
      <c r="C288" s="321"/>
      <c r="D288" s="322"/>
      <c r="E288" s="322"/>
      <c r="F288" s="322"/>
      <c r="G288" s="322"/>
      <c r="H288" s="368"/>
      <c r="I288" s="401"/>
    </row>
    <row r="289" spans="2:9" ht="20.100000000000001" customHeight="1">
      <c r="B289" s="322"/>
      <c r="C289" s="324"/>
      <c r="D289" s="324"/>
      <c r="E289" s="324"/>
      <c r="F289" s="324"/>
      <c r="G289" s="324"/>
      <c r="H289" s="324"/>
      <c r="I289" s="401"/>
    </row>
    <row r="290" spans="2:9" ht="20.100000000000001" customHeight="1">
      <c r="B290" s="322"/>
      <c r="C290" s="325"/>
      <c r="D290" s="325"/>
      <c r="E290" s="325"/>
      <c r="F290" s="325"/>
      <c r="G290" s="325"/>
      <c r="H290" s="325"/>
      <c r="I290" s="404"/>
    </row>
    <row r="291" spans="2:9" ht="20.100000000000001" customHeight="1">
      <c r="B291" s="322"/>
      <c r="C291" s="326"/>
      <c r="D291" s="326"/>
      <c r="E291" s="326"/>
      <c r="F291" s="326"/>
      <c r="G291" s="326"/>
      <c r="H291" s="326"/>
      <c r="I291" s="405"/>
    </row>
    <row r="292" spans="2:9" ht="20.100000000000001" customHeight="1">
      <c r="B292" s="322"/>
      <c r="C292" s="326"/>
      <c r="D292" s="326"/>
      <c r="E292" s="326"/>
      <c r="F292" s="326"/>
      <c r="G292" s="326"/>
      <c r="H292" s="326"/>
      <c r="I292" s="405"/>
    </row>
    <row r="293" spans="2:9" ht="20.100000000000001" customHeight="1">
      <c r="B293" s="322"/>
      <c r="C293" s="324"/>
      <c r="D293" s="324"/>
      <c r="E293" s="324"/>
      <c r="F293" s="324"/>
      <c r="G293" s="324"/>
      <c r="H293" s="324"/>
      <c r="I293" s="401"/>
    </row>
    <row r="294" spans="2:9" ht="20.100000000000001" customHeight="1">
      <c r="B294" s="322"/>
      <c r="C294" s="321"/>
      <c r="D294" s="324"/>
      <c r="E294" s="324"/>
      <c r="F294" s="324"/>
      <c r="G294" s="324"/>
      <c r="H294" s="368"/>
      <c r="I294" s="406"/>
    </row>
    <row r="295" spans="2:9" ht="13.7" customHeight="1">
      <c r="B295" s="322"/>
      <c r="C295" s="321"/>
      <c r="D295" s="324"/>
      <c r="E295" s="324"/>
      <c r="F295" s="324"/>
      <c r="G295" s="324"/>
      <c r="H295" s="368"/>
      <c r="I295" s="401"/>
    </row>
    <row r="296" spans="2:9" ht="19.5" customHeight="1">
      <c r="B296" s="496"/>
      <c r="C296" s="496"/>
      <c r="D296" s="496"/>
      <c r="E296" s="496"/>
      <c r="F296" s="496"/>
      <c r="G296" s="496"/>
      <c r="H296" s="496"/>
      <c r="I296" s="496"/>
    </row>
    <row r="297" spans="2:9" ht="29.25" customHeight="1">
      <c r="B297" s="495"/>
      <c r="C297" s="495"/>
      <c r="D297" s="495"/>
      <c r="E297" s="495"/>
      <c r="F297" s="495"/>
      <c r="G297" s="495"/>
      <c r="H297" s="495"/>
      <c r="I297" s="495"/>
    </row>
    <row r="298" spans="2:9" ht="20.100000000000001" customHeight="1">
      <c r="B298" s="321"/>
      <c r="C298" s="321"/>
      <c r="D298" s="321"/>
      <c r="E298" s="321"/>
      <c r="F298" s="321"/>
      <c r="G298" s="321"/>
      <c r="H298" s="321"/>
      <c r="I298" s="321"/>
    </row>
    <row r="299" spans="2:9" ht="20.100000000000001" customHeight="1">
      <c r="B299" s="322"/>
      <c r="C299" s="322"/>
      <c r="D299" s="322"/>
      <c r="E299" s="322"/>
      <c r="F299" s="322"/>
      <c r="G299" s="322"/>
      <c r="H299" s="322"/>
      <c r="I299" s="322"/>
    </row>
    <row r="300" spans="2:9" ht="20.100000000000001" customHeight="1">
      <c r="B300" s="322"/>
      <c r="C300" s="322"/>
      <c r="D300" s="322"/>
      <c r="E300" s="322"/>
      <c r="F300" s="322"/>
      <c r="G300" s="322"/>
      <c r="H300" s="322"/>
      <c r="I300" s="322"/>
    </row>
    <row r="301" spans="2:9" ht="20.100000000000001" customHeight="1">
      <c r="B301" s="322"/>
      <c r="C301" s="364"/>
      <c r="D301" s="365"/>
      <c r="E301" s="368"/>
      <c r="F301" s="321"/>
      <c r="G301" s="323"/>
      <c r="H301" s="323"/>
      <c r="I301" s="400"/>
    </row>
    <row r="302" spans="2:9" ht="20.100000000000001" customHeight="1">
      <c r="B302" s="322"/>
      <c r="C302" s="364"/>
      <c r="D302" s="365"/>
      <c r="E302" s="368"/>
      <c r="F302" s="321"/>
      <c r="G302" s="323"/>
      <c r="H302" s="323"/>
      <c r="I302" s="408"/>
    </row>
    <row r="303" spans="2:9" ht="20.100000000000001" customHeight="1">
      <c r="B303" s="322"/>
      <c r="C303" s="364"/>
      <c r="D303" s="365"/>
      <c r="E303" s="368"/>
      <c r="F303" s="321"/>
      <c r="G303" s="323"/>
      <c r="H303" s="323"/>
      <c r="I303" s="400"/>
    </row>
    <row r="304" spans="2:9" ht="20.100000000000001" customHeight="1">
      <c r="B304" s="322"/>
      <c r="C304" s="364"/>
      <c r="D304" s="365"/>
      <c r="E304" s="368"/>
      <c r="F304" s="321"/>
      <c r="G304" s="323"/>
      <c r="H304" s="323"/>
      <c r="I304" s="409"/>
    </row>
    <row r="305" spans="2:9" ht="20.100000000000001" customHeight="1">
      <c r="B305" s="322"/>
      <c r="C305" s="364"/>
      <c r="D305" s="365"/>
      <c r="E305" s="368"/>
      <c r="F305" s="321"/>
      <c r="G305" s="323"/>
      <c r="H305" s="323"/>
      <c r="I305" s="400"/>
    </row>
    <row r="306" spans="2:9" ht="20.100000000000001" customHeight="1">
      <c r="B306" s="322"/>
      <c r="C306" s="364"/>
      <c r="D306" s="365"/>
      <c r="E306" s="368"/>
      <c r="F306" s="321"/>
      <c r="G306" s="323"/>
      <c r="H306" s="323"/>
      <c r="I306" s="400"/>
    </row>
    <row r="307" spans="2:9" ht="20.100000000000001" customHeight="1">
      <c r="B307" s="322"/>
      <c r="C307" s="364"/>
      <c r="D307" s="365"/>
      <c r="E307" s="368"/>
      <c r="F307" s="321"/>
      <c r="G307" s="323"/>
      <c r="H307" s="323"/>
      <c r="I307" s="400"/>
    </row>
    <row r="308" spans="2:9" ht="20.100000000000001" customHeight="1">
      <c r="B308" s="322"/>
      <c r="C308" s="364"/>
      <c r="D308" s="365"/>
      <c r="E308" s="368"/>
      <c r="F308" s="321"/>
      <c r="G308" s="323"/>
      <c r="H308" s="323"/>
      <c r="I308" s="400"/>
    </row>
    <row r="309" spans="2:9" ht="20.100000000000001" customHeight="1">
      <c r="B309" s="322"/>
      <c r="C309" s="364"/>
      <c r="D309" s="365"/>
      <c r="E309" s="322"/>
      <c r="F309" s="321"/>
      <c r="G309" s="323"/>
      <c r="H309" s="323"/>
      <c r="I309" s="407"/>
    </row>
    <row r="310" spans="2:9" ht="20.100000000000001" customHeight="1">
      <c r="B310" s="322"/>
      <c r="C310" s="364"/>
      <c r="D310" s="365"/>
      <c r="E310" s="322"/>
      <c r="F310" s="321"/>
      <c r="G310" s="323"/>
      <c r="H310" s="323"/>
      <c r="I310" s="407"/>
    </row>
    <row r="311" spans="2:9" ht="20.100000000000001" customHeight="1">
      <c r="B311" s="322"/>
      <c r="C311" s="364"/>
      <c r="D311" s="365"/>
      <c r="E311" s="322"/>
      <c r="F311" s="321"/>
      <c r="G311" s="323"/>
      <c r="H311" s="323"/>
      <c r="I311" s="407"/>
    </row>
    <row r="312" spans="2:9" ht="20.100000000000001" customHeight="1">
      <c r="B312" s="322"/>
      <c r="C312" s="364"/>
      <c r="D312" s="365"/>
      <c r="E312" s="322"/>
      <c r="F312" s="321"/>
      <c r="G312" s="323"/>
      <c r="H312" s="323"/>
      <c r="I312" s="398"/>
    </row>
    <row r="313" spans="2:9" ht="20.100000000000001" customHeight="1">
      <c r="B313" s="322"/>
      <c r="C313" s="364"/>
      <c r="D313" s="365"/>
      <c r="E313" s="322"/>
      <c r="F313" s="321"/>
      <c r="G313" s="322"/>
      <c r="H313" s="322"/>
      <c r="I313" s="401"/>
    </row>
    <row r="314" spans="2:9" ht="20.100000000000001" customHeight="1">
      <c r="B314" s="322"/>
      <c r="C314" s="364"/>
      <c r="D314" s="365"/>
      <c r="E314" s="322"/>
      <c r="F314" s="321"/>
      <c r="G314" s="322"/>
      <c r="H314" s="322"/>
      <c r="I314" s="401"/>
    </row>
    <row r="315" spans="2:9" ht="20.100000000000001" customHeight="1">
      <c r="B315" s="322"/>
      <c r="C315" s="364"/>
      <c r="D315" s="365"/>
      <c r="E315" s="322"/>
      <c r="F315" s="321"/>
      <c r="G315" s="322"/>
      <c r="H315" s="322"/>
      <c r="I315" s="401"/>
    </row>
    <row r="316" spans="2:9" ht="20.100000000000001" customHeight="1">
      <c r="B316" s="322"/>
      <c r="C316" s="364"/>
      <c r="D316" s="365"/>
      <c r="E316" s="322"/>
      <c r="F316" s="321"/>
      <c r="G316" s="322"/>
      <c r="H316" s="322"/>
      <c r="I316" s="401"/>
    </row>
    <row r="317" spans="2:9" ht="20.100000000000001" customHeight="1">
      <c r="B317" s="322"/>
      <c r="C317" s="322"/>
      <c r="D317" s="322"/>
      <c r="E317" s="322"/>
      <c r="F317" s="322"/>
      <c r="G317" s="322"/>
      <c r="H317" s="322"/>
      <c r="I317" s="401"/>
    </row>
    <row r="318" spans="2:9" ht="20.100000000000001" customHeight="1">
      <c r="B318" s="322"/>
      <c r="C318" s="322"/>
      <c r="D318" s="322"/>
      <c r="E318" s="322"/>
      <c r="F318" s="322"/>
      <c r="G318" s="322"/>
      <c r="H318" s="322"/>
      <c r="I318" s="401"/>
    </row>
    <row r="319" spans="2:9" ht="20.100000000000001" customHeight="1">
      <c r="B319" s="322"/>
      <c r="C319" s="322"/>
      <c r="D319" s="365"/>
      <c r="E319" s="322"/>
      <c r="F319" s="322"/>
      <c r="G319" s="322"/>
      <c r="H319" s="322"/>
      <c r="I319" s="401"/>
    </row>
    <row r="320" spans="2:9" ht="20.100000000000001" customHeight="1">
      <c r="B320" s="322"/>
      <c r="C320" s="322"/>
      <c r="D320" s="322"/>
      <c r="E320" s="322"/>
      <c r="F320" s="322"/>
      <c r="G320" s="322"/>
      <c r="H320" s="322"/>
      <c r="I320" s="401"/>
    </row>
    <row r="321" spans="2:9" ht="20.100000000000001" customHeight="1">
      <c r="B321" s="322"/>
      <c r="C321" s="322"/>
      <c r="D321" s="322"/>
      <c r="E321" s="322"/>
      <c r="F321" s="322"/>
      <c r="G321" s="322"/>
      <c r="H321" s="322"/>
      <c r="I321" s="401"/>
    </row>
    <row r="322" spans="2:9" ht="20.100000000000001" customHeight="1">
      <c r="B322" s="322"/>
      <c r="C322" s="322"/>
      <c r="D322" s="322"/>
      <c r="E322" s="322"/>
      <c r="F322" s="322"/>
      <c r="G322" s="322"/>
      <c r="H322" s="322"/>
      <c r="I322" s="401"/>
    </row>
    <row r="323" spans="2:9" ht="20.100000000000001" customHeight="1">
      <c r="B323" s="322"/>
      <c r="C323" s="322"/>
      <c r="D323" s="322"/>
      <c r="E323" s="322"/>
      <c r="F323" s="322"/>
      <c r="G323" s="322"/>
      <c r="H323" s="322"/>
      <c r="I323" s="401"/>
    </row>
    <row r="324" spans="2:9" ht="20.100000000000001" customHeight="1">
      <c r="B324" s="322"/>
      <c r="C324" s="322"/>
      <c r="D324" s="322"/>
      <c r="E324" s="322"/>
      <c r="F324" s="322"/>
      <c r="G324" s="322"/>
      <c r="H324" s="322"/>
      <c r="I324" s="401"/>
    </row>
    <row r="325" spans="2:9" ht="20.100000000000001" customHeight="1">
      <c r="B325" s="322"/>
      <c r="C325" s="322"/>
      <c r="D325" s="322"/>
      <c r="E325" s="322"/>
      <c r="F325" s="322"/>
      <c r="G325" s="322"/>
      <c r="H325" s="322"/>
      <c r="I325" s="401"/>
    </row>
    <row r="326" spans="2:9" ht="20.100000000000001" customHeight="1">
      <c r="B326" s="322"/>
      <c r="C326" s="322"/>
      <c r="D326" s="322"/>
      <c r="E326" s="322"/>
      <c r="F326" s="322"/>
      <c r="G326" s="322"/>
      <c r="H326" s="322"/>
      <c r="I326" s="401"/>
    </row>
    <row r="327" spans="2:9" ht="20.100000000000001" customHeight="1">
      <c r="B327" s="322"/>
      <c r="C327" s="322"/>
      <c r="D327" s="322"/>
      <c r="E327" s="322"/>
      <c r="F327" s="322"/>
      <c r="G327" s="322"/>
      <c r="H327" s="322"/>
      <c r="I327" s="401"/>
    </row>
    <row r="328" spans="2:9" ht="20.100000000000001" customHeight="1">
      <c r="B328" s="322"/>
      <c r="C328" s="321"/>
      <c r="D328" s="322"/>
      <c r="E328" s="322"/>
      <c r="F328" s="322"/>
      <c r="G328" s="322"/>
      <c r="H328" s="368"/>
      <c r="I328" s="401"/>
    </row>
    <row r="329" spans="2:9" ht="20.100000000000001" customHeight="1">
      <c r="B329" s="322"/>
      <c r="C329" s="324"/>
      <c r="D329" s="324"/>
      <c r="E329" s="324"/>
      <c r="F329" s="324"/>
      <c r="G329" s="324"/>
      <c r="H329" s="324"/>
      <c r="I329" s="401"/>
    </row>
    <row r="330" spans="2:9" ht="20.100000000000001" customHeight="1">
      <c r="B330" s="322"/>
      <c r="C330" s="325"/>
      <c r="D330" s="325"/>
      <c r="E330" s="325"/>
      <c r="F330" s="325"/>
      <c r="G330" s="325"/>
      <c r="H330" s="325"/>
      <c r="I330" s="404"/>
    </row>
    <row r="331" spans="2:9" ht="20.100000000000001" customHeight="1">
      <c r="B331" s="322"/>
      <c r="C331" s="326"/>
      <c r="D331" s="326"/>
      <c r="E331" s="326"/>
      <c r="F331" s="326"/>
      <c r="G331" s="326"/>
      <c r="H331" s="326"/>
      <c r="I331" s="405"/>
    </row>
    <row r="332" spans="2:9" ht="20.100000000000001" customHeight="1">
      <c r="B332" s="322"/>
      <c r="C332" s="326"/>
      <c r="D332" s="326"/>
      <c r="E332" s="326"/>
      <c r="F332" s="326"/>
      <c r="G332" s="326"/>
      <c r="H332" s="326"/>
      <c r="I332" s="405"/>
    </row>
    <row r="333" spans="2:9" ht="20.100000000000001" customHeight="1">
      <c r="B333" s="322"/>
      <c r="C333" s="324"/>
      <c r="D333" s="324"/>
      <c r="E333" s="324"/>
      <c r="F333" s="324"/>
      <c r="G333" s="324"/>
      <c r="H333" s="324"/>
      <c r="I333" s="401"/>
    </row>
    <row r="334" spans="2:9" ht="20.100000000000001" customHeight="1">
      <c r="B334" s="322"/>
      <c r="C334" s="321"/>
      <c r="D334" s="324"/>
      <c r="E334" s="324"/>
      <c r="F334" s="324"/>
      <c r="G334" s="324"/>
      <c r="H334" s="368"/>
      <c r="I334" s="406"/>
    </row>
    <row r="335" spans="2:9" ht="13.7" customHeight="1">
      <c r="B335" s="332"/>
      <c r="C335" s="331"/>
      <c r="D335" s="329"/>
      <c r="E335" s="329"/>
      <c r="F335" s="329"/>
      <c r="G335" s="329"/>
      <c r="H335" s="410"/>
      <c r="I335" s="411"/>
    </row>
    <row r="336" spans="2:9" ht="19.5" customHeight="1">
      <c r="B336" s="330"/>
      <c r="C336" s="330"/>
      <c r="D336" s="330"/>
      <c r="E336" s="330"/>
      <c r="F336" s="330"/>
      <c r="G336" s="330"/>
      <c r="H336" s="330"/>
      <c r="I336" s="330"/>
    </row>
    <row r="337" spans="2:9" ht="19.5" customHeight="1">
      <c r="B337" s="689"/>
      <c r="C337" s="689"/>
      <c r="D337" s="689"/>
      <c r="E337" s="689"/>
      <c r="F337" s="689"/>
      <c r="G337" s="689"/>
      <c r="H337" s="689"/>
      <c r="I337" s="689"/>
    </row>
    <row r="338" spans="2:9" ht="29.25" customHeight="1">
      <c r="B338" s="690"/>
      <c r="C338" s="690"/>
      <c r="D338" s="690"/>
      <c r="E338" s="690"/>
      <c r="F338" s="690"/>
      <c r="G338" s="690"/>
      <c r="H338" s="690"/>
      <c r="I338" s="690"/>
    </row>
    <row r="339" spans="2:9" ht="19.5" customHeight="1">
      <c r="B339" s="331"/>
      <c r="C339" s="331"/>
      <c r="D339" s="331"/>
      <c r="E339" s="331"/>
      <c r="F339" s="331"/>
      <c r="G339" s="331"/>
      <c r="H339" s="331"/>
      <c r="I339" s="331"/>
    </row>
    <row r="340" spans="2:9" ht="19.5" customHeight="1">
      <c r="B340" s="332"/>
      <c r="C340" s="332"/>
      <c r="D340" s="332"/>
      <c r="E340" s="332"/>
      <c r="F340" s="332"/>
      <c r="G340" s="332"/>
      <c r="H340" s="332"/>
      <c r="I340" s="332"/>
    </row>
    <row r="341" spans="2:9" ht="19.5" customHeight="1">
      <c r="B341" s="332"/>
      <c r="C341" s="332"/>
      <c r="D341" s="332"/>
      <c r="E341" s="332"/>
      <c r="F341" s="332"/>
      <c r="G341" s="332"/>
      <c r="H341" s="332"/>
      <c r="I341" s="332"/>
    </row>
    <row r="342" spans="2:9" ht="19.5" customHeight="1">
      <c r="B342" s="332"/>
      <c r="C342" s="373"/>
      <c r="D342" s="371"/>
      <c r="E342" s="332"/>
      <c r="F342" s="331"/>
      <c r="G342" s="333"/>
      <c r="H342" s="333"/>
      <c r="I342" s="412"/>
    </row>
    <row r="343" spans="2:9" ht="19.5" customHeight="1">
      <c r="B343" s="332"/>
      <c r="C343" s="373"/>
      <c r="D343" s="371"/>
      <c r="E343" s="332"/>
      <c r="F343" s="331"/>
      <c r="G343" s="333"/>
      <c r="H343" s="333"/>
      <c r="I343" s="412"/>
    </row>
    <row r="344" spans="2:9" ht="19.5" customHeight="1">
      <c r="B344" s="332"/>
      <c r="C344" s="373"/>
      <c r="D344" s="372"/>
      <c r="E344" s="332"/>
      <c r="F344" s="331"/>
      <c r="G344" s="333"/>
      <c r="H344" s="333"/>
      <c r="I344" s="412"/>
    </row>
    <row r="345" spans="2:9" ht="19.5" customHeight="1">
      <c r="B345" s="332"/>
      <c r="C345" s="373"/>
      <c r="D345" s="372"/>
      <c r="E345" s="332"/>
      <c r="F345" s="331"/>
      <c r="G345" s="333"/>
      <c r="H345" s="333"/>
      <c r="I345" s="412"/>
    </row>
    <row r="346" spans="2:9" ht="19.5" customHeight="1">
      <c r="B346" s="332"/>
      <c r="C346" s="373"/>
      <c r="D346" s="372"/>
      <c r="E346" s="332"/>
      <c r="F346" s="331"/>
      <c r="G346" s="333"/>
      <c r="H346" s="333"/>
      <c r="I346" s="412"/>
    </row>
    <row r="347" spans="2:9" ht="19.5" customHeight="1">
      <c r="B347" s="332"/>
      <c r="C347" s="373"/>
      <c r="D347" s="371"/>
      <c r="E347" s="332"/>
      <c r="F347" s="331"/>
      <c r="G347" s="333"/>
      <c r="H347" s="333"/>
      <c r="I347" s="412"/>
    </row>
    <row r="348" spans="2:9" ht="19.5" customHeight="1">
      <c r="B348" s="332"/>
      <c r="C348" s="373"/>
      <c r="D348" s="371"/>
      <c r="E348" s="332"/>
      <c r="F348" s="331"/>
      <c r="G348" s="333"/>
      <c r="H348" s="333"/>
      <c r="I348" s="412"/>
    </row>
    <row r="349" spans="2:9" ht="19.5" customHeight="1">
      <c r="B349" s="332"/>
      <c r="C349" s="373"/>
      <c r="D349" s="371"/>
      <c r="E349" s="332"/>
      <c r="F349" s="331"/>
      <c r="G349" s="333"/>
      <c r="H349" s="333"/>
      <c r="I349" s="412"/>
    </row>
    <row r="350" spans="2:9" ht="19.5" customHeight="1">
      <c r="B350" s="332"/>
      <c r="C350" s="373"/>
      <c r="D350" s="371"/>
      <c r="E350" s="332"/>
      <c r="F350" s="331"/>
      <c r="G350" s="333"/>
      <c r="H350" s="333"/>
      <c r="I350" s="412"/>
    </row>
    <row r="351" spans="2:9" ht="19.5" customHeight="1">
      <c r="B351" s="332"/>
      <c r="C351" s="373"/>
      <c r="D351" s="373"/>
      <c r="E351" s="332"/>
      <c r="F351" s="331"/>
      <c r="G351" s="333"/>
      <c r="H351" s="333"/>
      <c r="I351" s="413"/>
    </row>
    <row r="352" spans="2:9" ht="19.5" customHeight="1">
      <c r="B352" s="332"/>
      <c r="C352" s="373"/>
      <c r="D352" s="373"/>
      <c r="E352" s="332"/>
      <c r="F352" s="331"/>
      <c r="G352" s="333"/>
      <c r="H352" s="333"/>
      <c r="I352" s="413"/>
    </row>
    <row r="353" spans="2:9" ht="19.5" customHeight="1">
      <c r="B353" s="332"/>
      <c r="C353" s="373"/>
      <c r="D353" s="373"/>
      <c r="E353" s="332"/>
      <c r="F353" s="331"/>
      <c r="G353" s="333"/>
      <c r="H353" s="333"/>
      <c r="I353" s="413"/>
    </row>
    <row r="354" spans="2:9" ht="19.5" customHeight="1">
      <c r="B354" s="332"/>
      <c r="C354" s="332"/>
      <c r="D354" s="332"/>
      <c r="E354" s="332"/>
      <c r="F354" s="332"/>
      <c r="G354" s="332"/>
      <c r="H354" s="332"/>
      <c r="I354" s="411"/>
    </row>
    <row r="355" spans="2:9" ht="19.5" customHeight="1">
      <c r="B355" s="332"/>
      <c r="C355" s="332"/>
      <c r="D355" s="332"/>
      <c r="E355" s="332"/>
      <c r="F355" s="332"/>
      <c r="G355" s="332"/>
      <c r="H355" s="332"/>
      <c r="I355" s="411"/>
    </row>
    <row r="356" spans="2:9" ht="19.5" customHeight="1">
      <c r="B356" s="332"/>
      <c r="C356" s="332"/>
      <c r="D356" s="332"/>
      <c r="E356" s="332"/>
      <c r="F356" s="332"/>
      <c r="G356" s="332"/>
      <c r="H356" s="332"/>
      <c r="I356" s="411"/>
    </row>
    <row r="357" spans="2:9" ht="19.5" customHeight="1">
      <c r="B357" s="332"/>
      <c r="C357" s="332"/>
      <c r="D357" s="332"/>
      <c r="E357" s="332"/>
      <c r="F357" s="332"/>
      <c r="G357" s="332"/>
      <c r="H357" s="332"/>
      <c r="I357" s="411"/>
    </row>
    <row r="358" spans="2:9" ht="19.5" customHeight="1">
      <c r="B358" s="332"/>
      <c r="C358" s="332"/>
      <c r="D358" s="332"/>
      <c r="E358" s="332"/>
      <c r="F358" s="332"/>
      <c r="G358" s="332"/>
      <c r="H358" s="332"/>
      <c r="I358" s="411"/>
    </row>
    <row r="359" spans="2:9" ht="19.5" customHeight="1">
      <c r="B359" s="332"/>
      <c r="C359" s="332"/>
      <c r="D359" s="332"/>
      <c r="E359" s="332"/>
      <c r="F359" s="332"/>
      <c r="G359" s="332"/>
      <c r="H359" s="332"/>
      <c r="I359" s="411"/>
    </row>
    <row r="360" spans="2:9" ht="19.5" customHeight="1">
      <c r="B360" s="332"/>
      <c r="C360" s="332"/>
      <c r="D360" s="374"/>
      <c r="E360" s="332"/>
      <c r="F360" s="332"/>
      <c r="G360" s="332"/>
      <c r="H360" s="332"/>
      <c r="I360" s="411"/>
    </row>
    <row r="361" spans="2:9" ht="19.5" customHeight="1">
      <c r="B361" s="332"/>
      <c r="C361" s="332"/>
      <c r="D361" s="332"/>
      <c r="E361" s="332"/>
      <c r="F361" s="332"/>
      <c r="G361" s="332"/>
      <c r="H361" s="332"/>
      <c r="I361" s="411"/>
    </row>
    <row r="362" spans="2:9" ht="19.5" customHeight="1">
      <c r="B362" s="332"/>
      <c r="C362" s="332"/>
      <c r="D362" s="332"/>
      <c r="E362" s="332"/>
      <c r="F362" s="332"/>
      <c r="G362" s="332"/>
      <c r="H362" s="332"/>
      <c r="I362" s="411"/>
    </row>
    <row r="363" spans="2:9" ht="19.5" customHeight="1">
      <c r="B363" s="332"/>
      <c r="C363" s="332"/>
      <c r="D363" s="332"/>
      <c r="E363" s="332"/>
      <c r="F363" s="332"/>
      <c r="G363" s="332"/>
      <c r="H363" s="332"/>
      <c r="I363" s="411"/>
    </row>
    <row r="364" spans="2:9" ht="19.5" customHeight="1">
      <c r="B364" s="332"/>
      <c r="C364" s="332"/>
      <c r="D364" s="332"/>
      <c r="E364" s="332"/>
      <c r="F364" s="332"/>
      <c r="G364" s="332"/>
      <c r="H364" s="332"/>
      <c r="I364" s="411"/>
    </row>
    <row r="365" spans="2:9" ht="19.5" customHeight="1">
      <c r="B365" s="332"/>
      <c r="C365" s="332"/>
      <c r="D365" s="332"/>
      <c r="E365" s="332"/>
      <c r="F365" s="332"/>
      <c r="G365" s="332"/>
      <c r="H365" s="332"/>
      <c r="I365" s="411"/>
    </row>
    <row r="366" spans="2:9" ht="19.5" customHeight="1">
      <c r="B366" s="332"/>
      <c r="C366" s="332"/>
      <c r="D366" s="332"/>
      <c r="E366" s="332"/>
      <c r="F366" s="332"/>
      <c r="G366" s="332"/>
      <c r="H366" s="332"/>
      <c r="I366" s="411"/>
    </row>
    <row r="367" spans="2:9" ht="19.5" customHeight="1">
      <c r="B367" s="332"/>
      <c r="C367" s="332"/>
      <c r="D367" s="332"/>
      <c r="E367" s="332"/>
      <c r="F367" s="332"/>
      <c r="G367" s="332"/>
      <c r="H367" s="332"/>
      <c r="I367" s="411"/>
    </row>
    <row r="368" spans="2:9" ht="19.5" customHeight="1">
      <c r="B368" s="332"/>
      <c r="C368" s="332"/>
      <c r="D368" s="332"/>
      <c r="E368" s="332"/>
      <c r="F368" s="332"/>
      <c r="G368" s="332"/>
      <c r="H368" s="332"/>
      <c r="I368" s="411"/>
    </row>
    <row r="369" spans="2:9" ht="19.5" customHeight="1">
      <c r="B369" s="332"/>
      <c r="C369" s="331"/>
      <c r="D369" s="332"/>
      <c r="E369" s="332"/>
      <c r="F369" s="332"/>
      <c r="G369" s="332"/>
      <c r="H369" s="410"/>
      <c r="I369" s="411"/>
    </row>
    <row r="370" spans="2:9" ht="19.5" customHeight="1">
      <c r="B370" s="332"/>
      <c r="C370" s="329"/>
      <c r="D370" s="329"/>
      <c r="E370" s="329"/>
      <c r="F370" s="329"/>
      <c r="G370" s="329"/>
      <c r="H370" s="329"/>
      <c r="I370" s="411"/>
    </row>
    <row r="371" spans="2:9" ht="19.5" customHeight="1">
      <c r="B371" s="332"/>
      <c r="C371" s="334"/>
      <c r="D371" s="334"/>
      <c r="E371" s="334"/>
      <c r="F371" s="334"/>
      <c r="G371" s="334"/>
      <c r="H371" s="334"/>
      <c r="I371" s="414"/>
    </row>
    <row r="372" spans="2:9" ht="19.5" customHeight="1">
      <c r="B372" s="332"/>
      <c r="C372" s="335"/>
      <c r="D372" s="335"/>
      <c r="E372" s="335"/>
      <c r="F372" s="335"/>
      <c r="G372" s="335"/>
      <c r="H372" s="335"/>
      <c r="I372" s="415"/>
    </row>
    <row r="373" spans="2:9" ht="19.5" customHeight="1">
      <c r="B373" s="332"/>
      <c r="C373" s="335"/>
      <c r="D373" s="335"/>
      <c r="E373" s="335"/>
      <c r="F373" s="335"/>
      <c r="G373" s="335"/>
      <c r="H373" s="335"/>
      <c r="I373" s="415"/>
    </row>
    <row r="374" spans="2:9" ht="19.5" customHeight="1">
      <c r="B374" s="332"/>
      <c r="C374" s="329"/>
      <c r="D374" s="329"/>
      <c r="E374" s="329"/>
      <c r="F374" s="329"/>
      <c r="G374" s="329"/>
      <c r="H374" s="329"/>
      <c r="I374" s="411"/>
    </row>
    <row r="375" spans="2:9" ht="19.5" customHeight="1">
      <c r="B375" s="332"/>
      <c r="C375" s="331"/>
      <c r="D375" s="329"/>
      <c r="E375" s="329"/>
      <c r="F375" s="329"/>
      <c r="G375" s="329"/>
      <c r="H375" s="410"/>
      <c r="I375" s="411"/>
    </row>
    <row r="376" spans="2:9" ht="19.5" customHeight="1"/>
    <row r="377" spans="2:9" ht="19.5" customHeight="1"/>
    <row r="378" spans="2:9" ht="19.5" customHeight="1"/>
    <row r="379" spans="2:9" ht="19.5" customHeight="1"/>
    <row r="380" spans="2:9" ht="19.5" customHeight="1"/>
    <row r="381" spans="2:9" ht="19.5" customHeight="1"/>
    <row r="382" spans="2:9" ht="19.5" customHeight="1"/>
    <row r="383" spans="2:9" ht="19.5" customHeight="1"/>
    <row r="384" spans="2:9" ht="19.5" customHeight="1"/>
    <row r="385" ht="19.5" customHeight="1"/>
    <row r="386" ht="19.5" customHeight="1"/>
    <row r="387" ht="19.5" customHeight="1"/>
    <row r="388" ht="19.5" customHeight="1"/>
    <row r="389" ht="19.5" customHeight="1"/>
    <row r="390" ht="19.5" customHeight="1"/>
    <row r="391" ht="19.5" customHeight="1"/>
    <row r="392" ht="19.5" customHeight="1"/>
    <row r="393" ht="19.5" customHeight="1"/>
    <row r="394" ht="19.5" customHeight="1"/>
    <row r="395" ht="19.5" customHeight="1"/>
    <row r="396" ht="19.5" customHeight="1"/>
    <row r="397" ht="19.5" customHeight="1"/>
    <row r="398" ht="19.5" customHeight="1"/>
    <row r="399" ht="19.5" customHeight="1"/>
    <row r="400" ht="19.5" customHeight="1"/>
    <row r="401" ht="19.5" customHeight="1"/>
    <row r="402" ht="19.5" customHeight="1"/>
    <row r="403" ht="19.5" customHeight="1"/>
    <row r="404" ht="19.5" customHeight="1"/>
    <row r="405" ht="19.5" customHeight="1"/>
    <row r="406" ht="19.5" customHeight="1"/>
    <row r="407" ht="19.5" customHeight="1"/>
    <row r="408" ht="19.5" customHeight="1"/>
    <row r="409" ht="19.5" customHeight="1"/>
    <row r="410" ht="19.5" customHeight="1"/>
    <row r="411" ht="19.5" customHeight="1"/>
    <row r="412" ht="19.5" customHeight="1"/>
    <row r="413" ht="19.5" customHeight="1"/>
    <row r="414" ht="19.5" customHeight="1"/>
    <row r="415" ht="19.5" customHeight="1"/>
    <row r="416" ht="19.5" customHeight="1"/>
    <row r="417" ht="19.5" customHeight="1"/>
    <row r="418" ht="19.5" customHeight="1"/>
    <row r="419" ht="19.5" customHeight="1"/>
    <row r="420" ht="19.5" customHeight="1"/>
    <row r="421" ht="19.5" customHeight="1"/>
    <row r="422" ht="19.5" customHeight="1"/>
    <row r="423" ht="19.5" customHeight="1"/>
    <row r="424" ht="19.5" customHeight="1"/>
    <row r="425" ht="19.5" customHeight="1"/>
    <row r="426" ht="19.5" customHeight="1"/>
    <row r="427" ht="19.5" customHeight="1"/>
    <row r="428" ht="19.5" customHeight="1"/>
    <row r="429" ht="19.5" customHeight="1"/>
    <row r="430" ht="19.5" customHeight="1"/>
    <row r="431" ht="19.5" customHeight="1"/>
    <row r="432" ht="19.5" customHeight="1"/>
    <row r="433" ht="19.5" customHeight="1"/>
    <row r="434" ht="19.5" customHeight="1"/>
    <row r="435" ht="19.5" customHeight="1"/>
    <row r="436" ht="19.5" customHeight="1"/>
    <row r="437" ht="19.5" customHeight="1"/>
    <row r="438" ht="19.5" customHeight="1"/>
    <row r="439" ht="19.5" customHeight="1"/>
    <row r="440" ht="19.5" customHeight="1"/>
    <row r="441" ht="19.5" customHeight="1"/>
    <row r="442" ht="19.5" customHeight="1"/>
    <row r="443" ht="19.5" customHeight="1"/>
    <row r="444" ht="19.5" customHeight="1"/>
    <row r="445" ht="19.5" customHeight="1"/>
    <row r="446" ht="19.5" customHeight="1"/>
    <row r="447" ht="19.5" customHeight="1"/>
    <row r="448" ht="19.5" customHeight="1"/>
    <row r="449" ht="19.5" customHeight="1"/>
    <row r="450" ht="19.5" customHeight="1"/>
    <row r="451" ht="19.5" customHeight="1"/>
    <row r="452" ht="19.5" customHeight="1"/>
    <row r="453" ht="19.5" customHeight="1"/>
    <row r="454" ht="19.5" customHeight="1"/>
    <row r="455" ht="19.5" customHeight="1"/>
    <row r="456" ht="19.5" customHeight="1"/>
    <row r="457" ht="19.5" customHeight="1"/>
    <row r="458" ht="19.5" customHeight="1"/>
    <row r="459" ht="19.5" customHeight="1"/>
    <row r="460" ht="19.5" customHeight="1"/>
    <row r="461" ht="19.5" customHeight="1"/>
    <row r="462" ht="19.5" customHeight="1"/>
    <row r="463" ht="19.5" customHeight="1"/>
    <row r="464" ht="19.5" customHeight="1"/>
    <row r="465" ht="19.5" customHeight="1"/>
    <row r="466" ht="19.5" customHeight="1"/>
    <row r="467" ht="19.5" customHeight="1"/>
    <row r="468" ht="19.5" customHeight="1"/>
    <row r="469" ht="19.5" customHeight="1"/>
  </sheetData>
  <mergeCells count="7">
    <mergeCell ref="B338:I338"/>
    <mergeCell ref="B2:I2"/>
    <mergeCell ref="B46:I46"/>
    <mergeCell ref="B90:I90"/>
    <mergeCell ref="B134:I134"/>
    <mergeCell ref="B177:I177"/>
    <mergeCell ref="B337:I337"/>
  </mergeCells>
  <phoneticPr fontId="2"/>
  <printOptions horizontalCentered="1" verticalCentered="1"/>
  <pageMargins left="0.6692913385826772" right="0" top="0" bottom="0" header="0" footer="0"/>
  <pageSetup paperSize="9" scale="95" orientation="portrait" verticalDpi="200" r:id="rId1"/>
  <headerFooter alignWithMargins="0"/>
  <rowBreaks count="3" manualBreakCount="3">
    <brk id="44" max="8" man="1"/>
    <brk id="88" max="8" man="1"/>
    <brk id="13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5"/>
    <pageSetUpPr fitToPage="1"/>
  </sheetPr>
  <dimension ref="A1:R36"/>
  <sheetViews>
    <sheetView showGridLines="0" showZeros="0" view="pageBreakPreview" zoomScaleSheetLayoutView="100" workbookViewId="0">
      <selection activeCell="D15" sqref="D15:E15"/>
    </sheetView>
  </sheetViews>
  <sheetFormatPr defaultColWidth="7" defaultRowHeight="11.25"/>
  <cols>
    <col min="1" max="1" width="2.625" style="32" customWidth="1"/>
    <col min="2" max="2" width="3.625" style="40" customWidth="1"/>
    <col min="3" max="3" width="1.375" style="32" customWidth="1"/>
    <col min="4" max="4" width="12.625" style="32" customWidth="1"/>
    <col min="5" max="5" width="9.625" style="32" customWidth="1"/>
    <col min="6" max="6" width="6.625" style="32" customWidth="1"/>
    <col min="7" max="7" width="22.625" style="32" customWidth="1"/>
    <col min="8" max="8" width="8.625" style="32" customWidth="1"/>
    <col min="9" max="9" width="12.625" style="32" customWidth="1"/>
    <col min="10" max="10" width="3.625" style="32" customWidth="1"/>
    <col min="11" max="11" width="2.625" style="32" customWidth="1"/>
    <col min="12" max="12" width="2.125" style="32" customWidth="1"/>
    <col min="13" max="16384" width="7" style="32"/>
  </cols>
  <sheetData>
    <row r="1" spans="1:18" ht="30.75" customHeight="1">
      <c r="A1" s="108"/>
      <c r="B1" s="109"/>
      <c r="C1" s="110"/>
      <c r="D1" s="110"/>
      <c r="E1" s="110"/>
      <c r="F1" s="110"/>
      <c r="G1" s="110"/>
      <c r="H1" s="110"/>
      <c r="I1" s="110"/>
      <c r="J1" s="110"/>
      <c r="K1" s="111"/>
      <c r="L1" s="31"/>
    </row>
    <row r="2" spans="1:18" s="34" customFormat="1" ht="30.95" customHeight="1">
      <c r="A2" s="112"/>
      <c r="B2" s="651" t="s">
        <v>224</v>
      </c>
      <c r="C2" s="651"/>
      <c r="D2" s="651"/>
      <c r="E2" s="651"/>
      <c r="F2" s="651"/>
      <c r="G2" s="651"/>
      <c r="H2" s="651"/>
      <c r="I2" s="651"/>
      <c r="J2" s="651"/>
      <c r="K2" s="652"/>
      <c r="L2" s="33"/>
      <c r="M2" s="32"/>
      <c r="N2" s="32"/>
      <c r="O2" s="32"/>
      <c r="P2" s="32"/>
      <c r="Q2" s="32"/>
      <c r="R2" s="32"/>
    </row>
    <row r="3" spans="1:18" ht="24.95" customHeight="1">
      <c r="A3" s="113"/>
      <c r="B3" s="114"/>
      <c r="C3" s="115"/>
      <c r="D3" s="115"/>
      <c r="E3" s="115"/>
      <c r="F3" s="115"/>
      <c r="G3" s="115"/>
      <c r="H3" s="115"/>
      <c r="I3" s="115"/>
      <c r="J3" s="115"/>
      <c r="K3" s="116"/>
      <c r="L3" s="35"/>
    </row>
    <row r="4" spans="1:18" ht="27.95" customHeight="1">
      <c r="A4" s="113"/>
      <c r="B4" s="114"/>
      <c r="C4" s="117"/>
      <c r="D4" s="118" t="s">
        <v>82</v>
      </c>
      <c r="E4" s="119"/>
      <c r="F4" s="120" t="s">
        <v>974</v>
      </c>
      <c r="G4" s="119"/>
      <c r="H4" s="117"/>
      <c r="I4" s="194" t="s">
        <v>158</v>
      </c>
      <c r="J4" s="115"/>
      <c r="K4" s="116"/>
      <c r="L4" s="35"/>
    </row>
    <row r="5" spans="1:18" ht="27" customHeight="1">
      <c r="A5" s="113"/>
      <c r="B5" s="114"/>
      <c r="C5" s="117"/>
      <c r="D5" s="118" t="s">
        <v>83</v>
      </c>
      <c r="E5" s="119"/>
      <c r="F5" s="121" t="s">
        <v>319</v>
      </c>
      <c r="G5" s="119"/>
      <c r="H5" s="117"/>
      <c r="I5" s="117"/>
      <c r="J5" s="115"/>
      <c r="K5" s="116"/>
      <c r="L5" s="35"/>
    </row>
    <row r="6" spans="1:18" ht="27" customHeight="1">
      <c r="A6" s="113"/>
      <c r="B6" s="114"/>
      <c r="C6" s="117"/>
      <c r="D6" s="118" t="s">
        <v>84</v>
      </c>
      <c r="E6" s="119"/>
      <c r="F6" s="123" t="s">
        <v>980</v>
      </c>
      <c r="G6" s="119"/>
      <c r="H6" s="117"/>
      <c r="I6" s="117"/>
      <c r="J6" s="115"/>
      <c r="K6" s="116"/>
      <c r="L6" s="35"/>
    </row>
    <row r="7" spans="1:18" ht="27" customHeight="1">
      <c r="A7" s="113"/>
      <c r="B7" s="114"/>
      <c r="C7" s="117"/>
      <c r="D7" s="118" t="s">
        <v>93</v>
      </c>
      <c r="E7" s="119"/>
      <c r="F7" s="661">
        <f>ROUNDDOWN(G34,-3)</f>
        <v>0</v>
      </c>
      <c r="G7" s="661"/>
      <c r="H7" s="117"/>
      <c r="I7" s="117"/>
      <c r="J7" s="115"/>
      <c r="K7" s="116"/>
      <c r="L7" s="35"/>
    </row>
    <row r="8" spans="1:18" ht="18.95" customHeight="1">
      <c r="A8" s="113"/>
      <c r="B8" s="114"/>
      <c r="C8" s="115"/>
      <c r="D8" s="115"/>
      <c r="E8" s="115"/>
      <c r="F8" s="115"/>
      <c r="G8" s="115"/>
      <c r="H8" s="115"/>
      <c r="I8" s="115"/>
      <c r="J8" s="115"/>
      <c r="K8" s="116"/>
      <c r="L8" s="35"/>
    </row>
    <row r="9" spans="1:18" s="37" customFormat="1" ht="18.95" customHeight="1">
      <c r="A9" s="126"/>
      <c r="B9" s="654" t="s">
        <v>85</v>
      </c>
      <c r="C9" s="654"/>
      <c r="D9" s="654"/>
      <c r="E9" s="654"/>
      <c r="F9" s="654"/>
      <c r="G9" s="654"/>
      <c r="H9" s="654"/>
      <c r="I9" s="654"/>
      <c r="J9" s="654"/>
      <c r="K9" s="127"/>
      <c r="L9" s="36"/>
      <c r="M9" s="32"/>
      <c r="N9" s="32"/>
      <c r="O9" s="32"/>
      <c r="P9" s="32"/>
      <c r="Q9" s="32"/>
      <c r="R9" s="32"/>
    </row>
    <row r="10" spans="1:18" ht="11.25" customHeight="1">
      <c r="A10" s="113"/>
      <c r="B10" s="114"/>
      <c r="C10" s="115"/>
      <c r="D10" s="115"/>
      <c r="E10" s="115"/>
      <c r="F10" s="115"/>
      <c r="G10" s="115"/>
      <c r="H10" s="115"/>
      <c r="I10" s="115"/>
      <c r="J10" s="115"/>
      <c r="K10" s="116"/>
      <c r="L10" s="35"/>
    </row>
    <row r="11" spans="1:18" s="39" customFormat="1" ht="22.7" customHeight="1">
      <c r="A11" s="128"/>
      <c r="B11" s="454" t="s">
        <v>86</v>
      </c>
      <c r="C11" s="662" t="s">
        <v>87</v>
      </c>
      <c r="D11" s="663"/>
      <c r="E11" s="663"/>
      <c r="F11" s="664"/>
      <c r="G11" s="455" t="s">
        <v>88</v>
      </c>
      <c r="H11" s="455" t="s">
        <v>89</v>
      </c>
      <c r="I11" s="662" t="s">
        <v>90</v>
      </c>
      <c r="J11" s="665"/>
      <c r="K11" s="129"/>
      <c r="L11" s="38"/>
      <c r="M11" s="32"/>
      <c r="N11" s="32"/>
      <c r="O11" s="32"/>
      <c r="P11" s="32"/>
      <c r="Q11" s="32"/>
      <c r="R11" s="32"/>
    </row>
    <row r="12" spans="1:18" ht="22.7" customHeight="1">
      <c r="A12" s="113"/>
      <c r="B12" s="452">
        <v>1</v>
      </c>
      <c r="C12" s="130"/>
      <c r="D12" s="659" t="s">
        <v>155</v>
      </c>
      <c r="E12" s="660"/>
      <c r="F12" s="130"/>
      <c r="G12" s="141">
        <f>'内訳書（共通）'!H43</f>
        <v>0</v>
      </c>
      <c r="H12" s="457"/>
      <c r="I12" s="146"/>
      <c r="J12" s="137"/>
      <c r="K12" s="138"/>
      <c r="L12" s="35"/>
    </row>
    <row r="13" spans="1:18" ht="22.7" customHeight="1">
      <c r="A13" s="139"/>
      <c r="B13" s="452"/>
      <c r="C13" s="130"/>
      <c r="D13" s="669"/>
      <c r="E13" s="670"/>
      <c r="F13" s="130"/>
      <c r="G13" s="141"/>
      <c r="H13" s="457"/>
      <c r="I13" s="146"/>
      <c r="J13" s="142"/>
      <c r="K13" s="116"/>
      <c r="L13" s="35"/>
    </row>
    <row r="14" spans="1:18" ht="22.7" customHeight="1">
      <c r="A14" s="113"/>
      <c r="B14" s="452"/>
      <c r="C14" s="130"/>
      <c r="D14" s="659"/>
      <c r="E14" s="666"/>
      <c r="F14" s="130"/>
      <c r="G14" s="141"/>
      <c r="H14" s="457"/>
      <c r="I14" s="146"/>
      <c r="J14" s="142"/>
      <c r="K14" s="116"/>
      <c r="L14" s="35"/>
    </row>
    <row r="15" spans="1:18" ht="22.7" customHeight="1">
      <c r="A15" s="113"/>
      <c r="B15" s="452"/>
      <c r="C15" s="130"/>
      <c r="D15" s="659"/>
      <c r="E15" s="666"/>
      <c r="F15" s="130"/>
      <c r="G15" s="141"/>
      <c r="H15" s="457"/>
      <c r="I15" s="146"/>
      <c r="J15" s="142"/>
      <c r="K15" s="116"/>
      <c r="L15" s="35"/>
    </row>
    <row r="16" spans="1:18" ht="22.7" customHeight="1">
      <c r="A16" s="113"/>
      <c r="B16" s="452"/>
      <c r="C16" s="130"/>
      <c r="D16" s="659"/>
      <c r="E16" s="666"/>
      <c r="F16" s="130"/>
      <c r="G16" s="141"/>
      <c r="H16" s="457"/>
      <c r="I16" s="160"/>
      <c r="J16" s="142"/>
      <c r="K16" s="116"/>
      <c r="L16" s="35"/>
    </row>
    <row r="17" spans="1:12" ht="22.7" customHeight="1">
      <c r="A17" s="113"/>
      <c r="B17" s="452"/>
      <c r="C17" s="130"/>
      <c r="D17" s="659"/>
      <c r="E17" s="666"/>
      <c r="F17" s="130"/>
      <c r="G17" s="141"/>
      <c r="H17" s="457"/>
      <c r="I17" s="160"/>
      <c r="J17" s="142"/>
      <c r="K17" s="116"/>
      <c r="L17" s="35"/>
    </row>
    <row r="18" spans="1:12" ht="22.7" customHeight="1">
      <c r="A18" s="113"/>
      <c r="B18" s="452"/>
      <c r="C18" s="130"/>
      <c r="D18" s="659"/>
      <c r="E18" s="666"/>
      <c r="F18" s="130"/>
      <c r="G18" s="141"/>
      <c r="H18" s="457"/>
      <c r="I18" s="146"/>
      <c r="J18" s="142"/>
      <c r="K18" s="116"/>
      <c r="L18" s="35"/>
    </row>
    <row r="19" spans="1:12" ht="22.7" customHeight="1">
      <c r="A19" s="182"/>
      <c r="B19" s="452"/>
      <c r="C19" s="130"/>
      <c r="D19" s="659"/>
      <c r="E19" s="666"/>
      <c r="F19" s="130"/>
      <c r="G19" s="141"/>
      <c r="H19" s="457"/>
      <c r="I19" s="146"/>
      <c r="J19" s="142"/>
      <c r="K19" s="116"/>
      <c r="L19" s="35"/>
    </row>
    <row r="20" spans="1:12" ht="22.7" customHeight="1">
      <c r="A20" s="113"/>
      <c r="B20" s="452"/>
      <c r="C20" s="130"/>
      <c r="D20" s="130"/>
      <c r="E20" s="130"/>
      <c r="F20" s="130"/>
      <c r="G20" s="141"/>
      <c r="H20" s="457"/>
      <c r="I20" s="146"/>
      <c r="J20" s="142"/>
      <c r="K20" s="116"/>
      <c r="L20" s="35"/>
    </row>
    <row r="21" spans="1:12" ht="22.7" customHeight="1">
      <c r="A21" s="113"/>
      <c r="B21" s="452"/>
      <c r="C21" s="130"/>
      <c r="D21" s="130"/>
      <c r="E21" s="130"/>
      <c r="F21" s="130"/>
      <c r="G21" s="141"/>
      <c r="H21" s="457"/>
      <c r="I21" s="146"/>
      <c r="J21" s="142"/>
      <c r="K21" s="116"/>
      <c r="L21" s="35"/>
    </row>
    <row r="22" spans="1:12" ht="22.7" customHeight="1">
      <c r="A22" s="113"/>
      <c r="B22" s="452"/>
      <c r="C22" s="130"/>
      <c r="D22" s="130"/>
      <c r="E22" s="130"/>
      <c r="F22" s="130"/>
      <c r="G22" s="141"/>
      <c r="H22" s="457"/>
      <c r="I22" s="160"/>
      <c r="J22" s="142"/>
      <c r="K22" s="116"/>
      <c r="L22" s="35"/>
    </row>
    <row r="23" spans="1:12" ht="22.7" customHeight="1">
      <c r="A23" s="113"/>
      <c r="B23" s="452"/>
      <c r="C23" s="130"/>
      <c r="D23" s="130"/>
      <c r="E23" s="130"/>
      <c r="F23" s="130"/>
      <c r="G23" s="141"/>
      <c r="H23" s="457"/>
      <c r="I23" s="146"/>
      <c r="J23" s="142"/>
      <c r="K23" s="116"/>
      <c r="L23" s="35"/>
    </row>
    <row r="24" spans="1:12" ht="22.7" customHeight="1">
      <c r="A24" s="113"/>
      <c r="B24" s="452"/>
      <c r="C24" s="130"/>
      <c r="D24" s="130"/>
      <c r="E24" s="130"/>
      <c r="F24" s="130"/>
      <c r="G24" s="141"/>
      <c r="H24" s="457"/>
      <c r="I24" s="146"/>
      <c r="J24" s="142"/>
      <c r="K24" s="116"/>
      <c r="L24" s="35"/>
    </row>
    <row r="25" spans="1:12" ht="22.7" customHeight="1">
      <c r="A25" s="113"/>
      <c r="B25" s="452"/>
      <c r="C25" s="130"/>
      <c r="D25" s="130"/>
      <c r="E25" s="130"/>
      <c r="F25" s="130"/>
      <c r="G25" s="141"/>
      <c r="H25" s="457"/>
      <c r="I25" s="160"/>
      <c r="J25" s="142"/>
      <c r="K25" s="116"/>
      <c r="L25" s="35"/>
    </row>
    <row r="26" spans="1:12" ht="22.7" customHeight="1">
      <c r="A26" s="113"/>
      <c r="B26" s="452"/>
      <c r="C26" s="130"/>
      <c r="D26" s="130"/>
      <c r="E26" s="183"/>
      <c r="F26" s="183"/>
      <c r="G26" s="141"/>
      <c r="H26" s="457"/>
      <c r="I26" s="160"/>
      <c r="J26" s="142"/>
      <c r="K26" s="116"/>
      <c r="L26" s="35"/>
    </row>
    <row r="27" spans="1:12" ht="22.7" customHeight="1">
      <c r="A27" s="113"/>
      <c r="B27" s="452"/>
      <c r="C27" s="130"/>
      <c r="D27" s="130"/>
      <c r="E27" s="130"/>
      <c r="F27" s="130"/>
      <c r="G27" s="141"/>
      <c r="H27" s="457"/>
      <c r="I27" s="160"/>
      <c r="J27" s="142"/>
      <c r="K27" s="116"/>
      <c r="L27" s="35"/>
    </row>
    <row r="28" spans="1:12" ht="22.7" customHeight="1">
      <c r="A28" s="113"/>
      <c r="B28" s="452"/>
      <c r="C28" s="130"/>
      <c r="D28" s="130"/>
      <c r="E28" s="184"/>
      <c r="F28" s="184"/>
      <c r="G28" s="141"/>
      <c r="H28" s="457"/>
      <c r="I28" s="160"/>
      <c r="J28" s="142"/>
      <c r="K28" s="116"/>
      <c r="L28" s="35"/>
    </row>
    <row r="29" spans="1:12" ht="22.7" customHeight="1">
      <c r="A29" s="113"/>
      <c r="B29" s="452"/>
      <c r="C29" s="130"/>
      <c r="D29" s="130"/>
      <c r="E29" s="184"/>
      <c r="F29" s="184"/>
      <c r="G29" s="141"/>
      <c r="H29" s="457"/>
      <c r="I29" s="160"/>
      <c r="J29" s="142"/>
      <c r="K29" s="116"/>
      <c r="L29" s="35"/>
    </row>
    <row r="30" spans="1:12" ht="22.7" customHeight="1">
      <c r="A30" s="113"/>
      <c r="B30" s="452"/>
      <c r="C30" s="130"/>
      <c r="D30" s="130"/>
      <c r="E30" s="130"/>
      <c r="F30" s="130"/>
      <c r="G30" s="141"/>
      <c r="H30" s="457"/>
      <c r="I30" s="185"/>
      <c r="J30" s="142"/>
      <c r="K30" s="116"/>
      <c r="L30" s="35"/>
    </row>
    <row r="31" spans="1:12" ht="22.7" customHeight="1">
      <c r="A31" s="113"/>
      <c r="B31" s="452"/>
      <c r="C31" s="130"/>
      <c r="D31" s="186"/>
      <c r="E31" s="130"/>
      <c r="F31" s="130"/>
      <c r="G31" s="141"/>
      <c r="H31" s="457"/>
      <c r="I31" s="160"/>
      <c r="J31" s="142"/>
      <c r="K31" s="116"/>
      <c r="L31" s="35"/>
    </row>
    <row r="32" spans="1:12" ht="22.7" customHeight="1">
      <c r="A32" s="113"/>
      <c r="B32" s="452"/>
      <c r="C32" s="130"/>
      <c r="D32" s="159"/>
      <c r="E32" s="130"/>
      <c r="F32" s="130"/>
      <c r="G32" s="141"/>
      <c r="H32" s="457"/>
      <c r="I32" s="146"/>
      <c r="J32" s="142"/>
      <c r="K32" s="116"/>
      <c r="L32" s="35"/>
    </row>
    <row r="33" spans="1:12" ht="22.7" customHeight="1">
      <c r="A33" s="113"/>
      <c r="B33" s="452"/>
      <c r="C33" s="162"/>
      <c r="D33" s="162"/>
      <c r="E33" s="162"/>
      <c r="F33" s="162"/>
      <c r="G33" s="163"/>
      <c r="H33" s="458"/>
      <c r="I33" s="164"/>
      <c r="J33" s="166"/>
      <c r="K33" s="167"/>
      <c r="L33" s="35"/>
    </row>
    <row r="34" spans="1:12" ht="22.7" customHeight="1">
      <c r="A34" s="113"/>
      <c r="B34" s="456"/>
      <c r="C34" s="168"/>
      <c r="D34" s="643" t="s">
        <v>91</v>
      </c>
      <c r="E34" s="667"/>
      <c r="F34" s="668"/>
      <c r="G34" s="639">
        <f>SUM(G12:G32)</f>
        <v>0</v>
      </c>
      <c r="H34" s="459"/>
      <c r="I34" s="172"/>
      <c r="J34" s="174"/>
      <c r="K34" s="116"/>
      <c r="L34" s="35"/>
    </row>
    <row r="35" spans="1:12" ht="12" customHeight="1">
      <c r="A35" s="175"/>
      <c r="B35" s="176"/>
      <c r="C35" s="177"/>
      <c r="D35" s="177"/>
      <c r="E35" s="177"/>
      <c r="F35" s="177"/>
      <c r="G35" s="177"/>
      <c r="H35" s="177"/>
      <c r="I35" s="177"/>
      <c r="J35" s="177"/>
      <c r="K35" s="178"/>
      <c r="L35" s="31"/>
    </row>
    <row r="36" spans="1:12">
      <c r="A36" s="179" t="s">
        <v>225</v>
      </c>
      <c r="B36" s="180"/>
      <c r="C36" s="179"/>
      <c r="D36" s="179"/>
      <c r="E36" s="179"/>
      <c r="F36" s="179"/>
      <c r="G36" s="179"/>
      <c r="H36" s="179"/>
      <c r="I36" s="179"/>
      <c r="J36" s="181"/>
      <c r="K36" s="181"/>
      <c r="L36" s="41"/>
    </row>
  </sheetData>
  <mergeCells count="14">
    <mergeCell ref="D19:E19"/>
    <mergeCell ref="D34:F34"/>
    <mergeCell ref="D13:E13"/>
    <mergeCell ref="D14:E14"/>
    <mergeCell ref="D15:E15"/>
    <mergeCell ref="D16:E16"/>
    <mergeCell ref="D17:E17"/>
    <mergeCell ref="D18:E18"/>
    <mergeCell ref="D12:E12"/>
    <mergeCell ref="B2:K2"/>
    <mergeCell ref="F7:G7"/>
    <mergeCell ref="B9:J9"/>
    <mergeCell ref="C11:F11"/>
    <mergeCell ref="I11:J11"/>
  </mergeCells>
  <phoneticPr fontId="2"/>
  <printOptions horizontalCentered="1" verticalCentered="1" gridLinesSet="0"/>
  <pageMargins left="0.86614173228346458" right="0" top="0" bottom="0" header="0" footer="0"/>
  <pageSetup paperSize="9" fitToHeight="0" orientation="portrait" blackAndWhite="1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5"/>
  </sheetPr>
  <dimension ref="B1:K232"/>
  <sheetViews>
    <sheetView showZeros="0" view="pageBreakPreview" zoomScaleSheetLayoutView="100" workbookViewId="0">
      <selection activeCell="A4" sqref="A4:G44"/>
    </sheetView>
  </sheetViews>
  <sheetFormatPr defaultRowHeight="13.5"/>
  <cols>
    <col min="1" max="1" width="1.25" customWidth="1"/>
    <col min="2" max="2" width="4.125" customWidth="1"/>
    <col min="3" max="3" width="27.625" customWidth="1"/>
    <col min="4" max="4" width="24.625" customWidth="1"/>
    <col min="5" max="5" width="7.75" customWidth="1"/>
    <col min="6" max="6" width="5.5" customWidth="1"/>
    <col min="7" max="7" width="7.625" style="336" customWidth="1"/>
    <col min="8" max="8" width="10.625" customWidth="1"/>
    <col min="9" max="9" width="11" customWidth="1"/>
  </cols>
  <sheetData>
    <row r="1" spans="2:11" ht="19.5" customHeight="1">
      <c r="B1" s="673" t="str">
        <f>+'仕訳書（共通）'!F4</f>
        <v>〇〇〇〇建物解体工事</v>
      </c>
      <c r="C1" s="673"/>
      <c r="D1" s="673"/>
      <c r="E1" s="673"/>
      <c r="F1" s="673"/>
      <c r="G1" s="673"/>
      <c r="H1" s="673"/>
      <c r="I1" s="673"/>
    </row>
    <row r="2" spans="2:11" ht="29.25" customHeight="1">
      <c r="B2" s="674" t="s">
        <v>69</v>
      </c>
      <c r="C2" s="675"/>
      <c r="D2" s="675"/>
      <c r="E2" s="675"/>
      <c r="F2" s="675"/>
      <c r="G2" s="675"/>
      <c r="H2" s="675"/>
      <c r="I2" s="676"/>
    </row>
    <row r="3" spans="2:11" ht="20.100000000000001" customHeight="1">
      <c r="B3" s="68" t="s">
        <v>226</v>
      </c>
      <c r="C3" s="68" t="s">
        <v>70</v>
      </c>
      <c r="D3" s="68" t="s">
        <v>71</v>
      </c>
      <c r="E3" s="68" t="s">
        <v>72</v>
      </c>
      <c r="F3" s="68" t="s">
        <v>68</v>
      </c>
      <c r="G3" s="306" t="s">
        <v>73</v>
      </c>
      <c r="H3" s="68" t="s">
        <v>74</v>
      </c>
      <c r="I3" s="69" t="s">
        <v>75</v>
      </c>
    </row>
    <row r="4" spans="2:11" ht="20.100000000000001" customHeight="1">
      <c r="B4" s="195">
        <v>1</v>
      </c>
      <c r="C4" s="95" t="s">
        <v>108</v>
      </c>
      <c r="D4" s="70"/>
      <c r="E4" s="70"/>
      <c r="F4" s="70"/>
      <c r="G4" s="275"/>
      <c r="H4" s="70"/>
      <c r="I4" s="71"/>
    </row>
    <row r="5" spans="2:11" ht="20.100000000000001" customHeight="1">
      <c r="B5" s="72"/>
      <c r="C5" s="96"/>
      <c r="D5" s="97"/>
      <c r="E5" s="72"/>
      <c r="F5" s="74"/>
      <c r="G5" s="244"/>
      <c r="H5" s="75">
        <f t="shared" ref="H5:H42" si="0">TRUNC(E5*G5,0)</f>
        <v>0</v>
      </c>
      <c r="I5" s="76"/>
    </row>
    <row r="6" spans="2:11" ht="21" customHeight="1">
      <c r="B6" s="72"/>
      <c r="C6" s="196" t="s">
        <v>79</v>
      </c>
      <c r="D6" s="73" t="s">
        <v>151</v>
      </c>
      <c r="E6" s="77">
        <v>99</v>
      </c>
      <c r="F6" s="78" t="s">
        <v>227</v>
      </c>
      <c r="G6" s="244"/>
      <c r="H6" s="75">
        <f t="shared" si="0"/>
        <v>0</v>
      </c>
      <c r="I6" s="79"/>
    </row>
    <row r="7" spans="2:11" s="211" customFormat="1" ht="24.95" customHeight="1">
      <c r="B7" s="210"/>
      <c r="C7" s="196" t="s">
        <v>79</v>
      </c>
      <c r="D7" s="212" t="s">
        <v>156</v>
      </c>
      <c r="E7" s="77">
        <v>99</v>
      </c>
      <c r="F7" s="78" t="s">
        <v>227</v>
      </c>
      <c r="G7" s="244"/>
      <c r="H7" s="75">
        <f t="shared" si="0"/>
        <v>0</v>
      </c>
      <c r="I7" s="217" t="s">
        <v>228</v>
      </c>
    </row>
    <row r="8" spans="2:11" ht="24.95" customHeight="1">
      <c r="B8" s="72"/>
      <c r="C8" s="196" t="s">
        <v>79</v>
      </c>
      <c r="D8" s="212" t="s">
        <v>157</v>
      </c>
      <c r="E8" s="77">
        <v>99</v>
      </c>
      <c r="F8" s="78" t="s">
        <v>227</v>
      </c>
      <c r="G8" s="244"/>
      <c r="H8" s="75">
        <f t="shared" si="0"/>
        <v>0</v>
      </c>
      <c r="I8" s="188"/>
    </row>
    <row r="9" spans="2:11" ht="24.95" customHeight="1">
      <c r="B9" s="72"/>
      <c r="C9" s="196" t="s">
        <v>79</v>
      </c>
      <c r="D9" s="73" t="s">
        <v>354</v>
      </c>
      <c r="E9" s="77">
        <v>99</v>
      </c>
      <c r="F9" s="78" t="s">
        <v>55</v>
      </c>
      <c r="G9" s="244"/>
      <c r="H9" s="75">
        <f t="shared" si="0"/>
        <v>0</v>
      </c>
      <c r="I9" s="188"/>
    </row>
    <row r="10" spans="2:11" ht="21" customHeight="1">
      <c r="B10" s="72"/>
      <c r="C10" s="196" t="s">
        <v>66</v>
      </c>
      <c r="D10" s="73" t="s">
        <v>229</v>
      </c>
      <c r="E10" s="77">
        <v>99</v>
      </c>
      <c r="F10" s="78" t="s">
        <v>227</v>
      </c>
      <c r="G10" s="244"/>
      <c r="H10" s="75">
        <f t="shared" si="0"/>
        <v>0</v>
      </c>
      <c r="I10" s="188"/>
      <c r="K10" s="50"/>
    </row>
    <row r="11" spans="2:11" ht="21" customHeight="1">
      <c r="B11" s="72"/>
      <c r="C11" s="196" t="s">
        <v>230</v>
      </c>
      <c r="D11" s="209" t="s">
        <v>231</v>
      </c>
      <c r="E11" s="75">
        <v>1</v>
      </c>
      <c r="F11" s="78" t="s">
        <v>61</v>
      </c>
      <c r="G11" s="244"/>
      <c r="H11" s="75">
        <f t="shared" si="0"/>
        <v>0</v>
      </c>
      <c r="I11" s="188"/>
    </row>
    <row r="12" spans="2:11" ht="24.95" customHeight="1">
      <c r="B12" s="72"/>
      <c r="C12" s="196" t="s">
        <v>232</v>
      </c>
      <c r="D12" s="73" t="s">
        <v>233</v>
      </c>
      <c r="E12" s="75">
        <v>170</v>
      </c>
      <c r="F12" s="78" t="s">
        <v>57</v>
      </c>
      <c r="G12" s="244"/>
      <c r="H12" s="75">
        <f t="shared" si="0"/>
        <v>0</v>
      </c>
      <c r="I12" s="188"/>
    </row>
    <row r="13" spans="2:11" ht="21" customHeight="1">
      <c r="B13" s="72"/>
      <c r="C13" s="196" t="s">
        <v>159</v>
      </c>
      <c r="D13" s="73" t="s">
        <v>234</v>
      </c>
      <c r="E13" s="77">
        <v>16.2</v>
      </c>
      <c r="F13" s="78" t="s">
        <v>235</v>
      </c>
      <c r="G13" s="244"/>
      <c r="H13" s="75">
        <f t="shared" si="0"/>
        <v>0</v>
      </c>
      <c r="I13" s="188"/>
    </row>
    <row r="14" spans="2:11" ht="21" customHeight="1">
      <c r="B14" s="72"/>
      <c r="C14" s="196" t="s">
        <v>159</v>
      </c>
      <c r="D14" s="73" t="s">
        <v>236</v>
      </c>
      <c r="E14" s="77">
        <v>36.9</v>
      </c>
      <c r="F14" s="78" t="s">
        <v>235</v>
      </c>
      <c r="G14" s="244"/>
      <c r="H14" s="75">
        <f t="shared" si="0"/>
        <v>0</v>
      </c>
      <c r="I14" s="188"/>
    </row>
    <row r="15" spans="2:11" ht="21" customHeight="1">
      <c r="B15" s="72"/>
      <c r="C15" s="196" t="s">
        <v>152</v>
      </c>
      <c r="D15" s="73" t="s">
        <v>153</v>
      </c>
      <c r="E15" s="75">
        <v>1</v>
      </c>
      <c r="F15" s="78" t="s">
        <v>61</v>
      </c>
      <c r="G15" s="244"/>
      <c r="H15" s="75">
        <f t="shared" si="0"/>
        <v>0</v>
      </c>
      <c r="I15" s="188"/>
    </row>
    <row r="16" spans="2:11" ht="21" customHeight="1">
      <c r="B16" s="72"/>
      <c r="C16" s="196" t="s">
        <v>161</v>
      </c>
      <c r="D16" s="73" t="s">
        <v>237</v>
      </c>
      <c r="E16" s="205">
        <v>1</v>
      </c>
      <c r="F16" s="78" t="s">
        <v>61</v>
      </c>
      <c r="G16" s="244"/>
      <c r="H16" s="75">
        <f t="shared" si="0"/>
        <v>0</v>
      </c>
      <c r="I16" s="79"/>
    </row>
    <row r="17" spans="2:9" ht="20.100000000000001" customHeight="1">
      <c r="B17" s="72"/>
      <c r="C17" s="196" t="s">
        <v>154</v>
      </c>
      <c r="D17" s="73"/>
      <c r="E17" s="75">
        <v>170</v>
      </c>
      <c r="F17" s="78" t="s">
        <v>57</v>
      </c>
      <c r="G17" s="244"/>
      <c r="H17" s="75">
        <f t="shared" si="0"/>
        <v>0</v>
      </c>
      <c r="I17" s="76"/>
    </row>
    <row r="18" spans="2:9" ht="20.100000000000001" customHeight="1">
      <c r="B18" s="72"/>
      <c r="C18" s="196"/>
      <c r="D18" s="73"/>
      <c r="E18" s="75"/>
      <c r="F18" s="78"/>
      <c r="G18" s="244"/>
      <c r="H18" s="75">
        <f t="shared" si="0"/>
        <v>0</v>
      </c>
      <c r="I18" s="79"/>
    </row>
    <row r="19" spans="2:9" ht="20.100000000000001" customHeight="1">
      <c r="B19" s="72"/>
      <c r="C19" s="196"/>
      <c r="D19" s="73"/>
      <c r="E19" s="75"/>
      <c r="F19" s="78"/>
      <c r="G19" s="244"/>
      <c r="H19" s="75">
        <f t="shared" si="0"/>
        <v>0</v>
      </c>
      <c r="I19" s="79"/>
    </row>
    <row r="20" spans="2:9" ht="20.100000000000001" customHeight="1">
      <c r="B20" s="72"/>
      <c r="C20" s="97"/>
      <c r="D20" s="187"/>
      <c r="E20" s="81"/>
      <c r="F20" s="74"/>
      <c r="G20" s="244"/>
      <c r="H20" s="75">
        <f t="shared" si="0"/>
        <v>0</v>
      </c>
      <c r="I20" s="79"/>
    </row>
    <row r="21" spans="2:9" ht="20.100000000000001" customHeight="1">
      <c r="B21" s="72"/>
      <c r="C21" s="97"/>
      <c r="D21" s="187"/>
      <c r="E21" s="81"/>
      <c r="F21" s="74"/>
      <c r="G21" s="244"/>
      <c r="H21" s="75">
        <f t="shared" si="0"/>
        <v>0</v>
      </c>
      <c r="I21" s="79"/>
    </row>
    <row r="22" spans="2:9" ht="20.100000000000001" customHeight="1">
      <c r="B22" s="72"/>
      <c r="C22" s="97"/>
      <c r="D22" s="187"/>
      <c r="E22" s="81"/>
      <c r="F22" s="74"/>
      <c r="G22" s="244"/>
      <c r="H22" s="75">
        <f t="shared" si="0"/>
        <v>0</v>
      </c>
      <c r="I22" s="79"/>
    </row>
    <row r="23" spans="2:9" ht="20.100000000000001" customHeight="1">
      <c r="B23" s="72"/>
      <c r="C23" s="97"/>
      <c r="D23" s="187"/>
      <c r="E23" s="82"/>
      <c r="F23" s="74"/>
      <c r="G23" s="244"/>
      <c r="H23" s="75">
        <f t="shared" si="0"/>
        <v>0</v>
      </c>
      <c r="I23" s="79"/>
    </row>
    <row r="24" spans="2:9" ht="20.100000000000001" customHeight="1">
      <c r="B24" s="72"/>
      <c r="C24" s="97"/>
      <c r="D24" s="187"/>
      <c r="E24" s="82"/>
      <c r="F24" s="74"/>
      <c r="G24" s="244"/>
      <c r="H24" s="75">
        <f t="shared" si="0"/>
        <v>0</v>
      </c>
      <c r="I24" s="79"/>
    </row>
    <row r="25" spans="2:9" ht="20.100000000000001" customHeight="1">
      <c r="B25" s="72"/>
      <c r="C25" s="97"/>
      <c r="D25" s="187"/>
      <c r="E25" s="82"/>
      <c r="F25" s="74"/>
      <c r="G25" s="244"/>
      <c r="H25" s="75">
        <f t="shared" si="0"/>
        <v>0</v>
      </c>
      <c r="I25" s="79"/>
    </row>
    <row r="26" spans="2:9" ht="20.100000000000001" customHeight="1">
      <c r="B26" s="72"/>
      <c r="C26" s="97"/>
      <c r="D26" s="187"/>
      <c r="E26" s="82"/>
      <c r="F26" s="74"/>
      <c r="G26" s="244"/>
      <c r="H26" s="75"/>
      <c r="I26" s="79"/>
    </row>
    <row r="27" spans="2:9" ht="20.100000000000001" customHeight="1">
      <c r="B27" s="72"/>
      <c r="C27" s="97"/>
      <c r="D27" s="187"/>
      <c r="E27" s="82"/>
      <c r="F27" s="74"/>
      <c r="G27" s="244"/>
      <c r="H27" s="75"/>
      <c r="I27" s="79"/>
    </row>
    <row r="28" spans="2:9" ht="20.100000000000001" customHeight="1">
      <c r="B28" s="72"/>
      <c r="C28" s="97"/>
      <c r="D28" s="187"/>
      <c r="E28" s="82"/>
      <c r="F28" s="74"/>
      <c r="G28" s="244"/>
      <c r="H28" s="75"/>
      <c r="I28" s="79"/>
    </row>
    <row r="29" spans="2:9" ht="20.100000000000001" customHeight="1">
      <c r="B29" s="72"/>
      <c r="C29" s="72"/>
      <c r="D29" s="189"/>
      <c r="E29" s="72"/>
      <c r="F29" s="72"/>
      <c r="G29" s="258"/>
      <c r="H29" s="75">
        <f t="shared" si="0"/>
        <v>0</v>
      </c>
      <c r="I29" s="83"/>
    </row>
    <row r="30" spans="2:9" ht="20.100000000000001" customHeight="1">
      <c r="B30" s="72"/>
      <c r="C30" s="72"/>
      <c r="D30" s="189"/>
      <c r="E30" s="72"/>
      <c r="F30" s="72"/>
      <c r="G30" s="258"/>
      <c r="H30" s="75"/>
      <c r="I30" s="83"/>
    </row>
    <row r="31" spans="2:9" ht="20.100000000000001" customHeight="1">
      <c r="B31" s="72"/>
      <c r="C31" s="99"/>
      <c r="D31" s="189"/>
      <c r="E31" s="72"/>
      <c r="F31" s="72"/>
      <c r="G31" s="258"/>
      <c r="H31" s="75">
        <f t="shared" si="0"/>
        <v>0</v>
      </c>
      <c r="I31" s="83"/>
    </row>
    <row r="32" spans="2:9" ht="20.100000000000001" customHeight="1">
      <c r="B32" s="72"/>
      <c r="C32" s="97"/>
      <c r="D32" s="187"/>
      <c r="E32" s="82"/>
      <c r="F32" s="74"/>
      <c r="G32" s="244"/>
      <c r="H32" s="75">
        <f t="shared" si="0"/>
        <v>0</v>
      </c>
      <c r="I32" s="84"/>
    </row>
    <row r="33" spans="2:9" ht="20.100000000000001" customHeight="1">
      <c r="B33" s="72"/>
      <c r="C33" s="97"/>
      <c r="D33" s="187"/>
      <c r="E33" s="81"/>
      <c r="F33" s="74"/>
      <c r="G33" s="244"/>
      <c r="H33" s="75">
        <f t="shared" si="0"/>
        <v>0</v>
      </c>
      <c r="I33" s="79"/>
    </row>
    <row r="34" spans="2:9" ht="20.100000000000001" customHeight="1">
      <c r="B34" s="72"/>
      <c r="C34" s="72"/>
      <c r="D34" s="189"/>
      <c r="E34" s="72"/>
      <c r="F34" s="72"/>
      <c r="G34" s="258"/>
      <c r="H34" s="75">
        <f t="shared" si="0"/>
        <v>0</v>
      </c>
      <c r="I34" s="83"/>
    </row>
    <row r="35" spans="2:9" ht="20.100000000000001" customHeight="1">
      <c r="B35" s="72"/>
      <c r="C35" s="99"/>
      <c r="D35" s="189"/>
      <c r="E35" s="72"/>
      <c r="F35" s="72"/>
      <c r="G35" s="258"/>
      <c r="H35" s="75">
        <f t="shared" si="0"/>
        <v>0</v>
      </c>
      <c r="I35" s="83"/>
    </row>
    <row r="36" spans="2:9" ht="20.100000000000001" customHeight="1">
      <c r="B36" s="72"/>
      <c r="C36" s="100"/>
      <c r="D36" s="189"/>
      <c r="E36" s="72"/>
      <c r="F36" s="74"/>
      <c r="G36" s="244"/>
      <c r="H36" s="75">
        <f t="shared" si="0"/>
        <v>0</v>
      </c>
      <c r="I36" s="79"/>
    </row>
    <row r="37" spans="2:9" ht="20.100000000000001" customHeight="1">
      <c r="B37" s="72"/>
      <c r="C37" s="100"/>
      <c r="D37" s="190"/>
      <c r="E37" s="85"/>
      <c r="F37" s="85"/>
      <c r="G37" s="307"/>
      <c r="H37" s="75">
        <f t="shared" si="0"/>
        <v>0</v>
      </c>
      <c r="I37" s="86"/>
    </row>
    <row r="38" spans="2:9" ht="20.100000000000001" customHeight="1">
      <c r="B38" s="72"/>
      <c r="C38" s="101"/>
      <c r="D38" s="191"/>
      <c r="E38" s="87"/>
      <c r="F38" s="87"/>
      <c r="G38" s="308"/>
      <c r="H38" s="75">
        <f t="shared" si="0"/>
        <v>0</v>
      </c>
      <c r="I38" s="88"/>
    </row>
    <row r="39" spans="2:9" ht="20.100000000000001" customHeight="1">
      <c r="B39" s="72"/>
      <c r="C39" s="97"/>
      <c r="D39" s="187"/>
      <c r="E39" s="81"/>
      <c r="F39" s="74"/>
      <c r="G39" s="244"/>
      <c r="H39" s="75">
        <f t="shared" si="0"/>
        <v>0</v>
      </c>
      <c r="I39" s="79"/>
    </row>
    <row r="40" spans="2:9" ht="20.100000000000001" customHeight="1">
      <c r="B40" s="72"/>
      <c r="C40" s="100"/>
      <c r="D40" s="192"/>
      <c r="E40" s="102"/>
      <c r="F40" s="102"/>
      <c r="G40" s="309"/>
      <c r="H40" s="75">
        <f t="shared" si="0"/>
        <v>0</v>
      </c>
      <c r="I40" s="103"/>
    </row>
    <row r="41" spans="2:9" ht="20.100000000000001" customHeight="1">
      <c r="B41" s="72"/>
      <c r="C41" s="101"/>
      <c r="D41" s="192"/>
      <c r="E41" s="102"/>
      <c r="F41" s="102"/>
      <c r="G41" s="309"/>
      <c r="H41" s="75">
        <f t="shared" si="0"/>
        <v>0</v>
      </c>
      <c r="I41" s="103"/>
    </row>
    <row r="42" spans="2:9" ht="20.100000000000001" customHeight="1">
      <c r="B42" s="72"/>
      <c r="C42" s="97"/>
      <c r="D42" s="187"/>
      <c r="E42" s="81"/>
      <c r="F42" s="74"/>
      <c r="G42" s="310"/>
      <c r="H42" s="75">
        <f t="shared" si="0"/>
        <v>0</v>
      </c>
      <c r="I42" s="79"/>
    </row>
    <row r="43" spans="2:9" ht="20.100000000000001" customHeight="1">
      <c r="B43" s="89"/>
      <c r="C43" s="80" t="s">
        <v>162</v>
      </c>
      <c r="D43" s="193"/>
      <c r="E43" s="104"/>
      <c r="F43" s="104"/>
      <c r="G43" s="311"/>
      <c r="H43" s="75">
        <f>SUM(H6:H42)</f>
        <v>0</v>
      </c>
      <c r="I43" s="105"/>
    </row>
    <row r="44" spans="2:9" ht="20.100000000000001" customHeight="1">
      <c r="B44" s="90"/>
      <c r="C44" s="106"/>
      <c r="D44" s="91"/>
      <c r="E44" s="91"/>
      <c r="F44" s="91"/>
      <c r="G44" s="312"/>
      <c r="H44" s="92"/>
      <c r="I44" s="93"/>
    </row>
    <row r="45" spans="2:9" ht="20.100000000000001" customHeight="1">
      <c r="B45" s="24"/>
      <c r="C45" s="24"/>
      <c r="D45" s="24"/>
      <c r="E45" s="24"/>
      <c r="F45" s="24"/>
      <c r="G45" s="322"/>
      <c r="H45" s="24"/>
      <c r="I45" s="30"/>
    </row>
    <row r="46" spans="2:9" ht="20.100000000000001" customHeight="1">
      <c r="B46" s="24"/>
      <c r="C46" s="24"/>
      <c r="D46" s="24"/>
      <c r="E46" s="24"/>
      <c r="F46" s="24"/>
      <c r="G46" s="322"/>
      <c r="H46" s="24"/>
      <c r="I46" s="30"/>
    </row>
    <row r="47" spans="2:9" ht="20.100000000000001" customHeight="1">
      <c r="B47" s="24"/>
      <c r="C47" s="24"/>
      <c r="D47" s="24"/>
      <c r="E47" s="24"/>
      <c r="F47" s="24"/>
      <c r="G47" s="322"/>
      <c r="H47" s="24"/>
      <c r="I47" s="30"/>
    </row>
    <row r="48" spans="2:9" ht="20.100000000000001" customHeight="1">
      <c r="B48" s="24"/>
      <c r="C48" s="24"/>
      <c r="D48" s="24"/>
      <c r="E48" s="24"/>
      <c r="F48" s="24"/>
      <c r="G48" s="322"/>
      <c r="H48" s="24"/>
      <c r="I48" s="30"/>
    </row>
    <row r="49" spans="2:9" ht="20.100000000000001" customHeight="1">
      <c r="B49" s="24"/>
      <c r="C49" s="24"/>
      <c r="D49" s="24"/>
      <c r="E49" s="24"/>
      <c r="F49" s="24"/>
      <c r="G49" s="322"/>
      <c r="H49" s="24"/>
      <c r="I49" s="30"/>
    </row>
    <row r="50" spans="2:9" ht="20.100000000000001" customHeight="1">
      <c r="B50" s="24"/>
      <c r="C50" s="24"/>
      <c r="D50" s="24"/>
      <c r="E50" s="24"/>
      <c r="F50" s="24"/>
      <c r="G50" s="322"/>
      <c r="H50" s="24"/>
      <c r="I50" s="30"/>
    </row>
    <row r="51" spans="2:9" ht="20.100000000000001" customHeight="1">
      <c r="B51" s="24"/>
      <c r="C51" s="25"/>
      <c r="D51" s="24"/>
      <c r="E51" s="24"/>
      <c r="F51" s="24"/>
      <c r="G51" s="322"/>
      <c r="H51" s="28"/>
      <c r="I51" s="30"/>
    </row>
    <row r="52" spans="2:9" ht="20.100000000000001" customHeight="1">
      <c r="B52" s="24"/>
      <c r="C52" s="19"/>
      <c r="D52" s="19"/>
      <c r="E52" s="19"/>
      <c r="F52" s="19"/>
      <c r="G52" s="324"/>
      <c r="H52" s="19"/>
      <c r="I52" s="30"/>
    </row>
    <row r="53" spans="2:9" ht="20.100000000000001" customHeight="1">
      <c r="B53" s="24"/>
      <c r="C53" s="18"/>
      <c r="D53" s="18"/>
      <c r="E53" s="18"/>
      <c r="F53" s="18"/>
      <c r="G53" s="325"/>
      <c r="H53" s="18"/>
      <c r="I53" s="45"/>
    </row>
    <row r="54" spans="2:9" ht="20.100000000000001" customHeight="1">
      <c r="B54" s="24"/>
      <c r="C54" s="20"/>
      <c r="D54" s="20"/>
      <c r="E54" s="20"/>
      <c r="F54" s="20"/>
      <c r="G54" s="326"/>
      <c r="H54" s="20"/>
      <c r="I54" s="46"/>
    </row>
    <row r="55" spans="2:9" ht="20.100000000000001" customHeight="1">
      <c r="B55" s="24"/>
      <c r="C55" s="20"/>
      <c r="D55" s="20"/>
      <c r="E55" s="20"/>
      <c r="F55" s="20"/>
      <c r="G55" s="326"/>
      <c r="H55" s="20"/>
      <c r="I55" s="46"/>
    </row>
    <row r="56" spans="2:9" ht="20.100000000000001" customHeight="1">
      <c r="B56" s="24"/>
      <c r="C56" s="19"/>
      <c r="D56" s="19"/>
      <c r="E56" s="19"/>
      <c r="F56" s="19"/>
      <c r="G56" s="324"/>
      <c r="H56" s="19"/>
      <c r="I56" s="30"/>
    </row>
    <row r="57" spans="2:9" ht="20.100000000000001" customHeight="1">
      <c r="B57" s="24"/>
      <c r="C57" s="25"/>
      <c r="D57" s="19"/>
      <c r="E57" s="19"/>
      <c r="F57" s="19"/>
      <c r="G57" s="324"/>
      <c r="H57" s="28"/>
      <c r="I57" s="47"/>
    </row>
    <row r="58" spans="2:9" ht="13.7" customHeight="1">
      <c r="B58" s="24"/>
      <c r="C58" s="25"/>
      <c r="D58" s="19"/>
      <c r="E58" s="19"/>
      <c r="F58" s="19"/>
      <c r="G58" s="324"/>
      <c r="H58" s="28"/>
      <c r="I58" s="30"/>
    </row>
    <row r="59" spans="2:9" ht="19.5" customHeight="1">
      <c r="B59" s="22"/>
      <c r="C59" s="22"/>
      <c r="D59" s="22"/>
      <c r="E59" s="22"/>
      <c r="F59" s="22"/>
      <c r="G59" s="328"/>
      <c r="H59" s="22"/>
      <c r="I59" s="22"/>
    </row>
    <row r="60" spans="2:9" ht="29.25" customHeight="1">
      <c r="B60" s="42"/>
      <c r="C60" s="42"/>
      <c r="D60" s="42"/>
      <c r="E60" s="42"/>
      <c r="F60" s="42"/>
      <c r="G60" s="320"/>
      <c r="H60" s="42"/>
      <c r="I60" s="42"/>
    </row>
    <row r="61" spans="2:9" ht="20.100000000000001" customHeight="1">
      <c r="B61" s="25"/>
      <c r="C61" s="25"/>
      <c r="D61" s="25"/>
      <c r="E61" s="25"/>
      <c r="F61" s="25"/>
      <c r="G61" s="321"/>
      <c r="H61" s="25"/>
      <c r="I61" s="25"/>
    </row>
    <row r="62" spans="2:9" ht="20.100000000000001" customHeight="1">
      <c r="B62" s="24"/>
      <c r="C62" s="24"/>
      <c r="D62" s="24"/>
      <c r="E62" s="24"/>
      <c r="F62" s="24"/>
      <c r="G62" s="322"/>
      <c r="H62" s="24"/>
      <c r="I62" s="24"/>
    </row>
    <row r="63" spans="2:9" ht="20.100000000000001" customHeight="1">
      <c r="B63" s="24"/>
      <c r="C63" s="24"/>
      <c r="D63" s="24"/>
      <c r="E63" s="24"/>
      <c r="F63" s="24"/>
      <c r="G63" s="322"/>
      <c r="H63" s="24"/>
      <c r="I63" s="24"/>
    </row>
    <row r="64" spans="2:9" ht="20.100000000000001" customHeight="1">
      <c r="B64" s="24"/>
      <c r="C64" s="43"/>
      <c r="D64" s="27"/>
      <c r="E64" s="28"/>
      <c r="F64" s="25"/>
      <c r="G64" s="323"/>
      <c r="H64" s="26"/>
      <c r="I64" s="21"/>
    </row>
    <row r="65" spans="2:9" ht="20.100000000000001" customHeight="1">
      <c r="B65" s="24"/>
      <c r="C65" s="43"/>
      <c r="D65" s="27"/>
      <c r="E65" s="28"/>
      <c r="F65" s="25"/>
      <c r="G65" s="323"/>
      <c r="H65" s="26"/>
      <c r="I65" s="48"/>
    </row>
    <row r="66" spans="2:9" ht="20.100000000000001" customHeight="1">
      <c r="B66" s="24"/>
      <c r="C66" s="43"/>
      <c r="D66" s="27"/>
      <c r="E66" s="28"/>
      <c r="F66" s="25"/>
      <c r="G66" s="323"/>
      <c r="H66" s="26"/>
      <c r="I66" s="21"/>
    </row>
    <row r="67" spans="2:9" ht="20.100000000000001" customHeight="1">
      <c r="B67" s="24"/>
      <c r="C67" s="43"/>
      <c r="D67" s="27"/>
      <c r="E67" s="28"/>
      <c r="F67" s="25"/>
      <c r="G67" s="323"/>
      <c r="H67" s="26"/>
      <c r="I67" s="49"/>
    </row>
    <row r="68" spans="2:9" ht="20.100000000000001" customHeight="1">
      <c r="B68" s="24"/>
      <c r="C68" s="43"/>
      <c r="D68" s="27"/>
      <c r="E68" s="28"/>
      <c r="F68" s="25"/>
      <c r="G68" s="323"/>
      <c r="H68" s="26"/>
      <c r="I68" s="21"/>
    </row>
    <row r="69" spans="2:9" ht="20.100000000000001" customHeight="1">
      <c r="B69" s="24"/>
      <c r="C69" s="43"/>
      <c r="D69" s="27"/>
      <c r="E69" s="28"/>
      <c r="F69" s="25"/>
      <c r="G69" s="323"/>
      <c r="H69" s="26"/>
      <c r="I69" s="21"/>
    </row>
    <row r="70" spans="2:9" ht="20.100000000000001" customHeight="1">
      <c r="B70" s="24"/>
      <c r="C70" s="43"/>
      <c r="D70" s="27"/>
      <c r="E70" s="28"/>
      <c r="F70" s="25"/>
      <c r="G70" s="323"/>
      <c r="H70" s="26"/>
      <c r="I70" s="21"/>
    </row>
    <row r="71" spans="2:9" ht="20.100000000000001" customHeight="1">
      <c r="B71" s="24"/>
      <c r="C71" s="43"/>
      <c r="D71" s="27"/>
      <c r="E71" s="28"/>
      <c r="F71" s="25"/>
      <c r="G71" s="323"/>
      <c r="H71" s="26"/>
      <c r="I71" s="21"/>
    </row>
    <row r="72" spans="2:9" ht="20.100000000000001" customHeight="1">
      <c r="B72" s="24"/>
      <c r="C72" s="43"/>
      <c r="D72" s="27"/>
      <c r="E72" s="24"/>
      <c r="F72" s="25"/>
      <c r="G72" s="323"/>
      <c r="H72" s="26"/>
      <c r="I72" s="23"/>
    </row>
    <row r="73" spans="2:9" ht="20.100000000000001" customHeight="1">
      <c r="B73" s="24"/>
      <c r="C73" s="43"/>
      <c r="D73" s="27"/>
      <c r="E73" s="24"/>
      <c r="F73" s="25"/>
      <c r="G73" s="323"/>
      <c r="H73" s="26"/>
      <c r="I73" s="23"/>
    </row>
    <row r="74" spans="2:9" ht="20.100000000000001" customHeight="1">
      <c r="B74" s="24"/>
      <c r="C74" s="43"/>
      <c r="D74" s="27"/>
      <c r="E74" s="24"/>
      <c r="F74" s="25"/>
      <c r="G74" s="323"/>
      <c r="H74" s="26"/>
      <c r="I74" s="23"/>
    </row>
    <row r="75" spans="2:9" ht="20.100000000000001" customHeight="1">
      <c r="B75" s="24"/>
      <c r="C75" s="43"/>
      <c r="D75" s="27"/>
      <c r="E75" s="24"/>
      <c r="F75" s="25"/>
      <c r="G75" s="323"/>
      <c r="H75" s="26"/>
      <c r="I75" s="44"/>
    </row>
    <row r="76" spans="2:9" ht="20.100000000000001" customHeight="1">
      <c r="B76" s="24"/>
      <c r="C76" s="43"/>
      <c r="D76" s="27"/>
      <c r="E76" s="24"/>
      <c r="F76" s="25"/>
      <c r="G76" s="322"/>
      <c r="H76" s="24"/>
      <c r="I76" s="30"/>
    </row>
    <row r="77" spans="2:9" ht="20.100000000000001" customHeight="1">
      <c r="B77" s="24"/>
      <c r="C77" s="43"/>
      <c r="D77" s="27"/>
      <c r="E77" s="24"/>
      <c r="F77" s="25"/>
      <c r="G77" s="322"/>
      <c r="H77" s="24"/>
      <c r="I77" s="30"/>
    </row>
    <row r="78" spans="2:9" ht="20.100000000000001" customHeight="1">
      <c r="B78" s="24"/>
      <c r="C78" s="43"/>
      <c r="D78" s="27"/>
      <c r="E78" s="24"/>
      <c r="F78" s="25"/>
      <c r="G78" s="322"/>
      <c r="H78" s="24"/>
      <c r="I78" s="30"/>
    </row>
    <row r="79" spans="2:9" ht="20.100000000000001" customHeight="1">
      <c r="B79" s="24"/>
      <c r="C79" s="43"/>
      <c r="D79" s="27"/>
      <c r="E79" s="24"/>
      <c r="F79" s="25"/>
      <c r="G79" s="322"/>
      <c r="H79" s="24"/>
      <c r="I79" s="30"/>
    </row>
    <row r="80" spans="2:9" ht="20.100000000000001" customHeight="1">
      <c r="B80" s="24"/>
      <c r="C80" s="24"/>
      <c r="D80" s="24"/>
      <c r="E80" s="24"/>
      <c r="F80" s="24"/>
      <c r="G80" s="322"/>
      <c r="H80" s="24"/>
      <c r="I80" s="30"/>
    </row>
    <row r="81" spans="2:9" ht="20.100000000000001" customHeight="1">
      <c r="B81" s="24"/>
      <c r="C81" s="24"/>
      <c r="D81" s="24"/>
      <c r="E81" s="24"/>
      <c r="F81" s="24"/>
      <c r="G81" s="322"/>
      <c r="H81" s="24"/>
      <c r="I81" s="30"/>
    </row>
    <row r="82" spans="2:9" ht="20.100000000000001" customHeight="1">
      <c r="B82" s="24"/>
      <c r="C82" s="24"/>
      <c r="D82" s="27"/>
      <c r="E82" s="24"/>
      <c r="F82" s="24"/>
      <c r="G82" s="322"/>
      <c r="H82" s="24"/>
      <c r="I82" s="30"/>
    </row>
    <row r="83" spans="2:9" ht="20.100000000000001" customHeight="1">
      <c r="B83" s="24"/>
      <c r="C83" s="24"/>
      <c r="D83" s="24"/>
      <c r="E83" s="24"/>
      <c r="F83" s="24"/>
      <c r="G83" s="322"/>
      <c r="H83" s="24"/>
      <c r="I83" s="30"/>
    </row>
    <row r="84" spans="2:9" ht="20.100000000000001" customHeight="1">
      <c r="B84" s="24"/>
      <c r="C84" s="24"/>
      <c r="D84" s="24"/>
      <c r="E84" s="24"/>
      <c r="F84" s="24"/>
      <c r="G84" s="322"/>
      <c r="H84" s="24"/>
      <c r="I84" s="30"/>
    </row>
    <row r="85" spans="2:9" ht="20.100000000000001" customHeight="1">
      <c r="B85" s="24"/>
      <c r="C85" s="24"/>
      <c r="D85" s="24"/>
      <c r="E85" s="24"/>
      <c r="F85" s="24"/>
      <c r="G85" s="322"/>
      <c r="H85" s="24"/>
      <c r="I85" s="30"/>
    </row>
    <row r="86" spans="2:9" ht="20.100000000000001" customHeight="1">
      <c r="B86" s="24"/>
      <c r="C86" s="24"/>
      <c r="D86" s="24"/>
      <c r="E86" s="24"/>
      <c r="F86" s="24"/>
      <c r="G86" s="322"/>
      <c r="H86" s="24"/>
      <c r="I86" s="30"/>
    </row>
    <row r="87" spans="2:9" ht="20.100000000000001" customHeight="1">
      <c r="B87" s="24"/>
      <c r="C87" s="24"/>
      <c r="D87" s="24"/>
      <c r="E87" s="24"/>
      <c r="F87" s="24"/>
      <c r="G87" s="322"/>
      <c r="H87" s="24"/>
      <c r="I87" s="30"/>
    </row>
    <row r="88" spans="2:9" ht="20.100000000000001" customHeight="1">
      <c r="B88" s="24"/>
      <c r="C88" s="24"/>
      <c r="D88" s="24"/>
      <c r="E88" s="24"/>
      <c r="F88" s="24"/>
      <c r="G88" s="322"/>
      <c r="H88" s="24"/>
      <c r="I88" s="30"/>
    </row>
    <row r="89" spans="2:9" ht="20.100000000000001" customHeight="1">
      <c r="B89" s="24"/>
      <c r="C89" s="24"/>
      <c r="D89" s="24"/>
      <c r="E89" s="24"/>
      <c r="F89" s="24"/>
      <c r="G89" s="322"/>
      <c r="H89" s="24"/>
      <c r="I89" s="30"/>
    </row>
    <row r="90" spans="2:9" ht="20.100000000000001" customHeight="1">
      <c r="B90" s="24"/>
      <c r="C90" s="24"/>
      <c r="D90" s="24"/>
      <c r="E90" s="24"/>
      <c r="F90" s="24"/>
      <c r="G90" s="322"/>
      <c r="H90" s="24"/>
      <c r="I90" s="30"/>
    </row>
    <row r="91" spans="2:9" ht="20.100000000000001" customHeight="1">
      <c r="B91" s="24"/>
      <c r="C91" s="25"/>
      <c r="D91" s="24"/>
      <c r="E91" s="24"/>
      <c r="F91" s="24"/>
      <c r="G91" s="322"/>
      <c r="H91" s="28"/>
      <c r="I91" s="30"/>
    </row>
    <row r="92" spans="2:9" ht="20.100000000000001" customHeight="1">
      <c r="B92" s="24"/>
      <c r="C92" s="19"/>
      <c r="D92" s="19"/>
      <c r="E92" s="19"/>
      <c r="F92" s="19"/>
      <c r="G92" s="324"/>
      <c r="H92" s="19"/>
      <c r="I92" s="30"/>
    </row>
    <row r="93" spans="2:9" ht="20.100000000000001" customHeight="1">
      <c r="B93" s="24"/>
      <c r="C93" s="18"/>
      <c r="D93" s="18"/>
      <c r="E93" s="18"/>
      <c r="F93" s="18"/>
      <c r="G93" s="325"/>
      <c r="H93" s="18"/>
      <c r="I93" s="45"/>
    </row>
    <row r="94" spans="2:9" ht="20.100000000000001" customHeight="1">
      <c r="B94" s="24"/>
      <c r="C94" s="20"/>
      <c r="D94" s="20"/>
      <c r="E94" s="20"/>
      <c r="F94" s="20"/>
      <c r="G94" s="326"/>
      <c r="H94" s="20"/>
      <c r="I94" s="46"/>
    </row>
    <row r="95" spans="2:9" ht="20.100000000000001" customHeight="1">
      <c r="B95" s="24"/>
      <c r="C95" s="20"/>
      <c r="D95" s="20"/>
      <c r="E95" s="20"/>
      <c r="F95" s="20"/>
      <c r="G95" s="326"/>
      <c r="H95" s="20"/>
      <c r="I95" s="46"/>
    </row>
    <row r="96" spans="2:9" ht="20.100000000000001" customHeight="1">
      <c r="B96" s="24"/>
      <c r="C96" s="19"/>
      <c r="D96" s="19"/>
      <c r="E96" s="19"/>
      <c r="F96" s="19"/>
      <c r="G96" s="324"/>
      <c r="H96" s="19"/>
      <c r="I96" s="30"/>
    </row>
    <row r="97" spans="2:9" ht="20.100000000000001" customHeight="1">
      <c r="B97" s="24"/>
      <c r="C97" s="25"/>
      <c r="D97" s="19"/>
      <c r="E97" s="19"/>
      <c r="F97" s="19"/>
      <c r="G97" s="324"/>
      <c r="H97" s="28"/>
      <c r="I97" s="47"/>
    </row>
    <row r="98" spans="2:9" ht="13.7" customHeight="1">
      <c r="B98" s="3"/>
      <c r="C98" s="2"/>
      <c r="D98" s="12"/>
      <c r="E98" s="12"/>
      <c r="F98" s="12"/>
      <c r="G98" s="329"/>
      <c r="H98" s="11"/>
      <c r="I98" s="9"/>
    </row>
    <row r="99" spans="2:9" ht="19.5" customHeight="1">
      <c r="B99" s="1"/>
      <c r="C99" s="1"/>
      <c r="D99" s="1"/>
      <c r="E99" s="1"/>
      <c r="F99" s="1"/>
      <c r="G99" s="330"/>
      <c r="H99" s="1"/>
      <c r="I99" s="1"/>
    </row>
    <row r="100" spans="2:9" ht="19.5" customHeight="1">
      <c r="B100" s="672"/>
      <c r="C100" s="672"/>
      <c r="D100" s="672"/>
      <c r="E100" s="672"/>
      <c r="F100" s="672"/>
      <c r="G100" s="672"/>
      <c r="H100" s="672"/>
      <c r="I100" s="672"/>
    </row>
    <row r="101" spans="2:9" ht="29.25" customHeight="1">
      <c r="B101" s="671"/>
      <c r="C101" s="671"/>
      <c r="D101" s="671"/>
      <c r="E101" s="671"/>
      <c r="F101" s="671"/>
      <c r="G101" s="671"/>
      <c r="H101" s="671"/>
      <c r="I101" s="671"/>
    </row>
    <row r="102" spans="2:9" ht="19.5" customHeight="1">
      <c r="B102" s="2"/>
      <c r="C102" s="2"/>
      <c r="D102" s="2"/>
      <c r="E102" s="2"/>
      <c r="F102" s="2"/>
      <c r="G102" s="331"/>
      <c r="H102" s="2"/>
      <c r="I102" s="2"/>
    </row>
    <row r="103" spans="2:9" ht="19.5" customHeight="1">
      <c r="B103" s="3"/>
      <c r="C103" s="3"/>
      <c r="D103" s="3"/>
      <c r="E103" s="3"/>
      <c r="F103" s="3"/>
      <c r="G103" s="332"/>
      <c r="H103" s="3"/>
      <c r="I103" s="3"/>
    </row>
    <row r="104" spans="2:9" ht="19.5" customHeight="1">
      <c r="B104" s="3"/>
      <c r="C104" s="3"/>
      <c r="D104" s="3"/>
      <c r="E104" s="3"/>
      <c r="F104" s="3"/>
      <c r="G104" s="332"/>
      <c r="H104" s="3"/>
      <c r="I104" s="3"/>
    </row>
    <row r="105" spans="2:9" ht="19.5" customHeight="1">
      <c r="B105" s="3"/>
      <c r="C105" s="4"/>
      <c r="D105" s="5"/>
      <c r="E105" s="3"/>
      <c r="F105" s="2"/>
      <c r="G105" s="333"/>
      <c r="H105" s="6"/>
      <c r="I105" s="7"/>
    </row>
    <row r="106" spans="2:9" ht="19.5" customHeight="1">
      <c r="B106" s="3"/>
      <c r="C106" s="4"/>
      <c r="D106" s="5"/>
      <c r="E106" s="3"/>
      <c r="F106" s="2"/>
      <c r="G106" s="333"/>
      <c r="H106" s="6"/>
      <c r="I106" s="7"/>
    </row>
    <row r="107" spans="2:9" ht="19.5" customHeight="1">
      <c r="B107" s="3"/>
      <c r="C107" s="4"/>
      <c r="D107" s="17"/>
      <c r="E107" s="3"/>
      <c r="F107" s="2"/>
      <c r="G107" s="333"/>
      <c r="H107" s="6"/>
      <c r="I107" s="7"/>
    </row>
    <row r="108" spans="2:9" ht="19.5" customHeight="1">
      <c r="B108" s="3"/>
      <c r="C108" s="4"/>
      <c r="D108" s="17"/>
      <c r="E108" s="3"/>
      <c r="F108" s="2"/>
      <c r="G108" s="333"/>
      <c r="H108" s="6"/>
      <c r="I108" s="7"/>
    </row>
    <row r="109" spans="2:9" ht="19.5" customHeight="1">
      <c r="B109" s="3"/>
      <c r="C109" s="4"/>
      <c r="D109" s="17"/>
      <c r="E109" s="3"/>
      <c r="F109" s="2"/>
      <c r="G109" s="333"/>
      <c r="H109" s="6"/>
      <c r="I109" s="7"/>
    </row>
    <row r="110" spans="2:9" ht="19.5" customHeight="1">
      <c r="B110" s="3"/>
      <c r="C110" s="4"/>
      <c r="D110" s="5"/>
      <c r="E110" s="3"/>
      <c r="F110" s="2"/>
      <c r="G110" s="333"/>
      <c r="H110" s="6"/>
      <c r="I110" s="7"/>
    </row>
    <row r="111" spans="2:9" ht="19.5" customHeight="1">
      <c r="B111" s="3"/>
      <c r="C111" s="4"/>
      <c r="D111" s="5"/>
      <c r="E111" s="3"/>
      <c r="F111" s="2"/>
      <c r="G111" s="333"/>
      <c r="H111" s="6"/>
      <c r="I111" s="7"/>
    </row>
    <row r="112" spans="2:9" ht="19.5" customHeight="1">
      <c r="B112" s="3"/>
      <c r="C112" s="4"/>
      <c r="D112" s="5"/>
      <c r="E112" s="3"/>
      <c r="F112" s="2"/>
      <c r="G112" s="333"/>
      <c r="H112" s="6"/>
      <c r="I112" s="7"/>
    </row>
    <row r="113" spans="2:9" ht="19.5" customHeight="1">
      <c r="B113" s="3"/>
      <c r="C113" s="4"/>
      <c r="D113" s="5"/>
      <c r="E113" s="3"/>
      <c r="F113" s="2"/>
      <c r="G113" s="333"/>
      <c r="H113" s="6"/>
      <c r="I113" s="7"/>
    </row>
    <row r="114" spans="2:9" ht="19.5" customHeight="1">
      <c r="B114" s="3"/>
      <c r="C114" s="4"/>
      <c r="D114" s="4"/>
      <c r="E114" s="3"/>
      <c r="F114" s="2"/>
      <c r="G114" s="333"/>
      <c r="H114" s="6"/>
      <c r="I114" s="8"/>
    </row>
    <row r="115" spans="2:9" ht="19.5" customHeight="1">
      <c r="B115" s="3"/>
      <c r="C115" s="4"/>
      <c r="D115" s="4"/>
      <c r="E115" s="3"/>
      <c r="F115" s="2"/>
      <c r="G115" s="333"/>
      <c r="H115" s="6"/>
      <c r="I115" s="8"/>
    </row>
    <row r="116" spans="2:9" ht="19.5" customHeight="1">
      <c r="B116" s="3"/>
      <c r="C116" s="4"/>
      <c r="D116" s="4"/>
      <c r="E116" s="3"/>
      <c r="F116" s="2"/>
      <c r="G116" s="333"/>
      <c r="H116" s="6"/>
      <c r="I116" s="8"/>
    </row>
    <row r="117" spans="2:9" ht="19.5" customHeight="1">
      <c r="B117" s="3"/>
      <c r="C117" s="3"/>
      <c r="D117" s="3"/>
      <c r="E117" s="3"/>
      <c r="F117" s="3"/>
      <c r="G117" s="332"/>
      <c r="H117" s="3"/>
      <c r="I117" s="9"/>
    </row>
    <row r="118" spans="2:9" ht="19.5" customHeight="1">
      <c r="B118" s="3"/>
      <c r="C118" s="3"/>
      <c r="D118" s="3"/>
      <c r="E118" s="3"/>
      <c r="F118" s="3"/>
      <c r="G118" s="332"/>
      <c r="H118" s="3"/>
      <c r="I118" s="9"/>
    </row>
    <row r="119" spans="2:9" ht="19.5" customHeight="1">
      <c r="B119" s="3"/>
      <c r="C119" s="3"/>
      <c r="D119" s="3"/>
      <c r="E119" s="3"/>
      <c r="F119" s="3"/>
      <c r="G119" s="332"/>
      <c r="H119" s="3"/>
      <c r="I119" s="9"/>
    </row>
    <row r="120" spans="2:9" ht="19.5" customHeight="1">
      <c r="B120" s="3"/>
      <c r="C120" s="3"/>
      <c r="D120" s="3"/>
      <c r="E120" s="3"/>
      <c r="F120" s="3"/>
      <c r="G120" s="332"/>
      <c r="H120" s="3"/>
      <c r="I120" s="9"/>
    </row>
    <row r="121" spans="2:9" ht="19.5" customHeight="1">
      <c r="B121" s="3"/>
      <c r="C121" s="3"/>
      <c r="D121" s="3"/>
      <c r="E121" s="3"/>
      <c r="F121" s="3"/>
      <c r="G121" s="332"/>
      <c r="H121" s="3"/>
      <c r="I121" s="9"/>
    </row>
    <row r="122" spans="2:9" ht="19.5" customHeight="1">
      <c r="B122" s="3"/>
      <c r="C122" s="3"/>
      <c r="D122" s="3"/>
      <c r="E122" s="3"/>
      <c r="F122" s="3"/>
      <c r="G122" s="332"/>
      <c r="H122" s="3"/>
      <c r="I122" s="9"/>
    </row>
    <row r="123" spans="2:9" ht="19.5" customHeight="1">
      <c r="B123" s="3"/>
      <c r="C123" s="3"/>
      <c r="D123" s="10"/>
      <c r="E123" s="3"/>
      <c r="F123" s="3"/>
      <c r="G123" s="332"/>
      <c r="H123" s="3"/>
      <c r="I123" s="9"/>
    </row>
    <row r="124" spans="2:9" ht="19.5" customHeight="1">
      <c r="B124" s="3"/>
      <c r="C124" s="3"/>
      <c r="D124" s="3"/>
      <c r="E124" s="3"/>
      <c r="F124" s="3"/>
      <c r="G124" s="332"/>
      <c r="H124" s="3"/>
      <c r="I124" s="9"/>
    </row>
    <row r="125" spans="2:9" ht="19.5" customHeight="1">
      <c r="B125" s="3"/>
      <c r="C125" s="3"/>
      <c r="D125" s="3"/>
      <c r="E125" s="3"/>
      <c r="F125" s="3"/>
      <c r="G125" s="332"/>
      <c r="H125" s="3"/>
      <c r="I125" s="9"/>
    </row>
    <row r="126" spans="2:9" ht="19.5" customHeight="1">
      <c r="B126" s="3"/>
      <c r="C126" s="3"/>
      <c r="D126" s="3"/>
      <c r="E126" s="3"/>
      <c r="F126" s="3"/>
      <c r="G126" s="332"/>
      <c r="H126" s="3"/>
      <c r="I126" s="9"/>
    </row>
    <row r="127" spans="2:9" ht="19.5" customHeight="1">
      <c r="B127" s="3"/>
      <c r="C127" s="3"/>
      <c r="D127" s="3"/>
      <c r="E127" s="3"/>
      <c r="F127" s="3"/>
      <c r="G127" s="332"/>
      <c r="H127" s="3"/>
      <c r="I127" s="9"/>
    </row>
    <row r="128" spans="2:9" ht="19.5" customHeight="1">
      <c r="B128" s="3"/>
      <c r="C128" s="3"/>
      <c r="D128" s="3"/>
      <c r="E128" s="3"/>
      <c r="F128" s="3"/>
      <c r="G128" s="332"/>
      <c r="H128" s="3"/>
      <c r="I128" s="9"/>
    </row>
    <row r="129" spans="2:9" ht="19.5" customHeight="1">
      <c r="B129" s="3"/>
      <c r="C129" s="3"/>
      <c r="D129" s="3"/>
      <c r="E129" s="3"/>
      <c r="F129" s="3"/>
      <c r="G129" s="332"/>
      <c r="H129" s="3"/>
      <c r="I129" s="9"/>
    </row>
    <row r="130" spans="2:9" ht="19.5" customHeight="1">
      <c r="B130" s="3"/>
      <c r="C130" s="3"/>
      <c r="D130" s="3"/>
      <c r="E130" s="3"/>
      <c r="F130" s="3"/>
      <c r="G130" s="332"/>
      <c r="H130" s="3"/>
      <c r="I130" s="9"/>
    </row>
    <row r="131" spans="2:9" ht="19.5" customHeight="1">
      <c r="B131" s="3"/>
      <c r="C131" s="3"/>
      <c r="D131" s="3"/>
      <c r="E131" s="3"/>
      <c r="F131" s="3"/>
      <c r="G131" s="332"/>
      <c r="H131" s="3"/>
      <c r="I131" s="9"/>
    </row>
    <row r="132" spans="2:9" ht="19.5" customHeight="1">
      <c r="B132" s="3"/>
      <c r="C132" s="2"/>
      <c r="D132" s="3"/>
      <c r="E132" s="3"/>
      <c r="F132" s="3"/>
      <c r="G132" s="332"/>
      <c r="H132" s="11"/>
      <c r="I132" s="9"/>
    </row>
    <row r="133" spans="2:9" ht="19.5" customHeight="1">
      <c r="B133" s="3"/>
      <c r="C133" s="12"/>
      <c r="D133" s="12"/>
      <c r="E133" s="12"/>
      <c r="F133" s="12"/>
      <c r="G133" s="329"/>
      <c r="H133" s="12"/>
      <c r="I133" s="9"/>
    </row>
    <row r="134" spans="2:9" ht="19.5" customHeight="1">
      <c r="B134" s="3"/>
      <c r="C134" s="13"/>
      <c r="D134" s="13"/>
      <c r="E134" s="13"/>
      <c r="F134" s="13"/>
      <c r="G134" s="334"/>
      <c r="H134" s="13"/>
      <c r="I134" s="14"/>
    </row>
    <row r="135" spans="2:9" ht="19.5" customHeight="1">
      <c r="B135" s="3"/>
      <c r="C135" s="15"/>
      <c r="D135" s="15"/>
      <c r="E135" s="15"/>
      <c r="F135" s="15"/>
      <c r="G135" s="335"/>
      <c r="H135" s="15"/>
      <c r="I135" s="16"/>
    </row>
    <row r="136" spans="2:9" ht="19.5" customHeight="1">
      <c r="B136" s="3"/>
      <c r="C136" s="15"/>
      <c r="D136" s="15"/>
      <c r="E136" s="15"/>
      <c r="F136" s="15"/>
      <c r="G136" s="335"/>
      <c r="H136" s="15"/>
      <c r="I136" s="16"/>
    </row>
    <row r="137" spans="2:9" ht="19.5" customHeight="1">
      <c r="B137" s="3"/>
      <c r="C137" s="12"/>
      <c r="D137" s="12"/>
      <c r="E137" s="12"/>
      <c r="F137" s="12"/>
      <c r="G137" s="329"/>
      <c r="H137" s="12"/>
      <c r="I137" s="9"/>
    </row>
    <row r="138" spans="2:9" ht="19.5" customHeight="1">
      <c r="B138" s="3"/>
      <c r="C138" s="2"/>
      <c r="D138" s="12"/>
      <c r="E138" s="12"/>
      <c r="F138" s="12"/>
      <c r="G138" s="329"/>
      <c r="H138" s="11"/>
      <c r="I138" s="9"/>
    </row>
    <row r="139" spans="2:9" ht="19.5" customHeight="1"/>
    <row r="140" spans="2:9" ht="19.5" customHeight="1"/>
    <row r="141" spans="2:9" ht="19.5" customHeight="1"/>
    <row r="142" spans="2:9" ht="19.5" customHeight="1"/>
    <row r="143" spans="2:9" ht="19.5" customHeight="1"/>
    <row r="144" spans="2:9" ht="19.5" customHeight="1"/>
    <row r="145" ht="19.5" customHeight="1"/>
    <row r="146" ht="19.5" customHeight="1"/>
    <row r="147" ht="19.5" customHeight="1"/>
    <row r="148" ht="19.5" customHeight="1"/>
    <row r="149" ht="19.5" customHeight="1"/>
    <row r="150" ht="19.5" customHeight="1"/>
    <row r="151" ht="19.5" customHeight="1"/>
    <row r="152" ht="19.5" customHeight="1"/>
    <row r="153" ht="19.5" customHeight="1"/>
    <row r="154" ht="19.5" customHeight="1"/>
    <row r="155" ht="19.5" customHeight="1"/>
    <row r="156" ht="19.5" customHeight="1"/>
    <row r="157" ht="19.5" customHeight="1"/>
    <row r="158" ht="19.5" customHeight="1"/>
    <row r="159" ht="19.5" customHeight="1"/>
    <row r="160" ht="19.5" customHeight="1"/>
    <row r="161" ht="19.5" customHeight="1"/>
    <row r="162" ht="19.5" customHeight="1"/>
    <row r="163" ht="19.5" customHeight="1"/>
    <row r="164" ht="19.5" customHeight="1"/>
    <row r="165" ht="19.5" customHeight="1"/>
    <row r="166" ht="19.5" customHeight="1"/>
    <row r="167" ht="19.5" customHeight="1"/>
    <row r="168" ht="19.5" customHeight="1"/>
    <row r="169" ht="19.5" customHeight="1"/>
    <row r="170" ht="19.5" customHeight="1"/>
    <row r="171" ht="19.5" customHeight="1"/>
    <row r="172" ht="19.5" customHeight="1"/>
    <row r="173" ht="19.5" customHeight="1"/>
    <row r="174" ht="19.5" customHeight="1"/>
    <row r="175" ht="19.5" customHeight="1"/>
    <row r="176" ht="19.5" customHeight="1"/>
    <row r="177" ht="19.5" customHeight="1"/>
    <row r="178" ht="19.5" customHeight="1"/>
    <row r="179" ht="19.5" customHeight="1"/>
    <row r="180" ht="19.5" customHeight="1"/>
    <row r="181" ht="19.5" customHeight="1"/>
    <row r="182" ht="19.5" customHeight="1"/>
    <row r="183" ht="19.5" customHeight="1"/>
    <row r="184" ht="19.5" customHeight="1"/>
    <row r="185" ht="19.5" customHeight="1"/>
    <row r="186" ht="19.5" customHeight="1"/>
    <row r="187" ht="19.5" customHeight="1"/>
    <row r="188" ht="19.5" customHeight="1"/>
    <row r="189" ht="19.5" customHeight="1"/>
    <row r="190" ht="19.5" customHeight="1"/>
    <row r="191" ht="19.5" customHeight="1"/>
    <row r="192" ht="19.5" customHeight="1"/>
    <row r="193" ht="19.5" customHeight="1"/>
    <row r="194" ht="19.5" customHeight="1"/>
    <row r="195" ht="19.5" customHeight="1"/>
    <row r="196" ht="19.5" customHeight="1"/>
    <row r="197" ht="19.5" customHeight="1"/>
    <row r="198" ht="19.5" customHeight="1"/>
    <row r="199" ht="19.5" customHeight="1"/>
    <row r="200" ht="19.5" customHeight="1"/>
    <row r="201" ht="19.5" customHeight="1"/>
    <row r="202" ht="19.5" customHeight="1"/>
    <row r="203" ht="19.5" customHeight="1"/>
    <row r="204" ht="19.5" customHeight="1"/>
    <row r="205" ht="19.5" customHeight="1"/>
    <row r="206" ht="19.5" customHeight="1"/>
    <row r="207" ht="19.5" customHeight="1"/>
    <row r="208" ht="19.5" customHeight="1"/>
    <row r="209" ht="19.5" customHeight="1"/>
    <row r="210" ht="19.5" customHeight="1"/>
    <row r="211" ht="19.5" customHeight="1"/>
    <row r="212" ht="19.5" customHeight="1"/>
    <row r="213" ht="19.5" customHeight="1"/>
    <row r="214" ht="19.5" customHeight="1"/>
    <row r="215" ht="19.5" customHeight="1"/>
    <row r="216" ht="19.5" customHeight="1"/>
    <row r="217" ht="19.5" customHeight="1"/>
    <row r="218" ht="19.5" customHeight="1"/>
    <row r="219" ht="19.5" customHeight="1"/>
    <row r="220" ht="19.5" customHeight="1"/>
    <row r="221" ht="19.5" customHeight="1"/>
    <row r="222" ht="19.5" customHeight="1"/>
    <row r="223" ht="19.5" customHeight="1"/>
    <row r="224" ht="19.5" customHeight="1"/>
    <row r="225" ht="19.5" customHeight="1"/>
    <row r="226" ht="19.5" customHeight="1"/>
    <row r="227" ht="19.5" customHeight="1"/>
    <row r="228" ht="19.5" customHeight="1"/>
    <row r="229" ht="19.5" customHeight="1"/>
    <row r="230" ht="19.5" customHeight="1"/>
    <row r="231" ht="19.5" customHeight="1"/>
    <row r="232" ht="19.5" customHeight="1"/>
  </sheetData>
  <mergeCells count="4">
    <mergeCell ref="B101:I101"/>
    <mergeCell ref="B100:I100"/>
    <mergeCell ref="B1:I1"/>
    <mergeCell ref="B2:I2"/>
  </mergeCells>
  <phoneticPr fontId="2"/>
  <printOptions horizontalCentered="1" verticalCentered="1"/>
  <pageMargins left="0.70866141732283472" right="0" top="0" bottom="0" header="0" footer="0"/>
  <pageSetup paperSize="9" scale="96" orientation="portrait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1"/>
    <pageSetUpPr fitToPage="1"/>
  </sheetPr>
  <dimension ref="A1:R36"/>
  <sheetViews>
    <sheetView showGridLines="0" showZeros="0" view="pageBreakPreview" zoomScaleSheetLayoutView="100" workbookViewId="0">
      <selection activeCell="G16" sqref="G16"/>
    </sheetView>
  </sheetViews>
  <sheetFormatPr defaultColWidth="7" defaultRowHeight="11.25"/>
  <cols>
    <col min="1" max="1" width="2.625" style="32" customWidth="1"/>
    <col min="2" max="2" width="3.625" style="40" customWidth="1"/>
    <col min="3" max="3" width="1.375" style="32" customWidth="1"/>
    <col min="4" max="4" width="12.625" style="32" customWidth="1"/>
    <col min="5" max="5" width="9.625" style="32" customWidth="1"/>
    <col min="6" max="6" width="6.625" style="32" customWidth="1"/>
    <col min="7" max="7" width="22.625" style="32" customWidth="1"/>
    <col min="8" max="8" width="8.625" style="32" customWidth="1"/>
    <col min="9" max="9" width="12.625" style="32" customWidth="1"/>
    <col min="10" max="10" width="3.625" style="32" customWidth="1"/>
    <col min="11" max="11" width="2.625" style="32" customWidth="1"/>
    <col min="12" max="12" width="2.125" style="32" customWidth="1"/>
    <col min="13" max="16384" width="7" style="32"/>
  </cols>
  <sheetData>
    <row r="1" spans="1:18" ht="30.75" customHeight="1">
      <c r="A1" s="108"/>
      <c r="B1" s="109"/>
      <c r="C1" s="110"/>
      <c r="D1" s="110"/>
      <c r="E1" s="110"/>
      <c r="F1" s="110"/>
      <c r="G1" s="110"/>
      <c r="H1" s="110"/>
      <c r="I1" s="110"/>
      <c r="J1" s="110"/>
      <c r="K1" s="111"/>
      <c r="L1" s="31"/>
    </row>
    <row r="2" spans="1:18" s="34" customFormat="1" ht="30.95" customHeight="1">
      <c r="A2" s="112"/>
      <c r="B2" s="651" t="s">
        <v>92</v>
      </c>
      <c r="C2" s="651"/>
      <c r="D2" s="651"/>
      <c r="E2" s="651"/>
      <c r="F2" s="651"/>
      <c r="G2" s="651"/>
      <c r="H2" s="651"/>
      <c r="I2" s="651"/>
      <c r="J2" s="651"/>
      <c r="K2" s="652"/>
      <c r="L2" s="33"/>
      <c r="M2" s="32"/>
      <c r="N2" s="32"/>
      <c r="O2" s="32"/>
      <c r="P2" s="32"/>
      <c r="Q2" s="32"/>
      <c r="R2" s="32"/>
    </row>
    <row r="3" spans="1:18" ht="24.95" customHeight="1">
      <c r="A3" s="113"/>
      <c r="B3" s="114"/>
      <c r="C3" s="115"/>
      <c r="D3" s="115"/>
      <c r="E3" s="115"/>
      <c r="F3" s="115"/>
      <c r="G3" s="115"/>
      <c r="H3" s="115"/>
      <c r="I3" s="115"/>
      <c r="J3" s="115"/>
      <c r="K3" s="116"/>
      <c r="L3" s="35"/>
    </row>
    <row r="4" spans="1:18" ht="27.95" customHeight="1">
      <c r="A4" s="113"/>
      <c r="B4" s="114"/>
      <c r="C4" s="117"/>
      <c r="D4" s="118" t="s">
        <v>82</v>
      </c>
      <c r="E4" s="119"/>
      <c r="F4" s="120" t="str">
        <f>+'仕訳書（全体）'!F4</f>
        <v>〇〇〇〇建物解体工事</v>
      </c>
      <c r="G4" s="119"/>
      <c r="H4" s="117"/>
      <c r="I4" s="194"/>
      <c r="J4" s="115"/>
      <c r="K4" s="116"/>
      <c r="L4" s="35"/>
    </row>
    <row r="5" spans="1:18" ht="27" customHeight="1">
      <c r="A5" s="113"/>
      <c r="B5" s="114"/>
      <c r="C5" s="117"/>
      <c r="D5" s="118" t="s">
        <v>83</v>
      </c>
      <c r="E5" s="119"/>
      <c r="F5" s="121" t="str">
        <f>+'仕訳書（全体）'!F5</f>
        <v>鉄筋コンクリート造　地下1階､地上3階</v>
      </c>
      <c r="G5" s="119"/>
      <c r="H5" s="117"/>
      <c r="I5" s="117"/>
      <c r="J5" s="115"/>
      <c r="K5" s="116"/>
      <c r="L5" s="35"/>
    </row>
    <row r="6" spans="1:18" ht="27" customHeight="1">
      <c r="A6" s="113"/>
      <c r="B6" s="114"/>
      <c r="C6" s="117"/>
      <c r="D6" s="118" t="s">
        <v>84</v>
      </c>
      <c r="E6" s="119"/>
      <c r="F6" s="123" t="s">
        <v>980</v>
      </c>
      <c r="G6" s="119"/>
      <c r="H6" s="117"/>
      <c r="I6" s="117"/>
      <c r="J6" s="115"/>
      <c r="K6" s="116"/>
      <c r="L6" s="35"/>
    </row>
    <row r="7" spans="1:18" ht="27" customHeight="1">
      <c r="A7" s="113"/>
      <c r="B7" s="114"/>
      <c r="C7" s="117"/>
      <c r="D7" s="118" t="s">
        <v>93</v>
      </c>
      <c r="E7" s="119"/>
      <c r="F7" s="661">
        <f>ROUNDDOWN(G17,-3)</f>
        <v>0</v>
      </c>
      <c r="G7" s="661"/>
      <c r="H7" s="117"/>
      <c r="I7" s="117"/>
      <c r="J7" s="115"/>
      <c r="K7" s="116"/>
      <c r="L7" s="35"/>
    </row>
    <row r="8" spans="1:18" ht="18.95" customHeight="1">
      <c r="A8" s="113"/>
      <c r="B8" s="114"/>
      <c r="C8" s="115"/>
      <c r="D8" s="115"/>
      <c r="E8" s="115"/>
      <c r="F8" s="115"/>
      <c r="G8" s="115"/>
      <c r="H8" s="115"/>
      <c r="I8" s="115"/>
      <c r="J8" s="115"/>
      <c r="K8" s="116"/>
      <c r="L8" s="35"/>
    </row>
    <row r="9" spans="1:18" s="37" customFormat="1" ht="18.95" customHeight="1">
      <c r="A9" s="126"/>
      <c r="B9" s="654" t="s">
        <v>85</v>
      </c>
      <c r="C9" s="654"/>
      <c r="D9" s="654"/>
      <c r="E9" s="654"/>
      <c r="F9" s="654"/>
      <c r="G9" s="654"/>
      <c r="H9" s="654"/>
      <c r="I9" s="654"/>
      <c r="J9" s="654"/>
      <c r="K9" s="127"/>
      <c r="L9" s="36"/>
      <c r="M9" s="32"/>
      <c r="N9" s="32"/>
      <c r="O9" s="32"/>
      <c r="P9" s="32"/>
      <c r="Q9" s="32"/>
      <c r="R9" s="32"/>
    </row>
    <row r="10" spans="1:18" ht="11.25" customHeight="1">
      <c r="A10" s="113"/>
      <c r="B10" s="114"/>
      <c r="C10" s="115"/>
      <c r="D10" s="115"/>
      <c r="E10" s="115"/>
      <c r="F10" s="115"/>
      <c r="G10" s="115"/>
      <c r="H10" s="115"/>
      <c r="I10" s="115"/>
      <c r="J10" s="115"/>
      <c r="K10" s="116"/>
      <c r="L10" s="35"/>
    </row>
    <row r="11" spans="1:18" s="39" customFormat="1" ht="22.7" customHeight="1">
      <c r="A11" s="128"/>
      <c r="B11" s="454" t="s">
        <v>86</v>
      </c>
      <c r="C11" s="662" t="s">
        <v>87</v>
      </c>
      <c r="D11" s="663"/>
      <c r="E11" s="663"/>
      <c r="F11" s="664"/>
      <c r="G11" s="455" t="s">
        <v>88</v>
      </c>
      <c r="H11" s="455" t="s">
        <v>89</v>
      </c>
      <c r="I11" s="662" t="s">
        <v>90</v>
      </c>
      <c r="J11" s="665"/>
      <c r="K11" s="129"/>
      <c r="L11" s="38"/>
      <c r="M11" s="32"/>
      <c r="N11" s="32"/>
      <c r="O11" s="32"/>
      <c r="P11" s="32"/>
      <c r="Q11" s="32"/>
      <c r="R11" s="32"/>
    </row>
    <row r="12" spans="1:18" ht="22.7" customHeight="1">
      <c r="A12" s="113"/>
      <c r="B12" s="452">
        <v>1</v>
      </c>
      <c r="C12" s="460"/>
      <c r="D12" s="679" t="s">
        <v>122</v>
      </c>
      <c r="E12" s="680"/>
      <c r="F12" s="460"/>
      <c r="G12" s="145">
        <f>'内訳書（解体）'!H174</f>
        <v>0</v>
      </c>
      <c r="H12" s="457"/>
      <c r="I12" s="475"/>
      <c r="J12" s="476"/>
      <c r="K12" s="138"/>
      <c r="L12" s="35"/>
    </row>
    <row r="13" spans="1:18" ht="22.7" customHeight="1">
      <c r="A13" s="139"/>
      <c r="B13" s="452">
        <v>2</v>
      </c>
      <c r="C13" s="460"/>
      <c r="D13" s="682" t="s">
        <v>123</v>
      </c>
      <c r="E13" s="683"/>
      <c r="F13" s="460"/>
      <c r="G13" s="145">
        <f>'内訳書（解体）'!H194</f>
        <v>0</v>
      </c>
      <c r="H13" s="457"/>
      <c r="I13" s="475"/>
      <c r="J13" s="166"/>
      <c r="K13" s="116"/>
      <c r="L13" s="35"/>
    </row>
    <row r="14" spans="1:18" ht="22.7" customHeight="1">
      <c r="A14" s="113"/>
      <c r="B14" s="452">
        <v>3</v>
      </c>
      <c r="C14" s="460"/>
      <c r="D14" s="679" t="s">
        <v>124</v>
      </c>
      <c r="E14" s="681"/>
      <c r="F14" s="460"/>
      <c r="G14" s="145">
        <f>'内訳書（解体）'!H218</f>
        <v>0</v>
      </c>
      <c r="H14" s="457"/>
      <c r="I14" s="475"/>
      <c r="J14" s="166"/>
      <c r="K14" s="116"/>
      <c r="L14" s="35"/>
      <c r="N14" s="232"/>
    </row>
    <row r="15" spans="1:18" ht="22.7" customHeight="1">
      <c r="A15" s="113"/>
      <c r="B15" s="452">
        <v>4</v>
      </c>
      <c r="C15" s="460"/>
      <c r="D15" s="679" t="s">
        <v>106</v>
      </c>
      <c r="E15" s="681"/>
      <c r="F15" s="460"/>
      <c r="G15" s="474">
        <f>'内訳書（解体）'!H235</f>
        <v>0</v>
      </c>
      <c r="H15" s="457"/>
      <c r="I15" s="475"/>
      <c r="J15" s="166"/>
      <c r="K15" s="116"/>
      <c r="L15" s="35"/>
      <c r="N15" s="237"/>
    </row>
    <row r="16" spans="1:18" ht="22.7" customHeight="1">
      <c r="A16" s="113"/>
      <c r="B16" s="452"/>
      <c r="C16" s="460"/>
      <c r="D16" s="679"/>
      <c r="E16" s="681"/>
      <c r="F16" s="460"/>
      <c r="G16" s="145"/>
      <c r="H16" s="457"/>
      <c r="I16" s="164"/>
      <c r="J16" s="166"/>
      <c r="K16" s="116"/>
      <c r="L16" s="35"/>
    </row>
    <row r="17" spans="1:12" ht="22.7" customHeight="1">
      <c r="A17" s="113"/>
      <c r="B17" s="452"/>
      <c r="C17" s="460"/>
      <c r="D17" s="684" t="s">
        <v>956</v>
      </c>
      <c r="E17" s="685"/>
      <c r="F17" s="460"/>
      <c r="G17" s="145">
        <f>SUM(G12:G15)</f>
        <v>0</v>
      </c>
      <c r="H17" s="457"/>
      <c r="I17" s="164"/>
      <c r="J17" s="166"/>
      <c r="K17" s="116"/>
      <c r="L17" s="35"/>
    </row>
    <row r="18" spans="1:12" ht="22.7" customHeight="1">
      <c r="A18" s="113"/>
      <c r="B18" s="452"/>
      <c r="C18" s="460"/>
      <c r="D18" s="682"/>
      <c r="E18" s="683"/>
      <c r="F18" s="460"/>
      <c r="G18" s="145"/>
      <c r="H18" s="457"/>
      <c r="I18" s="475"/>
      <c r="J18" s="166"/>
      <c r="K18" s="116"/>
      <c r="L18" s="35"/>
    </row>
    <row r="19" spans="1:12" ht="22.7" customHeight="1">
      <c r="A19" s="182"/>
      <c r="B19" s="452"/>
      <c r="C19" s="460"/>
      <c r="D19" s="679"/>
      <c r="E19" s="681"/>
      <c r="F19" s="460"/>
      <c r="G19" s="145"/>
      <c r="H19" s="457"/>
      <c r="I19" s="475"/>
      <c r="J19" s="166"/>
      <c r="K19" s="116"/>
      <c r="L19" s="35"/>
    </row>
    <row r="20" spans="1:12" ht="22.7" customHeight="1">
      <c r="A20" s="113"/>
      <c r="B20" s="452"/>
      <c r="C20" s="460"/>
      <c r="D20" s="460"/>
      <c r="E20" s="460"/>
      <c r="F20" s="460"/>
      <c r="G20" s="145"/>
      <c r="H20" s="457"/>
      <c r="I20" s="475"/>
      <c r="J20" s="166"/>
      <c r="K20" s="116"/>
      <c r="L20" s="35"/>
    </row>
    <row r="21" spans="1:12" ht="22.7" customHeight="1">
      <c r="A21" s="113"/>
      <c r="B21" s="452"/>
      <c r="C21" s="460"/>
      <c r="D21" s="682"/>
      <c r="E21" s="683"/>
      <c r="F21" s="460"/>
      <c r="G21" s="145"/>
      <c r="H21" s="457"/>
      <c r="I21" s="475"/>
      <c r="J21" s="166"/>
      <c r="K21" s="116"/>
      <c r="L21" s="35"/>
    </row>
    <row r="22" spans="1:12" ht="22.7" customHeight="1">
      <c r="A22" s="113"/>
      <c r="B22" s="452"/>
      <c r="C22" s="460"/>
      <c r="D22" s="460"/>
      <c r="E22" s="460"/>
      <c r="F22" s="460"/>
      <c r="G22" s="145"/>
      <c r="H22" s="457"/>
      <c r="I22" s="164"/>
      <c r="J22" s="166"/>
      <c r="K22" s="116"/>
      <c r="L22" s="35"/>
    </row>
    <row r="23" spans="1:12" ht="22.7" customHeight="1">
      <c r="A23" s="113"/>
      <c r="B23" s="452"/>
      <c r="C23" s="460"/>
      <c r="D23" s="682"/>
      <c r="E23" s="683"/>
      <c r="F23" s="460"/>
      <c r="G23" s="145"/>
      <c r="H23" s="457"/>
      <c r="I23" s="475"/>
      <c r="J23" s="166"/>
      <c r="K23" s="116"/>
      <c r="L23" s="35"/>
    </row>
    <row r="24" spans="1:12" ht="22.7" customHeight="1">
      <c r="A24" s="113"/>
      <c r="B24" s="452"/>
      <c r="C24" s="460"/>
      <c r="D24" s="460"/>
      <c r="E24" s="460"/>
      <c r="F24" s="460"/>
      <c r="G24" s="145"/>
      <c r="H24" s="457"/>
      <c r="I24" s="475"/>
      <c r="J24" s="166"/>
      <c r="K24" s="116"/>
      <c r="L24" s="35"/>
    </row>
    <row r="25" spans="1:12" ht="22.7" customHeight="1">
      <c r="A25" s="113"/>
      <c r="B25" s="452"/>
      <c r="C25" s="460"/>
      <c r="D25" s="460"/>
      <c r="E25" s="460"/>
      <c r="F25" s="460"/>
      <c r="G25" s="145"/>
      <c r="H25" s="457"/>
      <c r="I25" s="164"/>
      <c r="J25" s="166"/>
      <c r="K25" s="116"/>
      <c r="L25" s="35"/>
    </row>
    <row r="26" spans="1:12" ht="22.7" customHeight="1">
      <c r="A26" s="113"/>
      <c r="B26" s="452"/>
      <c r="C26" s="460"/>
      <c r="D26" s="460"/>
      <c r="E26" s="470"/>
      <c r="F26" s="470"/>
      <c r="G26" s="145"/>
      <c r="H26" s="457"/>
      <c r="I26" s="164"/>
      <c r="J26" s="166"/>
      <c r="K26" s="116"/>
      <c r="L26" s="35"/>
    </row>
    <row r="27" spans="1:12" ht="22.7" customHeight="1">
      <c r="A27" s="113"/>
      <c r="B27" s="452"/>
      <c r="C27" s="460"/>
      <c r="D27" s="460"/>
      <c r="E27" s="460"/>
      <c r="F27" s="460"/>
      <c r="G27" s="145"/>
      <c r="H27" s="457"/>
      <c r="I27" s="164"/>
      <c r="J27" s="166"/>
      <c r="K27" s="116"/>
      <c r="L27" s="35"/>
    </row>
    <row r="28" spans="1:12" ht="22.7" customHeight="1">
      <c r="A28" s="113"/>
      <c r="B28" s="452"/>
      <c r="C28" s="460"/>
      <c r="D28" s="460"/>
      <c r="E28" s="472"/>
      <c r="F28" s="472"/>
      <c r="G28" s="145"/>
      <c r="H28" s="457"/>
      <c r="I28" s="164"/>
      <c r="J28" s="166"/>
      <c r="K28" s="116"/>
      <c r="L28" s="35"/>
    </row>
    <row r="29" spans="1:12" ht="22.7" customHeight="1">
      <c r="A29" s="113"/>
      <c r="B29" s="452"/>
      <c r="C29" s="460"/>
      <c r="D29" s="460"/>
      <c r="E29" s="472"/>
      <c r="F29" s="472"/>
      <c r="G29" s="145"/>
      <c r="H29" s="457"/>
      <c r="I29" s="164"/>
      <c r="J29" s="166"/>
      <c r="K29" s="116"/>
      <c r="L29" s="35"/>
    </row>
    <row r="30" spans="1:12" ht="22.7" customHeight="1">
      <c r="A30" s="113"/>
      <c r="B30" s="452"/>
      <c r="C30" s="460"/>
      <c r="D30" s="460"/>
      <c r="E30" s="460"/>
      <c r="F30" s="460"/>
      <c r="G30" s="145"/>
      <c r="H30" s="457"/>
      <c r="I30" s="477"/>
      <c r="J30" s="166"/>
      <c r="K30" s="116"/>
      <c r="L30" s="35"/>
    </row>
    <row r="31" spans="1:12" ht="22.7" customHeight="1">
      <c r="A31" s="113"/>
      <c r="B31" s="452"/>
      <c r="C31" s="460"/>
      <c r="D31" s="478"/>
      <c r="E31" s="460"/>
      <c r="F31" s="460"/>
      <c r="G31" s="145"/>
      <c r="H31" s="457"/>
      <c r="I31" s="164"/>
      <c r="J31" s="166"/>
      <c r="K31" s="116"/>
      <c r="L31" s="35"/>
    </row>
    <row r="32" spans="1:12" ht="22.7" customHeight="1">
      <c r="A32" s="113"/>
      <c r="B32" s="452"/>
      <c r="C32" s="460"/>
      <c r="D32" s="479"/>
      <c r="E32" s="460"/>
      <c r="F32" s="460"/>
      <c r="G32" s="145"/>
      <c r="H32" s="457"/>
      <c r="I32" s="475"/>
      <c r="J32" s="166"/>
      <c r="K32" s="116"/>
      <c r="L32" s="35"/>
    </row>
    <row r="33" spans="1:12" ht="22.7" customHeight="1">
      <c r="A33" s="113"/>
      <c r="B33" s="452"/>
      <c r="C33" s="162"/>
      <c r="D33" s="162"/>
      <c r="E33" s="162"/>
      <c r="F33" s="162"/>
      <c r="G33" s="480"/>
      <c r="H33" s="458"/>
      <c r="I33" s="164"/>
      <c r="J33" s="166"/>
      <c r="K33" s="167"/>
      <c r="L33" s="35"/>
    </row>
    <row r="34" spans="1:12" ht="22.7" customHeight="1">
      <c r="A34" s="113"/>
      <c r="B34" s="456"/>
      <c r="C34" s="168"/>
      <c r="D34" s="643"/>
      <c r="E34" s="677"/>
      <c r="F34" s="678"/>
      <c r="G34" s="169"/>
      <c r="H34" s="459"/>
      <c r="I34" s="481"/>
      <c r="J34" s="482"/>
      <c r="K34" s="116"/>
      <c r="L34" s="35"/>
    </row>
    <row r="35" spans="1:12" ht="12" customHeight="1">
      <c r="A35" s="175"/>
      <c r="B35" s="176"/>
      <c r="C35" s="177"/>
      <c r="D35" s="177"/>
      <c r="E35" s="177"/>
      <c r="F35" s="177"/>
      <c r="G35" s="177"/>
      <c r="H35" s="177"/>
      <c r="I35" s="177"/>
      <c r="J35" s="177"/>
      <c r="K35" s="178"/>
      <c r="L35" s="31"/>
    </row>
    <row r="36" spans="1:12">
      <c r="A36" s="179" t="s">
        <v>94</v>
      </c>
      <c r="B36" s="180"/>
      <c r="C36" s="179"/>
      <c r="D36" s="179"/>
      <c r="E36" s="179"/>
      <c r="F36" s="179"/>
      <c r="G36" s="179"/>
      <c r="H36" s="179"/>
      <c r="I36" s="179"/>
      <c r="J36" s="181"/>
      <c r="K36" s="181"/>
      <c r="L36" s="41"/>
    </row>
  </sheetData>
  <customSheetViews>
    <customSheetView guid="{FFAD9384-2B35-44AA-9CCC-6B7F7B247B1B}" scale="120" showPageBreaks="1" showGridLines="0" zeroValues="0" fitToPage="1" printArea="1" view="pageBreakPreview">
      <selection activeCell="G5" sqref="G5"/>
      <pageMargins left="0.87" right="0.3" top="0.59055118110236227" bottom="0.19685039370078741" header="0.19685039370078741" footer="0"/>
      <printOptions horizontalCentered="1" verticalCentered="1"/>
      <pageSetup paperSize="9" fitToHeight="0" orientation="portrait" blackAndWhite="1" horizontalDpi="300" verticalDpi="300" r:id="rId1"/>
      <headerFooter alignWithMargins="0"/>
    </customSheetView>
    <customSheetView guid="{87CAAB94-165F-4867-884D-811976B01BC1}" showPageBreaks="1" showGridLines="0" zeroValues="0" fitToPage="1" printArea="1" view="pageBreakPreview">
      <selection activeCell="H14" sqref="H14"/>
      <pageMargins left="0.87" right="0.3" top="0.59055118110236227" bottom="0.19685039370078741" header="0.19685039370078741" footer="0"/>
      <printOptions horizontalCentered="1" verticalCentered="1"/>
      <pageSetup paperSize="9" fitToHeight="0" orientation="portrait" blackAndWhite="1" horizontalDpi="300" verticalDpi="300" r:id="rId2"/>
      <headerFooter alignWithMargins="0"/>
    </customSheetView>
    <customSheetView guid="{1FED7625-7923-436C-B4EB-BFCDA40D9383}" showPageBreaks="1" showGridLines="0" zeroValues="0" fitToPage="1" printArea="1" view="pageBreakPreview">
      <selection activeCell="H14" sqref="H14"/>
      <pageMargins left="0.87" right="0.3" top="0.59055118110236227" bottom="0.19685039370078741" header="0.19685039370078741" footer="0"/>
      <printOptions horizontalCentered="1" verticalCentered="1"/>
      <pageSetup paperSize="9" fitToHeight="0" orientation="portrait" blackAndWhite="1" horizontalDpi="300" verticalDpi="300" r:id="rId3"/>
      <headerFooter alignWithMargins="0"/>
    </customSheetView>
  </customSheetViews>
  <mergeCells count="16">
    <mergeCell ref="D34:F34"/>
    <mergeCell ref="B2:K2"/>
    <mergeCell ref="I11:J11"/>
    <mergeCell ref="C11:F11"/>
    <mergeCell ref="B9:J9"/>
    <mergeCell ref="F7:G7"/>
    <mergeCell ref="D12:E12"/>
    <mergeCell ref="D19:E19"/>
    <mergeCell ref="D21:E21"/>
    <mergeCell ref="D23:E23"/>
    <mergeCell ref="D17:E17"/>
    <mergeCell ref="D18:E18"/>
    <mergeCell ref="D13:E13"/>
    <mergeCell ref="D14:E14"/>
    <mergeCell ref="D15:E15"/>
    <mergeCell ref="D16:E16"/>
  </mergeCells>
  <phoneticPr fontId="24"/>
  <printOptions horizontalCentered="1" verticalCentered="1" gridLinesSet="0"/>
  <pageMargins left="0.86614173228346458" right="0" top="0" bottom="0" header="0" footer="0"/>
  <pageSetup paperSize="9" fitToHeight="0" orientation="portrait" blackAndWhite="1" horizontalDpi="300" verticalDpi="300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1"/>
  </sheetPr>
  <dimension ref="B1:J517"/>
  <sheetViews>
    <sheetView showZeros="0" view="pageBreakPreview" zoomScaleSheetLayoutView="100" workbookViewId="0">
      <selection activeCell="A224" sqref="A224:G264"/>
    </sheetView>
  </sheetViews>
  <sheetFormatPr defaultRowHeight="13.5"/>
  <cols>
    <col min="1" max="1" width="1.25" style="336" customWidth="1"/>
    <col min="2" max="2" width="4.125" style="336" customWidth="1"/>
    <col min="3" max="3" width="29.125" style="336" customWidth="1"/>
    <col min="4" max="4" width="25" style="336" customWidth="1"/>
    <col min="5" max="5" width="7.75" style="336" customWidth="1"/>
    <col min="6" max="6" width="5.5" style="336" customWidth="1"/>
    <col min="7" max="7" width="7.625" style="336" customWidth="1"/>
    <col min="8" max="9" width="10.625" style="336" customWidth="1"/>
    <col min="10" max="16384" width="9" style="336"/>
  </cols>
  <sheetData>
    <row r="1" spans="2:9" ht="19.5" customHeight="1">
      <c r="B1" s="337" t="str">
        <f>+'仕訳書（全体）'!F4</f>
        <v>〇〇〇〇建物解体工事</v>
      </c>
      <c r="C1" s="337"/>
      <c r="D1" s="337"/>
      <c r="E1" s="337"/>
      <c r="F1" s="337"/>
      <c r="G1" s="337"/>
      <c r="H1" s="337"/>
      <c r="I1" s="375"/>
    </row>
    <row r="2" spans="2:9" ht="29.25" customHeight="1">
      <c r="B2" s="691" t="s">
        <v>69</v>
      </c>
      <c r="C2" s="692"/>
      <c r="D2" s="692"/>
      <c r="E2" s="692"/>
      <c r="F2" s="692"/>
      <c r="G2" s="692"/>
      <c r="H2" s="692"/>
      <c r="I2" s="693"/>
    </row>
    <row r="3" spans="2:9" ht="20.100000000000001" customHeight="1">
      <c r="B3" s="306" t="s">
        <v>95</v>
      </c>
      <c r="C3" s="306" t="s">
        <v>70</v>
      </c>
      <c r="D3" s="306" t="s">
        <v>71</v>
      </c>
      <c r="E3" s="306" t="s">
        <v>72</v>
      </c>
      <c r="F3" s="306" t="s">
        <v>68</v>
      </c>
      <c r="G3" s="306" t="s">
        <v>73</v>
      </c>
      <c r="H3" s="306" t="s">
        <v>74</v>
      </c>
      <c r="I3" s="376" t="s">
        <v>75</v>
      </c>
    </row>
    <row r="4" spans="2:9" ht="20.100000000000001" customHeight="1">
      <c r="B4" s="280">
        <v>1</v>
      </c>
      <c r="C4" s="274" t="s">
        <v>77</v>
      </c>
      <c r="D4" s="274"/>
      <c r="E4" s="275"/>
      <c r="F4" s="275"/>
      <c r="G4" s="275"/>
      <c r="H4" s="275"/>
      <c r="I4" s="377"/>
    </row>
    <row r="5" spans="2:9" ht="20.100000000000001" customHeight="1">
      <c r="B5" s="258"/>
      <c r="C5" s="239" t="s">
        <v>163</v>
      </c>
      <c r="D5" s="243" t="s">
        <v>193</v>
      </c>
      <c r="E5" s="244">
        <v>356</v>
      </c>
      <c r="F5" s="245" t="s">
        <v>118</v>
      </c>
      <c r="G5" s="338"/>
      <c r="H5" s="244">
        <f t="shared" ref="H5:H36" si="0">TRUNC(E5*G5,0)</f>
        <v>0</v>
      </c>
      <c r="I5" s="378"/>
    </row>
    <row r="6" spans="2:9" ht="20.100000000000001" customHeight="1">
      <c r="B6" s="258"/>
      <c r="C6" s="239" t="s">
        <v>163</v>
      </c>
      <c r="D6" s="243" t="s">
        <v>194</v>
      </c>
      <c r="E6" s="244">
        <v>356</v>
      </c>
      <c r="F6" s="245" t="s">
        <v>118</v>
      </c>
      <c r="G6" s="338"/>
      <c r="H6" s="244">
        <f t="shared" si="0"/>
        <v>0</v>
      </c>
      <c r="I6" s="380"/>
    </row>
    <row r="7" spans="2:9" ht="20.100000000000001" customHeight="1">
      <c r="B7" s="258"/>
      <c r="C7" s="239" t="s">
        <v>163</v>
      </c>
      <c r="D7" s="243" t="s">
        <v>195</v>
      </c>
      <c r="E7" s="244">
        <v>356</v>
      </c>
      <c r="F7" s="245" t="s">
        <v>118</v>
      </c>
      <c r="G7" s="338"/>
      <c r="H7" s="244">
        <f t="shared" si="0"/>
        <v>0</v>
      </c>
      <c r="I7" s="382"/>
    </row>
    <row r="8" spans="2:9" ht="20.100000000000001" customHeight="1">
      <c r="B8" s="258"/>
      <c r="C8" s="239" t="s">
        <v>163</v>
      </c>
      <c r="D8" s="243" t="s">
        <v>196</v>
      </c>
      <c r="E8" s="244">
        <v>2262</v>
      </c>
      <c r="F8" s="245" t="s">
        <v>118</v>
      </c>
      <c r="G8" s="338"/>
      <c r="H8" s="244">
        <f>TRUNC(E8*G8,0)</f>
        <v>0</v>
      </c>
      <c r="I8" s="379"/>
    </row>
    <row r="9" spans="2:9" ht="20.100000000000001" customHeight="1">
      <c r="B9" s="258"/>
      <c r="C9" s="239" t="s">
        <v>163</v>
      </c>
      <c r="D9" s="243" t="s">
        <v>197</v>
      </c>
      <c r="E9" s="244">
        <v>2262</v>
      </c>
      <c r="F9" s="245" t="s">
        <v>118</v>
      </c>
      <c r="G9" s="338"/>
      <c r="H9" s="244">
        <f t="shared" si="0"/>
        <v>0</v>
      </c>
      <c r="I9" s="380"/>
    </row>
    <row r="10" spans="2:9" ht="20.100000000000001" customHeight="1">
      <c r="B10" s="258"/>
      <c r="C10" s="239" t="s">
        <v>163</v>
      </c>
      <c r="D10" s="243" t="s">
        <v>198</v>
      </c>
      <c r="E10" s="244">
        <v>2262</v>
      </c>
      <c r="F10" s="245" t="s">
        <v>118</v>
      </c>
      <c r="G10" s="338"/>
      <c r="H10" s="244">
        <f t="shared" si="0"/>
        <v>0</v>
      </c>
      <c r="I10" s="379"/>
    </row>
    <row r="11" spans="2:9" ht="20.100000000000001" customHeight="1">
      <c r="B11" s="258"/>
      <c r="C11" s="239" t="s">
        <v>164</v>
      </c>
      <c r="D11" s="240" t="s">
        <v>165</v>
      </c>
      <c r="E11" s="244">
        <v>188</v>
      </c>
      <c r="F11" s="245" t="s">
        <v>58</v>
      </c>
      <c r="G11" s="338"/>
      <c r="H11" s="244">
        <f t="shared" si="0"/>
        <v>0</v>
      </c>
      <c r="I11" s="379"/>
    </row>
    <row r="12" spans="2:9" ht="20.100000000000001" customHeight="1">
      <c r="B12" s="258"/>
      <c r="C12" s="239" t="s">
        <v>164</v>
      </c>
      <c r="D12" s="243" t="s">
        <v>199</v>
      </c>
      <c r="E12" s="244">
        <v>188</v>
      </c>
      <c r="F12" s="245" t="s">
        <v>58</v>
      </c>
      <c r="G12" s="338"/>
      <c r="H12" s="244">
        <f t="shared" si="0"/>
        <v>0</v>
      </c>
      <c r="I12" s="380"/>
    </row>
    <row r="13" spans="2:9" ht="20.100000000000001" customHeight="1">
      <c r="B13" s="258"/>
      <c r="C13" s="239" t="s">
        <v>164</v>
      </c>
      <c r="D13" s="240" t="s">
        <v>166</v>
      </c>
      <c r="E13" s="244">
        <v>188</v>
      </c>
      <c r="F13" s="245" t="s">
        <v>58</v>
      </c>
      <c r="G13" s="338"/>
      <c r="H13" s="244">
        <f t="shared" si="0"/>
        <v>0</v>
      </c>
      <c r="I13" s="379"/>
    </row>
    <row r="14" spans="2:9" ht="20.100000000000001" customHeight="1">
      <c r="B14" s="258"/>
      <c r="C14" s="246" t="s">
        <v>174</v>
      </c>
      <c r="D14" s="240" t="s">
        <v>175</v>
      </c>
      <c r="E14" s="250">
        <v>2618</v>
      </c>
      <c r="F14" s="245" t="s">
        <v>118</v>
      </c>
      <c r="G14" s="338"/>
      <c r="H14" s="244">
        <f t="shared" si="0"/>
        <v>0</v>
      </c>
      <c r="I14" s="379"/>
    </row>
    <row r="15" spans="2:9" ht="20.100000000000001" customHeight="1">
      <c r="B15" s="258"/>
      <c r="C15" s="246" t="s">
        <v>172</v>
      </c>
      <c r="D15" s="247" t="s">
        <v>206</v>
      </c>
      <c r="E15" s="244">
        <v>2612</v>
      </c>
      <c r="F15" s="245" t="s">
        <v>118</v>
      </c>
      <c r="G15" s="338"/>
      <c r="H15" s="244">
        <f t="shared" si="0"/>
        <v>0</v>
      </c>
      <c r="I15" s="379"/>
    </row>
    <row r="16" spans="2:9" ht="20.100000000000001" customHeight="1">
      <c r="B16" s="258"/>
      <c r="C16" s="246" t="s">
        <v>172</v>
      </c>
      <c r="D16" s="248" t="s">
        <v>207</v>
      </c>
      <c r="E16" s="244">
        <v>2612</v>
      </c>
      <c r="F16" s="245" t="s">
        <v>118</v>
      </c>
      <c r="G16" s="338"/>
      <c r="H16" s="244">
        <f t="shared" si="0"/>
        <v>0</v>
      </c>
      <c r="I16" s="483" t="s">
        <v>228</v>
      </c>
    </row>
    <row r="17" spans="2:9" ht="20.100000000000001" customHeight="1">
      <c r="B17" s="258"/>
      <c r="C17" s="246" t="s">
        <v>172</v>
      </c>
      <c r="D17" s="248" t="s">
        <v>202</v>
      </c>
      <c r="E17" s="244">
        <v>2612</v>
      </c>
      <c r="F17" s="245" t="s">
        <v>118</v>
      </c>
      <c r="G17" s="338"/>
      <c r="H17" s="244">
        <f t="shared" si="0"/>
        <v>0</v>
      </c>
      <c r="I17" s="379"/>
    </row>
    <row r="18" spans="2:9" ht="20.100000000000001" customHeight="1">
      <c r="B18" s="258"/>
      <c r="C18" s="246" t="s">
        <v>332</v>
      </c>
      <c r="D18" s="243" t="s">
        <v>333</v>
      </c>
      <c r="E18" s="244">
        <v>139</v>
      </c>
      <c r="F18" s="245" t="s">
        <v>118</v>
      </c>
      <c r="G18" s="338"/>
      <c r="H18" s="244">
        <f t="shared" si="0"/>
        <v>0</v>
      </c>
      <c r="I18" s="379"/>
    </row>
    <row r="19" spans="2:9" ht="20.100000000000001" customHeight="1">
      <c r="B19" s="258"/>
      <c r="C19" s="246" t="s">
        <v>332</v>
      </c>
      <c r="D19" s="243" t="s">
        <v>334</v>
      </c>
      <c r="E19" s="244">
        <v>139</v>
      </c>
      <c r="F19" s="245" t="s">
        <v>118</v>
      </c>
      <c r="G19" s="338"/>
      <c r="H19" s="244">
        <f t="shared" si="0"/>
        <v>0</v>
      </c>
      <c r="I19" s="483" t="s">
        <v>228</v>
      </c>
    </row>
    <row r="20" spans="2:9" ht="20.100000000000001" customHeight="1">
      <c r="B20" s="258"/>
      <c r="C20" s="246" t="s">
        <v>332</v>
      </c>
      <c r="D20" s="243" t="s">
        <v>335</v>
      </c>
      <c r="E20" s="244">
        <v>139</v>
      </c>
      <c r="F20" s="245" t="s">
        <v>118</v>
      </c>
      <c r="G20" s="338"/>
      <c r="H20" s="244">
        <f t="shared" si="0"/>
        <v>0</v>
      </c>
      <c r="I20" s="379"/>
    </row>
    <row r="21" spans="2:9" ht="20.100000000000001" customHeight="1">
      <c r="B21" s="258"/>
      <c r="C21" s="246" t="s">
        <v>332</v>
      </c>
      <c r="D21" s="243" t="s">
        <v>336</v>
      </c>
      <c r="E21" s="241">
        <v>82.2</v>
      </c>
      <c r="F21" s="245" t="s">
        <v>118</v>
      </c>
      <c r="G21" s="338"/>
      <c r="H21" s="244">
        <f t="shared" si="0"/>
        <v>0</v>
      </c>
      <c r="I21" s="379"/>
    </row>
    <row r="22" spans="2:9" ht="20.100000000000001" customHeight="1">
      <c r="B22" s="258"/>
      <c r="C22" s="246" t="s">
        <v>332</v>
      </c>
      <c r="D22" s="243" t="s">
        <v>337</v>
      </c>
      <c r="E22" s="241">
        <v>82.2</v>
      </c>
      <c r="F22" s="245" t="s">
        <v>118</v>
      </c>
      <c r="G22" s="338"/>
      <c r="H22" s="244">
        <f t="shared" si="0"/>
        <v>0</v>
      </c>
      <c r="I22" s="483" t="s">
        <v>228</v>
      </c>
    </row>
    <row r="23" spans="2:9" ht="20.100000000000001" customHeight="1">
      <c r="B23" s="258"/>
      <c r="C23" s="246" t="s">
        <v>332</v>
      </c>
      <c r="D23" s="243" t="s">
        <v>338</v>
      </c>
      <c r="E23" s="241">
        <v>82.2</v>
      </c>
      <c r="F23" s="245" t="s">
        <v>118</v>
      </c>
      <c r="G23" s="338"/>
      <c r="H23" s="244">
        <f t="shared" si="0"/>
        <v>0</v>
      </c>
      <c r="I23" s="379"/>
    </row>
    <row r="24" spans="2:9" ht="20.100000000000001" customHeight="1">
      <c r="B24" s="258"/>
      <c r="C24" s="249" t="s">
        <v>0</v>
      </c>
      <c r="D24" s="240" t="s">
        <v>4</v>
      </c>
      <c r="E24" s="244">
        <v>2618</v>
      </c>
      <c r="F24" s="245" t="s">
        <v>118</v>
      </c>
      <c r="G24" s="338"/>
      <c r="H24" s="244">
        <f t="shared" si="0"/>
        <v>0</v>
      </c>
      <c r="I24" s="379"/>
    </row>
    <row r="25" spans="2:9" ht="20.100000000000001" customHeight="1">
      <c r="B25" s="258"/>
      <c r="C25" s="239" t="s">
        <v>167</v>
      </c>
      <c r="D25" s="240" t="s">
        <v>168</v>
      </c>
      <c r="E25" s="244">
        <v>188</v>
      </c>
      <c r="F25" s="245" t="s">
        <v>177</v>
      </c>
      <c r="G25" s="338"/>
      <c r="H25" s="244">
        <f t="shared" si="0"/>
        <v>0</v>
      </c>
      <c r="I25" s="379"/>
    </row>
    <row r="26" spans="2:9" ht="20.100000000000001" customHeight="1">
      <c r="B26" s="258"/>
      <c r="C26" s="239" t="s">
        <v>176</v>
      </c>
      <c r="D26" s="240" t="s">
        <v>959</v>
      </c>
      <c r="E26" s="244">
        <v>2612</v>
      </c>
      <c r="F26" s="245" t="s">
        <v>178</v>
      </c>
      <c r="G26" s="338"/>
      <c r="H26" s="244">
        <f t="shared" si="0"/>
        <v>0</v>
      </c>
      <c r="I26" s="379"/>
    </row>
    <row r="27" spans="2:9" ht="20.100000000000001" customHeight="1">
      <c r="B27" s="258"/>
      <c r="C27" s="249" t="s">
        <v>339</v>
      </c>
      <c r="D27" s="243" t="s">
        <v>340</v>
      </c>
      <c r="E27" s="244">
        <v>139</v>
      </c>
      <c r="F27" s="245" t="s">
        <v>118</v>
      </c>
      <c r="G27" s="338"/>
      <c r="H27" s="244">
        <f t="shared" si="0"/>
        <v>0</v>
      </c>
      <c r="I27" s="379"/>
    </row>
    <row r="28" spans="2:9" ht="20.100000000000001" customHeight="1">
      <c r="B28" s="258"/>
      <c r="C28" s="249" t="s">
        <v>339</v>
      </c>
      <c r="D28" s="243" t="s">
        <v>341</v>
      </c>
      <c r="E28" s="241">
        <v>82.2</v>
      </c>
      <c r="F28" s="245" t="s">
        <v>118</v>
      </c>
      <c r="G28" s="338"/>
      <c r="H28" s="244">
        <f t="shared" si="0"/>
        <v>0</v>
      </c>
      <c r="I28" s="379"/>
    </row>
    <row r="29" spans="2:9" ht="21" customHeight="1">
      <c r="B29" s="258"/>
      <c r="C29" s="239" t="s">
        <v>169</v>
      </c>
      <c r="D29" s="240"/>
      <c r="E29" s="250">
        <v>2618</v>
      </c>
      <c r="F29" s="245" t="s">
        <v>178</v>
      </c>
      <c r="G29" s="338"/>
      <c r="H29" s="244">
        <f t="shared" si="0"/>
        <v>0</v>
      </c>
      <c r="I29" s="379"/>
    </row>
    <row r="30" spans="2:9" ht="20.100000000000001" customHeight="1">
      <c r="B30" s="258"/>
      <c r="C30" s="239" t="s">
        <v>140</v>
      </c>
      <c r="D30" s="243" t="s">
        <v>201</v>
      </c>
      <c r="E30" s="250">
        <v>759</v>
      </c>
      <c r="F30" s="245" t="s">
        <v>96</v>
      </c>
      <c r="G30" s="338"/>
      <c r="H30" s="244">
        <f t="shared" si="0"/>
        <v>0</v>
      </c>
      <c r="I30" s="379"/>
    </row>
    <row r="31" spans="2:9" ht="24.75" customHeight="1">
      <c r="B31" s="258"/>
      <c r="C31" s="239" t="s">
        <v>140</v>
      </c>
      <c r="D31" s="240" t="s">
        <v>141</v>
      </c>
      <c r="E31" s="250">
        <v>1710</v>
      </c>
      <c r="F31" s="245" t="s">
        <v>96</v>
      </c>
      <c r="G31" s="338"/>
      <c r="H31" s="244">
        <f t="shared" si="0"/>
        <v>0</v>
      </c>
      <c r="I31" s="379"/>
    </row>
    <row r="32" spans="2:9" ht="20.100000000000001" customHeight="1">
      <c r="B32" s="258"/>
      <c r="C32" s="246" t="s">
        <v>142</v>
      </c>
      <c r="D32" s="251" t="s">
        <v>119</v>
      </c>
      <c r="E32" s="250">
        <v>248</v>
      </c>
      <c r="F32" s="245" t="s">
        <v>96</v>
      </c>
      <c r="G32" s="338"/>
      <c r="H32" s="244">
        <f t="shared" si="0"/>
        <v>0</v>
      </c>
      <c r="I32" s="379"/>
    </row>
    <row r="33" spans="2:10" ht="20.100000000000001" customHeight="1">
      <c r="B33" s="258"/>
      <c r="C33" s="246" t="s">
        <v>59</v>
      </c>
      <c r="D33" s="252" t="s">
        <v>60</v>
      </c>
      <c r="E33" s="244">
        <v>2444</v>
      </c>
      <c r="F33" s="245" t="s">
        <v>96</v>
      </c>
      <c r="G33" s="338"/>
      <c r="H33" s="244">
        <f t="shared" si="0"/>
        <v>0</v>
      </c>
      <c r="I33" s="379"/>
      <c r="J33" s="416"/>
    </row>
    <row r="34" spans="2:10" ht="20.100000000000001" customHeight="1">
      <c r="B34" s="258"/>
      <c r="C34" s="246" t="s">
        <v>143</v>
      </c>
      <c r="D34" s="240" t="s">
        <v>81</v>
      </c>
      <c r="E34" s="244">
        <v>2444</v>
      </c>
      <c r="F34" s="245" t="s">
        <v>96</v>
      </c>
      <c r="G34" s="338"/>
      <c r="H34" s="244">
        <f t="shared" si="0"/>
        <v>0</v>
      </c>
      <c r="I34" s="379"/>
    </row>
    <row r="35" spans="2:10" ht="20.100000000000001" customHeight="1">
      <c r="B35" s="258"/>
      <c r="C35" s="249" t="s">
        <v>179</v>
      </c>
      <c r="D35" s="243" t="s">
        <v>160</v>
      </c>
      <c r="E35" s="244">
        <v>1</v>
      </c>
      <c r="F35" s="245" t="s">
        <v>144</v>
      </c>
      <c r="G35" s="338"/>
      <c r="H35" s="244">
        <f t="shared" si="0"/>
        <v>0</v>
      </c>
      <c r="I35" s="379"/>
    </row>
    <row r="36" spans="2:10" ht="20.100000000000001" customHeight="1">
      <c r="B36" s="258"/>
      <c r="C36" s="246" t="s">
        <v>78</v>
      </c>
      <c r="D36" s="251"/>
      <c r="E36" s="244">
        <v>1253</v>
      </c>
      <c r="F36" s="245" t="s">
        <v>118</v>
      </c>
      <c r="G36" s="338"/>
      <c r="H36" s="244">
        <f t="shared" si="0"/>
        <v>0</v>
      </c>
      <c r="I36" s="379"/>
    </row>
    <row r="37" spans="2:10" ht="20.100000000000001" customHeight="1">
      <c r="B37" s="258"/>
      <c r="C37" s="239"/>
      <c r="D37" s="253"/>
      <c r="E37" s="244"/>
      <c r="F37" s="245"/>
      <c r="G37" s="338"/>
      <c r="H37" s="244"/>
      <c r="I37" s="379"/>
    </row>
    <row r="38" spans="2:10" ht="20.100000000000001" customHeight="1">
      <c r="B38" s="258"/>
      <c r="C38" s="239"/>
      <c r="D38" s="240"/>
      <c r="E38" s="241"/>
      <c r="F38" s="245"/>
      <c r="G38" s="338"/>
      <c r="H38" s="244"/>
      <c r="I38" s="379"/>
    </row>
    <row r="39" spans="2:10" ht="20.100000000000001" customHeight="1">
      <c r="B39" s="258"/>
      <c r="C39" s="239"/>
      <c r="D39" s="240"/>
      <c r="E39" s="241"/>
      <c r="F39" s="245"/>
      <c r="G39" s="338"/>
      <c r="H39" s="244"/>
      <c r="I39" s="379"/>
    </row>
    <row r="40" spans="2:10" ht="20.100000000000001" customHeight="1">
      <c r="B40" s="258"/>
      <c r="C40" s="239"/>
      <c r="D40" s="240"/>
      <c r="E40" s="250"/>
      <c r="F40" s="245"/>
      <c r="G40" s="338"/>
      <c r="H40" s="244"/>
      <c r="I40" s="379"/>
    </row>
    <row r="41" spans="2:10" ht="20.100000000000001" customHeight="1">
      <c r="B41" s="258"/>
      <c r="C41" s="239"/>
      <c r="D41" s="240"/>
      <c r="E41" s="244"/>
      <c r="F41" s="245"/>
      <c r="G41" s="338"/>
      <c r="H41" s="244"/>
      <c r="I41" s="379"/>
    </row>
    <row r="42" spans="2:10" ht="20.100000000000001" customHeight="1">
      <c r="B42" s="385"/>
      <c r="C42" s="357" t="s">
        <v>181</v>
      </c>
      <c r="D42" s="417"/>
      <c r="E42" s="418"/>
      <c r="F42" s="311"/>
      <c r="G42" s="339"/>
      <c r="H42" s="244">
        <f>SUM(H5:H41)</f>
        <v>0</v>
      </c>
      <c r="I42" s="394"/>
    </row>
    <row r="43" spans="2:10" ht="20.100000000000001" customHeight="1">
      <c r="B43" s="386"/>
      <c r="C43" s="387"/>
      <c r="D43" s="358"/>
      <c r="E43" s="362"/>
      <c r="F43" s="362"/>
      <c r="G43" s="312"/>
      <c r="H43" s="388"/>
      <c r="I43" s="389"/>
    </row>
    <row r="44" spans="2:10" ht="15.75" customHeight="1">
      <c r="B44" s="313"/>
      <c r="C44" s="313"/>
      <c r="D44" s="313">
        <v>1</v>
      </c>
      <c r="E44" s="313"/>
      <c r="F44" s="313"/>
      <c r="G44" s="313"/>
      <c r="H44" s="313"/>
      <c r="I44" s="313"/>
    </row>
    <row r="45" spans="2:10" ht="19.5" customHeight="1">
      <c r="B45" s="337" t="str">
        <f>B1</f>
        <v>〇〇〇〇建物解体工事</v>
      </c>
      <c r="C45" s="337"/>
      <c r="D45" s="337"/>
      <c r="E45" s="337"/>
      <c r="F45" s="337"/>
      <c r="G45" s="337"/>
      <c r="H45" s="337"/>
      <c r="I45" s="375"/>
    </row>
    <row r="46" spans="2:10" ht="29.25" customHeight="1">
      <c r="B46" s="686" t="s">
        <v>69</v>
      </c>
      <c r="C46" s="687"/>
      <c r="D46" s="687"/>
      <c r="E46" s="687"/>
      <c r="F46" s="687"/>
      <c r="G46" s="687"/>
      <c r="H46" s="687"/>
      <c r="I46" s="688"/>
    </row>
    <row r="47" spans="2:10" ht="20.100000000000001" customHeight="1">
      <c r="B47" s="306" t="s">
        <v>95</v>
      </c>
      <c r="C47" s="306" t="s">
        <v>70</v>
      </c>
      <c r="D47" s="306" t="s">
        <v>71</v>
      </c>
      <c r="E47" s="306" t="s">
        <v>72</v>
      </c>
      <c r="F47" s="306" t="s">
        <v>68</v>
      </c>
      <c r="G47" s="306" t="s">
        <v>73</v>
      </c>
      <c r="H47" s="306" t="s">
        <v>74</v>
      </c>
      <c r="I47" s="376" t="s">
        <v>75</v>
      </c>
    </row>
    <row r="48" spans="2:10" ht="20.100000000000001" customHeight="1">
      <c r="B48" s="280"/>
      <c r="C48" s="274"/>
      <c r="D48" s="274"/>
      <c r="E48" s="275"/>
      <c r="F48" s="275"/>
      <c r="G48" s="340"/>
      <c r="H48" s="275"/>
      <c r="I48" s="377"/>
    </row>
    <row r="49" spans="2:9" ht="20.100000000000001" customHeight="1">
      <c r="B49" s="258"/>
      <c r="C49" s="239" t="s">
        <v>5</v>
      </c>
      <c r="D49" s="240" t="s">
        <v>200</v>
      </c>
      <c r="E49" s="241">
        <v>77.5</v>
      </c>
      <c r="F49" s="245" t="s">
        <v>118</v>
      </c>
      <c r="G49" s="338"/>
      <c r="H49" s="244">
        <f>TRUNC(E49*G49,0)</f>
        <v>0</v>
      </c>
      <c r="I49" s="379"/>
    </row>
    <row r="50" spans="2:9" ht="20.100000000000001" customHeight="1">
      <c r="B50" s="258"/>
      <c r="C50" s="239" t="s">
        <v>5</v>
      </c>
      <c r="D50" s="240" t="s">
        <v>6</v>
      </c>
      <c r="E50" s="241">
        <v>77.5</v>
      </c>
      <c r="F50" s="245" t="s">
        <v>118</v>
      </c>
      <c r="G50" s="338"/>
      <c r="H50" s="244">
        <f>TRUNC(E50*G50,0)</f>
        <v>0</v>
      </c>
      <c r="I50" s="379"/>
    </row>
    <row r="51" spans="2:9" ht="20.100000000000001" customHeight="1">
      <c r="B51" s="258"/>
      <c r="C51" s="239" t="s">
        <v>5</v>
      </c>
      <c r="D51" s="243" t="s">
        <v>8</v>
      </c>
      <c r="E51" s="244">
        <v>124</v>
      </c>
      <c r="F51" s="245" t="s">
        <v>118</v>
      </c>
      <c r="G51" s="338"/>
      <c r="H51" s="244">
        <f>TRUNC(E51*G51,0)</f>
        <v>0</v>
      </c>
      <c r="I51" s="379"/>
    </row>
    <row r="52" spans="2:9" ht="20.100000000000001" customHeight="1">
      <c r="B52" s="258"/>
      <c r="C52" s="239" t="s">
        <v>5</v>
      </c>
      <c r="D52" s="243" t="s">
        <v>7</v>
      </c>
      <c r="E52" s="244">
        <v>308</v>
      </c>
      <c r="F52" s="245" t="s">
        <v>118</v>
      </c>
      <c r="G52" s="338"/>
      <c r="H52" s="244">
        <f>TRUNC(E52*G52,0)</f>
        <v>0</v>
      </c>
      <c r="I52" s="379"/>
    </row>
    <row r="53" spans="2:9" ht="20.100000000000001" customHeight="1">
      <c r="B53" s="258"/>
      <c r="C53" s="239" t="s">
        <v>5</v>
      </c>
      <c r="D53" s="253" t="s">
        <v>9</v>
      </c>
      <c r="E53" s="244">
        <v>110</v>
      </c>
      <c r="F53" s="245" t="s">
        <v>118</v>
      </c>
      <c r="G53" s="338"/>
      <c r="H53" s="244">
        <f>TRUNC(E53*G53,0)</f>
        <v>0</v>
      </c>
      <c r="I53" s="379"/>
    </row>
    <row r="54" spans="2:9" ht="20.100000000000001" customHeight="1">
      <c r="B54" s="258"/>
      <c r="C54" s="239" t="s">
        <v>5</v>
      </c>
      <c r="D54" s="253" t="s">
        <v>10</v>
      </c>
      <c r="E54" s="241">
        <v>2</v>
      </c>
      <c r="F54" s="245" t="s">
        <v>61</v>
      </c>
      <c r="G54" s="338"/>
      <c r="H54" s="244">
        <f t="shared" ref="H54:H62" si="1">TRUNC(E54*G54,0)</f>
        <v>0</v>
      </c>
      <c r="I54" s="379"/>
    </row>
    <row r="55" spans="2:9" ht="20.100000000000001" customHeight="1">
      <c r="B55" s="258"/>
      <c r="C55" s="239" t="s">
        <v>5</v>
      </c>
      <c r="D55" s="252" t="s">
        <v>11</v>
      </c>
      <c r="E55" s="241">
        <v>0.6</v>
      </c>
      <c r="F55" s="245" t="s">
        <v>12</v>
      </c>
      <c r="G55" s="338"/>
      <c r="H55" s="244">
        <f t="shared" si="1"/>
        <v>0</v>
      </c>
      <c r="I55" s="379"/>
    </row>
    <row r="56" spans="2:9" ht="20.100000000000001" customHeight="1">
      <c r="B56" s="258"/>
      <c r="C56" s="239" t="s">
        <v>13</v>
      </c>
      <c r="D56" s="240" t="s">
        <v>18</v>
      </c>
      <c r="E56" s="241">
        <v>55.2</v>
      </c>
      <c r="F56" s="245" t="s">
        <v>118</v>
      </c>
      <c r="G56" s="338"/>
      <c r="H56" s="244">
        <f>TRUNC(E56*G56,0)</f>
        <v>0</v>
      </c>
      <c r="I56" s="379"/>
    </row>
    <row r="57" spans="2:9" ht="20.100000000000001" customHeight="1">
      <c r="B57" s="258"/>
      <c r="C57" s="239" t="s">
        <v>13</v>
      </c>
      <c r="D57" s="240" t="s">
        <v>14</v>
      </c>
      <c r="E57" s="244">
        <v>201</v>
      </c>
      <c r="F57" s="245" t="s">
        <v>118</v>
      </c>
      <c r="G57" s="338"/>
      <c r="H57" s="244">
        <f t="shared" si="1"/>
        <v>0</v>
      </c>
      <c r="I57" s="383"/>
    </row>
    <row r="58" spans="2:9" ht="20.100000000000001" customHeight="1">
      <c r="B58" s="258"/>
      <c r="C58" s="239" t="s">
        <v>13</v>
      </c>
      <c r="D58" s="253" t="s">
        <v>342</v>
      </c>
      <c r="E58" s="250">
        <v>139</v>
      </c>
      <c r="F58" s="245" t="s">
        <v>55</v>
      </c>
      <c r="G58" s="338"/>
      <c r="H58" s="244">
        <f t="shared" si="1"/>
        <v>0</v>
      </c>
      <c r="I58" s="383"/>
    </row>
    <row r="59" spans="2:9" ht="20.100000000000001" customHeight="1">
      <c r="B59" s="258"/>
      <c r="C59" s="239" t="s">
        <v>13</v>
      </c>
      <c r="D59" s="253" t="s">
        <v>343</v>
      </c>
      <c r="E59" s="241">
        <v>36</v>
      </c>
      <c r="F59" s="245" t="s">
        <v>55</v>
      </c>
      <c r="G59" s="338"/>
      <c r="H59" s="244">
        <f t="shared" si="1"/>
        <v>0</v>
      </c>
      <c r="I59" s="383"/>
    </row>
    <row r="60" spans="2:9" ht="20.100000000000001" customHeight="1">
      <c r="B60" s="258"/>
      <c r="C60" s="239" t="s">
        <v>13</v>
      </c>
      <c r="D60" s="240" t="s">
        <v>15</v>
      </c>
      <c r="E60" s="250">
        <v>1824</v>
      </c>
      <c r="F60" s="245" t="s">
        <v>118</v>
      </c>
      <c r="G60" s="338"/>
      <c r="H60" s="244">
        <f t="shared" si="1"/>
        <v>0</v>
      </c>
      <c r="I60" s="379"/>
    </row>
    <row r="61" spans="2:9" ht="20.100000000000001" customHeight="1">
      <c r="B61" s="258"/>
      <c r="C61" s="239" t="s">
        <v>13</v>
      </c>
      <c r="D61" s="240" t="s">
        <v>210</v>
      </c>
      <c r="E61" s="244">
        <v>217</v>
      </c>
      <c r="F61" s="245" t="s">
        <v>118</v>
      </c>
      <c r="G61" s="338"/>
      <c r="H61" s="244">
        <f t="shared" si="1"/>
        <v>0</v>
      </c>
      <c r="I61" s="379"/>
    </row>
    <row r="62" spans="2:9" ht="20.100000000000001" customHeight="1">
      <c r="B62" s="258"/>
      <c r="C62" s="239" t="s">
        <v>13</v>
      </c>
      <c r="D62" s="240" t="s">
        <v>16</v>
      </c>
      <c r="E62" s="241">
        <v>30</v>
      </c>
      <c r="F62" s="245" t="s">
        <v>17</v>
      </c>
      <c r="G62" s="338"/>
      <c r="H62" s="244">
        <f t="shared" si="1"/>
        <v>0</v>
      </c>
      <c r="I62" s="379"/>
    </row>
    <row r="63" spans="2:9" ht="20.100000000000001" customHeight="1">
      <c r="B63" s="258"/>
      <c r="C63" s="239" t="s">
        <v>13</v>
      </c>
      <c r="D63" s="240" t="s">
        <v>19</v>
      </c>
      <c r="E63" s="244">
        <v>218</v>
      </c>
      <c r="F63" s="245" t="s">
        <v>118</v>
      </c>
      <c r="G63" s="338"/>
      <c r="H63" s="244">
        <f t="shared" ref="H63:H79" si="2">TRUNC(E63*G63,0)</f>
        <v>0</v>
      </c>
      <c r="I63" s="379"/>
    </row>
    <row r="64" spans="2:9" ht="20.100000000000001" customHeight="1">
      <c r="B64" s="258"/>
      <c r="C64" s="239" t="s">
        <v>13</v>
      </c>
      <c r="D64" s="240" t="s">
        <v>20</v>
      </c>
      <c r="E64" s="241">
        <v>96.2</v>
      </c>
      <c r="F64" s="245" t="s">
        <v>118</v>
      </c>
      <c r="G64" s="338"/>
      <c r="H64" s="244">
        <f t="shared" si="2"/>
        <v>0</v>
      </c>
      <c r="I64" s="379"/>
    </row>
    <row r="65" spans="2:9" ht="20.100000000000001" customHeight="1">
      <c r="B65" s="258"/>
      <c r="C65" s="239" t="s">
        <v>13</v>
      </c>
      <c r="D65" s="253" t="s">
        <v>21</v>
      </c>
      <c r="E65" s="244">
        <v>254</v>
      </c>
      <c r="F65" s="245" t="s">
        <v>118</v>
      </c>
      <c r="G65" s="338"/>
      <c r="H65" s="244">
        <f t="shared" si="2"/>
        <v>0</v>
      </c>
      <c r="I65" s="383"/>
    </row>
    <row r="66" spans="2:9" ht="20.100000000000001" customHeight="1">
      <c r="B66" s="258"/>
      <c r="C66" s="239" t="s">
        <v>13</v>
      </c>
      <c r="D66" s="240" t="s">
        <v>22</v>
      </c>
      <c r="E66" s="250">
        <v>166</v>
      </c>
      <c r="F66" s="245" t="s">
        <v>118</v>
      </c>
      <c r="G66" s="338"/>
      <c r="H66" s="244">
        <f t="shared" si="2"/>
        <v>0</v>
      </c>
      <c r="I66" s="383"/>
    </row>
    <row r="67" spans="2:9" ht="20.100000000000001" customHeight="1">
      <c r="B67" s="258"/>
      <c r="C67" s="239" t="s">
        <v>13</v>
      </c>
      <c r="D67" s="240" t="s">
        <v>23</v>
      </c>
      <c r="E67" s="250">
        <v>425</v>
      </c>
      <c r="F67" s="245" t="s">
        <v>118</v>
      </c>
      <c r="G67" s="338"/>
      <c r="H67" s="244">
        <f t="shared" si="2"/>
        <v>0</v>
      </c>
      <c r="I67" s="383"/>
    </row>
    <row r="68" spans="2:9" ht="20.100000000000001" customHeight="1">
      <c r="B68" s="258"/>
      <c r="C68" s="239" t="s">
        <v>13</v>
      </c>
      <c r="D68" s="253" t="s">
        <v>24</v>
      </c>
      <c r="E68" s="241">
        <v>28</v>
      </c>
      <c r="F68" s="245" t="s">
        <v>118</v>
      </c>
      <c r="G68" s="338"/>
      <c r="H68" s="244">
        <f t="shared" si="2"/>
        <v>0</v>
      </c>
      <c r="I68" s="395"/>
    </row>
    <row r="69" spans="2:9" ht="20.100000000000001" customHeight="1">
      <c r="B69" s="258"/>
      <c r="C69" s="239" t="s">
        <v>13</v>
      </c>
      <c r="D69" s="253" t="s">
        <v>25</v>
      </c>
      <c r="E69" s="250">
        <v>243</v>
      </c>
      <c r="F69" s="245" t="s">
        <v>118</v>
      </c>
      <c r="G69" s="338"/>
      <c r="H69" s="244">
        <f t="shared" si="2"/>
        <v>0</v>
      </c>
      <c r="I69" s="379"/>
    </row>
    <row r="70" spans="2:9" ht="20.100000000000001" customHeight="1">
      <c r="B70" s="258"/>
      <c r="C70" s="239" t="s">
        <v>41</v>
      </c>
      <c r="D70" s="253" t="s">
        <v>26</v>
      </c>
      <c r="E70" s="250">
        <v>2762</v>
      </c>
      <c r="F70" s="245" t="s">
        <v>118</v>
      </c>
      <c r="G70" s="338"/>
      <c r="H70" s="244">
        <f t="shared" si="2"/>
        <v>0</v>
      </c>
      <c r="I70" s="383"/>
    </row>
    <row r="71" spans="2:9" ht="20.100000000000001" customHeight="1">
      <c r="B71" s="258"/>
      <c r="C71" s="239" t="s">
        <v>13</v>
      </c>
      <c r="D71" s="240" t="s">
        <v>51</v>
      </c>
      <c r="E71" s="241">
        <v>32.299999999999997</v>
      </c>
      <c r="F71" s="245" t="s">
        <v>58</v>
      </c>
      <c r="G71" s="338"/>
      <c r="H71" s="244">
        <f t="shared" si="2"/>
        <v>0</v>
      </c>
      <c r="I71" s="383"/>
    </row>
    <row r="72" spans="2:9" ht="20.100000000000001" customHeight="1">
      <c r="B72" s="258"/>
      <c r="C72" s="239" t="s">
        <v>13</v>
      </c>
      <c r="D72" s="240" t="s">
        <v>27</v>
      </c>
      <c r="E72" s="241">
        <v>32.6</v>
      </c>
      <c r="F72" s="245" t="s">
        <v>58</v>
      </c>
      <c r="G72" s="338"/>
      <c r="H72" s="244">
        <f t="shared" si="2"/>
        <v>0</v>
      </c>
      <c r="I72" s="379"/>
    </row>
    <row r="73" spans="2:9" ht="20.100000000000001" customHeight="1">
      <c r="B73" s="258"/>
      <c r="C73" s="239" t="s">
        <v>13</v>
      </c>
      <c r="D73" s="255" t="s">
        <v>28</v>
      </c>
      <c r="E73" s="241">
        <v>4.0999999999999996</v>
      </c>
      <c r="F73" s="245" t="s">
        <v>58</v>
      </c>
      <c r="G73" s="338"/>
      <c r="H73" s="244">
        <f t="shared" si="2"/>
        <v>0</v>
      </c>
      <c r="I73" s="379"/>
    </row>
    <row r="74" spans="2:9" ht="20.100000000000001" customHeight="1">
      <c r="B74" s="258"/>
      <c r="C74" s="239" t="s">
        <v>13</v>
      </c>
      <c r="D74" s="251" t="s">
        <v>52</v>
      </c>
      <c r="E74" s="256">
        <v>6.9</v>
      </c>
      <c r="F74" s="245" t="s">
        <v>58</v>
      </c>
      <c r="G74" s="341"/>
      <c r="H74" s="244">
        <f t="shared" si="2"/>
        <v>0</v>
      </c>
      <c r="I74" s="379"/>
    </row>
    <row r="75" spans="2:9" ht="20.100000000000001" customHeight="1">
      <c r="B75" s="258"/>
      <c r="C75" s="239" t="s">
        <v>13</v>
      </c>
      <c r="D75" s="255" t="s">
        <v>29</v>
      </c>
      <c r="E75" s="241">
        <v>6.2</v>
      </c>
      <c r="F75" s="245" t="s">
        <v>58</v>
      </c>
      <c r="G75" s="338"/>
      <c r="H75" s="244">
        <f t="shared" si="2"/>
        <v>0</v>
      </c>
      <c r="I75" s="379"/>
    </row>
    <row r="76" spans="2:9" ht="20.100000000000001" customHeight="1">
      <c r="B76" s="258"/>
      <c r="C76" s="239" t="s">
        <v>13</v>
      </c>
      <c r="D76" s="255" t="s">
        <v>30</v>
      </c>
      <c r="E76" s="244">
        <v>204</v>
      </c>
      <c r="F76" s="245" t="s">
        <v>58</v>
      </c>
      <c r="G76" s="338"/>
      <c r="H76" s="244">
        <f t="shared" si="2"/>
        <v>0</v>
      </c>
      <c r="I76" s="384"/>
    </row>
    <row r="77" spans="2:9" ht="20.100000000000001" customHeight="1">
      <c r="B77" s="258"/>
      <c r="C77" s="239" t="s">
        <v>13</v>
      </c>
      <c r="D77" s="255" t="s">
        <v>31</v>
      </c>
      <c r="E77" s="241">
        <v>12.2</v>
      </c>
      <c r="F77" s="245" t="s">
        <v>58</v>
      </c>
      <c r="G77" s="338"/>
      <c r="H77" s="244">
        <f t="shared" si="2"/>
        <v>0</v>
      </c>
      <c r="I77" s="381"/>
    </row>
    <row r="78" spans="2:9" ht="20.100000000000001" customHeight="1">
      <c r="B78" s="258"/>
      <c r="C78" s="239" t="s">
        <v>13</v>
      </c>
      <c r="D78" s="240" t="s">
        <v>32</v>
      </c>
      <c r="E78" s="241">
        <v>20.5</v>
      </c>
      <c r="F78" s="245" t="s">
        <v>58</v>
      </c>
      <c r="G78" s="338"/>
      <c r="H78" s="244">
        <f t="shared" si="2"/>
        <v>0</v>
      </c>
      <c r="I78" s="379"/>
    </row>
    <row r="79" spans="2:9" ht="20.100000000000001" customHeight="1">
      <c r="B79" s="258"/>
      <c r="C79" s="239" t="s">
        <v>13</v>
      </c>
      <c r="D79" s="240" t="s">
        <v>344</v>
      </c>
      <c r="E79" s="241">
        <v>74</v>
      </c>
      <c r="F79" s="245" t="s">
        <v>55</v>
      </c>
      <c r="G79" s="338"/>
      <c r="H79" s="244">
        <f t="shared" si="2"/>
        <v>0</v>
      </c>
      <c r="I79" s="419"/>
    </row>
    <row r="80" spans="2:9" ht="20.100000000000001" customHeight="1">
      <c r="B80" s="258"/>
      <c r="C80" s="239"/>
      <c r="D80" s="240"/>
      <c r="E80" s="244"/>
      <c r="F80" s="245"/>
      <c r="G80" s="338"/>
      <c r="H80" s="244"/>
      <c r="I80" s="379"/>
    </row>
    <row r="81" spans="2:9" ht="20.100000000000001" customHeight="1">
      <c r="B81" s="258"/>
      <c r="C81" s="239"/>
      <c r="D81" s="240"/>
      <c r="E81" s="244"/>
      <c r="F81" s="245"/>
      <c r="G81" s="338"/>
      <c r="H81" s="244"/>
      <c r="I81" s="379"/>
    </row>
    <row r="82" spans="2:9" ht="20.100000000000001" customHeight="1">
      <c r="B82" s="258"/>
      <c r="C82" s="239"/>
      <c r="D82" s="240"/>
      <c r="E82" s="244"/>
      <c r="F82" s="245"/>
      <c r="G82" s="338"/>
      <c r="H82" s="244"/>
      <c r="I82" s="379"/>
    </row>
    <row r="83" spans="2:9" ht="20.100000000000001" customHeight="1">
      <c r="B83" s="258"/>
      <c r="C83" s="239"/>
      <c r="D83" s="240"/>
      <c r="E83" s="244"/>
      <c r="F83" s="245"/>
      <c r="G83" s="338"/>
      <c r="H83" s="244"/>
      <c r="I83" s="379"/>
    </row>
    <row r="84" spans="2:9" ht="20.100000000000001" customHeight="1">
      <c r="B84" s="258"/>
      <c r="C84" s="254"/>
      <c r="D84" s="240"/>
      <c r="E84" s="241"/>
      <c r="F84" s="245"/>
      <c r="G84" s="342"/>
      <c r="H84" s="356"/>
      <c r="I84" s="379"/>
    </row>
    <row r="85" spans="2:9" ht="20.100000000000001" customHeight="1">
      <c r="B85" s="258"/>
      <c r="C85" s="239"/>
      <c r="D85" s="240"/>
      <c r="E85" s="241"/>
      <c r="F85" s="245"/>
      <c r="G85" s="338"/>
      <c r="H85" s="244"/>
      <c r="I85" s="379"/>
    </row>
    <row r="86" spans="2:9" ht="20.100000000000001" customHeight="1">
      <c r="B86" s="385"/>
      <c r="C86" s="357" t="s">
        <v>150</v>
      </c>
      <c r="D86" s="417"/>
      <c r="E86" s="420"/>
      <c r="F86" s="421"/>
      <c r="G86" s="343"/>
      <c r="H86" s="260">
        <f>SUM(H49:H84)</f>
        <v>0</v>
      </c>
      <c r="I86" s="394"/>
    </row>
    <row r="87" spans="2:9" ht="20.100000000000001" customHeight="1">
      <c r="B87" s="386"/>
      <c r="C87" s="387"/>
      <c r="D87" s="422"/>
      <c r="E87" s="423"/>
      <c r="F87" s="424"/>
      <c r="G87" s="344"/>
      <c r="H87" s="425"/>
      <c r="I87" s="389"/>
    </row>
    <row r="88" spans="2:9" ht="16.5" customHeight="1">
      <c r="B88" s="313"/>
      <c r="C88" s="313"/>
      <c r="D88" s="313">
        <f>+D44+1</f>
        <v>2</v>
      </c>
      <c r="E88" s="313"/>
      <c r="F88" s="313"/>
      <c r="G88" s="313"/>
      <c r="H88" s="313"/>
      <c r="I88" s="313"/>
    </row>
    <row r="89" spans="2:9" ht="19.5" customHeight="1">
      <c r="B89" s="337" t="str">
        <f>B45</f>
        <v>〇〇〇〇建物解体工事</v>
      </c>
      <c r="C89" s="337"/>
      <c r="D89" s="337"/>
      <c r="E89" s="337"/>
      <c r="F89" s="337"/>
      <c r="G89" s="337"/>
      <c r="H89" s="337"/>
      <c r="I89" s="375"/>
    </row>
    <row r="90" spans="2:9" ht="29.25" customHeight="1">
      <c r="B90" s="686" t="s">
        <v>69</v>
      </c>
      <c r="C90" s="687"/>
      <c r="D90" s="687"/>
      <c r="E90" s="687"/>
      <c r="F90" s="687"/>
      <c r="G90" s="687"/>
      <c r="H90" s="687"/>
      <c r="I90" s="688"/>
    </row>
    <row r="91" spans="2:9" ht="20.100000000000001" customHeight="1">
      <c r="B91" s="306" t="s">
        <v>95</v>
      </c>
      <c r="C91" s="306" t="s">
        <v>70</v>
      </c>
      <c r="D91" s="306" t="s">
        <v>71</v>
      </c>
      <c r="E91" s="306" t="s">
        <v>72</v>
      </c>
      <c r="F91" s="306" t="s">
        <v>68</v>
      </c>
      <c r="G91" s="306" t="s">
        <v>73</v>
      </c>
      <c r="H91" s="306" t="s">
        <v>74</v>
      </c>
      <c r="I91" s="376" t="s">
        <v>75</v>
      </c>
    </row>
    <row r="92" spans="2:9" ht="20.100000000000001" customHeight="1">
      <c r="B92" s="280"/>
      <c r="C92" s="274"/>
      <c r="D92" s="274"/>
      <c r="E92" s="275"/>
      <c r="F92" s="275"/>
      <c r="G92" s="340"/>
      <c r="H92" s="275"/>
      <c r="I92" s="377"/>
    </row>
    <row r="93" spans="2:9" ht="20.100000000000001" customHeight="1">
      <c r="B93" s="440"/>
      <c r="C93" s="239" t="s">
        <v>13</v>
      </c>
      <c r="D93" s="240" t="s">
        <v>345</v>
      </c>
      <c r="E93" s="244">
        <v>224</v>
      </c>
      <c r="F93" s="245" t="s">
        <v>118</v>
      </c>
      <c r="G93" s="441"/>
      <c r="H93" s="244">
        <f t="shared" ref="H93:H105" si="3">TRUNC(E93*G93,0)</f>
        <v>0</v>
      </c>
      <c r="I93" s="442"/>
    </row>
    <row r="94" spans="2:9" ht="20.100000000000001" customHeight="1">
      <c r="B94" s="258"/>
      <c r="C94" s="239" t="s">
        <v>13</v>
      </c>
      <c r="D94" s="243" t="s">
        <v>33</v>
      </c>
      <c r="E94" s="244">
        <v>1</v>
      </c>
      <c r="F94" s="245" t="s">
        <v>61</v>
      </c>
      <c r="G94" s="260"/>
      <c r="H94" s="244">
        <f t="shared" si="3"/>
        <v>0</v>
      </c>
      <c r="I94" s="379"/>
    </row>
    <row r="95" spans="2:9" ht="20.100000000000001" customHeight="1">
      <c r="B95" s="258"/>
      <c r="C95" s="239" t="s">
        <v>13</v>
      </c>
      <c r="D95" s="243" t="s">
        <v>34</v>
      </c>
      <c r="E95" s="257">
        <v>1</v>
      </c>
      <c r="F95" s="245" t="s">
        <v>61</v>
      </c>
      <c r="G95" s="260"/>
      <c r="H95" s="244">
        <f t="shared" si="3"/>
        <v>0</v>
      </c>
      <c r="I95" s="379"/>
    </row>
    <row r="96" spans="2:9" ht="20.100000000000001" customHeight="1">
      <c r="B96" s="258"/>
      <c r="C96" s="239" t="s">
        <v>13</v>
      </c>
      <c r="D96" s="243" t="s">
        <v>35</v>
      </c>
      <c r="E96" s="257">
        <v>1</v>
      </c>
      <c r="F96" s="245" t="s">
        <v>61</v>
      </c>
      <c r="G96" s="345"/>
      <c r="H96" s="244">
        <f t="shared" si="3"/>
        <v>0</v>
      </c>
      <c r="I96" s="379"/>
    </row>
    <row r="97" spans="2:9" ht="20.100000000000001" customHeight="1">
      <c r="B97" s="258"/>
      <c r="C97" s="239" t="s">
        <v>13</v>
      </c>
      <c r="D97" s="253" t="s">
        <v>36</v>
      </c>
      <c r="E97" s="250">
        <v>1</v>
      </c>
      <c r="F97" s="245" t="s">
        <v>61</v>
      </c>
      <c r="G97" s="260"/>
      <c r="H97" s="244">
        <f t="shared" si="3"/>
        <v>0</v>
      </c>
      <c r="I97" s="395"/>
    </row>
    <row r="98" spans="2:9" ht="20.100000000000001" customHeight="1">
      <c r="B98" s="258"/>
      <c r="C98" s="239" t="s">
        <v>13</v>
      </c>
      <c r="D98" s="253" t="s">
        <v>37</v>
      </c>
      <c r="E98" s="250">
        <v>1</v>
      </c>
      <c r="F98" s="245" t="s">
        <v>61</v>
      </c>
      <c r="G98" s="260"/>
      <c r="H98" s="244">
        <f t="shared" si="3"/>
        <v>0</v>
      </c>
      <c r="I98" s="379"/>
    </row>
    <row r="99" spans="2:9" ht="20.100000000000001" customHeight="1">
      <c r="B99" s="258"/>
      <c r="C99" s="239" t="s">
        <v>13</v>
      </c>
      <c r="D99" s="253" t="s">
        <v>208</v>
      </c>
      <c r="E99" s="250">
        <v>1</v>
      </c>
      <c r="F99" s="245" t="s">
        <v>61</v>
      </c>
      <c r="G99" s="260"/>
      <c r="H99" s="244">
        <f t="shared" si="3"/>
        <v>0</v>
      </c>
      <c r="I99" s="378"/>
    </row>
    <row r="100" spans="2:9" ht="20.100000000000001" customHeight="1">
      <c r="B100" s="258"/>
      <c r="C100" s="239" t="s">
        <v>13</v>
      </c>
      <c r="D100" s="253" t="s">
        <v>38</v>
      </c>
      <c r="E100" s="250">
        <v>3</v>
      </c>
      <c r="F100" s="245" t="s">
        <v>61</v>
      </c>
      <c r="G100" s="260"/>
      <c r="H100" s="244">
        <f t="shared" si="3"/>
        <v>0</v>
      </c>
      <c r="I100" s="383"/>
    </row>
    <row r="101" spans="2:9" ht="20.100000000000001" customHeight="1">
      <c r="B101" s="258"/>
      <c r="C101" s="239" t="s">
        <v>13</v>
      </c>
      <c r="D101" s="253" t="s">
        <v>39</v>
      </c>
      <c r="E101" s="250">
        <v>2</v>
      </c>
      <c r="F101" s="245" t="s">
        <v>61</v>
      </c>
      <c r="G101" s="260"/>
      <c r="H101" s="244">
        <f t="shared" si="3"/>
        <v>0</v>
      </c>
      <c r="I101" s="383"/>
    </row>
    <row r="102" spans="2:9" ht="20.100000000000001" customHeight="1">
      <c r="B102" s="258"/>
      <c r="C102" s="239" t="s">
        <v>13</v>
      </c>
      <c r="D102" s="253" t="s">
        <v>209</v>
      </c>
      <c r="E102" s="250">
        <v>2</v>
      </c>
      <c r="F102" s="245" t="s">
        <v>61</v>
      </c>
      <c r="G102" s="260"/>
      <c r="H102" s="244">
        <f t="shared" si="3"/>
        <v>0</v>
      </c>
      <c r="I102" s="378"/>
    </row>
    <row r="103" spans="2:9" ht="20.100000000000001" customHeight="1">
      <c r="B103" s="258"/>
      <c r="C103" s="239" t="s">
        <v>13</v>
      </c>
      <c r="D103" s="253" t="s">
        <v>40</v>
      </c>
      <c r="E103" s="250">
        <v>3</v>
      </c>
      <c r="F103" s="245" t="s">
        <v>61</v>
      </c>
      <c r="G103" s="260"/>
      <c r="H103" s="244">
        <f t="shared" si="3"/>
        <v>0</v>
      </c>
      <c r="I103" s="379"/>
    </row>
    <row r="104" spans="2:9" ht="20.100000000000001" customHeight="1">
      <c r="B104" s="258"/>
      <c r="C104" s="239" t="s">
        <v>41</v>
      </c>
      <c r="D104" s="253" t="s">
        <v>42</v>
      </c>
      <c r="E104" s="250">
        <v>1</v>
      </c>
      <c r="F104" s="245" t="s">
        <v>61</v>
      </c>
      <c r="G104" s="260"/>
      <c r="H104" s="244">
        <f t="shared" si="3"/>
        <v>0</v>
      </c>
      <c r="I104" s="379"/>
    </row>
    <row r="105" spans="2:9" ht="20.100000000000001" customHeight="1">
      <c r="B105" s="258"/>
      <c r="C105" s="239" t="s">
        <v>41</v>
      </c>
      <c r="D105" s="259" t="s">
        <v>43</v>
      </c>
      <c r="E105" s="260">
        <v>1</v>
      </c>
      <c r="F105" s="245" t="s">
        <v>61</v>
      </c>
      <c r="G105" s="260"/>
      <c r="H105" s="244">
        <f t="shared" si="3"/>
        <v>0</v>
      </c>
      <c r="I105" s="426"/>
    </row>
    <row r="106" spans="2:9" ht="20.100000000000001" customHeight="1">
      <c r="B106" s="258"/>
      <c r="C106" s="239" t="s">
        <v>41</v>
      </c>
      <c r="D106" s="259" t="s">
        <v>53</v>
      </c>
      <c r="E106" s="244">
        <v>2</v>
      </c>
      <c r="F106" s="245" t="s">
        <v>61</v>
      </c>
      <c r="G106" s="260"/>
      <c r="H106" s="244">
        <f t="shared" ref="H106:H115" si="4">TRUNC(E106*G106,0)</f>
        <v>0</v>
      </c>
      <c r="I106" s="378"/>
    </row>
    <row r="107" spans="2:9" ht="20.100000000000001" customHeight="1">
      <c r="B107" s="258"/>
      <c r="C107" s="239" t="s">
        <v>41</v>
      </c>
      <c r="D107" s="240" t="s">
        <v>44</v>
      </c>
      <c r="E107" s="244">
        <v>2</v>
      </c>
      <c r="F107" s="245" t="s">
        <v>61</v>
      </c>
      <c r="G107" s="260"/>
      <c r="H107" s="244">
        <f t="shared" si="4"/>
        <v>0</v>
      </c>
      <c r="I107" s="427"/>
    </row>
    <row r="108" spans="2:9" ht="20.100000000000001" customHeight="1">
      <c r="B108" s="258"/>
      <c r="C108" s="239" t="s">
        <v>45</v>
      </c>
      <c r="D108" s="240" t="s">
        <v>46</v>
      </c>
      <c r="E108" s="244">
        <v>1</v>
      </c>
      <c r="F108" s="245" t="s">
        <v>61</v>
      </c>
      <c r="G108" s="260"/>
      <c r="H108" s="244">
        <f t="shared" si="4"/>
        <v>0</v>
      </c>
      <c r="I108" s="379"/>
    </row>
    <row r="109" spans="2:9" ht="20.100000000000001" customHeight="1">
      <c r="B109" s="258"/>
      <c r="C109" s="239" t="s">
        <v>47</v>
      </c>
      <c r="D109" s="240" t="s">
        <v>46</v>
      </c>
      <c r="E109" s="244">
        <v>3</v>
      </c>
      <c r="F109" s="245" t="s">
        <v>61</v>
      </c>
      <c r="G109" s="260"/>
      <c r="H109" s="244">
        <f t="shared" si="4"/>
        <v>0</v>
      </c>
      <c r="I109" s="379"/>
    </row>
    <row r="110" spans="2:9" ht="20.100000000000001" customHeight="1">
      <c r="B110" s="258"/>
      <c r="C110" s="239" t="s">
        <v>48</v>
      </c>
      <c r="D110" s="240" t="s">
        <v>49</v>
      </c>
      <c r="E110" s="244">
        <v>4</v>
      </c>
      <c r="F110" s="245" t="s">
        <v>61</v>
      </c>
      <c r="G110" s="260"/>
      <c r="H110" s="244">
        <f t="shared" si="4"/>
        <v>0</v>
      </c>
      <c r="I110" s="379"/>
    </row>
    <row r="111" spans="2:9" ht="20.100000000000001" customHeight="1">
      <c r="B111" s="258"/>
      <c r="C111" s="239" t="s">
        <v>50</v>
      </c>
      <c r="D111" s="240" t="s">
        <v>211</v>
      </c>
      <c r="E111" s="244">
        <v>135</v>
      </c>
      <c r="F111" s="245" t="s">
        <v>118</v>
      </c>
      <c r="G111" s="260"/>
      <c r="H111" s="244">
        <f t="shared" si="4"/>
        <v>0</v>
      </c>
      <c r="I111" s="379"/>
    </row>
    <row r="112" spans="2:9" ht="20.100000000000001" customHeight="1">
      <c r="B112" s="258"/>
      <c r="C112" s="239" t="s">
        <v>182</v>
      </c>
      <c r="D112" s="240" t="s">
        <v>60</v>
      </c>
      <c r="E112" s="250">
        <v>100</v>
      </c>
      <c r="F112" s="245" t="s">
        <v>178</v>
      </c>
      <c r="G112" s="260"/>
      <c r="H112" s="244">
        <f t="shared" si="4"/>
        <v>0</v>
      </c>
      <c r="I112" s="379"/>
    </row>
    <row r="113" spans="2:9" ht="20.100000000000001" customHeight="1">
      <c r="B113" s="258"/>
      <c r="C113" s="239" t="s">
        <v>183</v>
      </c>
      <c r="D113" s="240" t="s">
        <v>60</v>
      </c>
      <c r="E113" s="250">
        <v>634</v>
      </c>
      <c r="F113" s="245" t="s">
        <v>178</v>
      </c>
      <c r="G113" s="338"/>
      <c r="H113" s="244">
        <f t="shared" si="4"/>
        <v>0</v>
      </c>
      <c r="I113" s="378"/>
    </row>
    <row r="114" spans="2:9" ht="20.100000000000001" customHeight="1">
      <c r="B114" s="258"/>
      <c r="C114" s="239" t="s">
        <v>184</v>
      </c>
      <c r="D114" s="240" t="s">
        <v>60</v>
      </c>
      <c r="E114" s="250">
        <v>1069</v>
      </c>
      <c r="F114" s="245" t="s">
        <v>178</v>
      </c>
      <c r="G114" s="338"/>
      <c r="H114" s="244">
        <f t="shared" si="4"/>
        <v>0</v>
      </c>
      <c r="I114" s="378"/>
    </row>
    <row r="115" spans="2:9" ht="20.100000000000001" customHeight="1">
      <c r="B115" s="258"/>
      <c r="C115" s="239" t="s">
        <v>346</v>
      </c>
      <c r="D115" s="240" t="s">
        <v>60</v>
      </c>
      <c r="E115" s="244">
        <v>937</v>
      </c>
      <c r="F115" s="245" t="s">
        <v>55</v>
      </c>
      <c r="G115" s="260"/>
      <c r="H115" s="244">
        <f t="shared" si="4"/>
        <v>0</v>
      </c>
      <c r="I115" s="379"/>
    </row>
    <row r="116" spans="2:9" ht="20.100000000000001" customHeight="1">
      <c r="B116" s="258"/>
      <c r="C116" s="239"/>
      <c r="D116" s="253"/>
      <c r="E116" s="250"/>
      <c r="F116" s="245"/>
      <c r="G116" s="260"/>
      <c r="H116" s="244"/>
      <c r="I116" s="379"/>
    </row>
    <row r="117" spans="2:9" ht="20.100000000000001" customHeight="1">
      <c r="B117" s="258"/>
      <c r="C117" s="239"/>
      <c r="D117" s="253"/>
      <c r="E117" s="250"/>
      <c r="F117" s="245"/>
      <c r="G117" s="260"/>
      <c r="H117" s="244"/>
      <c r="I117" s="383"/>
    </row>
    <row r="118" spans="2:9" ht="20.100000000000001" customHeight="1">
      <c r="B118" s="258"/>
      <c r="C118" s="239"/>
      <c r="D118" s="253"/>
      <c r="E118" s="250"/>
      <c r="F118" s="245"/>
      <c r="G118" s="260"/>
      <c r="H118" s="244"/>
      <c r="I118" s="383"/>
    </row>
    <row r="119" spans="2:9" ht="20.100000000000001" customHeight="1">
      <c r="B119" s="258"/>
      <c r="C119" s="239"/>
      <c r="D119" s="253"/>
      <c r="E119" s="250"/>
      <c r="F119" s="245"/>
      <c r="G119" s="260"/>
      <c r="H119" s="244"/>
      <c r="I119" s="383"/>
    </row>
    <row r="120" spans="2:9" ht="20.100000000000001" customHeight="1">
      <c r="B120" s="258"/>
      <c r="C120" s="240"/>
      <c r="D120" s="251"/>
      <c r="E120" s="308"/>
      <c r="F120" s="308"/>
      <c r="G120" s="346"/>
      <c r="H120" s="244"/>
      <c r="I120" s="428"/>
    </row>
    <row r="121" spans="2:9" ht="20.100000000000001" customHeight="1">
      <c r="B121" s="258"/>
      <c r="C121" s="240"/>
      <c r="D121" s="251"/>
      <c r="E121" s="308"/>
      <c r="F121" s="308"/>
      <c r="G121" s="346"/>
      <c r="H121" s="244"/>
      <c r="I121" s="428"/>
    </row>
    <row r="122" spans="2:9" ht="20.100000000000001" customHeight="1">
      <c r="B122" s="258"/>
      <c r="C122" s="240"/>
      <c r="D122" s="251"/>
      <c r="E122" s="308"/>
      <c r="F122" s="308"/>
      <c r="G122" s="346"/>
      <c r="H122" s="244"/>
      <c r="I122" s="428"/>
    </row>
    <row r="123" spans="2:9" ht="20.100000000000001" customHeight="1">
      <c r="B123" s="258"/>
      <c r="C123" s="240"/>
      <c r="D123" s="251"/>
      <c r="E123" s="308"/>
      <c r="F123" s="308"/>
      <c r="G123" s="346"/>
      <c r="H123" s="244"/>
      <c r="I123" s="428"/>
    </row>
    <row r="124" spans="2:9" ht="20.100000000000001" customHeight="1">
      <c r="B124" s="258"/>
      <c r="C124" s="240"/>
      <c r="D124" s="251"/>
      <c r="E124" s="308"/>
      <c r="F124" s="308"/>
      <c r="G124" s="346"/>
      <c r="H124" s="244"/>
      <c r="I124" s="428"/>
    </row>
    <row r="125" spans="2:9" ht="20.100000000000001" customHeight="1">
      <c r="B125" s="258"/>
      <c r="C125" s="240"/>
      <c r="D125" s="251"/>
      <c r="E125" s="308"/>
      <c r="F125" s="308"/>
      <c r="G125" s="346"/>
      <c r="H125" s="244"/>
      <c r="I125" s="428"/>
    </row>
    <row r="126" spans="2:9" ht="20.100000000000001" customHeight="1">
      <c r="B126" s="258"/>
      <c r="C126" s="240"/>
      <c r="D126" s="251"/>
      <c r="E126" s="308"/>
      <c r="F126" s="308"/>
      <c r="G126" s="346"/>
      <c r="H126" s="244"/>
      <c r="I126" s="428"/>
    </row>
    <row r="127" spans="2:9" ht="20.100000000000001" customHeight="1">
      <c r="B127" s="258"/>
      <c r="C127" s="240"/>
      <c r="D127" s="251"/>
      <c r="E127" s="308"/>
      <c r="F127" s="308"/>
      <c r="G127" s="346"/>
      <c r="H127" s="244"/>
      <c r="I127" s="428"/>
    </row>
    <row r="128" spans="2:9" ht="20.100000000000001" customHeight="1">
      <c r="B128" s="258"/>
      <c r="C128" s="357" t="s">
        <v>185</v>
      </c>
      <c r="D128" s="251"/>
      <c r="E128" s="429"/>
      <c r="F128" s="242"/>
      <c r="G128" s="260"/>
      <c r="H128" s="260">
        <f>SUM(H93:H126)</f>
        <v>0</v>
      </c>
      <c r="I128" s="426"/>
    </row>
    <row r="129" spans="2:9" ht="20.100000000000001" customHeight="1">
      <c r="B129" s="385"/>
      <c r="C129" s="357"/>
      <c r="D129" s="417"/>
      <c r="E129" s="420"/>
      <c r="F129" s="421"/>
      <c r="G129" s="343"/>
      <c r="H129" s="260"/>
      <c r="I129" s="432"/>
    </row>
    <row r="130" spans="2:9" ht="20.100000000000001" customHeight="1">
      <c r="B130" s="421"/>
      <c r="C130" s="357"/>
      <c r="D130" s="417"/>
      <c r="E130" s="420"/>
      <c r="F130" s="421"/>
      <c r="G130" s="343"/>
      <c r="H130" s="260"/>
      <c r="I130" s="432"/>
    </row>
    <row r="131" spans="2:9" ht="20.100000000000001" customHeight="1">
      <c r="B131" s="386"/>
      <c r="C131" s="387"/>
      <c r="D131" s="422"/>
      <c r="E131" s="423"/>
      <c r="F131" s="424"/>
      <c r="G131" s="344"/>
      <c r="H131" s="425"/>
      <c r="I131" s="433"/>
    </row>
    <row r="132" spans="2:9" ht="16.5" customHeight="1">
      <c r="B132" s="315"/>
      <c r="C132" s="434"/>
      <c r="D132" s="435">
        <f>+D88+1</f>
        <v>3</v>
      </c>
      <c r="E132" s="317"/>
      <c r="F132" s="317"/>
      <c r="G132" s="317"/>
      <c r="H132" s="436"/>
      <c r="I132" s="437"/>
    </row>
    <row r="133" spans="2:9" ht="19.5" customHeight="1">
      <c r="B133" s="337">
        <f>B88</f>
        <v>0</v>
      </c>
      <c r="C133" s="337"/>
      <c r="D133" s="337"/>
      <c r="E133" s="337"/>
      <c r="F133" s="337"/>
      <c r="G133" s="337"/>
      <c r="H133" s="337"/>
      <c r="I133" s="375"/>
    </row>
    <row r="134" spans="2:9" ht="29.25" customHeight="1">
      <c r="B134" s="686" t="s">
        <v>69</v>
      </c>
      <c r="C134" s="687"/>
      <c r="D134" s="687"/>
      <c r="E134" s="687"/>
      <c r="F134" s="687"/>
      <c r="G134" s="687"/>
      <c r="H134" s="687"/>
      <c r="I134" s="688"/>
    </row>
    <row r="135" spans="2:9" ht="20.100000000000001" customHeight="1">
      <c r="B135" s="306" t="s">
        <v>67</v>
      </c>
      <c r="C135" s="306" t="s">
        <v>70</v>
      </c>
      <c r="D135" s="306" t="s">
        <v>71</v>
      </c>
      <c r="E135" s="306" t="s">
        <v>72</v>
      </c>
      <c r="F135" s="306" t="s">
        <v>68</v>
      </c>
      <c r="G135" s="306" t="s">
        <v>73</v>
      </c>
      <c r="H135" s="306" t="s">
        <v>74</v>
      </c>
      <c r="I135" s="376" t="s">
        <v>75</v>
      </c>
    </row>
    <row r="136" spans="2:9" ht="20.100000000000001" customHeight="1">
      <c r="B136" s="280"/>
      <c r="C136" s="274" t="s">
        <v>213</v>
      </c>
      <c r="D136" s="274"/>
      <c r="E136" s="275"/>
      <c r="F136" s="275"/>
      <c r="G136" s="340"/>
      <c r="H136" s="275"/>
      <c r="I136" s="377"/>
    </row>
    <row r="137" spans="2:9" ht="20.100000000000001" customHeight="1">
      <c r="B137" s="258"/>
      <c r="C137" s="239" t="s">
        <v>214</v>
      </c>
      <c r="D137" s="243" t="s">
        <v>215</v>
      </c>
      <c r="E137" s="291">
        <v>99.6</v>
      </c>
      <c r="F137" s="245" t="s">
        <v>55</v>
      </c>
      <c r="G137" s="347"/>
      <c r="H137" s="244">
        <f t="shared" ref="H137:H142" si="5">TRUNC(E137*G137,0)</f>
        <v>0</v>
      </c>
      <c r="I137" s="379"/>
    </row>
    <row r="138" spans="2:9" ht="20.100000000000001" customHeight="1">
      <c r="B138" s="258"/>
      <c r="C138" s="239" t="s">
        <v>216</v>
      </c>
      <c r="D138" s="243" t="s">
        <v>215</v>
      </c>
      <c r="E138" s="257">
        <v>189</v>
      </c>
      <c r="F138" s="245" t="s">
        <v>118</v>
      </c>
      <c r="G138" s="260"/>
      <c r="H138" s="244">
        <f t="shared" si="5"/>
        <v>0</v>
      </c>
      <c r="I138" s="379"/>
    </row>
    <row r="139" spans="2:9" ht="20.100000000000001" customHeight="1">
      <c r="B139" s="258"/>
      <c r="C139" s="239" t="s">
        <v>217</v>
      </c>
      <c r="D139" s="243" t="s">
        <v>218</v>
      </c>
      <c r="E139" s="292">
        <v>20.7</v>
      </c>
      <c r="F139" s="245" t="s">
        <v>118</v>
      </c>
      <c r="G139" s="345"/>
      <c r="H139" s="244">
        <f t="shared" si="5"/>
        <v>0</v>
      </c>
      <c r="I139" s="379"/>
    </row>
    <row r="140" spans="2:9" ht="20.100000000000001" customHeight="1">
      <c r="B140" s="258"/>
      <c r="C140" s="239" t="s">
        <v>219</v>
      </c>
      <c r="D140" s="253" t="s">
        <v>221</v>
      </c>
      <c r="E140" s="257">
        <v>1</v>
      </c>
      <c r="F140" s="245" t="s">
        <v>61</v>
      </c>
      <c r="G140" s="260"/>
      <c r="H140" s="244">
        <f t="shared" si="5"/>
        <v>0</v>
      </c>
      <c r="I140" s="379"/>
    </row>
    <row r="141" spans="2:9" ht="20.100000000000001" customHeight="1">
      <c r="B141" s="258"/>
      <c r="C141" s="239" t="s">
        <v>220</v>
      </c>
      <c r="D141" s="253" t="s">
        <v>221</v>
      </c>
      <c r="E141" s="291">
        <v>80.400000000000006</v>
      </c>
      <c r="F141" s="245" t="s">
        <v>55</v>
      </c>
      <c r="G141" s="260"/>
      <c r="H141" s="244">
        <f t="shared" si="5"/>
        <v>0</v>
      </c>
      <c r="I141" s="379"/>
    </row>
    <row r="142" spans="2:9" ht="20.100000000000001" customHeight="1">
      <c r="B142" s="258"/>
      <c r="C142" s="239" t="s">
        <v>222</v>
      </c>
      <c r="D142" s="253" t="s">
        <v>223</v>
      </c>
      <c r="E142" s="250">
        <v>6</v>
      </c>
      <c r="F142" s="245" t="s">
        <v>61</v>
      </c>
      <c r="G142" s="260"/>
      <c r="H142" s="244">
        <f t="shared" si="5"/>
        <v>0</v>
      </c>
      <c r="I142" s="383"/>
    </row>
    <row r="143" spans="2:9" ht="20.100000000000001" customHeight="1">
      <c r="B143" s="258"/>
      <c r="C143" s="239"/>
      <c r="D143" s="253"/>
      <c r="E143" s="250"/>
      <c r="F143" s="245"/>
      <c r="G143" s="260"/>
      <c r="H143" s="244"/>
      <c r="I143" s="383"/>
    </row>
    <row r="144" spans="2:9" ht="20.100000000000001" customHeight="1">
      <c r="B144" s="258"/>
      <c r="C144" s="239"/>
      <c r="D144" s="253"/>
      <c r="E144" s="250"/>
      <c r="F144" s="245"/>
      <c r="G144" s="260"/>
      <c r="H144" s="244"/>
      <c r="I144" s="383"/>
    </row>
    <row r="145" spans="2:9" ht="20.100000000000001" customHeight="1">
      <c r="B145" s="258"/>
      <c r="C145" s="239"/>
      <c r="D145" s="253"/>
      <c r="E145" s="250"/>
      <c r="F145" s="245"/>
      <c r="G145" s="260"/>
      <c r="H145" s="244"/>
      <c r="I145" s="395"/>
    </row>
    <row r="146" spans="2:9" ht="20.100000000000001" customHeight="1">
      <c r="B146" s="258"/>
      <c r="C146" s="239"/>
      <c r="D146" s="253"/>
      <c r="E146" s="250"/>
      <c r="F146" s="245"/>
      <c r="G146" s="347"/>
      <c r="H146" s="244"/>
      <c r="I146" s="379"/>
    </row>
    <row r="147" spans="2:9" ht="20.100000000000001" customHeight="1">
      <c r="B147" s="258"/>
      <c r="C147" s="239"/>
      <c r="D147" s="253"/>
      <c r="E147" s="250"/>
      <c r="F147" s="245"/>
      <c r="G147" s="338"/>
      <c r="H147" s="244"/>
      <c r="I147" s="378"/>
    </row>
    <row r="148" spans="2:9" ht="20.100000000000001" customHeight="1">
      <c r="B148" s="258"/>
      <c r="C148" s="239"/>
      <c r="D148" s="253"/>
      <c r="E148" s="250"/>
      <c r="F148" s="245"/>
      <c r="G148" s="260"/>
      <c r="H148" s="244"/>
      <c r="I148" s="383"/>
    </row>
    <row r="149" spans="2:9" ht="20.100000000000001" customHeight="1">
      <c r="B149" s="258"/>
      <c r="C149" s="239"/>
      <c r="D149" s="253"/>
      <c r="E149" s="250"/>
      <c r="F149" s="245"/>
      <c r="G149" s="347"/>
      <c r="H149" s="244"/>
      <c r="I149" s="383"/>
    </row>
    <row r="150" spans="2:9" ht="20.100000000000001" customHeight="1">
      <c r="B150" s="258"/>
      <c r="C150" s="239"/>
      <c r="D150" s="253"/>
      <c r="E150" s="250"/>
      <c r="F150" s="245"/>
      <c r="G150" s="338"/>
      <c r="H150" s="244"/>
      <c r="I150" s="378"/>
    </row>
    <row r="151" spans="2:9" ht="20.100000000000001" customHeight="1">
      <c r="B151" s="258"/>
      <c r="C151" s="239"/>
      <c r="D151" s="253"/>
      <c r="E151" s="250"/>
      <c r="F151" s="245"/>
      <c r="G151" s="260"/>
      <c r="H151" s="244"/>
      <c r="I151" s="379"/>
    </row>
    <row r="152" spans="2:9" ht="20.100000000000001" customHeight="1">
      <c r="B152" s="258"/>
      <c r="C152" s="239"/>
      <c r="D152" s="253"/>
      <c r="E152" s="258"/>
      <c r="F152" s="245"/>
      <c r="G152" s="260"/>
      <c r="H152" s="244"/>
      <c r="I152" s="379"/>
    </row>
    <row r="153" spans="2:9" ht="20.100000000000001" customHeight="1">
      <c r="B153" s="258"/>
      <c r="C153" s="239"/>
      <c r="D153" s="253"/>
      <c r="E153" s="250"/>
      <c r="F153" s="245"/>
      <c r="G153" s="260"/>
      <c r="H153" s="244"/>
      <c r="I153" s="379"/>
    </row>
    <row r="154" spans="2:9" ht="20.100000000000001" customHeight="1">
      <c r="B154" s="258"/>
      <c r="C154" s="239"/>
      <c r="D154" s="259"/>
      <c r="E154" s="260"/>
      <c r="F154" s="245"/>
      <c r="G154" s="341"/>
      <c r="H154" s="244"/>
      <c r="I154" s="426"/>
    </row>
    <row r="155" spans="2:9" ht="20.100000000000001" customHeight="1">
      <c r="B155" s="258"/>
      <c r="C155" s="239"/>
      <c r="D155" s="259"/>
      <c r="E155" s="244"/>
      <c r="F155" s="245"/>
      <c r="G155" s="338"/>
      <c r="H155" s="244"/>
      <c r="I155" s="378"/>
    </row>
    <row r="156" spans="2:9" ht="20.100000000000001" customHeight="1">
      <c r="B156" s="258"/>
      <c r="C156" s="239"/>
      <c r="D156" s="240"/>
      <c r="E156" s="244"/>
      <c r="F156" s="245"/>
      <c r="G156" s="338"/>
      <c r="H156" s="244"/>
      <c r="I156" s="427"/>
    </row>
    <row r="157" spans="2:9" ht="20.100000000000001" customHeight="1">
      <c r="B157" s="258"/>
      <c r="C157" s="239"/>
      <c r="D157" s="240"/>
      <c r="E157" s="244"/>
      <c r="F157" s="245"/>
      <c r="G157" s="338"/>
      <c r="H157" s="244"/>
      <c r="I157" s="379"/>
    </row>
    <row r="158" spans="2:9" ht="20.100000000000001" customHeight="1">
      <c r="B158" s="258"/>
      <c r="C158" s="239"/>
      <c r="D158" s="240"/>
      <c r="E158" s="244"/>
      <c r="F158" s="245"/>
      <c r="G158" s="338"/>
      <c r="H158" s="244"/>
      <c r="I158" s="379"/>
    </row>
    <row r="159" spans="2:9" ht="20.100000000000001" customHeight="1">
      <c r="B159" s="258"/>
      <c r="C159" s="239"/>
      <c r="D159" s="240"/>
      <c r="E159" s="244"/>
      <c r="F159" s="245"/>
      <c r="G159" s="338"/>
      <c r="H159" s="244"/>
      <c r="I159" s="379"/>
    </row>
    <row r="160" spans="2:9" ht="20.100000000000001" customHeight="1">
      <c r="B160" s="258"/>
      <c r="C160" s="239"/>
      <c r="D160" s="240"/>
      <c r="E160" s="250"/>
      <c r="F160" s="245"/>
      <c r="G160" s="338"/>
      <c r="H160" s="244"/>
      <c r="I160" s="378"/>
    </row>
    <row r="161" spans="2:9" ht="20.100000000000001" customHeight="1">
      <c r="B161" s="258"/>
      <c r="C161" s="239"/>
      <c r="D161" s="240"/>
      <c r="E161" s="250"/>
      <c r="F161" s="245"/>
      <c r="G161" s="338"/>
      <c r="H161" s="244"/>
      <c r="I161" s="379"/>
    </row>
    <row r="162" spans="2:9" ht="20.100000000000001" customHeight="1">
      <c r="B162" s="258"/>
      <c r="C162" s="239"/>
      <c r="D162" s="255"/>
      <c r="E162" s="261"/>
      <c r="F162" s="242"/>
      <c r="G162" s="341"/>
      <c r="H162" s="260"/>
      <c r="I162" s="384"/>
    </row>
    <row r="163" spans="2:9" ht="20.100000000000001" customHeight="1">
      <c r="B163" s="258"/>
      <c r="C163" s="240"/>
      <c r="D163" s="251"/>
      <c r="E163" s="308"/>
      <c r="F163" s="308"/>
      <c r="G163" s="346"/>
      <c r="H163" s="244"/>
      <c r="I163" s="428"/>
    </row>
    <row r="164" spans="2:9" ht="20.100000000000001" customHeight="1">
      <c r="B164" s="258"/>
      <c r="C164" s="240"/>
      <c r="D164" s="251"/>
      <c r="E164" s="308"/>
      <c r="F164" s="308"/>
      <c r="G164" s="346"/>
      <c r="H164" s="244"/>
      <c r="I164" s="428"/>
    </row>
    <row r="165" spans="2:9" ht="20.100000000000001" customHeight="1">
      <c r="B165" s="258"/>
      <c r="C165" s="240"/>
      <c r="D165" s="251"/>
      <c r="E165" s="308"/>
      <c r="F165" s="308"/>
      <c r="G165" s="346"/>
      <c r="H165" s="244"/>
      <c r="I165" s="428"/>
    </row>
    <row r="166" spans="2:9" ht="20.100000000000001" customHeight="1">
      <c r="B166" s="258"/>
      <c r="C166" s="240"/>
      <c r="D166" s="251"/>
      <c r="E166" s="308"/>
      <c r="F166" s="308"/>
      <c r="G166" s="346"/>
      <c r="H166" s="244"/>
      <c r="I166" s="428"/>
    </row>
    <row r="167" spans="2:9" ht="20.100000000000001" customHeight="1">
      <c r="B167" s="258"/>
      <c r="C167" s="240"/>
      <c r="D167" s="251"/>
      <c r="E167" s="308"/>
      <c r="F167" s="308"/>
      <c r="G167" s="346"/>
      <c r="H167" s="244"/>
      <c r="I167" s="428"/>
    </row>
    <row r="168" spans="2:9" ht="20.100000000000001" customHeight="1">
      <c r="B168" s="258"/>
      <c r="C168" s="240"/>
      <c r="D168" s="251"/>
      <c r="E168" s="308"/>
      <c r="F168" s="308"/>
      <c r="G168" s="346"/>
      <c r="H168" s="244"/>
      <c r="I168" s="428"/>
    </row>
    <row r="169" spans="2:9" ht="20.100000000000001" customHeight="1">
      <c r="B169" s="258"/>
      <c r="C169" s="240"/>
      <c r="D169" s="251"/>
      <c r="E169" s="308"/>
      <c r="F169" s="308"/>
      <c r="G169" s="346"/>
      <c r="H169" s="244"/>
      <c r="I169" s="428"/>
    </row>
    <row r="170" spans="2:9" ht="20.100000000000001" customHeight="1">
      <c r="B170" s="258"/>
      <c r="C170" s="240"/>
      <c r="D170" s="251"/>
      <c r="E170" s="308"/>
      <c r="F170" s="308"/>
      <c r="G170" s="346"/>
      <c r="H170" s="244"/>
      <c r="I170" s="428"/>
    </row>
    <row r="171" spans="2:9" ht="20.100000000000001" customHeight="1">
      <c r="B171" s="258"/>
      <c r="C171" s="357" t="s">
        <v>347</v>
      </c>
      <c r="D171" s="251"/>
      <c r="E171" s="429"/>
      <c r="F171" s="242"/>
      <c r="G171" s="260"/>
      <c r="H171" s="260">
        <f>SUM(H137:H163)</f>
        <v>0</v>
      </c>
      <c r="I171" s="426"/>
    </row>
    <row r="172" spans="2:9" ht="20.100000000000001" customHeight="1">
      <c r="B172" s="258"/>
      <c r="C172" s="242"/>
      <c r="D172" s="251"/>
      <c r="E172" s="244"/>
      <c r="F172" s="245"/>
      <c r="G172" s="347"/>
      <c r="H172" s="430"/>
      <c r="I172" s="419"/>
    </row>
    <row r="173" spans="2:9" ht="20.100000000000001" customHeight="1">
      <c r="B173" s="258"/>
      <c r="C173" s="276"/>
      <c r="D173" s="251"/>
      <c r="E173" s="309"/>
      <c r="F173" s="309"/>
      <c r="G173" s="348"/>
      <c r="H173" s="244"/>
      <c r="I173" s="431"/>
    </row>
    <row r="174" spans="2:9" ht="20.100000000000001" customHeight="1">
      <c r="B174" s="421"/>
      <c r="C174" s="357" t="s">
        <v>162</v>
      </c>
      <c r="D174" s="417"/>
      <c r="E174" s="420"/>
      <c r="F174" s="421"/>
      <c r="G174" s="343"/>
      <c r="H174" s="260">
        <f>H42+H171+H128+H86</f>
        <v>0</v>
      </c>
      <c r="I174" s="432"/>
    </row>
    <row r="175" spans="2:9" ht="20.100000000000001" customHeight="1">
      <c r="B175" s="386"/>
      <c r="C175" s="387"/>
      <c r="D175" s="422"/>
      <c r="E175" s="423"/>
      <c r="F175" s="424"/>
      <c r="G175" s="344"/>
      <c r="H175" s="425"/>
      <c r="I175" s="433"/>
    </row>
    <row r="176" spans="2:9" ht="16.5" customHeight="1">
      <c r="B176" s="315"/>
      <c r="C176" s="434"/>
      <c r="D176" s="435">
        <f>+D132+1</f>
        <v>4</v>
      </c>
      <c r="E176" s="317"/>
      <c r="F176" s="317"/>
      <c r="G176" s="317"/>
      <c r="H176" s="436"/>
      <c r="I176" s="437"/>
    </row>
    <row r="177" spans="2:9" ht="19.5" customHeight="1">
      <c r="B177" s="337" t="str">
        <f>+B89</f>
        <v>〇〇〇〇建物解体工事</v>
      </c>
      <c r="C177" s="337"/>
      <c r="D177" s="337"/>
      <c r="E177" s="337"/>
      <c r="F177" s="337"/>
      <c r="G177" s="337"/>
      <c r="H177" s="337"/>
      <c r="I177" s="375"/>
    </row>
    <row r="178" spans="2:9" ht="29.25" customHeight="1">
      <c r="B178" s="686" t="s">
        <v>69</v>
      </c>
      <c r="C178" s="687"/>
      <c r="D178" s="687"/>
      <c r="E178" s="687"/>
      <c r="F178" s="687"/>
      <c r="G178" s="687"/>
      <c r="H178" s="687"/>
      <c r="I178" s="688"/>
    </row>
    <row r="179" spans="2:9" ht="20.100000000000001" customHeight="1">
      <c r="B179" s="306" t="s">
        <v>67</v>
      </c>
      <c r="C179" s="306" t="s">
        <v>70</v>
      </c>
      <c r="D179" s="306" t="s">
        <v>71</v>
      </c>
      <c r="E179" s="306" t="s">
        <v>72</v>
      </c>
      <c r="F179" s="306" t="s">
        <v>68</v>
      </c>
      <c r="G179" s="306" t="s">
        <v>73</v>
      </c>
      <c r="H179" s="306" t="s">
        <v>74</v>
      </c>
      <c r="I179" s="376" t="s">
        <v>75</v>
      </c>
    </row>
    <row r="180" spans="2:9" ht="20.100000000000001" customHeight="1">
      <c r="B180" s="280">
        <v>2</v>
      </c>
      <c r="C180" s="438" t="s">
        <v>186</v>
      </c>
      <c r="D180" s="274"/>
      <c r="E180" s="275"/>
      <c r="F180" s="275"/>
      <c r="G180" s="340"/>
      <c r="H180" s="275"/>
      <c r="I180" s="377"/>
    </row>
    <row r="181" spans="2:9" ht="20.100000000000001" customHeight="1">
      <c r="B181" s="258"/>
      <c r="C181" s="239" t="s">
        <v>187</v>
      </c>
      <c r="D181" s="240" t="s">
        <v>145</v>
      </c>
      <c r="E181" s="244">
        <v>2842</v>
      </c>
      <c r="F181" s="245" t="s">
        <v>96</v>
      </c>
      <c r="G181" s="260"/>
      <c r="H181" s="244">
        <f>TRUNC(E181*G181,0)</f>
        <v>0</v>
      </c>
      <c r="I181" s="378"/>
    </row>
    <row r="182" spans="2:9" ht="20.100000000000001" customHeight="1">
      <c r="B182" s="258"/>
      <c r="C182" s="239" t="s">
        <v>187</v>
      </c>
      <c r="D182" s="240" t="s">
        <v>188</v>
      </c>
      <c r="E182" s="241">
        <v>12.7</v>
      </c>
      <c r="F182" s="245" t="s">
        <v>180</v>
      </c>
      <c r="G182" s="260"/>
      <c r="H182" s="244">
        <f t="shared" ref="H182:H190" si="6">TRUNC(E182*G182,0)</f>
        <v>0</v>
      </c>
      <c r="I182" s="379"/>
    </row>
    <row r="183" spans="2:9" ht="20.100000000000001" customHeight="1">
      <c r="B183" s="258"/>
      <c r="C183" s="239" t="s">
        <v>187</v>
      </c>
      <c r="D183" s="240" t="s">
        <v>189</v>
      </c>
      <c r="E183" s="241">
        <v>4.4000000000000004</v>
      </c>
      <c r="F183" s="245" t="s">
        <v>96</v>
      </c>
      <c r="G183" s="260"/>
      <c r="H183" s="244">
        <f t="shared" si="6"/>
        <v>0</v>
      </c>
      <c r="I183" s="379"/>
    </row>
    <row r="184" spans="2:9" ht="20.100000000000001" customHeight="1">
      <c r="B184" s="258"/>
      <c r="C184" s="239" t="s">
        <v>187</v>
      </c>
      <c r="D184" s="240" t="s">
        <v>120</v>
      </c>
      <c r="E184" s="241">
        <v>76</v>
      </c>
      <c r="F184" s="245" t="s">
        <v>96</v>
      </c>
      <c r="G184" s="260"/>
      <c r="H184" s="244">
        <f t="shared" si="6"/>
        <v>0</v>
      </c>
      <c r="I184" s="379"/>
    </row>
    <row r="185" spans="2:9" ht="20.100000000000001" customHeight="1">
      <c r="B185" s="258"/>
      <c r="C185" s="239" t="s">
        <v>187</v>
      </c>
      <c r="D185" s="240" t="s">
        <v>190</v>
      </c>
      <c r="E185" s="241">
        <v>71.2</v>
      </c>
      <c r="F185" s="245" t="s">
        <v>96</v>
      </c>
      <c r="G185" s="260"/>
      <c r="H185" s="244">
        <f t="shared" si="6"/>
        <v>0</v>
      </c>
      <c r="I185" s="379"/>
    </row>
    <row r="186" spans="2:9" ht="20.100000000000001" customHeight="1">
      <c r="B186" s="258"/>
      <c r="C186" s="239" t="s">
        <v>187</v>
      </c>
      <c r="D186" s="240" t="s">
        <v>170</v>
      </c>
      <c r="E186" s="241">
        <v>4.0999999999999996</v>
      </c>
      <c r="F186" s="245" t="s">
        <v>96</v>
      </c>
      <c r="G186" s="260"/>
      <c r="H186" s="244">
        <f t="shared" si="6"/>
        <v>0</v>
      </c>
      <c r="I186" s="379"/>
    </row>
    <row r="187" spans="2:9" ht="20.100000000000001" customHeight="1">
      <c r="B187" s="258"/>
      <c r="C187" s="239" t="s">
        <v>187</v>
      </c>
      <c r="D187" s="240" t="s">
        <v>191</v>
      </c>
      <c r="E187" s="250">
        <v>253</v>
      </c>
      <c r="F187" s="245" t="s">
        <v>56</v>
      </c>
      <c r="G187" s="260"/>
      <c r="H187" s="244">
        <f t="shared" si="6"/>
        <v>0</v>
      </c>
      <c r="I187" s="378"/>
    </row>
    <row r="188" spans="2:9" ht="20.100000000000001" customHeight="1">
      <c r="B188" s="258"/>
      <c r="C188" s="239" t="s">
        <v>187</v>
      </c>
      <c r="D188" s="240" t="s">
        <v>149</v>
      </c>
      <c r="E188" s="241">
        <v>6.4</v>
      </c>
      <c r="F188" s="245" t="s">
        <v>56</v>
      </c>
      <c r="G188" s="260"/>
      <c r="H188" s="244">
        <f t="shared" si="6"/>
        <v>0</v>
      </c>
      <c r="I188" s="378"/>
    </row>
    <row r="189" spans="2:9" ht="20.100000000000001" customHeight="1">
      <c r="B189" s="258"/>
      <c r="C189" s="239" t="s">
        <v>187</v>
      </c>
      <c r="D189" s="240" t="s">
        <v>148</v>
      </c>
      <c r="E189" s="241">
        <v>0.4</v>
      </c>
      <c r="F189" s="245" t="s">
        <v>56</v>
      </c>
      <c r="G189" s="260"/>
      <c r="H189" s="244">
        <f t="shared" si="6"/>
        <v>0</v>
      </c>
      <c r="I189" s="378"/>
    </row>
    <row r="190" spans="2:9" ht="20.100000000000001" customHeight="1">
      <c r="B190" s="258"/>
      <c r="C190" s="239" t="s">
        <v>187</v>
      </c>
      <c r="D190" s="240" t="s">
        <v>355</v>
      </c>
      <c r="E190" s="291">
        <v>9.5</v>
      </c>
      <c r="F190" s="245" t="s">
        <v>1</v>
      </c>
      <c r="G190" s="260"/>
      <c r="H190" s="244">
        <f t="shared" si="6"/>
        <v>0</v>
      </c>
      <c r="I190" s="427"/>
    </row>
    <row r="191" spans="2:9" ht="20.100000000000001" customHeight="1">
      <c r="B191" s="258"/>
      <c r="C191" s="240"/>
      <c r="D191" s="251"/>
      <c r="E191" s="429"/>
      <c r="F191" s="242"/>
      <c r="G191" s="260"/>
      <c r="H191" s="244"/>
      <c r="I191" s="378"/>
    </row>
    <row r="192" spans="2:9" ht="20.100000000000001" customHeight="1">
      <c r="B192" s="258"/>
      <c r="C192" s="357"/>
      <c r="D192" s="251"/>
      <c r="E192" s="429"/>
      <c r="F192" s="242"/>
      <c r="G192" s="260"/>
      <c r="H192" s="244"/>
      <c r="I192" s="379"/>
    </row>
    <row r="193" spans="2:9" ht="20.100000000000001" customHeight="1">
      <c r="B193" s="258"/>
      <c r="C193" s="242"/>
      <c r="D193" s="251"/>
      <c r="E193" s="244"/>
      <c r="F193" s="245"/>
      <c r="G193" s="347"/>
      <c r="H193" s="257"/>
      <c r="I193" s="379"/>
    </row>
    <row r="194" spans="2:9" ht="20.100000000000001" customHeight="1">
      <c r="B194" s="242"/>
      <c r="C194" s="357" t="s">
        <v>162</v>
      </c>
      <c r="D194" s="251"/>
      <c r="E194" s="429"/>
      <c r="F194" s="242"/>
      <c r="G194" s="260"/>
      <c r="H194" s="244">
        <f>SUM(H181:H192)</f>
        <v>0</v>
      </c>
      <c r="I194" s="379"/>
    </row>
    <row r="195" spans="2:9" ht="20.100000000000001" customHeight="1">
      <c r="B195" s="258"/>
      <c r="C195" s="242"/>
      <c r="D195" s="251"/>
      <c r="E195" s="244"/>
      <c r="F195" s="245"/>
      <c r="G195" s="347"/>
      <c r="H195" s="257"/>
      <c r="I195" s="379"/>
    </row>
    <row r="196" spans="2:9" ht="20.100000000000001" customHeight="1">
      <c r="B196" s="258"/>
      <c r="C196" s="239"/>
      <c r="D196" s="240"/>
      <c r="E196" s="244"/>
      <c r="F196" s="245"/>
      <c r="G196" s="260"/>
      <c r="H196" s="244"/>
      <c r="I196" s="379"/>
    </row>
    <row r="197" spans="2:9" ht="20.100000000000001" customHeight="1">
      <c r="B197" s="258"/>
      <c r="C197" s="239"/>
      <c r="D197" s="240"/>
      <c r="E197" s="241"/>
      <c r="F197" s="242"/>
      <c r="G197" s="260"/>
      <c r="H197" s="244"/>
      <c r="I197" s="379"/>
    </row>
    <row r="198" spans="2:9" ht="20.100000000000001" customHeight="1">
      <c r="B198" s="242">
        <v>3</v>
      </c>
      <c r="C198" s="282" t="s">
        <v>99</v>
      </c>
      <c r="D198" s="246"/>
      <c r="E198" s="258"/>
      <c r="F198" s="242"/>
      <c r="G198" s="345"/>
      <c r="H198" s="244"/>
      <c r="I198" s="383"/>
    </row>
    <row r="199" spans="2:9" ht="20.100000000000001" customHeight="1">
      <c r="B199" s="258"/>
      <c r="C199" s="239" t="s">
        <v>192</v>
      </c>
      <c r="D199" s="240" t="s">
        <v>145</v>
      </c>
      <c r="E199" s="244">
        <v>6331</v>
      </c>
      <c r="F199" s="245" t="s">
        <v>56</v>
      </c>
      <c r="G199" s="260"/>
      <c r="H199" s="244">
        <f t="shared" ref="H199:H205" si="7">TRUNC(E199*G199,0)</f>
        <v>0</v>
      </c>
      <c r="I199" s="383"/>
    </row>
    <row r="200" spans="2:9" ht="20.100000000000001" customHeight="1">
      <c r="B200" s="258"/>
      <c r="C200" s="239" t="s">
        <v>192</v>
      </c>
      <c r="D200" s="240" t="s">
        <v>188</v>
      </c>
      <c r="E200" s="241">
        <v>28.4</v>
      </c>
      <c r="F200" s="242" t="s">
        <v>56</v>
      </c>
      <c r="G200" s="260"/>
      <c r="H200" s="244">
        <f t="shared" si="7"/>
        <v>0</v>
      </c>
      <c r="I200" s="379"/>
    </row>
    <row r="201" spans="2:9" ht="20.100000000000001" customHeight="1">
      <c r="B201" s="258"/>
      <c r="C201" s="239" t="s">
        <v>192</v>
      </c>
      <c r="D201" s="240" t="s">
        <v>189</v>
      </c>
      <c r="E201" s="241">
        <v>2.1</v>
      </c>
      <c r="F201" s="242" t="s">
        <v>56</v>
      </c>
      <c r="G201" s="260"/>
      <c r="H201" s="244">
        <f t="shared" si="7"/>
        <v>0</v>
      </c>
      <c r="I201" s="379"/>
    </row>
    <row r="202" spans="2:9" ht="20.100000000000001" customHeight="1">
      <c r="B202" s="258"/>
      <c r="C202" s="239" t="s">
        <v>192</v>
      </c>
      <c r="D202" s="240" t="s">
        <v>120</v>
      </c>
      <c r="E202" s="241">
        <v>35.5</v>
      </c>
      <c r="F202" s="242" t="s">
        <v>56</v>
      </c>
      <c r="G202" s="260"/>
      <c r="H202" s="244">
        <f t="shared" si="7"/>
        <v>0</v>
      </c>
      <c r="I202" s="379"/>
    </row>
    <row r="203" spans="2:9" ht="20.100000000000001" customHeight="1">
      <c r="B203" s="258"/>
      <c r="C203" s="239" t="s">
        <v>192</v>
      </c>
      <c r="D203" s="240" t="s">
        <v>190</v>
      </c>
      <c r="E203" s="241">
        <v>31.5</v>
      </c>
      <c r="F203" s="242" t="s">
        <v>56</v>
      </c>
      <c r="G203" s="260"/>
      <c r="H203" s="244">
        <f t="shared" si="7"/>
        <v>0</v>
      </c>
      <c r="I203" s="383"/>
    </row>
    <row r="204" spans="2:9" ht="20.100000000000001" customHeight="1">
      <c r="B204" s="258"/>
      <c r="C204" s="239" t="s">
        <v>192</v>
      </c>
      <c r="D204" s="240" t="s">
        <v>170</v>
      </c>
      <c r="E204" s="241">
        <v>10.199999999999999</v>
      </c>
      <c r="F204" s="242" t="s">
        <v>56</v>
      </c>
      <c r="G204" s="260"/>
      <c r="H204" s="244">
        <f t="shared" si="7"/>
        <v>0</v>
      </c>
      <c r="I204" s="428"/>
    </row>
    <row r="205" spans="2:9" ht="20.100000000000001" customHeight="1">
      <c r="B205" s="258"/>
      <c r="C205" s="239" t="s">
        <v>192</v>
      </c>
      <c r="D205" s="240" t="s">
        <v>355</v>
      </c>
      <c r="E205" s="241">
        <v>21.9</v>
      </c>
      <c r="F205" s="242" t="s">
        <v>12</v>
      </c>
      <c r="G205" s="260"/>
      <c r="H205" s="244">
        <f t="shared" si="7"/>
        <v>0</v>
      </c>
      <c r="I205" s="379"/>
    </row>
    <row r="206" spans="2:9" ht="20.100000000000001" customHeight="1">
      <c r="B206" s="258"/>
      <c r="C206" s="239"/>
      <c r="D206" s="240"/>
      <c r="E206" s="241"/>
      <c r="F206" s="242"/>
      <c r="G206" s="260"/>
      <c r="H206" s="244"/>
      <c r="I206" s="379"/>
    </row>
    <row r="207" spans="2:9" ht="20.100000000000001" customHeight="1">
      <c r="B207" s="258"/>
      <c r="C207" s="242"/>
      <c r="D207" s="251"/>
      <c r="E207" s="244"/>
      <c r="F207" s="245"/>
      <c r="G207" s="347"/>
      <c r="H207" s="430"/>
      <c r="I207" s="431"/>
    </row>
    <row r="208" spans="2:9" ht="20.100000000000001" customHeight="1">
      <c r="B208" s="258"/>
      <c r="C208" s="239"/>
      <c r="D208" s="255"/>
      <c r="E208" s="241"/>
      <c r="F208" s="242"/>
      <c r="G208" s="260"/>
      <c r="H208" s="244"/>
      <c r="I208" s="426"/>
    </row>
    <row r="209" spans="2:9" ht="20.100000000000001" customHeight="1">
      <c r="B209" s="258"/>
      <c r="C209" s="239"/>
      <c r="D209" s="255"/>
      <c r="E209" s="241"/>
      <c r="F209" s="242"/>
      <c r="G209" s="260"/>
      <c r="H209" s="244"/>
      <c r="I209" s="384"/>
    </row>
    <row r="210" spans="2:9" ht="20.100000000000001" customHeight="1">
      <c r="B210" s="258"/>
      <c r="C210" s="239"/>
      <c r="D210" s="255"/>
      <c r="E210" s="241"/>
      <c r="F210" s="242"/>
      <c r="G210" s="260"/>
      <c r="H210" s="244"/>
      <c r="I210" s="383"/>
    </row>
    <row r="211" spans="2:9" ht="20.100000000000001" customHeight="1">
      <c r="B211" s="258"/>
      <c r="C211" s="239"/>
      <c r="D211" s="255"/>
      <c r="E211" s="241"/>
      <c r="F211" s="242"/>
      <c r="G211" s="260"/>
      <c r="H211" s="244"/>
      <c r="I211" s="383"/>
    </row>
    <row r="212" spans="2:9" ht="20.100000000000001" customHeight="1">
      <c r="B212" s="258"/>
      <c r="C212" s="239"/>
      <c r="D212" s="255"/>
      <c r="E212" s="241"/>
      <c r="F212" s="242"/>
      <c r="G212" s="260"/>
      <c r="H212" s="244"/>
      <c r="I212" s="383"/>
    </row>
    <row r="213" spans="2:9" ht="20.100000000000001" customHeight="1">
      <c r="B213" s="258"/>
      <c r="C213" s="239"/>
      <c r="D213" s="255"/>
      <c r="E213" s="241"/>
      <c r="F213" s="242"/>
      <c r="G213" s="260"/>
      <c r="H213" s="244"/>
      <c r="I213" s="383"/>
    </row>
    <row r="214" spans="2:9" ht="20.100000000000001" customHeight="1">
      <c r="B214" s="258"/>
      <c r="C214" s="239"/>
      <c r="D214" s="255"/>
      <c r="E214" s="241"/>
      <c r="F214" s="242"/>
      <c r="G214" s="260"/>
      <c r="H214" s="244"/>
      <c r="I214" s="383"/>
    </row>
    <row r="215" spans="2:9" ht="20.100000000000001" customHeight="1">
      <c r="B215" s="258"/>
      <c r="C215" s="239"/>
      <c r="D215" s="255"/>
      <c r="E215" s="241"/>
      <c r="F215" s="242"/>
      <c r="G215" s="260"/>
      <c r="H215" s="244"/>
      <c r="I215" s="383"/>
    </row>
    <row r="216" spans="2:9" ht="20.100000000000001" customHeight="1">
      <c r="B216" s="258"/>
      <c r="C216" s="239"/>
      <c r="D216" s="255"/>
      <c r="E216" s="241"/>
      <c r="F216" s="242"/>
      <c r="G216" s="260"/>
      <c r="H216" s="244"/>
      <c r="I216" s="383"/>
    </row>
    <row r="217" spans="2:9" ht="20.100000000000001" customHeight="1">
      <c r="B217" s="258"/>
      <c r="C217" s="239"/>
      <c r="D217" s="255"/>
      <c r="E217" s="241"/>
      <c r="F217" s="242"/>
      <c r="G217" s="260"/>
      <c r="H217" s="244"/>
      <c r="I217" s="383"/>
    </row>
    <row r="218" spans="2:9" ht="20.100000000000001" customHeight="1">
      <c r="B218" s="421"/>
      <c r="C218" s="357" t="s">
        <v>162</v>
      </c>
      <c r="D218" s="417"/>
      <c r="E218" s="420"/>
      <c r="F218" s="421"/>
      <c r="G218" s="343"/>
      <c r="H218" s="260">
        <f>SUM(H199:H217)</f>
        <v>0</v>
      </c>
      <c r="I218" s="432"/>
    </row>
    <row r="219" spans="2:9" ht="20.100000000000001" customHeight="1">
      <c r="B219" s="386"/>
      <c r="C219" s="387"/>
      <c r="D219" s="422"/>
      <c r="E219" s="423"/>
      <c r="F219" s="424"/>
      <c r="G219" s="344"/>
      <c r="H219" s="425"/>
      <c r="I219" s="433"/>
    </row>
    <row r="220" spans="2:9" ht="16.5" customHeight="1">
      <c r="B220" s="313"/>
      <c r="C220" s="313"/>
      <c r="D220" s="313">
        <f>D176+1</f>
        <v>5</v>
      </c>
      <c r="E220" s="313"/>
      <c r="F220" s="313"/>
      <c r="G220" s="313"/>
      <c r="H220" s="313"/>
      <c r="I220" s="313"/>
    </row>
    <row r="221" spans="2:9" ht="19.5" customHeight="1">
      <c r="B221" s="337" t="str">
        <f>+B177</f>
        <v>〇〇〇〇建物解体工事</v>
      </c>
      <c r="C221" s="337"/>
      <c r="D221" s="337"/>
      <c r="E221" s="337"/>
      <c r="F221" s="337"/>
      <c r="G221" s="337"/>
      <c r="H221" s="337"/>
      <c r="I221" s="375">
        <f>+I177</f>
        <v>0</v>
      </c>
    </row>
    <row r="222" spans="2:9" ht="29.25" customHeight="1">
      <c r="B222" s="686" t="s">
        <v>69</v>
      </c>
      <c r="C222" s="687"/>
      <c r="D222" s="687"/>
      <c r="E222" s="687"/>
      <c r="F222" s="687"/>
      <c r="G222" s="687"/>
      <c r="H222" s="687"/>
      <c r="I222" s="688"/>
    </row>
    <row r="223" spans="2:9" ht="20.100000000000001" customHeight="1">
      <c r="B223" s="306" t="s">
        <v>67</v>
      </c>
      <c r="C223" s="306" t="s">
        <v>70</v>
      </c>
      <c r="D223" s="306" t="s">
        <v>71</v>
      </c>
      <c r="E223" s="306" t="s">
        <v>72</v>
      </c>
      <c r="F223" s="306" t="s">
        <v>68</v>
      </c>
      <c r="G223" s="306" t="s">
        <v>73</v>
      </c>
      <c r="H223" s="306" t="s">
        <v>74</v>
      </c>
      <c r="I223" s="376" t="s">
        <v>75</v>
      </c>
    </row>
    <row r="224" spans="2:9" ht="20.100000000000001" customHeight="1">
      <c r="B224" s="280">
        <v>4</v>
      </c>
      <c r="C224" s="438" t="s">
        <v>121</v>
      </c>
      <c r="D224" s="274"/>
      <c r="E224" s="275"/>
      <c r="F224" s="280"/>
      <c r="G224" s="349"/>
      <c r="H224" s="349"/>
      <c r="I224" s="377"/>
    </row>
    <row r="225" spans="2:9" ht="20.100000000000001" customHeight="1">
      <c r="B225" s="258"/>
      <c r="C225" s="239" t="s">
        <v>146</v>
      </c>
      <c r="D225" s="240" t="s">
        <v>147</v>
      </c>
      <c r="E225" s="260">
        <v>253</v>
      </c>
      <c r="F225" s="242" t="s">
        <v>56</v>
      </c>
      <c r="G225" s="260"/>
      <c r="H225" s="260">
        <f>TRUNC(E225*G225,0)</f>
        <v>0</v>
      </c>
      <c r="I225" s="378"/>
    </row>
    <row r="226" spans="2:9" ht="20.100000000000001" customHeight="1">
      <c r="B226" s="258"/>
      <c r="C226" s="239" t="s">
        <v>146</v>
      </c>
      <c r="D226" s="240" t="s">
        <v>149</v>
      </c>
      <c r="E226" s="261">
        <v>6.4</v>
      </c>
      <c r="F226" s="242" t="s">
        <v>56</v>
      </c>
      <c r="G226" s="341"/>
      <c r="H226" s="260">
        <f>TRUNC(E226*G226,0)</f>
        <v>0</v>
      </c>
      <c r="I226" s="379"/>
    </row>
    <row r="227" spans="2:9" ht="20.100000000000001" customHeight="1">
      <c r="B227" s="258"/>
      <c r="C227" s="239" t="s">
        <v>146</v>
      </c>
      <c r="D227" s="240" t="s">
        <v>148</v>
      </c>
      <c r="E227" s="261">
        <v>0.4</v>
      </c>
      <c r="F227" s="242" t="s">
        <v>56</v>
      </c>
      <c r="G227" s="260"/>
      <c r="H227" s="260">
        <f>TRUNC(E227*G227,0)</f>
        <v>0</v>
      </c>
      <c r="I227" s="379"/>
    </row>
    <row r="228" spans="2:9" ht="20.100000000000001" customHeight="1">
      <c r="B228" s="258"/>
      <c r="C228" s="251"/>
      <c r="D228" s="246"/>
      <c r="E228" s="258"/>
      <c r="F228" s="242"/>
      <c r="G228" s="244"/>
      <c r="H228" s="244"/>
      <c r="I228" s="379"/>
    </row>
    <row r="229" spans="2:9" ht="20.100000000000001" customHeight="1">
      <c r="B229" s="258"/>
      <c r="C229" s="276"/>
      <c r="D229" s="251"/>
      <c r="E229" s="244"/>
      <c r="F229" s="245"/>
      <c r="G229" s="244"/>
      <c r="H229" s="244"/>
      <c r="I229" s="379"/>
    </row>
    <row r="230" spans="2:9" ht="20.100000000000001" customHeight="1">
      <c r="B230" s="258"/>
      <c r="C230" s="251"/>
      <c r="D230" s="251"/>
      <c r="E230" s="257"/>
      <c r="F230" s="242"/>
      <c r="G230" s="244"/>
      <c r="H230" s="244"/>
      <c r="I230" s="379"/>
    </row>
    <row r="231" spans="2:9" ht="20.100000000000001" customHeight="1">
      <c r="B231" s="258"/>
      <c r="C231" s="251"/>
      <c r="D231" s="251"/>
      <c r="E231" s="257"/>
      <c r="F231" s="242"/>
      <c r="G231" s="244"/>
      <c r="H231" s="244"/>
      <c r="I231" s="379"/>
    </row>
    <row r="232" spans="2:9" ht="20.100000000000001" customHeight="1">
      <c r="B232" s="258"/>
      <c r="C232" s="251"/>
      <c r="D232" s="251"/>
      <c r="E232" s="257"/>
      <c r="F232" s="242"/>
      <c r="G232" s="244"/>
      <c r="H232" s="244"/>
      <c r="I232" s="379"/>
    </row>
    <row r="233" spans="2:9" ht="20.100000000000001" customHeight="1">
      <c r="B233" s="258"/>
      <c r="C233" s="239"/>
      <c r="D233" s="240"/>
      <c r="E233" s="261"/>
      <c r="F233" s="242"/>
      <c r="G233" s="341"/>
      <c r="H233" s="260"/>
      <c r="I233" s="379"/>
    </row>
    <row r="234" spans="2:9" ht="20.100000000000001" customHeight="1">
      <c r="B234" s="258"/>
      <c r="C234" s="239"/>
      <c r="D234" s="240"/>
      <c r="E234" s="261"/>
      <c r="F234" s="242"/>
      <c r="G234" s="341"/>
      <c r="H234" s="260"/>
      <c r="I234" s="379"/>
    </row>
    <row r="235" spans="2:9" ht="20.100000000000001" customHeight="1">
      <c r="B235" s="242"/>
      <c r="C235" s="357" t="s">
        <v>162</v>
      </c>
      <c r="D235" s="251"/>
      <c r="E235" s="429"/>
      <c r="F235" s="242"/>
      <c r="G235" s="260"/>
      <c r="H235" s="260">
        <f>SUM(H225:H232)</f>
        <v>0</v>
      </c>
      <c r="I235" s="378"/>
    </row>
    <row r="236" spans="2:9" ht="20.100000000000001" customHeight="1">
      <c r="B236" s="258"/>
      <c r="C236" s="242"/>
      <c r="D236" s="251"/>
      <c r="E236" s="244"/>
      <c r="F236" s="245"/>
      <c r="G236" s="347"/>
      <c r="H236" s="430"/>
      <c r="I236" s="379"/>
    </row>
    <row r="237" spans="2:9" ht="20.100000000000001" customHeight="1">
      <c r="B237" s="258"/>
      <c r="C237" s="251"/>
      <c r="D237" s="251"/>
      <c r="E237" s="257"/>
      <c r="F237" s="242"/>
      <c r="G237" s="244"/>
      <c r="H237" s="244"/>
      <c r="I237" s="379"/>
    </row>
    <row r="238" spans="2:9" ht="20.100000000000001" customHeight="1">
      <c r="B238" s="258"/>
      <c r="C238" s="251"/>
      <c r="D238" s="251"/>
      <c r="E238" s="257"/>
      <c r="F238" s="242"/>
      <c r="G238" s="244"/>
      <c r="H238" s="244"/>
      <c r="I238" s="379"/>
    </row>
    <row r="239" spans="2:9" ht="20.100000000000001" customHeight="1">
      <c r="B239" s="258"/>
      <c r="C239" s="251"/>
      <c r="D239" s="251"/>
      <c r="E239" s="257"/>
      <c r="F239" s="242"/>
      <c r="G239" s="244"/>
      <c r="H239" s="244"/>
      <c r="I239" s="379"/>
    </row>
    <row r="240" spans="2:9" ht="20.100000000000001" customHeight="1">
      <c r="B240" s="258"/>
      <c r="C240" s="251"/>
      <c r="D240" s="251"/>
      <c r="E240" s="257"/>
      <c r="F240" s="242"/>
      <c r="G240" s="244"/>
      <c r="H240" s="244"/>
      <c r="I240" s="379"/>
    </row>
    <row r="241" spans="2:9" ht="20.100000000000001" customHeight="1">
      <c r="B241" s="242"/>
      <c r="C241" s="251"/>
      <c r="D241" s="251"/>
      <c r="E241" s="258"/>
      <c r="F241" s="258"/>
      <c r="G241" s="258"/>
      <c r="H241" s="258"/>
      <c r="I241" s="439"/>
    </row>
    <row r="242" spans="2:9" ht="20.100000000000001" customHeight="1">
      <c r="B242" s="258"/>
      <c r="C242" s="239"/>
      <c r="D242" s="240"/>
      <c r="E242" s="241"/>
      <c r="F242" s="242"/>
      <c r="G242" s="260"/>
      <c r="H242" s="244"/>
      <c r="I242" s="378"/>
    </row>
    <row r="243" spans="2:9" ht="20.100000000000001" customHeight="1">
      <c r="B243" s="258"/>
      <c r="C243" s="239"/>
      <c r="D243" s="240"/>
      <c r="E243" s="241"/>
      <c r="F243" s="242"/>
      <c r="G243" s="260"/>
      <c r="H243" s="244"/>
      <c r="I243" s="379"/>
    </row>
    <row r="244" spans="2:9" ht="20.100000000000001" customHeight="1">
      <c r="B244" s="258"/>
      <c r="C244" s="239"/>
      <c r="D244" s="240"/>
      <c r="E244" s="241"/>
      <c r="F244" s="242"/>
      <c r="G244" s="260"/>
      <c r="H244" s="244"/>
      <c r="I244" s="379"/>
    </row>
    <row r="245" spans="2:9" ht="20.100000000000001" customHeight="1">
      <c r="B245" s="258"/>
      <c r="C245" s="239"/>
      <c r="D245" s="240"/>
      <c r="E245" s="241"/>
      <c r="F245" s="242"/>
      <c r="G245" s="260"/>
      <c r="H245" s="244"/>
      <c r="I245" s="379"/>
    </row>
    <row r="246" spans="2:9" ht="20.100000000000001" customHeight="1">
      <c r="B246" s="258"/>
      <c r="C246" s="239"/>
      <c r="D246" s="240"/>
      <c r="E246" s="241"/>
      <c r="F246" s="242"/>
      <c r="G246" s="260"/>
      <c r="H246" s="244"/>
      <c r="I246" s="379"/>
    </row>
    <row r="247" spans="2:9" ht="20.100000000000001" customHeight="1">
      <c r="B247" s="258"/>
      <c r="C247" s="239"/>
      <c r="D247" s="240"/>
      <c r="E247" s="241"/>
      <c r="F247" s="242"/>
      <c r="G247" s="260"/>
      <c r="H247" s="244"/>
      <c r="I247" s="379"/>
    </row>
    <row r="248" spans="2:9" ht="20.100000000000001" customHeight="1">
      <c r="B248" s="258"/>
      <c r="C248" s="239"/>
      <c r="D248" s="240"/>
      <c r="E248" s="241"/>
      <c r="F248" s="242"/>
      <c r="G248" s="260"/>
      <c r="H248" s="244"/>
      <c r="I248" s="379"/>
    </row>
    <row r="249" spans="2:9" ht="20.100000000000001" customHeight="1">
      <c r="B249" s="258"/>
      <c r="C249" s="239"/>
      <c r="D249" s="240"/>
      <c r="E249" s="241"/>
      <c r="F249" s="242"/>
      <c r="G249" s="260"/>
      <c r="H249" s="244"/>
      <c r="I249" s="379"/>
    </row>
    <row r="250" spans="2:9" ht="20.100000000000001" customHeight="1">
      <c r="B250" s="258"/>
      <c r="C250" s="251"/>
      <c r="D250" s="251"/>
      <c r="E250" s="256"/>
      <c r="F250" s="242"/>
      <c r="G250" s="244"/>
      <c r="H250" s="244"/>
      <c r="I250" s="395"/>
    </row>
    <row r="251" spans="2:9" ht="20.100000000000001" customHeight="1">
      <c r="B251" s="258"/>
      <c r="C251" s="251"/>
      <c r="D251" s="251"/>
      <c r="E251" s="257"/>
      <c r="F251" s="242"/>
      <c r="G251" s="244"/>
      <c r="H251" s="244"/>
      <c r="I251" s="379"/>
    </row>
    <row r="252" spans="2:9" ht="20.100000000000001" customHeight="1">
      <c r="B252" s="242"/>
      <c r="C252" s="251"/>
      <c r="D252" s="251"/>
      <c r="E252" s="258"/>
      <c r="F252" s="258"/>
      <c r="G252" s="258"/>
      <c r="H252" s="258"/>
      <c r="I252" s="439"/>
    </row>
    <row r="253" spans="2:9" ht="20.100000000000001" customHeight="1">
      <c r="B253" s="258"/>
      <c r="C253" s="239"/>
      <c r="D253" s="240"/>
      <c r="E253" s="241"/>
      <c r="F253" s="242"/>
      <c r="G253" s="260"/>
      <c r="H253" s="244"/>
      <c r="I253" s="378"/>
    </row>
    <row r="254" spans="2:9" ht="20.100000000000001" customHeight="1">
      <c r="B254" s="258"/>
      <c r="C254" s="239"/>
      <c r="D254" s="240"/>
      <c r="E254" s="241"/>
      <c r="F254" s="242"/>
      <c r="G254" s="260"/>
      <c r="H254" s="244"/>
      <c r="I254" s="378"/>
    </row>
    <row r="255" spans="2:9" ht="20.100000000000001" customHeight="1">
      <c r="B255" s="258"/>
      <c r="C255" s="239"/>
      <c r="D255" s="240"/>
      <c r="E255" s="241"/>
      <c r="F255" s="242"/>
      <c r="G255" s="260"/>
      <c r="H255" s="244"/>
      <c r="I255" s="379"/>
    </row>
    <row r="256" spans="2:9" ht="20.100000000000001" customHeight="1">
      <c r="B256" s="258"/>
      <c r="C256" s="239"/>
      <c r="D256" s="255"/>
      <c r="E256" s="241"/>
      <c r="F256" s="242"/>
      <c r="G256" s="260"/>
      <c r="H256" s="244"/>
      <c r="I256" s="426"/>
    </row>
    <row r="257" spans="2:9" ht="20.100000000000001" customHeight="1">
      <c r="B257" s="258"/>
      <c r="C257" s="239"/>
      <c r="D257" s="255"/>
      <c r="E257" s="241"/>
      <c r="F257" s="242"/>
      <c r="G257" s="260"/>
      <c r="H257" s="244"/>
      <c r="I257" s="426"/>
    </row>
    <row r="258" spans="2:9" ht="20.100000000000001" customHeight="1">
      <c r="B258" s="258"/>
      <c r="C258" s="239"/>
      <c r="D258" s="240"/>
      <c r="E258" s="241"/>
      <c r="F258" s="242"/>
      <c r="G258" s="260"/>
      <c r="H258" s="244"/>
      <c r="I258" s="379"/>
    </row>
    <row r="259" spans="2:9" ht="20.100000000000001" customHeight="1">
      <c r="B259" s="258"/>
      <c r="C259" s="239"/>
      <c r="D259" s="240"/>
      <c r="E259" s="241"/>
      <c r="F259" s="242"/>
      <c r="G259" s="260"/>
      <c r="H259" s="244"/>
      <c r="I259" s="426"/>
    </row>
    <row r="260" spans="2:9" ht="20.100000000000001" customHeight="1">
      <c r="B260" s="258"/>
      <c r="C260" s="239"/>
      <c r="D260" s="240"/>
      <c r="E260" s="241"/>
      <c r="F260" s="242"/>
      <c r="G260" s="260"/>
      <c r="H260" s="244"/>
      <c r="I260" s="426"/>
    </row>
    <row r="261" spans="2:9" ht="20.100000000000001" customHeight="1">
      <c r="B261" s="258"/>
      <c r="C261" s="251"/>
      <c r="D261" s="251"/>
      <c r="E261" s="257"/>
      <c r="F261" s="242"/>
      <c r="G261" s="310"/>
      <c r="H261" s="244"/>
      <c r="I261" s="379"/>
    </row>
    <row r="262" spans="2:9" ht="20.100000000000001" customHeight="1">
      <c r="B262" s="421"/>
      <c r="C262" s="357"/>
      <c r="D262" s="417"/>
      <c r="E262" s="311"/>
      <c r="F262" s="311"/>
      <c r="G262" s="311"/>
      <c r="H262" s="244"/>
      <c r="I262" s="394"/>
    </row>
    <row r="263" spans="2:9" ht="20.100000000000001" customHeight="1">
      <c r="B263" s="386"/>
      <c r="C263" s="387"/>
      <c r="D263" s="358"/>
      <c r="E263" s="362"/>
      <c r="F263" s="362"/>
      <c r="G263" s="312"/>
      <c r="H263" s="388"/>
      <c r="I263" s="389"/>
    </row>
    <row r="264" spans="2:9" ht="16.5" customHeight="1">
      <c r="B264" s="313"/>
      <c r="C264" s="313"/>
      <c r="D264" s="313">
        <f>+D220+1</f>
        <v>6</v>
      </c>
      <c r="E264" s="313"/>
      <c r="F264" s="313"/>
      <c r="G264" s="313"/>
      <c r="H264" s="313"/>
      <c r="I264" s="313"/>
    </row>
    <row r="265" spans="2:9" ht="29.25" customHeight="1">
      <c r="B265" s="320"/>
      <c r="C265" s="320"/>
      <c r="D265" s="320"/>
      <c r="E265" s="320"/>
      <c r="F265" s="320"/>
      <c r="G265" s="320"/>
      <c r="H265" s="320"/>
      <c r="I265" s="320"/>
    </row>
    <row r="266" spans="2:9" ht="20.100000000000001" customHeight="1">
      <c r="B266" s="321"/>
      <c r="C266" s="321"/>
      <c r="D266" s="321"/>
      <c r="E266" s="321"/>
      <c r="F266" s="321"/>
      <c r="G266" s="321"/>
      <c r="H266" s="321"/>
      <c r="I266" s="321"/>
    </row>
    <row r="267" spans="2:9" ht="20.100000000000001" customHeight="1">
      <c r="B267" s="322"/>
      <c r="C267" s="322"/>
      <c r="D267" s="322"/>
      <c r="E267" s="322"/>
      <c r="F267" s="322"/>
      <c r="G267" s="322"/>
      <c r="H267" s="322"/>
      <c r="I267" s="322"/>
    </row>
    <row r="268" spans="2:9" ht="20.100000000000001" customHeight="1">
      <c r="B268" s="322"/>
      <c r="C268" s="322"/>
      <c r="D268" s="322"/>
      <c r="E268" s="322"/>
      <c r="F268" s="322"/>
      <c r="G268" s="322"/>
      <c r="H268" s="322"/>
      <c r="I268" s="322"/>
    </row>
    <row r="269" spans="2:9" ht="20.100000000000001" customHeight="1">
      <c r="B269" s="322"/>
      <c r="C269" s="364"/>
      <c r="D269" s="365"/>
      <c r="E269" s="368"/>
      <c r="F269" s="321"/>
      <c r="G269" s="323"/>
      <c r="H269" s="323"/>
      <c r="I269" s="400"/>
    </row>
    <row r="270" spans="2:9" ht="20.100000000000001" customHeight="1">
      <c r="B270" s="322"/>
      <c r="C270" s="364"/>
      <c r="D270" s="365"/>
      <c r="E270" s="368"/>
      <c r="F270" s="321"/>
      <c r="G270" s="323"/>
      <c r="H270" s="323"/>
      <c r="I270" s="400"/>
    </row>
    <row r="271" spans="2:9" ht="20.100000000000001" customHeight="1">
      <c r="B271" s="322"/>
      <c r="C271" s="364"/>
      <c r="D271" s="365"/>
      <c r="E271" s="368"/>
      <c r="F271" s="321"/>
      <c r="G271" s="323"/>
      <c r="H271" s="323"/>
      <c r="I271" s="400"/>
    </row>
    <row r="272" spans="2:9" ht="20.100000000000001" customHeight="1">
      <c r="B272" s="322"/>
      <c r="C272" s="364"/>
      <c r="D272" s="365"/>
      <c r="E272" s="368"/>
      <c r="F272" s="321"/>
      <c r="G272" s="323"/>
      <c r="H272" s="323"/>
      <c r="I272" s="400"/>
    </row>
    <row r="273" spans="2:9" ht="20.100000000000001" customHeight="1">
      <c r="B273" s="322"/>
      <c r="C273" s="364"/>
      <c r="D273" s="365"/>
      <c r="E273" s="368"/>
      <c r="F273" s="321"/>
      <c r="G273" s="323"/>
      <c r="H273" s="323"/>
      <c r="I273" s="400"/>
    </row>
    <row r="274" spans="2:9" ht="20.100000000000001" customHeight="1">
      <c r="B274" s="322"/>
      <c r="C274" s="364"/>
      <c r="D274" s="365"/>
      <c r="E274" s="368"/>
      <c r="F274" s="321"/>
      <c r="G274" s="323"/>
      <c r="H274" s="323"/>
      <c r="I274" s="400"/>
    </row>
    <row r="275" spans="2:9" ht="20.100000000000001" customHeight="1">
      <c r="B275" s="322"/>
      <c r="C275" s="364"/>
      <c r="D275" s="365"/>
      <c r="E275" s="368"/>
      <c r="F275" s="321"/>
      <c r="G275" s="323"/>
      <c r="H275" s="323"/>
      <c r="I275" s="400"/>
    </row>
    <row r="276" spans="2:9" ht="20.100000000000001" customHeight="1">
      <c r="B276" s="322"/>
      <c r="C276" s="364"/>
      <c r="D276" s="365"/>
      <c r="E276" s="370"/>
      <c r="F276" s="321"/>
      <c r="G276" s="323"/>
      <c r="H276" s="323"/>
      <c r="I276" s="400"/>
    </row>
    <row r="277" spans="2:9" ht="20.100000000000001" customHeight="1">
      <c r="B277" s="322"/>
      <c r="C277" s="364"/>
      <c r="D277" s="365"/>
      <c r="E277" s="368"/>
      <c r="F277" s="321"/>
      <c r="G277" s="323"/>
      <c r="H277" s="323"/>
      <c r="I277" s="400"/>
    </row>
    <row r="278" spans="2:9" ht="20.100000000000001" customHeight="1">
      <c r="B278" s="322"/>
      <c r="C278" s="364"/>
      <c r="D278" s="365"/>
      <c r="E278" s="322"/>
      <c r="F278" s="321"/>
      <c r="G278" s="323"/>
      <c r="H278" s="323"/>
      <c r="I278" s="407"/>
    </row>
    <row r="279" spans="2:9" ht="20.100000000000001" customHeight="1">
      <c r="B279" s="322"/>
      <c r="C279" s="364"/>
      <c r="D279" s="365"/>
      <c r="E279" s="322"/>
      <c r="F279" s="321"/>
      <c r="G279" s="323"/>
      <c r="H279" s="323"/>
      <c r="I279" s="400"/>
    </row>
    <row r="280" spans="2:9" ht="20.100000000000001" customHeight="1">
      <c r="B280" s="322"/>
      <c r="C280" s="364"/>
      <c r="D280" s="365"/>
      <c r="E280" s="322"/>
      <c r="F280" s="321"/>
      <c r="G280" s="323"/>
      <c r="H280" s="323"/>
      <c r="I280" s="400"/>
    </row>
    <row r="281" spans="2:9" ht="20.100000000000001" customHeight="1">
      <c r="B281" s="322"/>
      <c r="C281" s="364"/>
      <c r="D281" s="365"/>
      <c r="E281" s="322"/>
      <c r="F281" s="321"/>
      <c r="G281" s="322"/>
      <c r="H281" s="322"/>
      <c r="I281" s="401"/>
    </row>
    <row r="282" spans="2:9" ht="20.100000000000001" customHeight="1">
      <c r="B282" s="322"/>
      <c r="C282" s="364"/>
      <c r="D282" s="365"/>
      <c r="E282" s="322"/>
      <c r="F282" s="321"/>
      <c r="G282" s="322"/>
      <c r="H282" s="322"/>
      <c r="I282" s="401"/>
    </row>
    <row r="283" spans="2:9" ht="20.100000000000001" customHeight="1">
      <c r="B283" s="322"/>
      <c r="C283" s="364"/>
      <c r="D283" s="365"/>
      <c r="E283" s="322"/>
      <c r="F283" s="321"/>
      <c r="G283" s="322"/>
      <c r="H283" s="322"/>
      <c r="I283" s="401"/>
    </row>
    <row r="284" spans="2:9" ht="20.100000000000001" customHeight="1">
      <c r="B284" s="322"/>
      <c r="C284" s="364"/>
      <c r="D284" s="365"/>
      <c r="E284" s="322"/>
      <c r="F284" s="321"/>
      <c r="G284" s="322"/>
      <c r="H284" s="322"/>
      <c r="I284" s="401"/>
    </row>
    <row r="285" spans="2:9" ht="20.100000000000001" customHeight="1">
      <c r="B285" s="322"/>
      <c r="C285" s="322"/>
      <c r="D285" s="322"/>
      <c r="E285" s="322"/>
      <c r="F285" s="322"/>
      <c r="G285" s="322"/>
      <c r="H285" s="322"/>
      <c r="I285" s="401"/>
    </row>
    <row r="286" spans="2:9" ht="20.100000000000001" customHeight="1">
      <c r="B286" s="322"/>
      <c r="C286" s="322"/>
      <c r="D286" s="322"/>
      <c r="E286" s="322"/>
      <c r="F286" s="322"/>
      <c r="G286" s="322"/>
      <c r="H286" s="322"/>
      <c r="I286" s="401"/>
    </row>
    <row r="287" spans="2:9" ht="20.100000000000001" customHeight="1">
      <c r="B287" s="322"/>
      <c r="C287" s="322"/>
      <c r="D287" s="365"/>
      <c r="E287" s="322"/>
      <c r="F287" s="322"/>
      <c r="G287" s="322"/>
      <c r="H287" s="322"/>
      <c r="I287" s="401"/>
    </row>
    <row r="288" spans="2:9" ht="20.100000000000001" customHeight="1">
      <c r="B288" s="322"/>
      <c r="C288" s="322"/>
      <c r="D288" s="322"/>
      <c r="E288" s="322"/>
      <c r="F288" s="322"/>
      <c r="G288" s="322"/>
      <c r="H288" s="322"/>
      <c r="I288" s="401"/>
    </row>
    <row r="289" spans="2:9" ht="20.100000000000001" customHeight="1">
      <c r="B289" s="322"/>
      <c r="C289" s="322"/>
      <c r="D289" s="322"/>
      <c r="E289" s="322"/>
      <c r="F289" s="322"/>
      <c r="G289" s="322"/>
      <c r="H289" s="322"/>
      <c r="I289" s="401"/>
    </row>
    <row r="290" spans="2:9" ht="20.100000000000001" customHeight="1">
      <c r="B290" s="322"/>
      <c r="C290" s="322"/>
      <c r="D290" s="322"/>
      <c r="E290" s="322"/>
      <c r="F290" s="322"/>
      <c r="G290" s="322"/>
      <c r="H290" s="322"/>
      <c r="I290" s="401"/>
    </row>
    <row r="291" spans="2:9" ht="20.100000000000001" customHeight="1">
      <c r="B291" s="322"/>
      <c r="C291" s="322"/>
      <c r="D291" s="322"/>
      <c r="E291" s="322"/>
      <c r="F291" s="322"/>
      <c r="G291" s="322"/>
      <c r="H291" s="322"/>
      <c r="I291" s="401"/>
    </row>
    <row r="292" spans="2:9" ht="20.100000000000001" customHeight="1">
      <c r="B292" s="322"/>
      <c r="C292" s="322"/>
      <c r="D292" s="322"/>
      <c r="E292" s="322"/>
      <c r="F292" s="322"/>
      <c r="G292" s="322"/>
      <c r="H292" s="322"/>
      <c r="I292" s="401"/>
    </row>
    <row r="293" spans="2:9" ht="20.100000000000001" customHeight="1">
      <c r="B293" s="322"/>
      <c r="C293" s="322"/>
      <c r="D293" s="322"/>
      <c r="E293" s="322"/>
      <c r="F293" s="322"/>
      <c r="G293" s="322"/>
      <c r="H293" s="322"/>
      <c r="I293" s="401"/>
    </row>
    <row r="294" spans="2:9" ht="20.100000000000001" customHeight="1">
      <c r="B294" s="322"/>
      <c r="C294" s="322"/>
      <c r="D294" s="322"/>
      <c r="E294" s="322"/>
      <c r="F294" s="322"/>
      <c r="G294" s="322"/>
      <c r="H294" s="322"/>
      <c r="I294" s="401"/>
    </row>
    <row r="295" spans="2:9" ht="20.100000000000001" customHeight="1">
      <c r="B295" s="322"/>
      <c r="C295" s="322"/>
      <c r="D295" s="322"/>
      <c r="E295" s="322"/>
      <c r="F295" s="322"/>
      <c r="G295" s="322"/>
      <c r="H295" s="322"/>
      <c r="I295" s="401"/>
    </row>
    <row r="296" spans="2:9" ht="20.100000000000001" customHeight="1">
      <c r="B296" s="322"/>
      <c r="C296" s="321"/>
      <c r="D296" s="322"/>
      <c r="E296" s="322"/>
      <c r="F296" s="322"/>
      <c r="G296" s="322"/>
      <c r="H296" s="368"/>
      <c r="I296" s="401"/>
    </row>
    <row r="297" spans="2:9" ht="20.100000000000001" customHeight="1">
      <c r="B297" s="322"/>
      <c r="C297" s="324"/>
      <c r="D297" s="324"/>
      <c r="E297" s="324"/>
      <c r="F297" s="324"/>
      <c r="G297" s="324"/>
      <c r="H297" s="324"/>
      <c r="I297" s="401"/>
    </row>
    <row r="298" spans="2:9" ht="20.100000000000001" customHeight="1">
      <c r="B298" s="322"/>
      <c r="C298" s="325"/>
      <c r="D298" s="325"/>
      <c r="E298" s="325"/>
      <c r="F298" s="325"/>
      <c r="G298" s="325"/>
      <c r="H298" s="325"/>
      <c r="I298" s="404"/>
    </row>
    <row r="299" spans="2:9" ht="20.100000000000001" customHeight="1">
      <c r="B299" s="322"/>
      <c r="C299" s="326"/>
      <c r="D299" s="326"/>
      <c r="E299" s="326"/>
      <c r="F299" s="326"/>
      <c r="G299" s="326"/>
      <c r="H299" s="326"/>
      <c r="I299" s="405"/>
    </row>
    <row r="300" spans="2:9" ht="20.100000000000001" customHeight="1">
      <c r="B300" s="322"/>
      <c r="C300" s="326"/>
      <c r="D300" s="326"/>
      <c r="E300" s="326"/>
      <c r="F300" s="326"/>
      <c r="G300" s="326"/>
      <c r="H300" s="326"/>
      <c r="I300" s="405"/>
    </row>
    <row r="301" spans="2:9" ht="20.100000000000001" customHeight="1">
      <c r="B301" s="322"/>
      <c r="C301" s="324"/>
      <c r="D301" s="324"/>
      <c r="E301" s="324"/>
      <c r="F301" s="324"/>
      <c r="G301" s="324"/>
      <c r="H301" s="324"/>
      <c r="I301" s="401"/>
    </row>
    <row r="302" spans="2:9" ht="20.100000000000001" customHeight="1">
      <c r="B302" s="322"/>
      <c r="C302" s="321"/>
      <c r="D302" s="324"/>
      <c r="E302" s="324"/>
      <c r="F302" s="324"/>
      <c r="G302" s="324"/>
      <c r="H302" s="368"/>
      <c r="I302" s="406"/>
    </row>
    <row r="303" spans="2:9" ht="13.7" customHeight="1">
      <c r="B303" s="322"/>
      <c r="C303" s="321"/>
      <c r="D303" s="324"/>
      <c r="E303" s="324"/>
      <c r="F303" s="324"/>
      <c r="G303" s="324"/>
      <c r="H303" s="368"/>
      <c r="I303" s="401"/>
    </row>
    <row r="304" spans="2:9" ht="19.5" customHeight="1">
      <c r="B304" s="328"/>
      <c r="C304" s="328"/>
      <c r="D304" s="328"/>
      <c r="E304" s="328"/>
      <c r="F304" s="328"/>
      <c r="G304" s="328"/>
      <c r="H304" s="328"/>
      <c r="I304" s="328"/>
    </row>
    <row r="305" spans="2:9" ht="29.25" customHeight="1">
      <c r="B305" s="320"/>
      <c r="C305" s="320"/>
      <c r="D305" s="320"/>
      <c r="E305" s="320"/>
      <c r="F305" s="320"/>
      <c r="G305" s="320"/>
      <c r="H305" s="320"/>
      <c r="I305" s="320"/>
    </row>
    <row r="306" spans="2:9" ht="20.100000000000001" customHeight="1">
      <c r="B306" s="321"/>
      <c r="C306" s="321"/>
      <c r="D306" s="321"/>
      <c r="E306" s="321"/>
      <c r="F306" s="321"/>
      <c r="G306" s="321"/>
      <c r="H306" s="321"/>
      <c r="I306" s="321"/>
    </row>
    <row r="307" spans="2:9" ht="20.100000000000001" customHeight="1">
      <c r="B307" s="322"/>
      <c r="C307" s="322"/>
      <c r="D307" s="322"/>
      <c r="E307" s="322"/>
      <c r="F307" s="322"/>
      <c r="G307" s="322"/>
      <c r="H307" s="322"/>
      <c r="I307" s="322"/>
    </row>
    <row r="308" spans="2:9" ht="20.100000000000001" customHeight="1">
      <c r="B308" s="322"/>
      <c r="C308" s="322"/>
      <c r="D308" s="322"/>
      <c r="E308" s="368"/>
      <c r="F308" s="321"/>
      <c r="G308" s="322"/>
      <c r="H308" s="323"/>
      <c r="I308" s="400"/>
    </row>
    <row r="309" spans="2:9" ht="20.100000000000001" customHeight="1">
      <c r="B309" s="322"/>
      <c r="C309" s="364"/>
      <c r="D309" s="365"/>
      <c r="E309" s="368"/>
      <c r="F309" s="321"/>
      <c r="G309" s="323"/>
      <c r="H309" s="323"/>
      <c r="I309" s="400"/>
    </row>
    <row r="310" spans="2:9" ht="20.100000000000001" customHeight="1">
      <c r="B310" s="322"/>
      <c r="C310" s="364"/>
      <c r="D310" s="365"/>
      <c r="E310" s="368"/>
      <c r="F310" s="321"/>
      <c r="G310" s="323"/>
      <c r="H310" s="323"/>
      <c r="I310" s="400"/>
    </row>
    <row r="311" spans="2:9" ht="20.100000000000001" customHeight="1">
      <c r="B311" s="322"/>
      <c r="C311" s="364"/>
      <c r="D311" s="365"/>
      <c r="E311" s="368"/>
      <c r="F311" s="321"/>
      <c r="G311" s="323"/>
      <c r="H311" s="323"/>
      <c r="I311" s="400"/>
    </row>
    <row r="312" spans="2:9" ht="20.100000000000001" customHeight="1">
      <c r="B312" s="322"/>
      <c r="C312" s="364"/>
      <c r="D312" s="365"/>
      <c r="E312" s="368"/>
      <c r="F312" s="321"/>
      <c r="G312" s="323"/>
      <c r="H312" s="323"/>
      <c r="I312" s="400"/>
    </row>
    <row r="313" spans="2:9" ht="20.100000000000001" customHeight="1">
      <c r="B313" s="322"/>
      <c r="C313" s="364"/>
      <c r="D313" s="365"/>
      <c r="E313" s="368"/>
      <c r="F313" s="321"/>
      <c r="G313" s="323"/>
      <c r="H313" s="323"/>
      <c r="I313" s="400"/>
    </row>
    <row r="314" spans="2:9" ht="20.100000000000001" customHeight="1">
      <c r="B314" s="322"/>
      <c r="C314" s="364"/>
      <c r="D314" s="365"/>
      <c r="E314" s="368"/>
      <c r="F314" s="321"/>
      <c r="G314" s="323"/>
      <c r="H314" s="323"/>
      <c r="I314" s="400"/>
    </row>
    <row r="315" spans="2:9" ht="20.100000000000001" customHeight="1">
      <c r="B315" s="322"/>
      <c r="C315" s="364"/>
      <c r="D315" s="365"/>
      <c r="E315" s="368"/>
      <c r="F315" s="321"/>
      <c r="G315" s="323"/>
      <c r="H315" s="323"/>
      <c r="I315" s="400"/>
    </row>
    <row r="316" spans="2:9" ht="20.100000000000001" customHeight="1">
      <c r="B316" s="322"/>
      <c r="C316" s="364"/>
      <c r="D316" s="365"/>
      <c r="E316" s="368"/>
      <c r="F316" s="321"/>
      <c r="G316" s="323"/>
      <c r="H316" s="323"/>
      <c r="I316" s="400"/>
    </row>
    <row r="317" spans="2:9" ht="20.100000000000001" customHeight="1">
      <c r="B317" s="322"/>
      <c r="C317" s="364"/>
      <c r="D317" s="365"/>
      <c r="E317" s="322"/>
      <c r="F317" s="321"/>
      <c r="G317" s="323"/>
      <c r="H317" s="323"/>
      <c r="I317" s="407"/>
    </row>
    <row r="318" spans="2:9" ht="20.100000000000001" customHeight="1">
      <c r="B318" s="322"/>
      <c r="C318" s="364"/>
      <c r="D318" s="365"/>
      <c r="E318" s="322"/>
      <c r="F318" s="321"/>
      <c r="G318" s="323"/>
      <c r="H318" s="323"/>
      <c r="I318" s="407"/>
    </row>
    <row r="319" spans="2:9" ht="20.100000000000001" customHeight="1">
      <c r="B319" s="322"/>
      <c r="C319" s="364"/>
      <c r="D319" s="365"/>
      <c r="E319" s="322"/>
      <c r="F319" s="321"/>
      <c r="G319" s="323"/>
      <c r="H319" s="323"/>
      <c r="I319" s="407"/>
    </row>
    <row r="320" spans="2:9" ht="20.100000000000001" customHeight="1">
      <c r="B320" s="322"/>
      <c r="C320" s="364"/>
      <c r="D320" s="365"/>
      <c r="E320" s="322"/>
      <c r="F320" s="321"/>
      <c r="G320" s="323"/>
      <c r="H320" s="323"/>
      <c r="I320" s="398"/>
    </row>
    <row r="321" spans="2:9" ht="20.100000000000001" customHeight="1">
      <c r="B321" s="322"/>
      <c r="C321" s="364"/>
      <c r="D321" s="365"/>
      <c r="E321" s="322"/>
      <c r="F321" s="321"/>
      <c r="G321" s="322"/>
      <c r="H321" s="322"/>
      <c r="I321" s="401"/>
    </row>
    <row r="322" spans="2:9" ht="20.100000000000001" customHeight="1">
      <c r="B322" s="322"/>
      <c r="C322" s="364"/>
      <c r="D322" s="365"/>
      <c r="E322" s="322"/>
      <c r="F322" s="321"/>
      <c r="G322" s="322"/>
      <c r="H322" s="322"/>
      <c r="I322" s="401"/>
    </row>
    <row r="323" spans="2:9" ht="20.100000000000001" customHeight="1">
      <c r="B323" s="322"/>
      <c r="C323" s="364"/>
      <c r="D323" s="365"/>
      <c r="E323" s="322"/>
      <c r="F323" s="321"/>
      <c r="G323" s="322"/>
      <c r="H323" s="322"/>
      <c r="I323" s="401"/>
    </row>
    <row r="324" spans="2:9" ht="20.100000000000001" customHeight="1">
      <c r="B324" s="322"/>
      <c r="C324" s="364"/>
      <c r="D324" s="365"/>
      <c r="E324" s="322"/>
      <c r="F324" s="321"/>
      <c r="G324" s="322"/>
      <c r="H324" s="322"/>
      <c r="I324" s="401"/>
    </row>
    <row r="325" spans="2:9" ht="20.100000000000001" customHeight="1">
      <c r="B325" s="322"/>
      <c r="C325" s="322"/>
      <c r="D325" s="322"/>
      <c r="E325" s="322"/>
      <c r="F325" s="322"/>
      <c r="G325" s="322"/>
      <c r="H325" s="322"/>
      <c r="I325" s="401"/>
    </row>
    <row r="326" spans="2:9" ht="20.100000000000001" customHeight="1">
      <c r="B326" s="322"/>
      <c r="C326" s="322"/>
      <c r="D326" s="322"/>
      <c r="E326" s="322"/>
      <c r="F326" s="322"/>
      <c r="G326" s="322"/>
      <c r="H326" s="322"/>
      <c r="I326" s="401"/>
    </row>
    <row r="327" spans="2:9" ht="20.100000000000001" customHeight="1">
      <c r="B327" s="322"/>
      <c r="C327" s="322"/>
      <c r="D327" s="365"/>
      <c r="E327" s="322"/>
      <c r="F327" s="322"/>
      <c r="G327" s="322"/>
      <c r="H327" s="322"/>
      <c r="I327" s="401"/>
    </row>
    <row r="328" spans="2:9" ht="20.100000000000001" customHeight="1">
      <c r="B328" s="322"/>
      <c r="C328" s="322"/>
      <c r="D328" s="322"/>
      <c r="E328" s="322"/>
      <c r="F328" s="322"/>
      <c r="G328" s="322"/>
      <c r="H328" s="322"/>
      <c r="I328" s="401"/>
    </row>
    <row r="329" spans="2:9" ht="20.100000000000001" customHeight="1">
      <c r="B329" s="322"/>
      <c r="C329" s="322"/>
      <c r="D329" s="322"/>
      <c r="E329" s="322"/>
      <c r="F329" s="322"/>
      <c r="G329" s="322"/>
      <c r="H329" s="322"/>
      <c r="I329" s="401"/>
    </row>
    <row r="330" spans="2:9" ht="20.100000000000001" customHeight="1">
      <c r="B330" s="322"/>
      <c r="C330" s="322"/>
      <c r="D330" s="322"/>
      <c r="E330" s="322"/>
      <c r="F330" s="322"/>
      <c r="G330" s="322"/>
      <c r="H330" s="322"/>
      <c r="I330" s="401"/>
    </row>
    <row r="331" spans="2:9" ht="20.100000000000001" customHeight="1">
      <c r="B331" s="322"/>
      <c r="C331" s="322"/>
      <c r="D331" s="322"/>
      <c r="E331" s="322"/>
      <c r="F331" s="322"/>
      <c r="G331" s="322"/>
      <c r="H331" s="322"/>
      <c r="I331" s="401"/>
    </row>
    <row r="332" spans="2:9" ht="20.100000000000001" customHeight="1">
      <c r="B332" s="322"/>
      <c r="C332" s="322"/>
      <c r="D332" s="322"/>
      <c r="E332" s="322"/>
      <c r="F332" s="322"/>
      <c r="G332" s="322"/>
      <c r="H332" s="322"/>
      <c r="I332" s="401"/>
    </row>
    <row r="333" spans="2:9" ht="20.100000000000001" customHeight="1">
      <c r="B333" s="322"/>
      <c r="C333" s="322"/>
      <c r="D333" s="322"/>
      <c r="E333" s="322"/>
      <c r="F333" s="322"/>
      <c r="G333" s="322"/>
      <c r="H333" s="322"/>
      <c r="I333" s="401"/>
    </row>
    <row r="334" spans="2:9" ht="20.100000000000001" customHeight="1">
      <c r="B334" s="322"/>
      <c r="C334" s="322"/>
      <c r="D334" s="322"/>
      <c r="E334" s="322"/>
      <c r="F334" s="322"/>
      <c r="G334" s="322"/>
      <c r="H334" s="322"/>
      <c r="I334" s="401"/>
    </row>
    <row r="335" spans="2:9" ht="20.100000000000001" customHeight="1">
      <c r="B335" s="322"/>
      <c r="C335" s="322"/>
      <c r="D335" s="322"/>
      <c r="E335" s="322"/>
      <c r="F335" s="322"/>
      <c r="G335" s="322"/>
      <c r="H335" s="322"/>
      <c r="I335" s="401"/>
    </row>
    <row r="336" spans="2:9" ht="20.100000000000001" customHeight="1">
      <c r="B336" s="322"/>
      <c r="C336" s="321"/>
      <c r="D336" s="322"/>
      <c r="E336" s="322"/>
      <c r="F336" s="322"/>
      <c r="G336" s="322"/>
      <c r="H336" s="368"/>
      <c r="I336" s="401"/>
    </row>
    <row r="337" spans="2:9" ht="20.100000000000001" customHeight="1">
      <c r="B337" s="322"/>
      <c r="C337" s="324"/>
      <c r="D337" s="324"/>
      <c r="E337" s="324"/>
      <c r="F337" s="324"/>
      <c r="G337" s="324"/>
      <c r="H337" s="324"/>
      <c r="I337" s="401"/>
    </row>
    <row r="338" spans="2:9" ht="20.100000000000001" customHeight="1">
      <c r="B338" s="322"/>
      <c r="C338" s="325"/>
      <c r="D338" s="325"/>
      <c r="E338" s="325"/>
      <c r="F338" s="325"/>
      <c r="G338" s="325"/>
      <c r="H338" s="325"/>
      <c r="I338" s="404"/>
    </row>
    <row r="339" spans="2:9" ht="20.100000000000001" customHeight="1">
      <c r="B339" s="322"/>
      <c r="C339" s="326"/>
      <c r="D339" s="326"/>
      <c r="E339" s="326"/>
      <c r="F339" s="326"/>
      <c r="G339" s="326"/>
      <c r="H339" s="326"/>
      <c r="I339" s="405"/>
    </row>
    <row r="340" spans="2:9" ht="20.100000000000001" customHeight="1">
      <c r="B340" s="322"/>
      <c r="C340" s="326"/>
      <c r="D340" s="326"/>
      <c r="E340" s="326"/>
      <c r="F340" s="326"/>
      <c r="G340" s="326"/>
      <c r="H340" s="326"/>
      <c r="I340" s="405"/>
    </row>
    <row r="341" spans="2:9" ht="20.100000000000001" customHeight="1">
      <c r="B341" s="322"/>
      <c r="C341" s="324"/>
      <c r="D341" s="324"/>
      <c r="E341" s="324"/>
      <c r="F341" s="324"/>
      <c r="G341" s="324"/>
      <c r="H341" s="324"/>
      <c r="I341" s="401"/>
    </row>
    <row r="342" spans="2:9" ht="20.100000000000001" customHeight="1">
      <c r="B342" s="322"/>
      <c r="C342" s="321"/>
      <c r="D342" s="324"/>
      <c r="E342" s="324"/>
      <c r="F342" s="324"/>
      <c r="G342" s="324"/>
      <c r="H342" s="368"/>
      <c r="I342" s="406"/>
    </row>
    <row r="343" spans="2:9" ht="13.7" customHeight="1">
      <c r="B343" s="322"/>
      <c r="C343" s="321"/>
      <c r="D343" s="324"/>
      <c r="E343" s="324"/>
      <c r="F343" s="324"/>
      <c r="G343" s="324"/>
      <c r="H343" s="368"/>
      <c r="I343" s="401"/>
    </row>
    <row r="344" spans="2:9" ht="19.5" customHeight="1">
      <c r="B344" s="328"/>
      <c r="C344" s="328"/>
      <c r="D344" s="328"/>
      <c r="E344" s="328"/>
      <c r="F344" s="328"/>
      <c r="G344" s="328"/>
      <c r="H344" s="328"/>
      <c r="I344" s="328"/>
    </row>
    <row r="345" spans="2:9" ht="29.25" customHeight="1">
      <c r="B345" s="320"/>
      <c r="C345" s="320"/>
      <c r="D345" s="320"/>
      <c r="E345" s="320"/>
      <c r="F345" s="320"/>
      <c r="G345" s="320"/>
      <c r="H345" s="320"/>
      <c r="I345" s="320"/>
    </row>
    <row r="346" spans="2:9" ht="20.100000000000001" customHeight="1">
      <c r="B346" s="321"/>
      <c r="C346" s="321"/>
      <c r="D346" s="321"/>
      <c r="E346" s="321"/>
      <c r="F346" s="321"/>
      <c r="G346" s="321"/>
      <c r="H346" s="321"/>
      <c r="I346" s="321"/>
    </row>
    <row r="347" spans="2:9" ht="20.100000000000001" customHeight="1">
      <c r="B347" s="322"/>
      <c r="C347" s="322"/>
      <c r="D347" s="322"/>
      <c r="E347" s="322"/>
      <c r="F347" s="322"/>
      <c r="G347" s="322"/>
      <c r="H347" s="322"/>
      <c r="I347" s="322"/>
    </row>
    <row r="348" spans="2:9" ht="20.100000000000001" customHeight="1">
      <c r="B348" s="322"/>
      <c r="C348" s="322"/>
      <c r="D348" s="322"/>
      <c r="E348" s="322"/>
      <c r="F348" s="322"/>
      <c r="G348" s="322"/>
      <c r="H348" s="322"/>
      <c r="I348" s="322"/>
    </row>
    <row r="349" spans="2:9" ht="20.100000000000001" customHeight="1">
      <c r="B349" s="322"/>
      <c r="C349" s="364"/>
      <c r="D349" s="365"/>
      <c r="E349" s="368"/>
      <c r="F349" s="321"/>
      <c r="G349" s="323"/>
      <c r="H349" s="323"/>
      <c r="I349" s="400"/>
    </row>
    <row r="350" spans="2:9" ht="20.100000000000001" customHeight="1">
      <c r="B350" s="322"/>
      <c r="C350" s="364"/>
      <c r="D350" s="365"/>
      <c r="E350" s="368"/>
      <c r="F350" s="321"/>
      <c r="G350" s="323"/>
      <c r="H350" s="323"/>
      <c r="I350" s="408"/>
    </row>
    <row r="351" spans="2:9" ht="20.100000000000001" customHeight="1">
      <c r="B351" s="322"/>
      <c r="C351" s="364"/>
      <c r="D351" s="365"/>
      <c r="E351" s="368"/>
      <c r="F351" s="321"/>
      <c r="G351" s="323"/>
      <c r="H351" s="323"/>
      <c r="I351" s="400"/>
    </row>
    <row r="352" spans="2:9" ht="20.100000000000001" customHeight="1">
      <c r="B352" s="322"/>
      <c r="C352" s="364"/>
      <c r="D352" s="365"/>
      <c r="E352" s="368"/>
      <c r="F352" s="321"/>
      <c r="G352" s="323"/>
      <c r="H352" s="323"/>
      <c r="I352" s="409"/>
    </row>
    <row r="353" spans="2:9" ht="20.100000000000001" customHeight="1">
      <c r="B353" s="322"/>
      <c r="C353" s="364"/>
      <c r="D353" s="365"/>
      <c r="E353" s="368"/>
      <c r="F353" s="321"/>
      <c r="G353" s="323"/>
      <c r="H353" s="323"/>
      <c r="I353" s="400"/>
    </row>
    <row r="354" spans="2:9" ht="20.100000000000001" customHeight="1">
      <c r="B354" s="322"/>
      <c r="C354" s="364"/>
      <c r="D354" s="365"/>
      <c r="E354" s="368"/>
      <c r="F354" s="321"/>
      <c r="G354" s="323"/>
      <c r="H354" s="323"/>
      <c r="I354" s="400"/>
    </row>
    <row r="355" spans="2:9" ht="20.100000000000001" customHeight="1">
      <c r="B355" s="322"/>
      <c r="C355" s="364"/>
      <c r="D355" s="365"/>
      <c r="E355" s="368"/>
      <c r="F355" s="321"/>
      <c r="G355" s="323"/>
      <c r="H355" s="323"/>
      <c r="I355" s="400"/>
    </row>
    <row r="356" spans="2:9" ht="20.100000000000001" customHeight="1">
      <c r="B356" s="322"/>
      <c r="C356" s="364"/>
      <c r="D356" s="365"/>
      <c r="E356" s="368"/>
      <c r="F356" s="321"/>
      <c r="G356" s="323"/>
      <c r="H356" s="323"/>
      <c r="I356" s="400"/>
    </row>
    <row r="357" spans="2:9" ht="20.100000000000001" customHeight="1">
      <c r="B357" s="322"/>
      <c r="C357" s="364"/>
      <c r="D357" s="365"/>
      <c r="E357" s="322"/>
      <c r="F357" s="321"/>
      <c r="G357" s="323"/>
      <c r="H357" s="323"/>
      <c r="I357" s="407"/>
    </row>
    <row r="358" spans="2:9" ht="20.100000000000001" customHeight="1">
      <c r="B358" s="322"/>
      <c r="C358" s="364"/>
      <c r="D358" s="365"/>
      <c r="E358" s="322"/>
      <c r="F358" s="321"/>
      <c r="G358" s="323"/>
      <c r="H358" s="323"/>
      <c r="I358" s="407"/>
    </row>
    <row r="359" spans="2:9" ht="20.100000000000001" customHeight="1">
      <c r="B359" s="322"/>
      <c r="C359" s="364"/>
      <c r="D359" s="365"/>
      <c r="E359" s="322"/>
      <c r="F359" s="321"/>
      <c r="G359" s="323"/>
      <c r="H359" s="323"/>
      <c r="I359" s="407"/>
    </row>
    <row r="360" spans="2:9" ht="20.100000000000001" customHeight="1">
      <c r="B360" s="322"/>
      <c r="C360" s="364"/>
      <c r="D360" s="365"/>
      <c r="E360" s="322"/>
      <c r="F360" s="321"/>
      <c r="G360" s="323"/>
      <c r="H360" s="323"/>
      <c r="I360" s="398"/>
    </row>
    <row r="361" spans="2:9" ht="20.100000000000001" customHeight="1">
      <c r="B361" s="322"/>
      <c r="C361" s="364"/>
      <c r="D361" s="365"/>
      <c r="E361" s="322"/>
      <c r="F361" s="321"/>
      <c r="G361" s="322"/>
      <c r="H361" s="322"/>
      <c r="I361" s="401"/>
    </row>
    <row r="362" spans="2:9" ht="20.100000000000001" customHeight="1">
      <c r="B362" s="322"/>
      <c r="C362" s="364"/>
      <c r="D362" s="365"/>
      <c r="E362" s="322"/>
      <c r="F362" s="321"/>
      <c r="G362" s="322"/>
      <c r="H362" s="322"/>
      <c r="I362" s="401"/>
    </row>
    <row r="363" spans="2:9" ht="20.100000000000001" customHeight="1">
      <c r="B363" s="322"/>
      <c r="C363" s="364"/>
      <c r="D363" s="365"/>
      <c r="E363" s="322"/>
      <c r="F363" s="321"/>
      <c r="G363" s="322"/>
      <c r="H363" s="322"/>
      <c r="I363" s="401"/>
    </row>
    <row r="364" spans="2:9" ht="20.100000000000001" customHeight="1">
      <c r="B364" s="322"/>
      <c r="C364" s="364"/>
      <c r="D364" s="365"/>
      <c r="E364" s="322"/>
      <c r="F364" s="321"/>
      <c r="G364" s="322"/>
      <c r="H364" s="322"/>
      <c r="I364" s="401"/>
    </row>
    <row r="365" spans="2:9" ht="20.100000000000001" customHeight="1">
      <c r="B365" s="322"/>
      <c r="C365" s="322"/>
      <c r="D365" s="322"/>
      <c r="E365" s="322"/>
      <c r="F365" s="322"/>
      <c r="G365" s="322"/>
      <c r="H365" s="322"/>
      <c r="I365" s="401"/>
    </row>
    <row r="366" spans="2:9" ht="20.100000000000001" customHeight="1">
      <c r="B366" s="322"/>
      <c r="C366" s="322"/>
      <c r="D366" s="322"/>
      <c r="E366" s="322"/>
      <c r="F366" s="322"/>
      <c r="G366" s="322"/>
      <c r="H366" s="322"/>
      <c r="I366" s="401"/>
    </row>
    <row r="367" spans="2:9" ht="20.100000000000001" customHeight="1">
      <c r="B367" s="322"/>
      <c r="C367" s="322"/>
      <c r="D367" s="365"/>
      <c r="E367" s="322"/>
      <c r="F367" s="322"/>
      <c r="G367" s="322"/>
      <c r="H367" s="322"/>
      <c r="I367" s="401"/>
    </row>
    <row r="368" spans="2:9" ht="20.100000000000001" customHeight="1">
      <c r="B368" s="322"/>
      <c r="C368" s="322"/>
      <c r="D368" s="322"/>
      <c r="E368" s="322"/>
      <c r="F368" s="322"/>
      <c r="G368" s="322"/>
      <c r="H368" s="322"/>
      <c r="I368" s="401"/>
    </row>
    <row r="369" spans="2:9" ht="20.100000000000001" customHeight="1">
      <c r="B369" s="322"/>
      <c r="C369" s="322"/>
      <c r="D369" s="322"/>
      <c r="E369" s="322"/>
      <c r="F369" s="322"/>
      <c r="G369" s="322"/>
      <c r="H369" s="322"/>
      <c r="I369" s="401"/>
    </row>
    <row r="370" spans="2:9" ht="20.100000000000001" customHeight="1">
      <c r="B370" s="322"/>
      <c r="C370" s="322"/>
      <c r="D370" s="322"/>
      <c r="E370" s="322"/>
      <c r="F370" s="322"/>
      <c r="G370" s="322"/>
      <c r="H370" s="322"/>
      <c r="I370" s="401"/>
    </row>
    <row r="371" spans="2:9" ht="20.100000000000001" customHeight="1">
      <c r="B371" s="322"/>
      <c r="C371" s="322"/>
      <c r="D371" s="322"/>
      <c r="E371" s="322"/>
      <c r="F371" s="322"/>
      <c r="G371" s="322"/>
      <c r="H371" s="322"/>
      <c r="I371" s="401"/>
    </row>
    <row r="372" spans="2:9" ht="20.100000000000001" customHeight="1">
      <c r="B372" s="322"/>
      <c r="C372" s="322"/>
      <c r="D372" s="322"/>
      <c r="E372" s="322"/>
      <c r="F372" s="322"/>
      <c r="G372" s="322"/>
      <c r="H372" s="322"/>
      <c r="I372" s="401"/>
    </row>
    <row r="373" spans="2:9" ht="20.100000000000001" customHeight="1">
      <c r="B373" s="322"/>
      <c r="C373" s="322"/>
      <c r="D373" s="322"/>
      <c r="E373" s="322"/>
      <c r="F373" s="322"/>
      <c r="G373" s="322"/>
      <c r="H373" s="322"/>
      <c r="I373" s="401"/>
    </row>
    <row r="374" spans="2:9" ht="20.100000000000001" customHeight="1">
      <c r="B374" s="322"/>
      <c r="C374" s="322"/>
      <c r="D374" s="322"/>
      <c r="E374" s="322"/>
      <c r="F374" s="322"/>
      <c r="G374" s="322"/>
      <c r="H374" s="322"/>
      <c r="I374" s="401"/>
    </row>
    <row r="375" spans="2:9" ht="20.100000000000001" customHeight="1">
      <c r="B375" s="322"/>
      <c r="C375" s="322"/>
      <c r="D375" s="322"/>
      <c r="E375" s="322"/>
      <c r="F375" s="322"/>
      <c r="G375" s="322"/>
      <c r="H375" s="322"/>
      <c r="I375" s="401"/>
    </row>
    <row r="376" spans="2:9" ht="20.100000000000001" customHeight="1">
      <c r="B376" s="322"/>
      <c r="C376" s="321"/>
      <c r="D376" s="322"/>
      <c r="E376" s="322"/>
      <c r="F376" s="322"/>
      <c r="G376" s="322"/>
      <c r="H376" s="368"/>
      <c r="I376" s="401"/>
    </row>
    <row r="377" spans="2:9" ht="20.100000000000001" customHeight="1">
      <c r="B377" s="322"/>
      <c r="C377" s="324"/>
      <c r="D377" s="324"/>
      <c r="E377" s="324"/>
      <c r="F377" s="324"/>
      <c r="G377" s="324"/>
      <c r="H377" s="324"/>
      <c r="I377" s="401"/>
    </row>
    <row r="378" spans="2:9" ht="20.100000000000001" customHeight="1">
      <c r="B378" s="322"/>
      <c r="C378" s="325"/>
      <c r="D378" s="325"/>
      <c r="E378" s="325"/>
      <c r="F378" s="325"/>
      <c r="G378" s="325"/>
      <c r="H378" s="325"/>
      <c r="I378" s="404"/>
    </row>
    <row r="379" spans="2:9" ht="20.100000000000001" customHeight="1">
      <c r="B379" s="322"/>
      <c r="C379" s="326"/>
      <c r="D379" s="326"/>
      <c r="E379" s="326"/>
      <c r="F379" s="326"/>
      <c r="G379" s="326"/>
      <c r="H379" s="326"/>
      <c r="I379" s="405"/>
    </row>
    <row r="380" spans="2:9" ht="20.100000000000001" customHeight="1">
      <c r="B380" s="322"/>
      <c r="C380" s="326"/>
      <c r="D380" s="326"/>
      <c r="E380" s="326"/>
      <c r="F380" s="326"/>
      <c r="G380" s="326"/>
      <c r="H380" s="326"/>
      <c r="I380" s="405"/>
    </row>
    <row r="381" spans="2:9" ht="20.100000000000001" customHeight="1">
      <c r="B381" s="322"/>
      <c r="C381" s="324"/>
      <c r="D381" s="324"/>
      <c r="E381" s="324"/>
      <c r="F381" s="324"/>
      <c r="G381" s="324"/>
      <c r="H381" s="324"/>
      <c r="I381" s="401"/>
    </row>
    <row r="382" spans="2:9" ht="20.100000000000001" customHeight="1">
      <c r="B382" s="322"/>
      <c r="C382" s="321"/>
      <c r="D382" s="324"/>
      <c r="E382" s="324"/>
      <c r="F382" s="324"/>
      <c r="G382" s="324"/>
      <c r="H382" s="368"/>
      <c r="I382" s="406"/>
    </row>
    <row r="383" spans="2:9" ht="13.7" customHeight="1">
      <c r="B383" s="332"/>
      <c r="C383" s="331"/>
      <c r="D383" s="329"/>
      <c r="E383" s="329"/>
      <c r="F383" s="329"/>
      <c r="G383" s="329"/>
      <c r="H383" s="410"/>
      <c r="I383" s="411"/>
    </row>
    <row r="384" spans="2:9" ht="19.5" customHeight="1">
      <c r="B384" s="330"/>
      <c r="C384" s="330"/>
      <c r="D384" s="330"/>
      <c r="E384" s="330"/>
      <c r="F384" s="330"/>
      <c r="G384" s="330"/>
      <c r="H384" s="330"/>
      <c r="I384" s="330"/>
    </row>
    <row r="385" spans="2:9" ht="19.5" customHeight="1">
      <c r="B385" s="689"/>
      <c r="C385" s="689"/>
      <c r="D385" s="689"/>
      <c r="E385" s="689"/>
      <c r="F385" s="689"/>
      <c r="G385" s="689"/>
      <c r="H385" s="689"/>
      <c r="I385" s="689"/>
    </row>
    <row r="386" spans="2:9" ht="29.25" customHeight="1">
      <c r="B386" s="690"/>
      <c r="C386" s="690"/>
      <c r="D386" s="690"/>
      <c r="E386" s="690"/>
      <c r="F386" s="690"/>
      <c r="G386" s="690"/>
      <c r="H386" s="690"/>
      <c r="I386" s="690"/>
    </row>
    <row r="387" spans="2:9" ht="19.5" customHeight="1">
      <c r="B387" s="331"/>
      <c r="C387" s="331"/>
      <c r="D387" s="331"/>
      <c r="E387" s="331"/>
      <c r="F387" s="331"/>
      <c r="G387" s="331"/>
      <c r="H387" s="331"/>
      <c r="I387" s="331"/>
    </row>
    <row r="388" spans="2:9" ht="19.5" customHeight="1">
      <c r="B388" s="332"/>
      <c r="C388" s="332"/>
      <c r="D388" s="332"/>
      <c r="E388" s="332"/>
      <c r="F388" s="332"/>
      <c r="G388" s="332"/>
      <c r="H388" s="332"/>
      <c r="I388" s="332"/>
    </row>
    <row r="389" spans="2:9" ht="19.5" customHeight="1">
      <c r="B389" s="332"/>
      <c r="C389" s="332"/>
      <c r="D389" s="332"/>
      <c r="E389" s="332"/>
      <c r="F389" s="332"/>
      <c r="G389" s="332"/>
      <c r="H389" s="332"/>
      <c r="I389" s="332"/>
    </row>
    <row r="390" spans="2:9" ht="19.5" customHeight="1">
      <c r="B390" s="332"/>
      <c r="C390" s="373"/>
      <c r="D390" s="371"/>
      <c r="E390" s="332"/>
      <c r="F390" s="331"/>
      <c r="G390" s="333"/>
      <c r="H390" s="333"/>
      <c r="I390" s="412"/>
    </row>
    <row r="391" spans="2:9" ht="19.5" customHeight="1">
      <c r="B391" s="332"/>
      <c r="C391" s="373"/>
      <c r="D391" s="371"/>
      <c r="E391" s="332"/>
      <c r="F391" s="331"/>
      <c r="G391" s="333"/>
      <c r="H391" s="333"/>
      <c r="I391" s="412"/>
    </row>
    <row r="392" spans="2:9" ht="19.5" customHeight="1">
      <c r="B392" s="332"/>
      <c r="C392" s="373"/>
      <c r="D392" s="372"/>
      <c r="E392" s="332"/>
      <c r="F392" s="331"/>
      <c r="G392" s="333"/>
      <c r="H392" s="333"/>
      <c r="I392" s="412"/>
    </row>
    <row r="393" spans="2:9" ht="19.5" customHeight="1">
      <c r="B393" s="332"/>
      <c r="C393" s="373"/>
      <c r="D393" s="372"/>
      <c r="E393" s="332"/>
      <c r="F393" s="331"/>
      <c r="G393" s="333"/>
      <c r="H393" s="333"/>
      <c r="I393" s="412"/>
    </row>
    <row r="394" spans="2:9" ht="19.5" customHeight="1">
      <c r="B394" s="332"/>
      <c r="C394" s="373"/>
      <c r="D394" s="372"/>
      <c r="E394" s="332"/>
      <c r="F394" s="331"/>
      <c r="G394" s="333"/>
      <c r="H394" s="333"/>
      <c r="I394" s="412"/>
    </row>
    <row r="395" spans="2:9" ht="19.5" customHeight="1">
      <c r="B395" s="332"/>
      <c r="C395" s="373"/>
      <c r="D395" s="371"/>
      <c r="E395" s="332"/>
      <c r="F395" s="331"/>
      <c r="G395" s="333"/>
      <c r="H395" s="333"/>
      <c r="I395" s="412"/>
    </row>
    <row r="396" spans="2:9" ht="19.5" customHeight="1">
      <c r="B396" s="332"/>
      <c r="C396" s="373"/>
      <c r="D396" s="371"/>
      <c r="E396" s="332"/>
      <c r="F396" s="331"/>
      <c r="G396" s="333"/>
      <c r="H396" s="333"/>
      <c r="I396" s="412"/>
    </row>
    <row r="397" spans="2:9" ht="19.5" customHeight="1">
      <c r="B397" s="332"/>
      <c r="C397" s="373"/>
      <c r="D397" s="371"/>
      <c r="E397" s="332"/>
      <c r="F397" s="331"/>
      <c r="G397" s="333"/>
      <c r="H397" s="333"/>
      <c r="I397" s="412"/>
    </row>
    <row r="398" spans="2:9" ht="19.5" customHeight="1">
      <c r="B398" s="332"/>
      <c r="C398" s="373"/>
      <c r="D398" s="371"/>
      <c r="E398" s="332"/>
      <c r="F398" s="331"/>
      <c r="G398" s="333"/>
      <c r="H398" s="333"/>
      <c r="I398" s="412"/>
    </row>
    <row r="399" spans="2:9" ht="19.5" customHeight="1">
      <c r="B399" s="332"/>
      <c r="C399" s="373"/>
      <c r="D399" s="373"/>
      <c r="E399" s="332"/>
      <c r="F399" s="331"/>
      <c r="G399" s="333"/>
      <c r="H399" s="333"/>
      <c r="I399" s="413"/>
    </row>
    <row r="400" spans="2:9" ht="19.5" customHeight="1">
      <c r="B400" s="332"/>
      <c r="C400" s="373"/>
      <c r="D400" s="373"/>
      <c r="E400" s="332"/>
      <c r="F400" s="331"/>
      <c r="G400" s="333"/>
      <c r="H400" s="333"/>
      <c r="I400" s="413"/>
    </row>
    <row r="401" spans="2:9" ht="19.5" customHeight="1">
      <c r="B401" s="332"/>
      <c r="C401" s="373"/>
      <c r="D401" s="373"/>
      <c r="E401" s="332"/>
      <c r="F401" s="331"/>
      <c r="G401" s="333"/>
      <c r="H401" s="333"/>
      <c r="I401" s="413"/>
    </row>
    <row r="402" spans="2:9" ht="19.5" customHeight="1">
      <c r="B402" s="332"/>
      <c r="C402" s="332"/>
      <c r="D402" s="332"/>
      <c r="E402" s="332"/>
      <c r="F402" s="332"/>
      <c r="G402" s="332"/>
      <c r="H402" s="332"/>
      <c r="I402" s="411"/>
    </row>
    <row r="403" spans="2:9" ht="19.5" customHeight="1">
      <c r="B403" s="332"/>
      <c r="C403" s="332"/>
      <c r="D403" s="332"/>
      <c r="E403" s="332"/>
      <c r="F403" s="332"/>
      <c r="G403" s="332"/>
      <c r="H403" s="332"/>
      <c r="I403" s="411"/>
    </row>
    <row r="404" spans="2:9" ht="19.5" customHeight="1">
      <c r="B404" s="332"/>
      <c r="C404" s="332"/>
      <c r="D404" s="332"/>
      <c r="E404" s="332"/>
      <c r="F404" s="332"/>
      <c r="G404" s="332"/>
      <c r="H404" s="332"/>
      <c r="I404" s="411"/>
    </row>
    <row r="405" spans="2:9" ht="19.5" customHeight="1">
      <c r="B405" s="332"/>
      <c r="C405" s="332"/>
      <c r="D405" s="332"/>
      <c r="E405" s="332"/>
      <c r="F405" s="332"/>
      <c r="G405" s="332"/>
      <c r="H405" s="332"/>
      <c r="I405" s="411"/>
    </row>
    <row r="406" spans="2:9" ht="19.5" customHeight="1">
      <c r="B406" s="332"/>
      <c r="C406" s="332"/>
      <c r="D406" s="332"/>
      <c r="E406" s="332"/>
      <c r="F406" s="332"/>
      <c r="G406" s="332"/>
      <c r="H406" s="332"/>
      <c r="I406" s="411"/>
    </row>
    <row r="407" spans="2:9" ht="19.5" customHeight="1">
      <c r="B407" s="332"/>
      <c r="C407" s="332"/>
      <c r="D407" s="332"/>
      <c r="E407" s="332"/>
      <c r="F407" s="332"/>
      <c r="G407" s="332"/>
      <c r="H407" s="332"/>
      <c r="I407" s="411"/>
    </row>
    <row r="408" spans="2:9" ht="19.5" customHeight="1">
      <c r="B408" s="332"/>
      <c r="C408" s="332"/>
      <c r="D408" s="374"/>
      <c r="E408" s="332"/>
      <c r="F408" s="332"/>
      <c r="G408" s="332"/>
      <c r="H408" s="332"/>
      <c r="I408" s="411"/>
    </row>
    <row r="409" spans="2:9" ht="19.5" customHeight="1">
      <c r="B409" s="332"/>
      <c r="C409" s="332"/>
      <c r="D409" s="332"/>
      <c r="E409" s="332"/>
      <c r="F409" s="332"/>
      <c r="G409" s="332"/>
      <c r="H409" s="332"/>
      <c r="I409" s="411"/>
    </row>
    <row r="410" spans="2:9" ht="19.5" customHeight="1">
      <c r="B410" s="332"/>
      <c r="C410" s="332"/>
      <c r="D410" s="332"/>
      <c r="E410" s="332"/>
      <c r="F410" s="332"/>
      <c r="G410" s="332"/>
      <c r="H410" s="332"/>
      <c r="I410" s="411"/>
    </row>
    <row r="411" spans="2:9" ht="19.5" customHeight="1">
      <c r="B411" s="332"/>
      <c r="C411" s="332"/>
      <c r="D411" s="332"/>
      <c r="E411" s="332"/>
      <c r="F411" s="332"/>
      <c r="G411" s="332"/>
      <c r="H411" s="332"/>
      <c r="I411" s="411"/>
    </row>
    <row r="412" spans="2:9" ht="19.5" customHeight="1">
      <c r="B412" s="332"/>
      <c r="C412" s="332"/>
      <c r="D412" s="332"/>
      <c r="E412" s="332"/>
      <c r="F412" s="332"/>
      <c r="G412" s="332"/>
      <c r="H412" s="332"/>
      <c r="I412" s="411"/>
    </row>
    <row r="413" spans="2:9" ht="19.5" customHeight="1">
      <c r="B413" s="332"/>
      <c r="C413" s="332"/>
      <c r="D413" s="332"/>
      <c r="E413" s="332"/>
      <c r="F413" s="332"/>
      <c r="G413" s="332"/>
      <c r="H413" s="332"/>
      <c r="I413" s="411"/>
    </row>
    <row r="414" spans="2:9" ht="19.5" customHeight="1">
      <c r="B414" s="332"/>
      <c r="C414" s="332"/>
      <c r="D414" s="332"/>
      <c r="E414" s="332"/>
      <c r="F414" s="332"/>
      <c r="G414" s="332"/>
      <c r="H414" s="332"/>
      <c r="I414" s="411"/>
    </row>
    <row r="415" spans="2:9" ht="19.5" customHeight="1">
      <c r="B415" s="332"/>
      <c r="C415" s="332"/>
      <c r="D415" s="332"/>
      <c r="E415" s="332"/>
      <c r="F415" s="332"/>
      <c r="G415" s="332"/>
      <c r="H415" s="332"/>
      <c r="I415" s="411"/>
    </row>
    <row r="416" spans="2:9" ht="19.5" customHeight="1">
      <c r="B416" s="332"/>
      <c r="C416" s="332"/>
      <c r="D416" s="332"/>
      <c r="E416" s="332"/>
      <c r="F416" s="332"/>
      <c r="G416" s="332"/>
      <c r="H416" s="332"/>
      <c r="I416" s="411"/>
    </row>
    <row r="417" spans="2:9" ht="19.5" customHeight="1">
      <c r="B417" s="332"/>
      <c r="C417" s="331"/>
      <c r="D417" s="332"/>
      <c r="E417" s="332"/>
      <c r="F417" s="332"/>
      <c r="G417" s="332"/>
      <c r="H417" s="410"/>
      <c r="I417" s="411"/>
    </row>
    <row r="418" spans="2:9" ht="19.5" customHeight="1">
      <c r="B418" s="332"/>
      <c r="C418" s="329"/>
      <c r="D418" s="329"/>
      <c r="E418" s="329"/>
      <c r="F418" s="329"/>
      <c r="G418" s="329"/>
      <c r="H418" s="329"/>
      <c r="I418" s="411"/>
    </row>
    <row r="419" spans="2:9" ht="19.5" customHeight="1">
      <c r="B419" s="332"/>
      <c r="C419" s="334"/>
      <c r="D419" s="334"/>
      <c r="E419" s="334"/>
      <c r="F419" s="334"/>
      <c r="G419" s="334"/>
      <c r="H419" s="334"/>
      <c r="I419" s="414"/>
    </row>
    <row r="420" spans="2:9" ht="19.5" customHeight="1">
      <c r="B420" s="332"/>
      <c r="C420" s="335"/>
      <c r="D420" s="335"/>
      <c r="E420" s="335"/>
      <c r="F420" s="335"/>
      <c r="G420" s="335"/>
      <c r="H420" s="335"/>
      <c r="I420" s="415"/>
    </row>
    <row r="421" spans="2:9" ht="19.5" customHeight="1">
      <c r="B421" s="332"/>
      <c r="C421" s="335"/>
      <c r="D421" s="335"/>
      <c r="E421" s="335"/>
      <c r="F421" s="335"/>
      <c r="G421" s="335"/>
      <c r="H421" s="335"/>
      <c r="I421" s="415"/>
    </row>
    <row r="422" spans="2:9" ht="19.5" customHeight="1">
      <c r="B422" s="332"/>
      <c r="C422" s="329"/>
      <c r="D422" s="329"/>
      <c r="E422" s="329"/>
      <c r="F422" s="329"/>
      <c r="G422" s="329"/>
      <c r="H422" s="329"/>
      <c r="I422" s="411"/>
    </row>
    <row r="423" spans="2:9" ht="19.5" customHeight="1">
      <c r="B423" s="332"/>
      <c r="C423" s="331"/>
      <c r="D423" s="329"/>
      <c r="E423" s="329"/>
      <c r="F423" s="329"/>
      <c r="G423" s="329"/>
      <c r="H423" s="410"/>
      <c r="I423" s="411"/>
    </row>
    <row r="424" spans="2:9" ht="19.5" customHeight="1"/>
    <row r="425" spans="2:9" ht="19.5" customHeight="1"/>
    <row r="426" spans="2:9" ht="19.5" customHeight="1"/>
    <row r="427" spans="2:9" ht="19.5" customHeight="1"/>
    <row r="428" spans="2:9" ht="19.5" customHeight="1"/>
    <row r="429" spans="2:9" ht="19.5" customHeight="1"/>
    <row r="430" spans="2:9" ht="19.5" customHeight="1"/>
    <row r="431" spans="2:9" ht="19.5" customHeight="1"/>
    <row r="432" spans="2:9" ht="19.5" customHeight="1"/>
    <row r="433" ht="19.5" customHeight="1"/>
    <row r="434" ht="19.5" customHeight="1"/>
    <row r="435" ht="19.5" customHeight="1"/>
    <row r="436" ht="19.5" customHeight="1"/>
    <row r="437" ht="19.5" customHeight="1"/>
    <row r="438" ht="19.5" customHeight="1"/>
    <row r="439" ht="19.5" customHeight="1"/>
    <row r="440" ht="19.5" customHeight="1"/>
    <row r="441" ht="19.5" customHeight="1"/>
    <row r="442" ht="19.5" customHeight="1"/>
    <row r="443" ht="19.5" customHeight="1"/>
    <row r="444" ht="19.5" customHeight="1"/>
    <row r="445" ht="19.5" customHeight="1"/>
    <row r="446" ht="19.5" customHeight="1"/>
    <row r="447" ht="19.5" customHeight="1"/>
    <row r="448" ht="19.5" customHeight="1"/>
    <row r="449" ht="19.5" customHeight="1"/>
    <row r="450" ht="19.5" customHeight="1"/>
    <row r="451" ht="19.5" customHeight="1"/>
    <row r="452" ht="19.5" customHeight="1"/>
    <row r="453" ht="19.5" customHeight="1"/>
    <row r="454" ht="19.5" customHeight="1"/>
    <row r="455" ht="19.5" customHeight="1"/>
    <row r="456" ht="19.5" customHeight="1"/>
    <row r="457" ht="19.5" customHeight="1"/>
    <row r="458" ht="19.5" customHeight="1"/>
    <row r="459" ht="19.5" customHeight="1"/>
    <row r="460" ht="19.5" customHeight="1"/>
    <row r="461" ht="19.5" customHeight="1"/>
    <row r="462" ht="19.5" customHeight="1"/>
    <row r="463" ht="19.5" customHeight="1"/>
    <row r="464" ht="19.5" customHeight="1"/>
    <row r="465" ht="19.5" customHeight="1"/>
    <row r="466" ht="19.5" customHeight="1"/>
    <row r="467" ht="19.5" customHeight="1"/>
    <row r="468" ht="19.5" customHeight="1"/>
    <row r="469" ht="19.5" customHeight="1"/>
    <row r="470" ht="19.5" customHeight="1"/>
    <row r="471" ht="19.5" customHeight="1"/>
    <row r="472" ht="19.5" customHeight="1"/>
    <row r="473" ht="19.5" customHeight="1"/>
    <row r="474" ht="19.5" customHeight="1"/>
    <row r="475" ht="19.5" customHeight="1"/>
    <row r="476" ht="19.5" customHeight="1"/>
    <row r="477" ht="19.5" customHeight="1"/>
    <row r="478" ht="19.5" customHeight="1"/>
    <row r="479" ht="19.5" customHeight="1"/>
    <row r="480" ht="19.5" customHeight="1"/>
    <row r="481" ht="19.5" customHeight="1"/>
    <row r="482" ht="19.5" customHeight="1"/>
    <row r="483" ht="19.5" customHeight="1"/>
    <row r="484" ht="19.5" customHeight="1"/>
    <row r="485" ht="19.5" customHeight="1"/>
    <row r="486" ht="19.5" customHeight="1"/>
    <row r="487" ht="19.5" customHeight="1"/>
    <row r="488" ht="19.5" customHeight="1"/>
    <row r="489" ht="19.5" customHeight="1"/>
    <row r="490" ht="19.5" customHeight="1"/>
    <row r="491" ht="19.5" customHeight="1"/>
    <row r="492" ht="19.5" customHeight="1"/>
    <row r="493" ht="19.5" customHeight="1"/>
    <row r="494" ht="19.5" customHeight="1"/>
    <row r="495" ht="19.5" customHeight="1"/>
    <row r="496" ht="19.5" customHeight="1"/>
    <row r="497" ht="19.5" customHeight="1"/>
    <row r="498" ht="19.5" customHeight="1"/>
    <row r="499" ht="19.5" customHeight="1"/>
    <row r="500" ht="19.5" customHeight="1"/>
    <row r="501" ht="19.5" customHeight="1"/>
    <row r="502" ht="19.5" customHeight="1"/>
    <row r="503" ht="19.5" customHeight="1"/>
    <row r="504" ht="19.5" customHeight="1"/>
    <row r="505" ht="19.5" customHeight="1"/>
    <row r="506" ht="19.5" customHeight="1"/>
    <row r="507" ht="19.5" customHeight="1"/>
    <row r="508" ht="19.5" customHeight="1"/>
    <row r="509" ht="19.5" customHeight="1"/>
    <row r="510" ht="19.5" customHeight="1"/>
    <row r="511" ht="19.5" customHeight="1"/>
    <row r="512" ht="19.5" customHeight="1"/>
    <row r="513" ht="19.5" customHeight="1"/>
    <row r="514" ht="19.5" customHeight="1"/>
    <row r="515" ht="19.5" customHeight="1"/>
    <row r="516" ht="19.5" customHeight="1"/>
    <row r="517" ht="19.5" customHeight="1"/>
  </sheetData>
  <customSheetViews>
    <customSheetView guid="{FFAD9384-2B35-44AA-9CCC-6B7F7B247B1B}" scale="120" showPageBreaks="1" zeroValues="0" printArea="1" view="pageBreakPreview">
      <selection activeCell="D20" sqref="D20"/>
      <rowBreaks count="3" manualBreakCount="3">
        <brk id="41" min="1" max="8" man="1"/>
        <brk id="82" min="1" max="8" man="1"/>
        <brk id="122" min="1" max="8" man="1"/>
      </rowBreaks>
      <pageMargins left="0.59055118110236227" right="0" top="0.94488188976377963" bottom="0" header="0.31496062992125984" footer="0.31496062992125984"/>
      <pageSetup paperSize="9" scale="97" orientation="portrait" verticalDpi="200" r:id="rId1"/>
      <headerFooter alignWithMargins="0"/>
    </customSheetView>
    <customSheetView guid="{87CAAB94-165F-4867-884D-811976B01BC1}" showPageBreaks="1" printArea="1" view="pageBreakPreview">
      <selection activeCell="D12" sqref="D12"/>
      <rowBreaks count="3" manualBreakCount="3">
        <brk id="41" max="7" man="1"/>
        <brk id="82" max="7" man="1"/>
        <brk id="122" max="7" man="1"/>
      </rowBreaks>
      <pageMargins left="0.77" right="0.2" top="0.94" bottom="0.49" header="0.51181102362204722" footer="0"/>
      <pageSetup paperSize="9" scale="97" orientation="portrait" verticalDpi="200" r:id="rId2"/>
      <headerFooter alignWithMargins="0"/>
    </customSheetView>
    <customSheetView guid="{1FED7625-7923-436C-B4EB-BFCDA40D9383}" showPageBreaks="1" printArea="1" view="pageBreakPreview">
      <selection sqref="A1:H1"/>
      <rowBreaks count="3" manualBreakCount="3">
        <brk id="41" max="7" man="1"/>
        <brk id="82" max="7" man="1"/>
        <brk id="122" max="7" man="1"/>
      </rowBreaks>
      <pageMargins left="0.92" right="0" top="0.94" bottom="0.49" header="0.51181102362204722" footer="0"/>
      <pageSetup paperSize="9" scale="97" orientation="portrait" verticalDpi="200" r:id="rId3"/>
      <headerFooter alignWithMargins="0"/>
    </customSheetView>
  </customSheetViews>
  <mergeCells count="8">
    <mergeCell ref="B178:I178"/>
    <mergeCell ref="B385:I385"/>
    <mergeCell ref="B386:I386"/>
    <mergeCell ref="B2:I2"/>
    <mergeCell ref="B46:I46"/>
    <mergeCell ref="B90:I90"/>
    <mergeCell ref="B222:I222"/>
    <mergeCell ref="B134:I134"/>
  </mergeCells>
  <phoneticPr fontId="2"/>
  <printOptions horizontalCentered="1" verticalCentered="1"/>
  <pageMargins left="0.6692913385826772" right="0" top="0" bottom="0" header="0" footer="0"/>
  <pageSetup paperSize="9" scale="94" orientation="portrait" verticalDpi="200" r:id="rId4"/>
  <headerFooter alignWithMargins="0"/>
  <rowBreaks count="5" manualBreakCount="5">
    <brk id="44" max="8" man="1"/>
    <brk id="88" max="8" man="1"/>
    <brk id="132" max="8" man="1"/>
    <brk id="176" max="8" man="1"/>
    <brk id="220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51"/>
    <pageSetUpPr fitToPage="1"/>
  </sheetPr>
  <dimension ref="A1:R36"/>
  <sheetViews>
    <sheetView showGridLines="0" showZeros="0" view="pageBreakPreview" topLeftCell="A5" zoomScaleSheetLayoutView="100" workbookViewId="0">
      <selection activeCell="G26" sqref="G26"/>
    </sheetView>
  </sheetViews>
  <sheetFormatPr defaultColWidth="7" defaultRowHeight="11.25"/>
  <cols>
    <col min="1" max="1" width="2.625" style="32" customWidth="1"/>
    <col min="2" max="2" width="3.625" style="40" customWidth="1"/>
    <col min="3" max="3" width="1.375" style="32" customWidth="1"/>
    <col min="4" max="4" width="12.625" style="32" customWidth="1"/>
    <col min="5" max="5" width="9.625" style="32" customWidth="1"/>
    <col min="6" max="6" width="6.625" style="32" customWidth="1"/>
    <col min="7" max="7" width="22.625" style="32" customWidth="1"/>
    <col min="8" max="8" width="8.625" style="32" customWidth="1"/>
    <col min="9" max="9" width="12.625" style="32" customWidth="1"/>
    <col min="10" max="10" width="3.625" style="32" customWidth="1"/>
    <col min="11" max="11" width="2.625" style="32" customWidth="1"/>
    <col min="12" max="12" width="2.125" style="32" customWidth="1"/>
    <col min="13" max="13" width="7" style="32"/>
    <col min="14" max="14" width="7.625" style="32" bestFit="1" customWidth="1"/>
    <col min="15" max="16384" width="7" style="32"/>
  </cols>
  <sheetData>
    <row r="1" spans="1:18" ht="30.75" customHeight="1">
      <c r="A1" s="108"/>
      <c r="B1" s="109"/>
      <c r="C1" s="110"/>
      <c r="D1" s="110"/>
      <c r="E1" s="110"/>
      <c r="F1" s="110"/>
      <c r="G1" s="110"/>
      <c r="H1" s="110"/>
      <c r="I1" s="110"/>
      <c r="J1" s="110"/>
      <c r="K1" s="111"/>
      <c r="L1" s="31"/>
    </row>
    <row r="2" spans="1:18" s="34" customFormat="1" ht="30.95" customHeight="1">
      <c r="A2" s="112"/>
      <c r="B2" s="651" t="s">
        <v>224</v>
      </c>
      <c r="C2" s="651"/>
      <c r="D2" s="651"/>
      <c r="E2" s="651"/>
      <c r="F2" s="651"/>
      <c r="G2" s="651"/>
      <c r="H2" s="651"/>
      <c r="I2" s="651"/>
      <c r="J2" s="651"/>
      <c r="K2" s="652"/>
      <c r="L2" s="33"/>
      <c r="M2" s="32"/>
      <c r="N2" s="32"/>
      <c r="O2" s="32"/>
      <c r="P2" s="32"/>
      <c r="Q2" s="32"/>
      <c r="R2" s="32"/>
    </row>
    <row r="3" spans="1:18" ht="24.95" customHeight="1">
      <c r="A3" s="113"/>
      <c r="B3" s="114"/>
      <c r="C3" s="115"/>
      <c r="D3" s="115"/>
      <c r="E3" s="115"/>
      <c r="F3" s="115"/>
      <c r="G3" s="115"/>
      <c r="H3" s="115"/>
      <c r="I3" s="115"/>
      <c r="J3" s="115"/>
      <c r="K3" s="116"/>
      <c r="L3" s="35"/>
    </row>
    <row r="4" spans="1:18" ht="27.95" customHeight="1">
      <c r="A4" s="113"/>
      <c r="B4" s="114"/>
      <c r="C4" s="117"/>
      <c r="D4" s="118" t="s">
        <v>82</v>
      </c>
      <c r="E4" s="119"/>
      <c r="F4" s="120" t="s">
        <v>973</v>
      </c>
      <c r="G4" s="119"/>
      <c r="H4" s="117"/>
      <c r="I4" s="197" t="s">
        <v>117</v>
      </c>
      <c r="J4" s="115"/>
      <c r="K4" s="116"/>
      <c r="L4" s="35"/>
    </row>
    <row r="5" spans="1:18" ht="27" customHeight="1">
      <c r="A5" s="113"/>
      <c r="B5" s="114"/>
      <c r="C5" s="117"/>
      <c r="D5" s="118" t="s">
        <v>83</v>
      </c>
      <c r="E5" s="119"/>
      <c r="F5" s="121" t="s">
        <v>319</v>
      </c>
      <c r="G5" s="119"/>
      <c r="H5" s="117"/>
      <c r="I5" s="117"/>
      <c r="J5" s="115"/>
      <c r="K5" s="116"/>
      <c r="L5" s="35"/>
    </row>
    <row r="6" spans="1:18" ht="27" customHeight="1">
      <c r="A6" s="113"/>
      <c r="B6" s="114"/>
      <c r="C6" s="117"/>
      <c r="D6" s="118" t="s">
        <v>84</v>
      </c>
      <c r="E6" s="119"/>
      <c r="F6" s="123" t="s">
        <v>980</v>
      </c>
      <c r="G6" s="119"/>
      <c r="H6" s="117"/>
      <c r="I6" s="117"/>
      <c r="J6" s="115"/>
      <c r="K6" s="116"/>
      <c r="L6" s="35"/>
    </row>
    <row r="7" spans="1:18" ht="27" customHeight="1">
      <c r="A7" s="113"/>
      <c r="B7" s="114"/>
      <c r="C7" s="117"/>
      <c r="D7" s="118" t="s">
        <v>93</v>
      </c>
      <c r="E7" s="119"/>
      <c r="F7" s="661">
        <f>ROUNDDOWN(G28,-3)</f>
        <v>0</v>
      </c>
      <c r="G7" s="661"/>
      <c r="H7" s="117"/>
      <c r="I7" s="117"/>
      <c r="J7" s="115"/>
      <c r="K7" s="116"/>
      <c r="L7" s="35"/>
    </row>
    <row r="8" spans="1:18" ht="18.95" customHeight="1">
      <c r="A8" s="113"/>
      <c r="B8" s="114"/>
      <c r="C8" s="115"/>
      <c r="D8" s="115"/>
      <c r="E8" s="115"/>
      <c r="F8" s="115"/>
      <c r="G8" s="115"/>
      <c r="H8" s="115"/>
      <c r="I8" s="115"/>
      <c r="J8" s="115"/>
      <c r="K8" s="116"/>
      <c r="L8" s="35"/>
    </row>
    <row r="9" spans="1:18" s="37" customFormat="1" ht="18.95" customHeight="1">
      <c r="A9" s="126"/>
      <c r="B9" s="654" t="s">
        <v>85</v>
      </c>
      <c r="C9" s="654"/>
      <c r="D9" s="654"/>
      <c r="E9" s="654"/>
      <c r="F9" s="654"/>
      <c r="G9" s="654"/>
      <c r="H9" s="654"/>
      <c r="I9" s="654"/>
      <c r="J9" s="654"/>
      <c r="K9" s="127"/>
      <c r="L9" s="36"/>
      <c r="M9" s="32"/>
      <c r="N9" s="32"/>
      <c r="O9" s="32"/>
      <c r="P9" s="32"/>
      <c r="Q9" s="32"/>
      <c r="R9" s="32"/>
    </row>
    <row r="10" spans="1:18" ht="11.25" customHeight="1">
      <c r="A10" s="113"/>
      <c r="B10" s="114"/>
      <c r="C10" s="115"/>
      <c r="D10" s="115"/>
      <c r="E10" s="115"/>
      <c r="F10" s="115"/>
      <c r="G10" s="115"/>
      <c r="H10" s="115"/>
      <c r="I10" s="115"/>
      <c r="J10" s="115"/>
      <c r="K10" s="116"/>
      <c r="L10" s="35"/>
    </row>
    <row r="11" spans="1:18" s="39" customFormat="1" ht="22.7" customHeight="1">
      <c r="A11" s="128"/>
      <c r="B11" s="454" t="s">
        <v>86</v>
      </c>
      <c r="C11" s="662" t="s">
        <v>87</v>
      </c>
      <c r="D11" s="663"/>
      <c r="E11" s="663"/>
      <c r="F11" s="664"/>
      <c r="G11" s="455" t="s">
        <v>88</v>
      </c>
      <c r="H11" s="455" t="s">
        <v>89</v>
      </c>
      <c r="I11" s="662" t="s">
        <v>90</v>
      </c>
      <c r="J11" s="665"/>
      <c r="K11" s="129"/>
      <c r="L11" s="38"/>
      <c r="M11" s="32"/>
      <c r="N11" s="32"/>
      <c r="O11" s="32"/>
      <c r="P11" s="32"/>
      <c r="Q11" s="32"/>
      <c r="R11" s="32"/>
    </row>
    <row r="12" spans="1:18" ht="22.7" customHeight="1">
      <c r="A12" s="113"/>
      <c r="B12" s="452" t="s">
        <v>110</v>
      </c>
      <c r="C12" s="460"/>
      <c r="D12" s="461" t="s">
        <v>102</v>
      </c>
      <c r="E12" s="462"/>
      <c r="F12" s="460"/>
      <c r="G12" s="145"/>
      <c r="H12" s="463"/>
      <c r="I12" s="146"/>
      <c r="J12" s="137"/>
      <c r="K12" s="138"/>
      <c r="L12" s="35"/>
    </row>
    <row r="13" spans="1:18" ht="22.7" customHeight="1">
      <c r="A13" s="139"/>
      <c r="B13" s="452">
        <v>1</v>
      </c>
      <c r="C13" s="460"/>
      <c r="D13" s="461" t="s">
        <v>113</v>
      </c>
      <c r="E13" s="464"/>
      <c r="F13" s="460"/>
      <c r="G13" s="145">
        <f>'内訳書（ｱｽﾍﾞｽﾄ）'!H66</f>
        <v>0</v>
      </c>
      <c r="H13" s="457"/>
      <c r="I13" s="146"/>
      <c r="J13" s="142"/>
      <c r="K13" s="116"/>
      <c r="L13" s="35"/>
    </row>
    <row r="14" spans="1:18" ht="22.7" customHeight="1">
      <c r="A14" s="113"/>
      <c r="B14" s="452">
        <v>2</v>
      </c>
      <c r="C14" s="460"/>
      <c r="D14" s="461" t="s">
        <v>111</v>
      </c>
      <c r="E14" s="465"/>
      <c r="F14" s="460"/>
      <c r="G14" s="145">
        <f>'内訳書（ｱｽﾍﾞｽﾄ）'!H95</f>
        <v>0</v>
      </c>
      <c r="H14" s="457"/>
      <c r="I14" s="146"/>
      <c r="J14" s="142"/>
      <c r="K14" s="116"/>
      <c r="L14" s="35"/>
    </row>
    <row r="15" spans="1:18" ht="22.7" customHeight="1">
      <c r="A15" s="113"/>
      <c r="B15" s="452">
        <v>3</v>
      </c>
      <c r="C15" s="460"/>
      <c r="D15" s="461" t="s">
        <v>114</v>
      </c>
      <c r="E15" s="466"/>
      <c r="F15" s="460"/>
      <c r="G15" s="145">
        <f>'内訳書（ｱｽﾍﾞｽﾄ）'!H101</f>
        <v>0</v>
      </c>
      <c r="H15" s="457"/>
      <c r="I15" s="146"/>
      <c r="J15" s="142"/>
      <c r="K15" s="116"/>
      <c r="L15" s="35"/>
    </row>
    <row r="16" spans="1:18" ht="22.7" customHeight="1">
      <c r="A16" s="113"/>
      <c r="B16" s="452">
        <v>4</v>
      </c>
      <c r="C16" s="460"/>
      <c r="D16" s="461" t="s">
        <v>112</v>
      </c>
      <c r="E16" s="465"/>
      <c r="F16" s="460"/>
      <c r="G16" s="145">
        <f>'内訳書（ｱｽﾍﾞｽﾄ）'!H113</f>
        <v>0</v>
      </c>
      <c r="H16" s="457"/>
      <c r="I16" s="160"/>
      <c r="J16" s="142"/>
      <c r="K16" s="116"/>
      <c r="L16" s="35"/>
    </row>
    <row r="17" spans="1:14" ht="22.7" customHeight="1">
      <c r="A17" s="113"/>
      <c r="B17" s="452"/>
      <c r="C17" s="460"/>
      <c r="D17" s="467"/>
      <c r="E17" s="466"/>
      <c r="F17" s="460"/>
      <c r="G17" s="145"/>
      <c r="H17" s="457"/>
      <c r="I17" s="160"/>
      <c r="J17" s="142"/>
      <c r="K17" s="116"/>
      <c r="L17" s="35"/>
    </row>
    <row r="18" spans="1:14" ht="22.7" customHeight="1">
      <c r="A18" s="113"/>
      <c r="B18" s="452"/>
      <c r="C18" s="460"/>
      <c r="D18" s="467" t="s">
        <v>104</v>
      </c>
      <c r="E18" s="466"/>
      <c r="F18" s="460"/>
      <c r="G18" s="145">
        <f>SUM(G12:G17)</f>
        <v>0</v>
      </c>
      <c r="H18" s="457"/>
      <c r="I18" s="146"/>
      <c r="J18" s="142"/>
      <c r="K18" s="116"/>
      <c r="L18" s="35"/>
    </row>
    <row r="19" spans="1:14" ht="22.7" customHeight="1">
      <c r="A19" s="182"/>
      <c r="B19" s="452"/>
      <c r="C19" s="460"/>
      <c r="D19" s="461"/>
      <c r="E19" s="466"/>
      <c r="F19" s="460"/>
      <c r="G19" s="145"/>
      <c r="H19" s="457"/>
      <c r="I19" s="146"/>
      <c r="J19" s="142"/>
      <c r="K19" s="116"/>
      <c r="L19" s="35"/>
    </row>
    <row r="20" spans="1:14" ht="22.7" customHeight="1">
      <c r="A20" s="113"/>
      <c r="B20" s="452"/>
      <c r="C20" s="460"/>
      <c r="D20" s="461"/>
      <c r="E20" s="465"/>
      <c r="F20" s="460"/>
      <c r="G20" s="145"/>
      <c r="H20" s="457"/>
      <c r="I20" s="146"/>
      <c r="J20" s="142"/>
      <c r="K20" s="116"/>
      <c r="L20" s="35"/>
    </row>
    <row r="21" spans="1:14" ht="22.7" customHeight="1">
      <c r="A21" s="113"/>
      <c r="B21" s="452" t="s">
        <v>238</v>
      </c>
      <c r="C21" s="460"/>
      <c r="D21" s="461" t="s">
        <v>239</v>
      </c>
      <c r="E21" s="468"/>
      <c r="F21" s="460"/>
      <c r="G21" s="145"/>
      <c r="H21" s="457"/>
      <c r="I21" s="146"/>
      <c r="J21" s="142"/>
      <c r="K21" s="116"/>
      <c r="L21" s="35"/>
    </row>
    <row r="22" spans="1:14" ht="22.7" customHeight="1">
      <c r="A22" s="113"/>
      <c r="B22" s="452">
        <v>1</v>
      </c>
      <c r="C22" s="460"/>
      <c r="D22" s="461" t="s">
        <v>113</v>
      </c>
      <c r="E22" s="465"/>
      <c r="F22" s="460"/>
      <c r="G22" s="145">
        <f>'内訳書（ｱｽﾍﾞｽﾄ）'!H142</f>
        <v>0</v>
      </c>
      <c r="H22" s="457"/>
      <c r="I22" s="160"/>
      <c r="J22" s="142"/>
      <c r="K22" s="116"/>
      <c r="L22" s="35"/>
      <c r="N22" s="232"/>
    </row>
    <row r="23" spans="1:14" ht="22.7" customHeight="1">
      <c r="A23" s="113"/>
      <c r="B23" s="452">
        <v>2</v>
      </c>
      <c r="C23" s="460"/>
      <c r="D23" s="461" t="s">
        <v>240</v>
      </c>
      <c r="E23" s="468"/>
      <c r="F23" s="460"/>
      <c r="G23" s="145">
        <f>'内訳書（ｱｽﾍﾞｽﾄ）'!H148</f>
        <v>0</v>
      </c>
      <c r="H23" s="457"/>
      <c r="I23" s="146"/>
      <c r="J23" s="142"/>
      <c r="K23" s="116"/>
      <c r="L23" s="35"/>
      <c r="N23" s="233"/>
    </row>
    <row r="24" spans="1:14" ht="22.7" customHeight="1">
      <c r="A24" s="113"/>
      <c r="B24" s="452">
        <v>3</v>
      </c>
      <c r="C24" s="460"/>
      <c r="D24" s="461" t="s">
        <v>112</v>
      </c>
      <c r="E24" s="468"/>
      <c r="F24" s="460"/>
      <c r="G24" s="145">
        <f>'内訳書（ｱｽﾍﾞｽﾄ）'!H156</f>
        <v>0</v>
      </c>
      <c r="H24" s="457"/>
      <c r="I24" s="146"/>
      <c r="J24" s="142"/>
      <c r="K24" s="116"/>
      <c r="L24" s="35"/>
    </row>
    <row r="25" spans="1:14" ht="22.7" customHeight="1">
      <c r="A25" s="113"/>
      <c r="B25" s="452"/>
      <c r="C25" s="460"/>
      <c r="D25" s="468"/>
      <c r="E25" s="468"/>
      <c r="F25" s="460"/>
      <c r="G25" s="145"/>
      <c r="H25" s="457"/>
      <c r="I25" s="160"/>
      <c r="J25" s="142"/>
      <c r="K25" s="116"/>
      <c r="L25" s="35"/>
    </row>
    <row r="26" spans="1:14" ht="22.7" customHeight="1">
      <c r="A26" s="113"/>
      <c r="B26" s="452"/>
      <c r="C26" s="460"/>
      <c r="D26" s="467" t="s">
        <v>104</v>
      </c>
      <c r="E26" s="469"/>
      <c r="F26" s="470"/>
      <c r="G26" s="145">
        <f>SUM(G22:G25)</f>
        <v>0</v>
      </c>
      <c r="H26" s="457"/>
      <c r="I26" s="160"/>
      <c r="J26" s="142"/>
      <c r="K26" s="116"/>
      <c r="L26" s="35"/>
    </row>
    <row r="27" spans="1:14" ht="22.7" customHeight="1">
      <c r="A27" s="113"/>
      <c r="B27" s="452"/>
      <c r="C27" s="460"/>
      <c r="D27" s="468"/>
      <c r="E27" s="468"/>
      <c r="F27" s="460"/>
      <c r="G27" s="145"/>
      <c r="H27" s="457"/>
      <c r="I27" s="160"/>
      <c r="J27" s="142"/>
      <c r="K27" s="116"/>
      <c r="L27" s="35"/>
    </row>
    <row r="28" spans="1:14" ht="22.7" customHeight="1">
      <c r="A28" s="113"/>
      <c r="B28" s="452"/>
      <c r="C28" s="460"/>
      <c r="D28" s="467" t="s">
        <v>957</v>
      </c>
      <c r="E28" s="471"/>
      <c r="F28" s="472"/>
      <c r="G28" s="145">
        <f>SUM(G26+G18)</f>
        <v>0</v>
      </c>
      <c r="H28" s="457"/>
      <c r="I28" s="160"/>
      <c r="J28" s="142"/>
      <c r="K28" s="116"/>
      <c r="L28" s="35"/>
    </row>
    <row r="29" spans="1:14" ht="22.7" customHeight="1">
      <c r="A29" s="113"/>
      <c r="B29" s="452"/>
      <c r="C29" s="460"/>
      <c r="D29" s="467"/>
      <c r="E29" s="471"/>
      <c r="F29" s="472"/>
      <c r="G29" s="145"/>
      <c r="H29" s="457"/>
      <c r="I29" s="160"/>
      <c r="J29" s="142"/>
      <c r="K29" s="116"/>
      <c r="L29" s="35"/>
    </row>
    <row r="30" spans="1:14" ht="22.7" customHeight="1">
      <c r="A30" s="113"/>
      <c r="B30" s="452"/>
      <c r="C30" s="460"/>
      <c r="D30" s="468"/>
      <c r="E30" s="468"/>
      <c r="F30" s="460"/>
      <c r="G30" s="145"/>
      <c r="H30" s="457"/>
      <c r="I30" s="185"/>
      <c r="J30" s="142"/>
      <c r="K30" s="116"/>
      <c r="L30" s="35"/>
    </row>
    <row r="31" spans="1:14" ht="22.7" customHeight="1">
      <c r="A31" s="113"/>
      <c r="B31" s="452"/>
      <c r="C31" s="460"/>
      <c r="D31" s="473"/>
      <c r="E31" s="468"/>
      <c r="F31" s="460"/>
      <c r="G31" s="145"/>
      <c r="H31" s="457"/>
      <c r="I31" s="160"/>
      <c r="J31" s="142"/>
      <c r="K31" s="116"/>
      <c r="L31" s="35"/>
    </row>
    <row r="32" spans="1:14" ht="22.7" customHeight="1">
      <c r="A32" s="113"/>
      <c r="B32" s="452"/>
      <c r="C32" s="460"/>
      <c r="D32" s="468"/>
      <c r="E32" s="468"/>
      <c r="F32" s="460"/>
      <c r="G32" s="145"/>
      <c r="H32" s="457"/>
      <c r="I32" s="146"/>
      <c r="J32" s="142"/>
      <c r="K32" s="116"/>
      <c r="L32" s="35"/>
    </row>
    <row r="33" spans="1:12" ht="22.7" customHeight="1">
      <c r="A33" s="113"/>
      <c r="B33" s="452"/>
      <c r="C33" s="162"/>
      <c r="D33" s="467"/>
      <c r="E33" s="198"/>
      <c r="F33" s="162"/>
      <c r="G33" s="474"/>
      <c r="H33" s="458"/>
      <c r="I33" s="164"/>
      <c r="J33" s="166"/>
      <c r="K33" s="167"/>
      <c r="L33" s="35"/>
    </row>
    <row r="34" spans="1:12" ht="22.7" customHeight="1">
      <c r="A34" s="113"/>
      <c r="B34" s="456"/>
      <c r="C34" s="168"/>
      <c r="D34" s="643"/>
      <c r="E34" s="677"/>
      <c r="F34" s="678"/>
      <c r="G34" s="169"/>
      <c r="H34" s="459"/>
      <c r="I34" s="172"/>
      <c r="J34" s="174"/>
      <c r="K34" s="116"/>
      <c r="L34" s="35"/>
    </row>
    <row r="35" spans="1:12" ht="12" customHeight="1">
      <c r="A35" s="175"/>
      <c r="B35" s="176"/>
      <c r="C35" s="177"/>
      <c r="D35" s="177"/>
      <c r="E35" s="177"/>
      <c r="F35" s="177"/>
      <c r="G35" s="177"/>
      <c r="H35" s="177"/>
      <c r="I35" s="177"/>
      <c r="J35" s="177"/>
      <c r="K35" s="178"/>
      <c r="L35" s="31"/>
    </row>
    <row r="36" spans="1:12">
      <c r="A36" s="179" t="s">
        <v>241</v>
      </c>
      <c r="B36" s="180"/>
      <c r="C36" s="179"/>
      <c r="D36" s="179"/>
      <c r="E36" s="179"/>
      <c r="F36" s="179"/>
      <c r="G36" s="179"/>
      <c r="H36" s="179"/>
      <c r="I36" s="179"/>
      <c r="J36" s="181"/>
      <c r="K36" s="181"/>
      <c r="L36" s="41"/>
    </row>
  </sheetData>
  <mergeCells count="6">
    <mergeCell ref="D34:F34"/>
    <mergeCell ref="B2:K2"/>
    <mergeCell ref="F7:G7"/>
    <mergeCell ref="B9:J9"/>
    <mergeCell ref="C11:F11"/>
    <mergeCell ref="I11:J11"/>
  </mergeCells>
  <phoneticPr fontId="2"/>
  <printOptions horizontalCentered="1" verticalCentered="1" gridLinesSet="0"/>
  <pageMargins left="0.86614173228346458" right="0" top="0" bottom="0" header="0" footer="0"/>
  <pageSetup paperSize="9" fitToHeight="0" orientation="portrait" blackAndWhite="1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51"/>
  </sheetPr>
  <dimension ref="B1:K469"/>
  <sheetViews>
    <sheetView showZeros="0" view="pageBreakPreview" zoomScaleSheetLayoutView="100" workbookViewId="0">
      <selection activeCell="A136" sqref="A136:G176"/>
    </sheetView>
  </sheetViews>
  <sheetFormatPr defaultRowHeight="13.5"/>
  <cols>
    <col min="1" max="1" width="1.25" style="336" customWidth="1"/>
    <col min="2" max="2" width="4.125" style="336" customWidth="1"/>
    <col min="3" max="3" width="27.625" style="336" customWidth="1"/>
    <col min="4" max="4" width="25.625" style="336" customWidth="1"/>
    <col min="5" max="5" width="8.75" style="336" bestFit="1" customWidth="1"/>
    <col min="6" max="6" width="5.5" style="336" customWidth="1"/>
    <col min="7" max="7" width="7.625" style="336" customWidth="1"/>
    <col min="8" max="8" width="10.625" style="336" customWidth="1"/>
    <col min="9" max="9" width="10" style="336" customWidth="1"/>
    <col min="10" max="16384" width="9" style="336"/>
  </cols>
  <sheetData>
    <row r="1" spans="2:9" ht="19.5" customHeight="1">
      <c r="B1" s="350" t="str">
        <f>+'2仕訳書（ｱｽﾍﾞｽﾄ）'!F4</f>
        <v>〇〇〇〇建物解体工事</v>
      </c>
      <c r="C1" s="350"/>
      <c r="D1" s="350"/>
      <c r="E1" s="350"/>
      <c r="F1" s="350"/>
      <c r="G1" s="350"/>
      <c r="H1" s="350"/>
      <c r="I1" s="375" t="s">
        <v>116</v>
      </c>
    </row>
    <row r="2" spans="2:9" ht="29.25" customHeight="1">
      <c r="B2" s="686" t="s">
        <v>69</v>
      </c>
      <c r="C2" s="687"/>
      <c r="D2" s="687"/>
      <c r="E2" s="687"/>
      <c r="F2" s="687"/>
      <c r="G2" s="687"/>
      <c r="H2" s="687"/>
      <c r="I2" s="688"/>
    </row>
    <row r="3" spans="2:9" ht="20.100000000000001" customHeight="1">
      <c r="B3" s="306" t="s">
        <v>67</v>
      </c>
      <c r="C3" s="306" t="s">
        <v>70</v>
      </c>
      <c r="D3" s="306" t="s">
        <v>71</v>
      </c>
      <c r="E3" s="306" t="s">
        <v>72</v>
      </c>
      <c r="F3" s="306" t="s">
        <v>68</v>
      </c>
      <c r="G3" s="306" t="s">
        <v>73</v>
      </c>
      <c r="H3" s="306" t="s">
        <v>74</v>
      </c>
      <c r="I3" s="376" t="s">
        <v>75</v>
      </c>
    </row>
    <row r="4" spans="2:9" ht="20.100000000000001" customHeight="1">
      <c r="B4" s="280" t="s">
        <v>358</v>
      </c>
      <c r="C4" s="274" t="s">
        <v>102</v>
      </c>
      <c r="D4" s="274"/>
      <c r="E4" s="275"/>
      <c r="F4" s="275"/>
      <c r="G4" s="275"/>
      <c r="H4" s="275"/>
      <c r="I4" s="377"/>
    </row>
    <row r="5" spans="2:9" ht="20.100000000000001" customHeight="1">
      <c r="B5" s="440">
        <v>1</v>
      </c>
      <c r="C5" s="484" t="s">
        <v>101</v>
      </c>
      <c r="D5" s="484"/>
      <c r="E5" s="485"/>
      <c r="F5" s="485"/>
      <c r="G5" s="485"/>
      <c r="H5" s="485"/>
      <c r="I5" s="442"/>
    </row>
    <row r="6" spans="2:9" ht="20.100000000000001" customHeight="1">
      <c r="B6" s="242"/>
      <c r="C6" s="240" t="s">
        <v>171</v>
      </c>
      <c r="D6" s="251"/>
      <c r="E6" s="258"/>
      <c r="F6" s="242"/>
      <c r="G6" s="244"/>
      <c r="H6" s="244"/>
      <c r="I6" s="378"/>
    </row>
    <row r="7" spans="2:9" ht="20.100000000000001" customHeight="1">
      <c r="B7" s="258"/>
      <c r="C7" s="207" t="s">
        <v>172</v>
      </c>
      <c r="D7" s="444" t="s">
        <v>204</v>
      </c>
      <c r="E7" s="263">
        <v>2470</v>
      </c>
      <c r="F7" s="200" t="s">
        <v>242</v>
      </c>
      <c r="G7" s="244"/>
      <c r="H7" s="244">
        <f t="shared" ref="H7:H9" si="0">TRUNC(E7*G7,0)</f>
        <v>0</v>
      </c>
      <c r="I7" s="379"/>
    </row>
    <row r="8" spans="2:9" ht="20.100000000000001" customHeight="1">
      <c r="B8" s="258"/>
      <c r="C8" s="207" t="s">
        <v>172</v>
      </c>
      <c r="D8" s="445" t="s">
        <v>203</v>
      </c>
      <c r="E8" s="263">
        <v>2470</v>
      </c>
      <c r="F8" s="245" t="s">
        <v>243</v>
      </c>
      <c r="G8" s="244"/>
      <c r="H8" s="244">
        <f t="shared" si="0"/>
        <v>0</v>
      </c>
      <c r="I8" s="483" t="s">
        <v>348</v>
      </c>
    </row>
    <row r="9" spans="2:9" ht="20.100000000000001" customHeight="1">
      <c r="B9" s="258"/>
      <c r="C9" s="207" t="s">
        <v>172</v>
      </c>
      <c r="D9" s="445" t="s">
        <v>205</v>
      </c>
      <c r="E9" s="263">
        <v>2470</v>
      </c>
      <c r="F9" s="200" t="s">
        <v>243</v>
      </c>
      <c r="G9" s="244"/>
      <c r="H9" s="244">
        <f t="shared" si="0"/>
        <v>0</v>
      </c>
      <c r="I9" s="379"/>
    </row>
    <row r="10" spans="2:9" ht="20.100000000000001" customHeight="1">
      <c r="B10" s="258"/>
      <c r="C10" s="446" t="s">
        <v>332</v>
      </c>
      <c r="D10" s="445" t="s">
        <v>327</v>
      </c>
      <c r="E10" s="267">
        <v>82.2</v>
      </c>
      <c r="F10" s="200" t="s">
        <v>118</v>
      </c>
      <c r="G10" s="244"/>
      <c r="H10" s="244">
        <f>TRUNC(E10*G10,0)</f>
        <v>0</v>
      </c>
      <c r="I10" s="379"/>
    </row>
    <row r="11" spans="2:9" ht="20.100000000000001" customHeight="1">
      <c r="B11" s="258"/>
      <c r="C11" s="446" t="s">
        <v>332</v>
      </c>
      <c r="D11" s="445" t="s">
        <v>352</v>
      </c>
      <c r="E11" s="267">
        <v>82.2</v>
      </c>
      <c r="F11" s="245" t="s">
        <v>118</v>
      </c>
      <c r="G11" s="244"/>
      <c r="H11" s="244">
        <f>TRUNC(E11*G11,0)</f>
        <v>0</v>
      </c>
      <c r="I11" s="483" t="s">
        <v>349</v>
      </c>
    </row>
    <row r="12" spans="2:9" ht="20.100000000000001" customHeight="1">
      <c r="B12" s="258"/>
      <c r="C12" s="446" t="s">
        <v>332</v>
      </c>
      <c r="D12" s="445" t="s">
        <v>353</v>
      </c>
      <c r="E12" s="267">
        <v>82.2</v>
      </c>
      <c r="F12" s="200" t="s">
        <v>118</v>
      </c>
      <c r="G12" s="244"/>
      <c r="H12" s="244">
        <f>TRUNC(E12*G12,0)</f>
        <v>0</v>
      </c>
      <c r="I12" s="379"/>
    </row>
    <row r="13" spans="2:9" ht="20.100000000000001" customHeight="1">
      <c r="B13" s="258"/>
      <c r="C13" s="207" t="s">
        <v>244</v>
      </c>
      <c r="D13" s="265" t="s">
        <v>245</v>
      </c>
      <c r="E13" s="266">
        <v>360</v>
      </c>
      <c r="F13" s="200" t="s">
        <v>246</v>
      </c>
      <c r="G13" s="351"/>
      <c r="H13" s="244">
        <f t="shared" ref="H13:H15" si="1">TRUNC(E13*G13,0)</f>
        <v>0</v>
      </c>
      <c r="I13" s="381"/>
    </row>
    <row r="14" spans="2:9" ht="20.100000000000001" customHeight="1">
      <c r="B14" s="258"/>
      <c r="C14" s="207" t="s">
        <v>244</v>
      </c>
      <c r="D14" s="265" t="s">
        <v>247</v>
      </c>
      <c r="E14" s="266">
        <v>360</v>
      </c>
      <c r="F14" s="200" t="s">
        <v>243</v>
      </c>
      <c r="G14" s="244"/>
      <c r="H14" s="244">
        <f t="shared" si="1"/>
        <v>0</v>
      </c>
      <c r="I14" s="483" t="s">
        <v>320</v>
      </c>
    </row>
    <row r="15" spans="2:9" ht="20.100000000000001" customHeight="1">
      <c r="B15" s="258"/>
      <c r="C15" s="207" t="s">
        <v>244</v>
      </c>
      <c r="D15" s="265" t="s">
        <v>248</v>
      </c>
      <c r="E15" s="266">
        <v>360</v>
      </c>
      <c r="F15" s="200" t="s">
        <v>243</v>
      </c>
      <c r="G15" s="244"/>
      <c r="H15" s="244">
        <f t="shared" si="1"/>
        <v>0</v>
      </c>
      <c r="I15" s="379"/>
    </row>
    <row r="16" spans="2:9" ht="20.100000000000001" customHeight="1">
      <c r="B16" s="258"/>
      <c r="C16" s="207"/>
      <c r="D16" s="265"/>
      <c r="E16" s="266"/>
      <c r="F16" s="200"/>
      <c r="G16" s="244"/>
      <c r="H16" s="244"/>
      <c r="I16" s="379"/>
    </row>
    <row r="17" spans="2:11" ht="20.100000000000001" customHeight="1">
      <c r="B17" s="258"/>
      <c r="C17" s="207"/>
      <c r="D17" s="265"/>
      <c r="E17" s="266"/>
      <c r="F17" s="200"/>
      <c r="G17" s="244"/>
      <c r="H17" s="244"/>
      <c r="I17" s="379"/>
    </row>
    <row r="18" spans="2:11" ht="20.100000000000001" customHeight="1">
      <c r="B18" s="258"/>
      <c r="C18" s="240" t="s">
        <v>125</v>
      </c>
      <c r="D18" s="207"/>
      <c r="E18" s="199"/>
      <c r="F18" s="200"/>
      <c r="G18" s="244"/>
      <c r="H18" s="244"/>
      <c r="I18" s="379"/>
    </row>
    <row r="19" spans="2:11" ht="20.100000000000001" customHeight="1">
      <c r="B19" s="258"/>
      <c r="C19" s="240" t="s">
        <v>356</v>
      </c>
      <c r="D19" s="251" t="s">
        <v>249</v>
      </c>
      <c r="E19" s="443">
        <v>2688</v>
      </c>
      <c r="F19" s="245" t="s">
        <v>118</v>
      </c>
      <c r="G19" s="244"/>
      <c r="H19" s="244">
        <f t="shared" ref="H19:H24" si="2">TRUNC(E19*G19,0)</f>
        <v>0</v>
      </c>
      <c r="I19" s="379"/>
    </row>
    <row r="20" spans="2:11" ht="20.100000000000001" customHeight="1">
      <c r="B20" s="258"/>
      <c r="C20" s="207" t="s">
        <v>350</v>
      </c>
      <c r="D20" s="251" t="s">
        <v>249</v>
      </c>
      <c r="E20" s="263">
        <v>3321</v>
      </c>
      <c r="F20" s="245" t="s">
        <v>243</v>
      </c>
      <c r="G20" s="244"/>
      <c r="H20" s="244">
        <f t="shared" si="2"/>
        <v>0</v>
      </c>
      <c r="I20" s="379"/>
    </row>
    <row r="21" spans="2:11" ht="20.100000000000001" customHeight="1">
      <c r="B21" s="258"/>
      <c r="C21" s="240" t="s">
        <v>329</v>
      </c>
      <c r="D21" s="251" t="s">
        <v>249</v>
      </c>
      <c r="E21" s="266">
        <v>2264</v>
      </c>
      <c r="F21" s="245" t="s">
        <v>243</v>
      </c>
      <c r="G21" s="244"/>
      <c r="H21" s="244">
        <f t="shared" si="2"/>
        <v>0</v>
      </c>
      <c r="I21" s="382"/>
    </row>
    <row r="22" spans="2:11" ht="20.100000000000001" customHeight="1">
      <c r="B22" s="258"/>
      <c r="C22" s="207" t="s">
        <v>250</v>
      </c>
      <c r="D22" s="251" t="s">
        <v>251</v>
      </c>
      <c r="E22" s="263">
        <v>360</v>
      </c>
      <c r="F22" s="245" t="s">
        <v>243</v>
      </c>
      <c r="G22" s="244"/>
      <c r="H22" s="244">
        <f t="shared" si="2"/>
        <v>0</v>
      </c>
      <c r="I22" s="379"/>
    </row>
    <row r="23" spans="2:11" ht="20.100000000000001" customHeight="1">
      <c r="B23" s="258"/>
      <c r="C23" s="207" t="s">
        <v>250</v>
      </c>
      <c r="D23" s="268" t="s">
        <v>252</v>
      </c>
      <c r="E23" s="263">
        <v>360</v>
      </c>
      <c r="F23" s="245" t="s">
        <v>243</v>
      </c>
      <c r="G23" s="244"/>
      <c r="H23" s="244">
        <f t="shared" si="2"/>
        <v>0</v>
      </c>
      <c r="I23" s="483" t="s">
        <v>320</v>
      </c>
    </row>
    <row r="24" spans="2:11" ht="20.100000000000001" customHeight="1">
      <c r="B24" s="258"/>
      <c r="C24" s="207" t="s">
        <v>250</v>
      </c>
      <c r="D24" s="251" t="s">
        <v>253</v>
      </c>
      <c r="E24" s="263">
        <v>360</v>
      </c>
      <c r="F24" s="245" t="s">
        <v>243</v>
      </c>
      <c r="G24" s="244"/>
      <c r="H24" s="244">
        <f t="shared" si="2"/>
        <v>0</v>
      </c>
      <c r="I24" s="379"/>
      <c r="K24" s="416"/>
    </row>
    <row r="25" spans="2:11" ht="20.100000000000001" customHeight="1">
      <c r="B25" s="258"/>
      <c r="C25" s="207"/>
      <c r="D25" s="251"/>
      <c r="E25" s="263"/>
      <c r="F25" s="245"/>
      <c r="G25" s="244"/>
      <c r="H25" s="244"/>
      <c r="I25" s="379"/>
    </row>
    <row r="26" spans="2:11" ht="20.100000000000001" customHeight="1">
      <c r="B26" s="258"/>
      <c r="C26" s="240" t="s">
        <v>254</v>
      </c>
      <c r="D26" s="207"/>
      <c r="E26" s="199"/>
      <c r="F26" s="200"/>
      <c r="G26" s="244"/>
      <c r="H26" s="244"/>
      <c r="I26" s="379"/>
    </row>
    <row r="27" spans="2:11" ht="20.100000000000001" customHeight="1">
      <c r="B27" s="258"/>
      <c r="C27" s="207" t="s">
        <v>255</v>
      </c>
      <c r="D27" s="207"/>
      <c r="E27" s="266">
        <v>360</v>
      </c>
      <c r="F27" s="200" t="s">
        <v>243</v>
      </c>
      <c r="G27" s="244"/>
      <c r="H27" s="244">
        <f>TRUNC(E27*G27,0)</f>
        <v>0</v>
      </c>
      <c r="I27" s="379"/>
    </row>
    <row r="28" spans="2:11" ht="20.100000000000001" customHeight="1">
      <c r="B28" s="258"/>
      <c r="C28" s="269" t="s">
        <v>173</v>
      </c>
      <c r="D28" s="207" t="s">
        <v>960</v>
      </c>
      <c r="E28" s="263">
        <v>2470</v>
      </c>
      <c r="F28" s="200" t="s">
        <v>243</v>
      </c>
      <c r="G28" s="244"/>
      <c r="H28" s="244">
        <f>TRUNC(E28*G28,0)</f>
        <v>0</v>
      </c>
      <c r="I28" s="379"/>
    </row>
    <row r="29" spans="2:11" ht="20.100000000000001" customHeight="1">
      <c r="B29" s="258"/>
      <c r="C29" s="253" t="s">
        <v>328</v>
      </c>
      <c r="D29" s="445" t="s">
        <v>351</v>
      </c>
      <c r="E29" s="267">
        <v>82.2</v>
      </c>
      <c r="F29" s="200" t="s">
        <v>118</v>
      </c>
      <c r="G29" s="244"/>
      <c r="H29" s="244">
        <f>TRUNC(E29*G29,0)</f>
        <v>0</v>
      </c>
      <c r="I29" s="379"/>
    </row>
    <row r="30" spans="2:11" ht="20.100000000000001" customHeight="1">
      <c r="B30" s="258"/>
      <c r="C30" s="207" t="s">
        <v>256</v>
      </c>
      <c r="D30" s="207"/>
      <c r="E30" s="266">
        <v>360</v>
      </c>
      <c r="F30" s="200" t="s">
        <v>243</v>
      </c>
      <c r="G30" s="244"/>
      <c r="H30" s="244">
        <f>TRUNC(E30*G30,0)</f>
        <v>0</v>
      </c>
      <c r="I30" s="379"/>
    </row>
    <row r="31" spans="2:11" ht="20.100000000000001" customHeight="1">
      <c r="B31" s="258"/>
      <c r="C31" s="207"/>
      <c r="D31" s="240"/>
      <c r="E31" s="266"/>
      <c r="F31" s="200"/>
      <c r="G31" s="244"/>
      <c r="H31" s="244"/>
      <c r="I31" s="379"/>
    </row>
    <row r="32" spans="2:11" ht="20.100000000000001" customHeight="1">
      <c r="B32" s="258"/>
      <c r="C32" s="207"/>
      <c r="D32" s="240"/>
      <c r="E32" s="266"/>
      <c r="F32" s="200"/>
      <c r="G32" s="244"/>
      <c r="H32" s="244"/>
      <c r="I32" s="379"/>
    </row>
    <row r="33" spans="2:9" ht="20.100000000000001" customHeight="1">
      <c r="B33" s="258"/>
      <c r="C33" s="207"/>
      <c r="D33" s="240"/>
      <c r="E33" s="266"/>
      <c r="F33" s="200"/>
      <c r="G33" s="244"/>
      <c r="H33" s="244"/>
      <c r="I33" s="379"/>
    </row>
    <row r="34" spans="2:9" ht="20.100000000000001" customHeight="1">
      <c r="B34" s="258"/>
      <c r="C34" s="207"/>
      <c r="D34" s="240"/>
      <c r="E34" s="266"/>
      <c r="F34" s="200"/>
      <c r="G34" s="244"/>
      <c r="H34" s="244"/>
      <c r="I34" s="379"/>
    </row>
    <row r="35" spans="2:9" ht="20.100000000000001" customHeight="1">
      <c r="B35" s="258"/>
      <c r="C35" s="207"/>
      <c r="D35" s="240"/>
      <c r="E35" s="266"/>
      <c r="F35" s="200"/>
      <c r="G35" s="244"/>
      <c r="H35" s="244"/>
      <c r="I35" s="379"/>
    </row>
    <row r="36" spans="2:9" ht="20.100000000000001" customHeight="1">
      <c r="B36" s="258"/>
      <c r="C36" s="251"/>
      <c r="D36" s="240"/>
      <c r="E36" s="267"/>
      <c r="F36" s="200"/>
      <c r="G36" s="244"/>
      <c r="H36" s="244"/>
      <c r="I36" s="379"/>
    </row>
    <row r="37" spans="2:9" ht="20.100000000000001" customHeight="1">
      <c r="B37" s="258"/>
      <c r="C37" s="251"/>
      <c r="D37" s="240"/>
      <c r="E37" s="263"/>
      <c r="F37" s="200"/>
      <c r="G37" s="244"/>
      <c r="H37" s="244"/>
      <c r="I37" s="379"/>
    </row>
    <row r="38" spans="2:9" ht="20.100000000000001" customHeight="1">
      <c r="B38" s="258"/>
      <c r="C38" s="207"/>
      <c r="D38" s="240"/>
      <c r="E38" s="272"/>
      <c r="F38" s="200"/>
      <c r="G38" s="257"/>
      <c r="H38" s="244"/>
      <c r="I38" s="383"/>
    </row>
    <row r="39" spans="2:9" ht="20.100000000000001" customHeight="1">
      <c r="B39" s="258"/>
      <c r="C39" s="251"/>
      <c r="D39" s="240"/>
      <c r="E39" s="263"/>
      <c r="F39" s="200"/>
      <c r="G39" s="244"/>
      <c r="H39" s="244"/>
      <c r="I39" s="379"/>
    </row>
    <row r="40" spans="2:9" ht="20.100000000000001" customHeight="1">
      <c r="B40" s="258"/>
      <c r="C40" s="251"/>
      <c r="D40" s="240"/>
      <c r="E40" s="263"/>
      <c r="F40" s="200"/>
      <c r="G40" s="244"/>
      <c r="H40" s="244"/>
      <c r="I40" s="379"/>
    </row>
    <row r="41" spans="2:9" ht="20.100000000000001" customHeight="1">
      <c r="B41" s="258"/>
      <c r="C41" s="251"/>
      <c r="D41" s="240"/>
      <c r="E41" s="263"/>
      <c r="F41" s="200"/>
      <c r="G41" s="352"/>
      <c r="H41" s="244"/>
      <c r="I41" s="384"/>
    </row>
    <row r="42" spans="2:9" ht="20.100000000000001" customHeight="1">
      <c r="B42" s="385"/>
      <c r="C42" s="242" t="s">
        <v>323</v>
      </c>
      <c r="D42" s="268"/>
      <c r="E42" s="271"/>
      <c r="F42" s="242"/>
      <c r="G42" s="244"/>
      <c r="H42" s="244">
        <f>SUM(H7:H41)</f>
        <v>0</v>
      </c>
      <c r="I42" s="379"/>
    </row>
    <row r="43" spans="2:9" ht="20.100000000000001" customHeight="1">
      <c r="B43" s="386"/>
      <c r="C43" s="387"/>
      <c r="D43" s="358"/>
      <c r="E43" s="359"/>
      <c r="F43" s="359"/>
      <c r="G43" s="312"/>
      <c r="H43" s="388"/>
      <c r="I43" s="389"/>
    </row>
    <row r="44" spans="2:9" ht="15.75" customHeight="1">
      <c r="B44" s="313"/>
      <c r="C44" s="313"/>
      <c r="D44" s="313">
        <v>1</v>
      </c>
      <c r="E44" s="313"/>
      <c r="F44" s="313"/>
      <c r="G44" s="313"/>
      <c r="H44" s="313"/>
      <c r="I44" s="313"/>
    </row>
    <row r="45" spans="2:9" ht="19.5" customHeight="1">
      <c r="B45" s="350" t="str">
        <f>$B$1</f>
        <v>〇〇〇〇建物解体工事</v>
      </c>
      <c r="C45" s="350"/>
      <c r="D45" s="350"/>
      <c r="E45" s="350"/>
      <c r="F45" s="350"/>
      <c r="G45" s="350"/>
      <c r="H45" s="350"/>
      <c r="I45" s="375" t="s">
        <v>116</v>
      </c>
    </row>
    <row r="46" spans="2:9" ht="29.25" customHeight="1">
      <c r="B46" s="686" t="s">
        <v>69</v>
      </c>
      <c r="C46" s="687"/>
      <c r="D46" s="687"/>
      <c r="E46" s="687"/>
      <c r="F46" s="687"/>
      <c r="G46" s="687"/>
      <c r="H46" s="687"/>
      <c r="I46" s="688"/>
    </row>
    <row r="47" spans="2:9" ht="20.100000000000001" customHeight="1">
      <c r="B47" s="306" t="s">
        <v>67</v>
      </c>
      <c r="C47" s="306" t="s">
        <v>70</v>
      </c>
      <c r="D47" s="306" t="s">
        <v>71</v>
      </c>
      <c r="E47" s="306" t="s">
        <v>72</v>
      </c>
      <c r="F47" s="306" t="s">
        <v>68</v>
      </c>
      <c r="G47" s="306" t="s">
        <v>73</v>
      </c>
      <c r="H47" s="306" t="s">
        <v>74</v>
      </c>
      <c r="I47" s="376" t="s">
        <v>75</v>
      </c>
    </row>
    <row r="48" spans="2:9" ht="20.100000000000001" customHeight="1">
      <c r="B48" s="242"/>
      <c r="C48" s="240" t="s">
        <v>126</v>
      </c>
      <c r="D48" s="207"/>
      <c r="E48" s="267"/>
      <c r="F48" s="245"/>
      <c r="G48" s="244"/>
      <c r="H48" s="244"/>
      <c r="I48" s="379"/>
    </row>
    <row r="49" spans="2:10" ht="20.100000000000001" customHeight="1">
      <c r="B49" s="258"/>
      <c r="C49" s="207" t="s">
        <v>257</v>
      </c>
      <c r="D49" s="251" t="s">
        <v>54</v>
      </c>
      <c r="E49" s="263">
        <v>210</v>
      </c>
      <c r="F49" s="200" t="s">
        <v>118</v>
      </c>
      <c r="G49" s="244"/>
      <c r="H49" s="244">
        <f>TRUNC(E49*G49,0)</f>
        <v>0</v>
      </c>
      <c r="I49" s="379"/>
    </row>
    <row r="50" spans="2:10" ht="20.100000000000001" customHeight="1">
      <c r="B50" s="258"/>
      <c r="C50" s="207" t="s">
        <v>257</v>
      </c>
      <c r="D50" s="240" t="s">
        <v>258</v>
      </c>
      <c r="E50" s="266">
        <v>210</v>
      </c>
      <c r="F50" s="200" t="s">
        <v>118</v>
      </c>
      <c r="G50" s="244"/>
      <c r="H50" s="244">
        <f>TRUNC(E50*G50,0)</f>
        <v>0</v>
      </c>
      <c r="I50" s="379"/>
    </row>
    <row r="51" spans="2:10" ht="20.100000000000001" customHeight="1">
      <c r="B51" s="258"/>
      <c r="C51" s="207" t="s">
        <v>259</v>
      </c>
      <c r="D51" s="240" t="s">
        <v>318</v>
      </c>
      <c r="E51" s="266">
        <v>938</v>
      </c>
      <c r="F51" s="200" t="s">
        <v>55</v>
      </c>
      <c r="G51" s="244"/>
      <c r="H51" s="244">
        <f>TRUNC(E51*G51,0)</f>
        <v>0</v>
      </c>
      <c r="I51" s="379"/>
    </row>
    <row r="52" spans="2:10" ht="20.100000000000001" customHeight="1">
      <c r="B52" s="258"/>
      <c r="C52" s="207" t="s">
        <v>259</v>
      </c>
      <c r="D52" s="240" t="s">
        <v>260</v>
      </c>
      <c r="E52" s="266">
        <v>938</v>
      </c>
      <c r="F52" s="200" t="s">
        <v>55</v>
      </c>
      <c r="G52" s="244"/>
      <c r="H52" s="244">
        <f>TRUNC(E52*G52,0)</f>
        <v>0</v>
      </c>
      <c r="I52" s="379"/>
    </row>
    <row r="53" spans="2:10" ht="20.100000000000001" customHeight="1">
      <c r="B53" s="258"/>
      <c r="C53" s="251" t="s">
        <v>261</v>
      </c>
      <c r="D53" s="240" t="s">
        <v>262</v>
      </c>
      <c r="E53" s="267">
        <v>50.2</v>
      </c>
      <c r="F53" s="200" t="s">
        <v>118</v>
      </c>
      <c r="G53" s="244"/>
      <c r="H53" s="244">
        <f t="shared" ref="H53:H60" si="3">TRUNC(E53*G53,0)</f>
        <v>0</v>
      </c>
      <c r="I53" s="379"/>
    </row>
    <row r="54" spans="2:10" ht="20.100000000000001" customHeight="1">
      <c r="B54" s="258"/>
      <c r="C54" s="251" t="s">
        <v>261</v>
      </c>
      <c r="D54" s="240" t="s">
        <v>263</v>
      </c>
      <c r="E54" s="263">
        <v>2058</v>
      </c>
      <c r="F54" s="200" t="s">
        <v>118</v>
      </c>
      <c r="G54" s="244"/>
      <c r="H54" s="244">
        <f t="shared" si="3"/>
        <v>0</v>
      </c>
      <c r="I54" s="379"/>
    </row>
    <row r="55" spans="2:10" ht="20.100000000000001" customHeight="1">
      <c r="B55" s="258"/>
      <c r="C55" s="251" t="s">
        <v>261</v>
      </c>
      <c r="D55" s="240" t="s">
        <v>264</v>
      </c>
      <c r="E55" s="263">
        <v>100</v>
      </c>
      <c r="F55" s="200" t="s">
        <v>118</v>
      </c>
      <c r="G55" s="244"/>
      <c r="H55" s="244">
        <f t="shared" si="3"/>
        <v>0</v>
      </c>
      <c r="I55" s="379"/>
    </row>
    <row r="56" spans="2:10" ht="20.100000000000001" customHeight="1">
      <c r="B56" s="258"/>
      <c r="C56" s="251" t="s">
        <v>261</v>
      </c>
      <c r="D56" s="240" t="s">
        <v>265</v>
      </c>
      <c r="E56" s="271">
        <v>558</v>
      </c>
      <c r="F56" s="200" t="s">
        <v>118</v>
      </c>
      <c r="G56" s="244"/>
      <c r="H56" s="244">
        <f t="shared" si="3"/>
        <v>0</v>
      </c>
      <c r="I56" s="379"/>
      <c r="J56" s="390"/>
    </row>
    <row r="57" spans="2:10" ht="20.100000000000001" customHeight="1">
      <c r="B57" s="258"/>
      <c r="C57" s="207" t="s">
        <v>127</v>
      </c>
      <c r="D57" s="270"/>
      <c r="E57" s="272">
        <v>25.8</v>
      </c>
      <c r="F57" s="200" t="s">
        <v>1</v>
      </c>
      <c r="G57" s="244"/>
      <c r="H57" s="244">
        <f t="shared" si="3"/>
        <v>0</v>
      </c>
      <c r="I57" s="379"/>
    </row>
    <row r="58" spans="2:10" ht="20.100000000000001" customHeight="1">
      <c r="B58" s="258"/>
      <c r="C58" s="207" t="s">
        <v>128</v>
      </c>
      <c r="D58" s="240"/>
      <c r="E58" s="272">
        <v>25.8</v>
      </c>
      <c r="F58" s="200" t="s">
        <v>1</v>
      </c>
      <c r="G58" s="257"/>
      <c r="H58" s="244">
        <f t="shared" si="3"/>
        <v>0</v>
      </c>
      <c r="I58" s="383"/>
    </row>
    <row r="59" spans="2:10" ht="20.100000000000001" customHeight="1">
      <c r="B59" s="258"/>
      <c r="C59" s="251" t="s">
        <v>129</v>
      </c>
      <c r="D59" s="240"/>
      <c r="E59" s="263">
        <v>3070</v>
      </c>
      <c r="F59" s="200" t="s">
        <v>118</v>
      </c>
      <c r="G59" s="244"/>
      <c r="H59" s="244">
        <f t="shared" si="3"/>
        <v>0</v>
      </c>
      <c r="I59" s="379"/>
    </row>
    <row r="60" spans="2:10" ht="20.100000000000001" customHeight="1">
      <c r="B60" s="258"/>
      <c r="C60" s="251" t="s">
        <v>130</v>
      </c>
      <c r="D60" s="240" t="s">
        <v>131</v>
      </c>
      <c r="E60" s="263">
        <v>3070</v>
      </c>
      <c r="F60" s="200" t="s">
        <v>118</v>
      </c>
      <c r="G60" s="244"/>
      <c r="H60" s="244">
        <f t="shared" si="3"/>
        <v>0</v>
      </c>
      <c r="I60" s="379"/>
    </row>
    <row r="61" spans="2:10" ht="20.100000000000001" customHeight="1">
      <c r="B61" s="258"/>
      <c r="C61" s="251"/>
      <c r="D61" s="240"/>
      <c r="E61" s="263"/>
      <c r="F61" s="200"/>
      <c r="G61" s="244"/>
      <c r="H61" s="244"/>
      <c r="I61" s="379"/>
    </row>
    <row r="62" spans="2:10" ht="20.100000000000001" customHeight="1">
      <c r="B62" s="385"/>
      <c r="C62" s="242" t="s">
        <v>324</v>
      </c>
      <c r="D62" s="268"/>
      <c r="E62" s="271"/>
      <c r="F62" s="242"/>
      <c r="G62" s="244"/>
      <c r="H62" s="244">
        <f>SUM(H49:H61)</f>
        <v>0</v>
      </c>
      <c r="I62" s="379"/>
    </row>
    <row r="63" spans="2:10" ht="20.100000000000001" customHeight="1">
      <c r="B63" s="258"/>
      <c r="C63" s="251"/>
      <c r="D63" s="240"/>
      <c r="E63" s="263"/>
      <c r="F63" s="200"/>
      <c r="G63" s="353"/>
      <c r="H63" s="257"/>
      <c r="I63" s="379"/>
    </row>
    <row r="64" spans="2:10" ht="20.100000000000001" customHeight="1">
      <c r="B64" s="258"/>
      <c r="C64" s="251"/>
      <c r="D64" s="240"/>
      <c r="E64" s="263"/>
      <c r="F64" s="200"/>
      <c r="G64" s="356"/>
      <c r="H64" s="356"/>
      <c r="I64" s="379"/>
    </row>
    <row r="65" spans="2:9" ht="20.100000000000001" customHeight="1">
      <c r="B65" s="258"/>
      <c r="C65" s="251"/>
      <c r="D65" s="240"/>
      <c r="E65" s="263"/>
      <c r="F65" s="200"/>
      <c r="G65" s="244"/>
      <c r="H65" s="244"/>
      <c r="I65" s="379"/>
    </row>
    <row r="66" spans="2:9" ht="20.100000000000001" customHeight="1">
      <c r="B66" s="258"/>
      <c r="C66" s="242" t="s">
        <v>325</v>
      </c>
      <c r="D66" s="357" t="s">
        <v>326</v>
      </c>
      <c r="E66" s="263"/>
      <c r="F66" s="200"/>
      <c r="G66" s="244"/>
      <c r="H66" s="244">
        <f>H42+H62</f>
        <v>0</v>
      </c>
      <c r="I66" s="379"/>
    </row>
    <row r="67" spans="2:9" ht="20.100000000000001" customHeight="1">
      <c r="B67" s="258"/>
      <c r="C67" s="251"/>
      <c r="D67" s="240"/>
      <c r="E67" s="263"/>
      <c r="F67" s="200"/>
      <c r="G67" s="244"/>
      <c r="H67" s="244"/>
      <c r="I67" s="379"/>
    </row>
    <row r="68" spans="2:9" ht="20.100000000000001" customHeight="1">
      <c r="B68" s="258"/>
      <c r="C68" s="251"/>
      <c r="D68" s="240"/>
      <c r="E68" s="263"/>
      <c r="F68" s="200"/>
      <c r="G68" s="244"/>
      <c r="H68" s="244"/>
      <c r="I68" s="379"/>
    </row>
    <row r="69" spans="2:9" ht="20.100000000000001" customHeight="1">
      <c r="B69" s="258"/>
      <c r="C69" s="251"/>
      <c r="D69" s="240"/>
      <c r="E69" s="263"/>
      <c r="F69" s="200"/>
      <c r="G69" s="244"/>
      <c r="H69" s="244"/>
      <c r="I69" s="379"/>
    </row>
    <row r="70" spans="2:9" ht="20.100000000000001" customHeight="1">
      <c r="B70" s="258"/>
      <c r="C70" s="251"/>
      <c r="D70" s="240"/>
      <c r="E70" s="263"/>
      <c r="F70" s="200"/>
      <c r="G70" s="244"/>
      <c r="H70" s="244"/>
      <c r="I70" s="379"/>
    </row>
    <row r="71" spans="2:9" ht="20.100000000000001" customHeight="1">
      <c r="B71" s="258"/>
      <c r="C71" s="251"/>
      <c r="D71" s="240"/>
      <c r="E71" s="263"/>
      <c r="F71" s="200"/>
      <c r="G71" s="244"/>
      <c r="H71" s="244"/>
      <c r="I71" s="379"/>
    </row>
    <row r="72" spans="2:9" ht="20.100000000000001" customHeight="1">
      <c r="B72" s="258"/>
      <c r="C72" s="251"/>
      <c r="D72" s="240"/>
      <c r="E72" s="263"/>
      <c r="F72" s="200"/>
      <c r="G72" s="244"/>
      <c r="H72" s="244"/>
      <c r="I72" s="379"/>
    </row>
    <row r="73" spans="2:9" ht="20.100000000000001" customHeight="1">
      <c r="B73" s="258"/>
      <c r="C73" s="251"/>
      <c r="D73" s="240"/>
      <c r="E73" s="263"/>
      <c r="F73" s="200"/>
      <c r="G73" s="244"/>
      <c r="H73" s="244"/>
      <c r="I73" s="379"/>
    </row>
    <row r="74" spans="2:9" ht="20.100000000000001" customHeight="1">
      <c r="B74" s="258"/>
      <c r="C74" s="251"/>
      <c r="D74" s="240"/>
      <c r="E74" s="263"/>
      <c r="F74" s="200"/>
      <c r="G74" s="244"/>
      <c r="H74" s="244"/>
      <c r="I74" s="379"/>
    </row>
    <row r="75" spans="2:9" ht="20.100000000000001" customHeight="1">
      <c r="B75" s="258"/>
      <c r="C75" s="251"/>
      <c r="D75" s="240"/>
      <c r="E75" s="263"/>
      <c r="F75" s="200"/>
      <c r="G75" s="244"/>
      <c r="H75" s="244"/>
      <c r="I75" s="379"/>
    </row>
    <row r="76" spans="2:9" ht="20.100000000000001" customHeight="1">
      <c r="B76" s="258"/>
      <c r="C76" s="251"/>
      <c r="D76" s="240"/>
      <c r="E76" s="263"/>
      <c r="F76" s="200"/>
      <c r="G76" s="244"/>
      <c r="H76" s="244"/>
      <c r="I76" s="379"/>
    </row>
    <row r="77" spans="2:9" ht="20.100000000000001" customHeight="1">
      <c r="B77" s="258"/>
      <c r="C77" s="251"/>
      <c r="D77" s="240"/>
      <c r="E77" s="263"/>
      <c r="F77" s="200"/>
      <c r="G77" s="244"/>
      <c r="H77" s="244"/>
      <c r="I77" s="379"/>
    </row>
    <row r="78" spans="2:9" ht="20.100000000000001" customHeight="1">
      <c r="B78" s="258"/>
      <c r="C78" s="251"/>
      <c r="D78" s="240"/>
      <c r="E78" s="263"/>
      <c r="F78" s="200"/>
      <c r="G78" s="244"/>
      <c r="H78" s="244"/>
      <c r="I78" s="379"/>
    </row>
    <row r="79" spans="2:9" ht="20.100000000000001" customHeight="1">
      <c r="B79" s="258"/>
      <c r="C79" s="251"/>
      <c r="D79" s="240"/>
      <c r="E79" s="263"/>
      <c r="F79" s="200"/>
      <c r="G79" s="244"/>
      <c r="H79" s="244"/>
      <c r="I79" s="379"/>
    </row>
    <row r="80" spans="2:9" ht="20.100000000000001" customHeight="1">
      <c r="B80" s="258"/>
      <c r="C80" s="251"/>
      <c r="D80" s="240"/>
      <c r="E80" s="263"/>
      <c r="F80" s="200"/>
      <c r="G80" s="244"/>
      <c r="H80" s="244"/>
      <c r="I80" s="379"/>
    </row>
    <row r="81" spans="2:9" ht="20.100000000000001" customHeight="1">
      <c r="B81" s="258"/>
      <c r="C81" s="251"/>
      <c r="D81" s="240"/>
      <c r="E81" s="263"/>
      <c r="F81" s="200"/>
      <c r="G81" s="244"/>
      <c r="H81" s="244"/>
      <c r="I81" s="379"/>
    </row>
    <row r="82" spans="2:9" ht="20.100000000000001" customHeight="1">
      <c r="B82" s="258"/>
      <c r="C82" s="251"/>
      <c r="D82" s="240"/>
      <c r="E82" s="263"/>
      <c r="F82" s="200"/>
      <c r="G82" s="244"/>
      <c r="H82" s="244"/>
      <c r="I82" s="379"/>
    </row>
    <row r="83" spans="2:9" ht="20.100000000000001" customHeight="1">
      <c r="B83" s="258"/>
      <c r="C83" s="251"/>
      <c r="D83" s="240"/>
      <c r="E83" s="263"/>
      <c r="F83" s="200"/>
      <c r="G83" s="244"/>
      <c r="H83" s="244"/>
      <c r="I83" s="379"/>
    </row>
    <row r="84" spans="2:9" ht="20.100000000000001" customHeight="1">
      <c r="B84" s="258"/>
      <c r="C84" s="251"/>
      <c r="D84" s="240"/>
      <c r="E84" s="263"/>
      <c r="F84" s="200"/>
      <c r="G84" s="244"/>
      <c r="H84" s="244"/>
      <c r="I84" s="379"/>
    </row>
    <row r="85" spans="2:9" ht="20.100000000000001" customHeight="1">
      <c r="B85" s="258"/>
      <c r="C85" s="251"/>
      <c r="D85" s="240"/>
      <c r="E85" s="263"/>
      <c r="F85" s="200"/>
      <c r="G85" s="244"/>
      <c r="H85" s="244"/>
      <c r="I85" s="379"/>
    </row>
    <row r="86" spans="2:9" ht="20.100000000000001" customHeight="1">
      <c r="B86" s="258"/>
      <c r="C86" s="251"/>
      <c r="D86" s="240"/>
      <c r="E86" s="263"/>
      <c r="F86" s="200"/>
      <c r="G86" s="352"/>
      <c r="H86" s="244"/>
      <c r="I86" s="384"/>
    </row>
    <row r="87" spans="2:9" ht="20.100000000000001" customHeight="1">
      <c r="B87" s="386"/>
      <c r="C87" s="387"/>
      <c r="D87" s="358"/>
      <c r="E87" s="359"/>
      <c r="F87" s="359"/>
      <c r="G87" s="312"/>
      <c r="H87" s="388"/>
      <c r="I87" s="389"/>
    </row>
    <row r="88" spans="2:9" ht="15.75" customHeight="1">
      <c r="B88" s="313"/>
      <c r="C88" s="313"/>
      <c r="D88" s="313">
        <v>2</v>
      </c>
      <c r="E88" s="313"/>
      <c r="F88" s="313"/>
      <c r="G88" s="313"/>
      <c r="H88" s="313"/>
      <c r="I88" s="313"/>
    </row>
    <row r="89" spans="2:9" ht="19.5" customHeight="1">
      <c r="B89" s="337" t="str">
        <f>B1</f>
        <v>〇〇〇〇建物解体工事</v>
      </c>
      <c r="C89" s="337"/>
      <c r="D89" s="337"/>
      <c r="E89" s="337"/>
      <c r="F89" s="337"/>
      <c r="G89" s="337"/>
      <c r="H89" s="337"/>
      <c r="I89" s="375" t="str">
        <f>+I1</f>
        <v>（ｱｽﾍﾞｽﾄ除去）（建築）</v>
      </c>
    </row>
    <row r="90" spans="2:9" ht="29.25" customHeight="1">
      <c r="B90" s="686" t="s">
        <v>69</v>
      </c>
      <c r="C90" s="687"/>
      <c r="D90" s="687"/>
      <c r="E90" s="687"/>
      <c r="F90" s="687"/>
      <c r="G90" s="687"/>
      <c r="H90" s="687"/>
      <c r="I90" s="688"/>
    </row>
    <row r="91" spans="2:9" ht="20.100000000000001" customHeight="1">
      <c r="B91" s="306" t="s">
        <v>267</v>
      </c>
      <c r="C91" s="306" t="s">
        <v>70</v>
      </c>
      <c r="D91" s="306" t="s">
        <v>71</v>
      </c>
      <c r="E91" s="306" t="s">
        <v>72</v>
      </c>
      <c r="F91" s="306" t="s">
        <v>68</v>
      </c>
      <c r="G91" s="306" t="s">
        <v>73</v>
      </c>
      <c r="H91" s="306" t="s">
        <v>74</v>
      </c>
      <c r="I91" s="376" t="s">
        <v>75</v>
      </c>
    </row>
    <row r="92" spans="2:9" ht="20.100000000000001" customHeight="1">
      <c r="B92" s="280">
        <v>2</v>
      </c>
      <c r="C92" s="273" t="s">
        <v>132</v>
      </c>
      <c r="D92" s="274"/>
      <c r="E92" s="275"/>
      <c r="F92" s="275"/>
      <c r="G92" s="275"/>
      <c r="H92" s="275"/>
      <c r="I92" s="377"/>
    </row>
    <row r="93" spans="2:9" ht="20.100000000000001" customHeight="1">
      <c r="B93" s="258"/>
      <c r="C93" s="276" t="s">
        <v>133</v>
      </c>
      <c r="D93" s="293" t="s">
        <v>268</v>
      </c>
      <c r="E93" s="278">
        <v>24.1</v>
      </c>
      <c r="F93" s="279" t="s">
        <v>269</v>
      </c>
      <c r="G93" s="244"/>
      <c r="H93" s="244">
        <f>TRUNC(E93*G93,0)</f>
        <v>0</v>
      </c>
      <c r="I93" s="379"/>
    </row>
    <row r="94" spans="2:9" ht="20.100000000000001" customHeight="1">
      <c r="B94" s="258"/>
      <c r="C94" s="276" t="s">
        <v>133</v>
      </c>
      <c r="D94" s="293" t="s">
        <v>975</v>
      </c>
      <c r="E94" s="447">
        <v>1.8</v>
      </c>
      <c r="F94" s="279" t="s">
        <v>1</v>
      </c>
      <c r="G94" s="244"/>
      <c r="H94" s="244">
        <f>TRUNC(E94*G94,0)</f>
        <v>0</v>
      </c>
      <c r="I94" s="379"/>
    </row>
    <row r="95" spans="2:9" ht="20.100000000000001" customHeight="1">
      <c r="B95" s="258"/>
      <c r="C95" s="242" t="s">
        <v>76</v>
      </c>
      <c r="D95" s="277"/>
      <c r="E95" s="281"/>
      <c r="F95" s="279"/>
      <c r="G95" s="244"/>
      <c r="H95" s="244">
        <f>SUM(H93:H94)</f>
        <v>0</v>
      </c>
      <c r="I95" s="379"/>
    </row>
    <row r="96" spans="2:9" ht="20.100000000000001" customHeight="1">
      <c r="B96" s="258"/>
      <c r="C96" s="242"/>
      <c r="D96" s="277"/>
      <c r="E96" s="281"/>
      <c r="F96" s="279"/>
      <c r="G96" s="353"/>
      <c r="H96" s="257"/>
      <c r="I96" s="379"/>
    </row>
    <row r="97" spans="2:9" ht="20.100000000000001" customHeight="1">
      <c r="B97" s="258"/>
      <c r="C97" s="282"/>
      <c r="D97" s="277"/>
      <c r="E97" s="281"/>
      <c r="F97" s="279"/>
      <c r="G97" s="244"/>
      <c r="H97" s="244"/>
      <c r="I97" s="379"/>
    </row>
    <row r="98" spans="2:9" ht="20.100000000000001" customHeight="1">
      <c r="B98" s="242">
        <v>3</v>
      </c>
      <c r="C98" s="240" t="s">
        <v>134</v>
      </c>
      <c r="D98" s="283"/>
      <c r="E98" s="258"/>
      <c r="F98" s="258"/>
      <c r="G98" s="258"/>
      <c r="H98" s="258"/>
      <c r="I98" s="379"/>
    </row>
    <row r="99" spans="2:9" ht="20.100000000000001" customHeight="1">
      <c r="B99" s="258"/>
      <c r="C99" s="276" t="s">
        <v>135</v>
      </c>
      <c r="D99" s="277"/>
      <c r="E99" s="278">
        <v>13.8</v>
      </c>
      <c r="F99" s="279" t="s">
        <v>270</v>
      </c>
      <c r="G99" s="244"/>
      <c r="H99" s="244">
        <f>TRUNC(E99*G99,0)</f>
        <v>0</v>
      </c>
      <c r="I99" s="379"/>
    </row>
    <row r="100" spans="2:9" ht="20.100000000000001" customHeight="1">
      <c r="B100" s="258"/>
      <c r="C100" s="276" t="s">
        <v>135</v>
      </c>
      <c r="D100" s="293" t="s">
        <v>975</v>
      </c>
      <c r="E100" s="447">
        <v>0.6</v>
      </c>
      <c r="F100" s="279" t="s">
        <v>12</v>
      </c>
      <c r="G100" s="244"/>
      <c r="H100" s="244">
        <f>TRUNC(E100*G100,0)</f>
        <v>0</v>
      </c>
      <c r="I100" s="379"/>
    </row>
    <row r="101" spans="2:9" ht="20.100000000000001" customHeight="1">
      <c r="B101" s="258"/>
      <c r="C101" s="242" t="s">
        <v>76</v>
      </c>
      <c r="D101" s="277"/>
      <c r="E101" s="281"/>
      <c r="F101" s="279"/>
      <c r="G101" s="244"/>
      <c r="H101" s="244">
        <f>SUM(H99:H100)</f>
        <v>0</v>
      </c>
      <c r="I101" s="379"/>
    </row>
    <row r="102" spans="2:9" ht="20.100000000000001" customHeight="1">
      <c r="B102" s="258"/>
      <c r="C102" s="242"/>
      <c r="D102" s="277"/>
      <c r="E102" s="281"/>
      <c r="F102" s="279"/>
      <c r="G102" s="353"/>
      <c r="H102" s="257"/>
      <c r="I102" s="379"/>
    </row>
    <row r="103" spans="2:9" ht="20.100000000000001" customHeight="1">
      <c r="B103" s="258"/>
      <c r="C103" s="391"/>
      <c r="D103" s="277"/>
      <c r="E103" s="271"/>
      <c r="F103" s="242"/>
      <c r="G103" s="244"/>
      <c r="H103" s="244"/>
      <c r="I103" s="379"/>
    </row>
    <row r="104" spans="2:9" ht="20.100000000000001" customHeight="1">
      <c r="B104" s="242">
        <v>4</v>
      </c>
      <c r="C104" s="240" t="s">
        <v>109</v>
      </c>
      <c r="D104" s="277"/>
      <c r="E104" s="271"/>
      <c r="F104" s="242"/>
      <c r="G104" s="244"/>
      <c r="H104" s="244"/>
      <c r="I104" s="379"/>
    </row>
    <row r="105" spans="2:9" ht="20.100000000000001" customHeight="1">
      <c r="B105" s="258"/>
      <c r="C105" s="276" t="s">
        <v>136</v>
      </c>
      <c r="D105" s="277"/>
      <c r="E105" s="281">
        <v>1</v>
      </c>
      <c r="F105" s="279" t="s">
        <v>80</v>
      </c>
      <c r="G105" s="244"/>
      <c r="H105" s="244">
        <f>TRUNC(E105*G105,0)</f>
        <v>0</v>
      </c>
      <c r="I105" s="379"/>
    </row>
    <row r="106" spans="2:9" ht="20.100000000000001" customHeight="1">
      <c r="B106" s="258"/>
      <c r="C106" s="276" t="s">
        <v>137</v>
      </c>
      <c r="D106" s="277"/>
      <c r="E106" s="281">
        <v>1</v>
      </c>
      <c r="F106" s="279" t="s">
        <v>80</v>
      </c>
      <c r="G106" s="244"/>
      <c r="H106" s="244">
        <f>TRUNC(E106*G106,0)</f>
        <v>0</v>
      </c>
      <c r="I106" s="379"/>
    </row>
    <row r="107" spans="2:9" ht="20.100000000000001" customHeight="1">
      <c r="B107" s="258"/>
      <c r="C107" s="276" t="s">
        <v>138</v>
      </c>
      <c r="D107" s="283" t="s">
        <v>139</v>
      </c>
      <c r="E107" s="281">
        <v>1</v>
      </c>
      <c r="F107" s="279" t="s">
        <v>80</v>
      </c>
      <c r="G107" s="244"/>
      <c r="H107" s="244">
        <f>TRUNC(E107*G107,0)</f>
        <v>0</v>
      </c>
      <c r="I107" s="379"/>
    </row>
    <row r="108" spans="2:9" ht="20.100000000000001" customHeight="1">
      <c r="B108" s="258"/>
      <c r="C108" s="276"/>
      <c r="D108" s="277"/>
      <c r="E108" s="281"/>
      <c r="F108" s="279"/>
      <c r="G108" s="244"/>
      <c r="H108" s="244"/>
      <c r="I108" s="392"/>
    </row>
    <row r="109" spans="2:9" ht="20.100000000000001" customHeight="1">
      <c r="B109" s="258"/>
      <c r="C109" s="289"/>
      <c r="D109" s="286"/>
      <c r="E109" s="290"/>
      <c r="F109" s="288"/>
      <c r="G109" s="244"/>
      <c r="H109" s="244"/>
      <c r="I109" s="392"/>
    </row>
    <row r="110" spans="2:9" ht="20.100000000000001" customHeight="1">
      <c r="B110" s="258"/>
      <c r="C110" s="289" t="s">
        <v>212</v>
      </c>
      <c r="D110" s="283" t="s">
        <v>330</v>
      </c>
      <c r="E110" s="290">
        <v>28</v>
      </c>
      <c r="F110" s="288" t="s">
        <v>271</v>
      </c>
      <c r="G110" s="244"/>
      <c r="H110" s="244">
        <f>TRUNC(E110*G110,0)</f>
        <v>0</v>
      </c>
      <c r="I110" s="392"/>
    </row>
    <row r="111" spans="2:9" ht="20.100000000000001" customHeight="1">
      <c r="B111" s="258"/>
      <c r="C111" s="289" t="s">
        <v>212</v>
      </c>
      <c r="D111" s="283" t="s">
        <v>331</v>
      </c>
      <c r="E111" s="290">
        <v>24</v>
      </c>
      <c r="F111" s="288" t="s">
        <v>271</v>
      </c>
      <c r="G111" s="244"/>
      <c r="H111" s="244">
        <f>TRUNC(E111*G111,0)</f>
        <v>0</v>
      </c>
      <c r="I111" s="392"/>
    </row>
    <row r="112" spans="2:9" ht="20.100000000000001" customHeight="1">
      <c r="B112" s="258"/>
      <c r="C112" s="240"/>
      <c r="D112" s="277"/>
      <c r="E112" s="257"/>
      <c r="F112" s="245"/>
      <c r="G112" s="244"/>
      <c r="H112" s="244"/>
      <c r="I112" s="379"/>
    </row>
    <row r="113" spans="2:9" ht="20.100000000000001" customHeight="1">
      <c r="B113" s="258"/>
      <c r="C113" s="242" t="s">
        <v>76</v>
      </c>
      <c r="D113" s="286"/>
      <c r="E113" s="290"/>
      <c r="F113" s="288"/>
      <c r="G113" s="244"/>
      <c r="H113" s="244">
        <f>SUM(H105:H112)</f>
        <v>0</v>
      </c>
      <c r="I113" s="379"/>
    </row>
    <row r="114" spans="2:9" ht="20.100000000000001" customHeight="1">
      <c r="B114" s="258"/>
      <c r="C114" s="242"/>
      <c r="D114" s="286"/>
      <c r="E114" s="290"/>
      <c r="F114" s="288"/>
      <c r="G114" s="353"/>
      <c r="H114" s="257"/>
      <c r="I114" s="379"/>
    </row>
    <row r="115" spans="2:9" ht="20.100000000000001" customHeight="1">
      <c r="B115" s="258"/>
      <c r="C115" s="239"/>
      <c r="D115" s="240"/>
      <c r="E115" s="241"/>
      <c r="F115" s="242"/>
      <c r="G115" s="244"/>
      <c r="H115" s="244"/>
      <c r="I115" s="379"/>
    </row>
    <row r="116" spans="2:9" ht="20.100000000000001" customHeight="1">
      <c r="B116" s="258"/>
      <c r="C116" s="242"/>
      <c r="D116" s="277"/>
      <c r="E116" s="257"/>
      <c r="F116" s="245"/>
      <c r="G116" s="244"/>
      <c r="H116" s="244"/>
      <c r="I116" s="379"/>
    </row>
    <row r="117" spans="2:9" ht="20.100000000000001" customHeight="1">
      <c r="B117" s="258"/>
      <c r="C117" s="242"/>
      <c r="D117" s="277"/>
      <c r="E117" s="257"/>
      <c r="F117" s="245"/>
      <c r="G117" s="244"/>
      <c r="H117" s="244"/>
      <c r="I117" s="379"/>
    </row>
    <row r="118" spans="2:9" ht="20.100000000000001" customHeight="1">
      <c r="B118" s="258"/>
      <c r="C118" s="242"/>
      <c r="D118" s="277"/>
      <c r="E118" s="257"/>
      <c r="F118" s="245"/>
      <c r="G118" s="244"/>
      <c r="H118" s="244"/>
      <c r="I118" s="379"/>
    </row>
    <row r="119" spans="2:9" ht="20.100000000000001" customHeight="1">
      <c r="B119" s="258"/>
      <c r="C119" s="242"/>
      <c r="D119" s="277"/>
      <c r="E119" s="257"/>
      <c r="F119" s="245"/>
      <c r="G119" s="244"/>
      <c r="H119" s="244"/>
      <c r="I119" s="379"/>
    </row>
    <row r="120" spans="2:9" ht="20.100000000000001" customHeight="1">
      <c r="B120" s="258"/>
      <c r="C120" s="242"/>
      <c r="D120" s="277"/>
      <c r="E120" s="257"/>
      <c r="F120" s="245"/>
      <c r="G120" s="244"/>
      <c r="H120" s="244"/>
      <c r="I120" s="379"/>
    </row>
    <row r="121" spans="2:9" ht="20.100000000000001" customHeight="1">
      <c r="B121" s="258"/>
      <c r="C121" s="242"/>
      <c r="D121" s="277"/>
      <c r="E121" s="256"/>
      <c r="F121" s="242"/>
      <c r="G121" s="353"/>
      <c r="H121" s="393"/>
      <c r="I121" s="379"/>
    </row>
    <row r="122" spans="2:9" ht="20.100000000000001" customHeight="1">
      <c r="B122" s="258"/>
      <c r="C122" s="285"/>
      <c r="D122" s="286"/>
      <c r="E122" s="287"/>
      <c r="F122" s="288"/>
      <c r="G122" s="244"/>
      <c r="H122" s="244"/>
      <c r="I122" s="379"/>
    </row>
    <row r="123" spans="2:9" ht="20.100000000000001" customHeight="1">
      <c r="B123" s="258"/>
      <c r="C123" s="240"/>
      <c r="D123" s="277"/>
      <c r="E123" s="360"/>
      <c r="F123" s="245"/>
      <c r="G123" s="244"/>
      <c r="H123" s="244"/>
      <c r="I123" s="379"/>
    </row>
    <row r="124" spans="2:9" ht="20.100000000000001" customHeight="1">
      <c r="B124" s="258"/>
      <c r="C124" s="239"/>
      <c r="D124" s="240"/>
      <c r="E124" s="294"/>
      <c r="F124" s="242"/>
      <c r="G124" s="244"/>
      <c r="H124" s="244"/>
      <c r="I124" s="383"/>
    </row>
    <row r="125" spans="2:9" ht="20.100000000000001" customHeight="1">
      <c r="B125" s="385"/>
      <c r="C125" s="239"/>
      <c r="D125" s="240"/>
      <c r="E125" s="294"/>
      <c r="F125" s="242"/>
      <c r="G125" s="244"/>
      <c r="H125" s="244"/>
      <c r="I125" s="394"/>
    </row>
    <row r="126" spans="2:9" ht="20.100000000000001" customHeight="1">
      <c r="B126" s="258"/>
      <c r="C126" s="239"/>
      <c r="D126" s="240"/>
      <c r="E126" s="294"/>
      <c r="F126" s="242"/>
      <c r="G126" s="244"/>
      <c r="H126" s="244"/>
      <c r="I126" s="383"/>
    </row>
    <row r="127" spans="2:9" ht="20.100000000000001" customHeight="1">
      <c r="B127" s="258"/>
      <c r="C127" s="242"/>
      <c r="D127" s="277"/>
      <c r="E127" s="360"/>
      <c r="F127" s="245"/>
      <c r="G127" s="244"/>
      <c r="H127" s="244"/>
      <c r="I127" s="395"/>
    </row>
    <row r="128" spans="2:9" ht="20.100000000000001" customHeight="1">
      <c r="B128" s="258"/>
      <c r="C128" s="242"/>
      <c r="D128" s="286"/>
      <c r="E128" s="290"/>
      <c r="F128" s="288"/>
      <c r="G128" s="244"/>
      <c r="H128" s="244"/>
      <c r="I128" s="379"/>
    </row>
    <row r="129" spans="2:9" ht="20.100000000000001" customHeight="1">
      <c r="B129" s="258"/>
      <c r="C129" s="242"/>
      <c r="D129" s="286"/>
      <c r="E129" s="290"/>
      <c r="F129" s="288"/>
      <c r="G129" s="353"/>
      <c r="H129" s="257"/>
      <c r="I129" s="379"/>
    </row>
    <row r="130" spans="2:9" ht="20.100000000000001" customHeight="1">
      <c r="B130" s="258"/>
      <c r="C130" s="391"/>
      <c r="D130" s="277"/>
      <c r="E130" s="244"/>
      <c r="F130" s="245"/>
      <c r="G130" s="244"/>
      <c r="H130" s="244"/>
      <c r="I130" s="379"/>
    </row>
    <row r="131" spans="2:9" ht="20.100000000000001" customHeight="1">
      <c r="B131" s="386"/>
      <c r="C131" s="387"/>
      <c r="D131" s="361"/>
      <c r="E131" s="362"/>
      <c r="F131" s="362"/>
      <c r="G131" s="312"/>
      <c r="H131" s="388"/>
      <c r="I131" s="389"/>
    </row>
    <row r="132" spans="2:9" ht="15.75" customHeight="1">
      <c r="B132" s="313"/>
      <c r="C132" s="313"/>
      <c r="D132" s="313">
        <v>3</v>
      </c>
      <c r="E132" s="313"/>
      <c r="F132" s="313"/>
      <c r="G132" s="313"/>
      <c r="H132" s="313"/>
      <c r="I132" s="313"/>
    </row>
    <row r="133" spans="2:9" ht="19.5" customHeight="1">
      <c r="B133" s="337" t="str">
        <f>B89</f>
        <v>〇〇〇〇建物解体工事</v>
      </c>
      <c r="C133" s="337"/>
      <c r="D133" s="337"/>
      <c r="E133" s="337"/>
      <c r="F133" s="337"/>
      <c r="G133" s="337"/>
      <c r="H133" s="337"/>
      <c r="I133" s="375" t="s">
        <v>272</v>
      </c>
    </row>
    <row r="134" spans="2:9" ht="29.25" customHeight="1">
      <c r="B134" s="686" t="s">
        <v>69</v>
      </c>
      <c r="C134" s="687"/>
      <c r="D134" s="687"/>
      <c r="E134" s="687"/>
      <c r="F134" s="687"/>
      <c r="G134" s="687"/>
      <c r="H134" s="687"/>
      <c r="I134" s="688"/>
    </row>
    <row r="135" spans="2:9" ht="20.100000000000001" customHeight="1">
      <c r="B135" s="306" t="s">
        <v>267</v>
      </c>
      <c r="C135" s="306" t="s">
        <v>70</v>
      </c>
      <c r="D135" s="306" t="s">
        <v>71</v>
      </c>
      <c r="E135" s="306" t="s">
        <v>72</v>
      </c>
      <c r="F135" s="306" t="s">
        <v>68</v>
      </c>
      <c r="G135" s="306" t="s">
        <v>73</v>
      </c>
      <c r="H135" s="306" t="s">
        <v>74</v>
      </c>
      <c r="I135" s="376" t="s">
        <v>75</v>
      </c>
    </row>
    <row r="136" spans="2:9" ht="20.100000000000001" customHeight="1">
      <c r="B136" s="280" t="s">
        <v>359</v>
      </c>
      <c r="C136" s="491" t="s">
        <v>239</v>
      </c>
      <c r="D136" s="487"/>
      <c r="E136" s="488"/>
      <c r="F136" s="280"/>
      <c r="G136" s="489"/>
      <c r="H136" s="490"/>
      <c r="I136" s="377"/>
    </row>
    <row r="137" spans="2:9" ht="20.100000000000001" customHeight="1">
      <c r="B137" s="440">
        <v>1</v>
      </c>
      <c r="C137" s="486" t="s">
        <v>273</v>
      </c>
      <c r="D137" s="484"/>
      <c r="E137" s="485"/>
      <c r="F137" s="485"/>
      <c r="G137" s="485"/>
      <c r="H137" s="485"/>
      <c r="I137" s="379"/>
    </row>
    <row r="138" spans="2:9" ht="20.100000000000001" customHeight="1">
      <c r="B138" s="258"/>
      <c r="C138" s="276" t="s">
        <v>274</v>
      </c>
      <c r="D138" s="240" t="s">
        <v>275</v>
      </c>
      <c r="E138" s="281">
        <v>285</v>
      </c>
      <c r="F138" s="279" t="s">
        <v>276</v>
      </c>
      <c r="G138" s="244"/>
      <c r="H138" s="244">
        <f>TRUNC(E138*G138,0)</f>
        <v>0</v>
      </c>
      <c r="I138" s="379"/>
    </row>
    <row r="139" spans="2:9" ht="20.100000000000001" customHeight="1">
      <c r="B139" s="258"/>
      <c r="C139" s="276" t="s">
        <v>277</v>
      </c>
      <c r="D139" s="277"/>
      <c r="E139" s="281">
        <v>350</v>
      </c>
      <c r="F139" s="279" t="s">
        <v>276</v>
      </c>
      <c r="G139" s="244"/>
      <c r="H139" s="244">
        <f>TRUNC(E139*G139,0)</f>
        <v>0</v>
      </c>
      <c r="I139" s="379"/>
    </row>
    <row r="140" spans="2:9" ht="20.100000000000001" customHeight="1">
      <c r="B140" s="258"/>
      <c r="C140" s="276" t="s">
        <v>278</v>
      </c>
      <c r="D140" s="240" t="s">
        <v>279</v>
      </c>
      <c r="E140" s="281">
        <v>2</v>
      </c>
      <c r="F140" s="279" t="s">
        <v>276</v>
      </c>
      <c r="G140" s="244"/>
      <c r="H140" s="244">
        <f>TRUNC(E140*G140,0)</f>
        <v>0</v>
      </c>
      <c r="I140" s="379"/>
    </row>
    <row r="141" spans="2:9" ht="20.100000000000001" customHeight="1">
      <c r="B141" s="258"/>
      <c r="C141" s="242"/>
      <c r="D141" s="277"/>
      <c r="E141" s="281"/>
      <c r="F141" s="279"/>
      <c r="G141" s="353"/>
      <c r="H141" s="257"/>
      <c r="I141" s="379"/>
    </row>
    <row r="142" spans="2:9" ht="20.100000000000001" customHeight="1">
      <c r="B142" s="258"/>
      <c r="C142" s="242" t="s">
        <v>76</v>
      </c>
      <c r="D142" s="277"/>
      <c r="E142" s="281"/>
      <c r="F142" s="279"/>
      <c r="G142" s="244"/>
      <c r="H142" s="244">
        <f>SUM(H138:H140)</f>
        <v>0</v>
      </c>
      <c r="I142" s="379"/>
    </row>
    <row r="143" spans="2:9" ht="20.100000000000001" customHeight="1">
      <c r="B143" s="242"/>
      <c r="C143" s="242"/>
      <c r="D143" s="277"/>
      <c r="E143" s="281"/>
      <c r="F143" s="279"/>
      <c r="G143" s="353"/>
      <c r="H143" s="257"/>
      <c r="I143" s="379"/>
    </row>
    <row r="144" spans="2:9" ht="20.100000000000001" customHeight="1">
      <c r="B144" s="258"/>
      <c r="C144" s="276"/>
      <c r="D144" s="277"/>
      <c r="E144" s="278"/>
      <c r="F144" s="279"/>
      <c r="G144" s="244"/>
      <c r="H144" s="244"/>
      <c r="I144" s="379"/>
    </row>
    <row r="145" spans="2:9" ht="20.100000000000001" customHeight="1">
      <c r="B145" s="242">
        <v>2</v>
      </c>
      <c r="C145" s="240" t="s">
        <v>134</v>
      </c>
      <c r="D145" s="277"/>
      <c r="E145" s="281"/>
      <c r="F145" s="279"/>
      <c r="G145" s="244"/>
      <c r="H145" s="244"/>
      <c r="I145" s="379"/>
    </row>
    <row r="146" spans="2:9" ht="20.100000000000001" customHeight="1">
      <c r="B146" s="258"/>
      <c r="C146" s="251" t="s">
        <v>280</v>
      </c>
      <c r="D146" s="240" t="s">
        <v>976</v>
      </c>
      <c r="E146" s="281">
        <v>1</v>
      </c>
      <c r="F146" s="279" t="s">
        <v>80</v>
      </c>
      <c r="G146" s="244"/>
      <c r="H146" s="244">
        <f>TRUNC(E146*G146,0)</f>
        <v>0</v>
      </c>
      <c r="I146" s="379"/>
    </row>
    <row r="147" spans="2:9" ht="20.100000000000001" customHeight="1">
      <c r="B147" s="258"/>
      <c r="C147" s="242"/>
      <c r="D147" s="277"/>
      <c r="E147" s="281"/>
      <c r="F147" s="279"/>
      <c r="G147" s="353"/>
      <c r="H147" s="257"/>
      <c r="I147" s="379"/>
    </row>
    <row r="148" spans="2:9" ht="20.100000000000001" customHeight="1">
      <c r="B148" s="258"/>
      <c r="C148" s="242" t="s">
        <v>76</v>
      </c>
      <c r="D148" s="277"/>
      <c r="E148" s="281"/>
      <c r="F148" s="279"/>
      <c r="G148" s="244"/>
      <c r="H148" s="244">
        <f>SUM(H146:H147)</f>
        <v>0</v>
      </c>
      <c r="I148" s="379"/>
    </row>
    <row r="149" spans="2:9" ht="20.100000000000001" customHeight="1">
      <c r="B149" s="242"/>
      <c r="C149" s="242"/>
      <c r="D149" s="277"/>
      <c r="E149" s="281"/>
      <c r="F149" s="279"/>
      <c r="G149" s="353"/>
      <c r="H149" s="257"/>
      <c r="I149" s="379"/>
    </row>
    <row r="150" spans="2:9" ht="20.100000000000001" customHeight="1">
      <c r="B150" s="258"/>
      <c r="C150" s="276"/>
      <c r="D150" s="277"/>
      <c r="E150" s="281"/>
      <c r="F150" s="279"/>
      <c r="G150" s="244"/>
      <c r="H150" s="244"/>
      <c r="I150" s="379"/>
    </row>
    <row r="151" spans="2:9" ht="20.100000000000001" customHeight="1">
      <c r="B151" s="242">
        <v>3</v>
      </c>
      <c r="C151" s="285" t="s">
        <v>109</v>
      </c>
      <c r="D151" s="286"/>
      <c r="E151" s="290"/>
      <c r="F151" s="288"/>
      <c r="G151" s="244"/>
      <c r="H151" s="244"/>
      <c r="I151" s="379"/>
    </row>
    <row r="152" spans="2:9" ht="20.100000000000001" customHeight="1">
      <c r="B152" s="258"/>
      <c r="C152" s="285"/>
      <c r="D152" s="286"/>
      <c r="E152" s="290"/>
      <c r="F152" s="288"/>
      <c r="G152" s="244"/>
      <c r="H152" s="244"/>
      <c r="I152" s="392"/>
    </row>
    <row r="153" spans="2:9" ht="20.100000000000001" customHeight="1">
      <c r="B153" s="258"/>
      <c r="C153" s="285" t="s">
        <v>281</v>
      </c>
      <c r="D153" s="305" t="s">
        <v>321</v>
      </c>
      <c r="E153" s="290">
        <v>7</v>
      </c>
      <c r="F153" s="288" t="s">
        <v>271</v>
      </c>
      <c r="G153" s="244"/>
      <c r="H153" s="244">
        <f>TRUNC(E153*G153,0)</f>
        <v>0</v>
      </c>
      <c r="I153" s="392"/>
    </row>
    <row r="154" spans="2:9" ht="20.100000000000001" customHeight="1">
      <c r="B154" s="258"/>
      <c r="C154" s="285" t="s">
        <v>281</v>
      </c>
      <c r="D154" s="305" t="s">
        <v>322</v>
      </c>
      <c r="E154" s="290">
        <v>6</v>
      </c>
      <c r="F154" s="288" t="s">
        <v>271</v>
      </c>
      <c r="G154" s="244"/>
      <c r="H154" s="244">
        <f>TRUNC(E154*G154,0)</f>
        <v>0</v>
      </c>
      <c r="I154" s="392"/>
    </row>
    <row r="155" spans="2:9" ht="20.100000000000001" customHeight="1">
      <c r="B155" s="258"/>
      <c r="C155" s="242"/>
      <c r="D155" s="277"/>
      <c r="E155" s="281"/>
      <c r="F155" s="279"/>
      <c r="G155" s="354"/>
      <c r="H155" s="257"/>
      <c r="I155" s="392"/>
    </row>
    <row r="156" spans="2:9" ht="20.100000000000001" customHeight="1">
      <c r="B156" s="258"/>
      <c r="C156" s="242" t="s">
        <v>76</v>
      </c>
      <c r="D156" s="283"/>
      <c r="E156" s="258"/>
      <c r="F156" s="396"/>
      <c r="G156" s="244"/>
      <c r="H156" s="244">
        <f>SUM(H152:H155)</f>
        <v>0</v>
      </c>
      <c r="I156" s="379"/>
    </row>
    <row r="157" spans="2:9" ht="20.100000000000001" customHeight="1">
      <c r="B157" s="258"/>
      <c r="C157" s="240"/>
      <c r="D157" s="277"/>
      <c r="E157" s="257"/>
      <c r="F157" s="245"/>
      <c r="G157" s="353"/>
      <c r="H157" s="257"/>
      <c r="I157" s="379"/>
    </row>
    <row r="158" spans="2:9" ht="20.100000000000001" customHeight="1">
      <c r="B158" s="258"/>
      <c r="C158" s="239"/>
      <c r="D158" s="240"/>
      <c r="E158" s="241"/>
      <c r="F158" s="242"/>
      <c r="G158" s="244"/>
      <c r="H158" s="244"/>
      <c r="I158" s="379"/>
    </row>
    <row r="159" spans="2:9" ht="20.100000000000001" customHeight="1">
      <c r="B159" s="258"/>
      <c r="C159" s="239"/>
      <c r="D159" s="240"/>
      <c r="E159" s="241"/>
      <c r="F159" s="242"/>
      <c r="G159" s="244"/>
      <c r="H159" s="244"/>
      <c r="I159" s="379"/>
    </row>
    <row r="160" spans="2:9" ht="20.100000000000001" customHeight="1">
      <c r="B160" s="258"/>
      <c r="C160" s="239"/>
      <c r="D160" s="240"/>
      <c r="E160" s="241"/>
      <c r="F160" s="242"/>
      <c r="G160" s="244"/>
      <c r="H160" s="244"/>
      <c r="I160" s="379"/>
    </row>
    <row r="161" spans="2:9" ht="20.100000000000001" customHeight="1">
      <c r="B161" s="258"/>
      <c r="C161" s="239"/>
      <c r="D161" s="240"/>
      <c r="E161" s="241"/>
      <c r="F161" s="242"/>
      <c r="G161" s="244"/>
      <c r="H161" s="244"/>
      <c r="I161" s="379"/>
    </row>
    <row r="162" spans="2:9" ht="20.100000000000001" customHeight="1">
      <c r="B162" s="258"/>
      <c r="C162" s="239"/>
      <c r="D162" s="240"/>
      <c r="E162" s="241"/>
      <c r="F162" s="242"/>
      <c r="G162" s="244"/>
      <c r="H162" s="244"/>
      <c r="I162" s="379"/>
    </row>
    <row r="163" spans="2:9" ht="20.100000000000001" customHeight="1">
      <c r="B163" s="258"/>
      <c r="C163" s="239"/>
      <c r="D163" s="240"/>
      <c r="E163" s="241"/>
      <c r="F163" s="242"/>
      <c r="G163" s="244"/>
      <c r="H163" s="244"/>
      <c r="I163" s="379"/>
    </row>
    <row r="164" spans="2:9" ht="20.100000000000001" customHeight="1">
      <c r="B164" s="258"/>
      <c r="C164" s="242"/>
      <c r="D164" s="277"/>
      <c r="E164" s="257"/>
      <c r="F164" s="245"/>
      <c r="G164" s="244"/>
      <c r="H164" s="244"/>
      <c r="I164" s="379"/>
    </row>
    <row r="165" spans="2:9" ht="20.100000000000001" customHeight="1">
      <c r="B165" s="258"/>
      <c r="C165" s="242"/>
      <c r="D165" s="277"/>
      <c r="E165" s="256"/>
      <c r="F165" s="242"/>
      <c r="G165" s="353"/>
      <c r="H165" s="393"/>
      <c r="I165" s="379"/>
    </row>
    <row r="166" spans="2:9" ht="20.100000000000001" customHeight="1">
      <c r="B166" s="258"/>
      <c r="C166" s="240"/>
      <c r="D166" s="277"/>
      <c r="E166" s="360"/>
      <c r="F166" s="245"/>
      <c r="G166" s="244"/>
      <c r="H166" s="244"/>
      <c r="I166" s="379"/>
    </row>
    <row r="167" spans="2:9" ht="20.100000000000001" customHeight="1">
      <c r="B167" s="258"/>
      <c r="C167" s="239"/>
      <c r="D167" s="240"/>
      <c r="E167" s="294"/>
      <c r="F167" s="242"/>
      <c r="G167" s="244"/>
      <c r="H167" s="244"/>
      <c r="I167" s="379"/>
    </row>
    <row r="168" spans="2:9" ht="20.100000000000001" customHeight="1">
      <c r="B168" s="258"/>
      <c r="C168" s="239"/>
      <c r="D168" s="240"/>
      <c r="E168" s="294"/>
      <c r="F168" s="242"/>
      <c r="G168" s="244"/>
      <c r="H168" s="244"/>
      <c r="I168" s="383"/>
    </row>
    <row r="169" spans="2:9" ht="20.100000000000001" customHeight="1">
      <c r="B169" s="385"/>
      <c r="C169" s="239"/>
      <c r="D169" s="240"/>
      <c r="E169" s="294"/>
      <c r="F169" s="242"/>
      <c r="G169" s="244"/>
      <c r="H169" s="244"/>
      <c r="I169" s="394"/>
    </row>
    <row r="170" spans="2:9" ht="20.100000000000001" customHeight="1">
      <c r="B170" s="258"/>
      <c r="C170" s="242"/>
      <c r="D170" s="277"/>
      <c r="E170" s="360"/>
      <c r="F170" s="245"/>
      <c r="G170" s="244"/>
      <c r="H170" s="244"/>
      <c r="I170" s="383"/>
    </row>
    <row r="171" spans="2:9" ht="20.100000000000001" customHeight="1">
      <c r="B171" s="258"/>
      <c r="C171" s="242"/>
      <c r="D171" s="277"/>
      <c r="E171" s="363"/>
      <c r="F171" s="242"/>
      <c r="G171" s="353"/>
      <c r="H171" s="393"/>
      <c r="I171" s="395"/>
    </row>
    <row r="172" spans="2:9" ht="20.100000000000001" customHeight="1">
      <c r="B172" s="258"/>
      <c r="C172" s="242"/>
      <c r="D172" s="286"/>
      <c r="E172" s="290"/>
      <c r="F172" s="288"/>
      <c r="G172" s="244"/>
      <c r="H172" s="244"/>
      <c r="I172" s="379"/>
    </row>
    <row r="173" spans="2:9" ht="20.100000000000001" customHeight="1">
      <c r="B173" s="258"/>
      <c r="C173" s="242"/>
      <c r="D173" s="286"/>
      <c r="E173" s="290"/>
      <c r="F173" s="288"/>
      <c r="G173" s="353"/>
      <c r="H173" s="257"/>
      <c r="I173" s="379"/>
    </row>
    <row r="174" spans="2:9" ht="20.100000000000001" customHeight="1">
      <c r="B174" s="258"/>
      <c r="C174" s="391"/>
      <c r="D174" s="277"/>
      <c r="E174" s="244"/>
      <c r="F174" s="245"/>
      <c r="G174" s="244"/>
      <c r="H174" s="244"/>
      <c r="I174" s="379"/>
    </row>
    <row r="175" spans="2:9" ht="20.100000000000001" customHeight="1">
      <c r="B175" s="386"/>
      <c r="C175" s="387"/>
      <c r="D175" s="361"/>
      <c r="E175" s="362"/>
      <c r="F175" s="362"/>
      <c r="G175" s="312"/>
      <c r="H175" s="388"/>
      <c r="I175" s="389"/>
    </row>
    <row r="176" spans="2:9" ht="15.75" customHeight="1">
      <c r="B176" s="313"/>
      <c r="C176" s="313"/>
      <c r="D176" s="313">
        <f>+D132+1</f>
        <v>4</v>
      </c>
      <c r="E176" s="313"/>
      <c r="F176" s="313"/>
      <c r="G176" s="313"/>
      <c r="H176" s="313"/>
      <c r="I176" s="313"/>
    </row>
    <row r="177" spans="2:9" ht="19.5" customHeight="1">
      <c r="B177" s="694"/>
      <c r="C177" s="694"/>
      <c r="D177" s="694"/>
      <c r="E177" s="694"/>
      <c r="F177" s="694"/>
      <c r="G177" s="694"/>
      <c r="H177" s="694"/>
      <c r="I177" s="694"/>
    </row>
    <row r="178" spans="2:9" ht="29.25" customHeight="1">
      <c r="B178" s="320"/>
      <c r="C178" s="320"/>
      <c r="D178" s="320"/>
      <c r="E178" s="320"/>
      <c r="F178" s="320"/>
      <c r="G178" s="320"/>
      <c r="H178" s="320"/>
      <c r="I178" s="320"/>
    </row>
    <row r="179" spans="2:9" ht="20.100000000000001" customHeight="1">
      <c r="B179" s="321"/>
      <c r="C179" s="321"/>
      <c r="D179" s="321"/>
      <c r="E179" s="321"/>
      <c r="F179" s="321"/>
      <c r="G179" s="321"/>
      <c r="H179" s="321"/>
      <c r="I179" s="321"/>
    </row>
    <row r="180" spans="2:9" ht="20.100000000000001" customHeight="1">
      <c r="B180" s="322"/>
      <c r="C180" s="328"/>
      <c r="D180" s="322"/>
      <c r="E180" s="322"/>
      <c r="F180" s="322"/>
      <c r="G180" s="322"/>
      <c r="H180" s="322"/>
      <c r="I180" s="322"/>
    </row>
    <row r="181" spans="2:9" ht="20.100000000000001" customHeight="1">
      <c r="B181" s="322"/>
      <c r="C181" s="397"/>
      <c r="D181" s="364"/>
      <c r="E181" s="322"/>
      <c r="F181" s="321"/>
      <c r="G181" s="323"/>
      <c r="H181" s="323"/>
      <c r="I181" s="398"/>
    </row>
    <row r="182" spans="2:9" ht="20.100000000000001" customHeight="1">
      <c r="B182" s="322"/>
      <c r="C182" s="364"/>
      <c r="D182" s="365"/>
      <c r="E182" s="323"/>
      <c r="F182" s="399"/>
      <c r="G182" s="323"/>
      <c r="H182" s="323"/>
      <c r="I182" s="400"/>
    </row>
    <row r="183" spans="2:9" ht="20.100000000000001" customHeight="1">
      <c r="B183" s="322"/>
      <c r="C183" s="364"/>
      <c r="D183" s="365"/>
      <c r="E183" s="323"/>
      <c r="F183" s="399"/>
      <c r="G183" s="323"/>
      <c r="H183" s="323"/>
      <c r="I183" s="400"/>
    </row>
    <row r="184" spans="2:9" ht="20.100000000000001" customHeight="1">
      <c r="B184" s="322"/>
      <c r="C184" s="364"/>
      <c r="D184" s="365"/>
      <c r="E184" s="323"/>
      <c r="F184" s="399"/>
      <c r="G184" s="323"/>
      <c r="H184" s="323"/>
      <c r="I184" s="400"/>
    </row>
    <row r="185" spans="2:9" ht="20.100000000000001" customHeight="1">
      <c r="B185" s="322"/>
      <c r="C185" s="364"/>
      <c r="D185" s="366"/>
      <c r="E185" s="323"/>
      <c r="F185" s="399"/>
      <c r="G185" s="323"/>
      <c r="H185" s="323"/>
      <c r="I185" s="400"/>
    </row>
    <row r="186" spans="2:9" ht="20.100000000000001" customHeight="1">
      <c r="B186" s="322"/>
      <c r="C186" s="364"/>
      <c r="D186" s="365"/>
      <c r="E186" s="323"/>
      <c r="F186" s="399"/>
      <c r="G186" s="323"/>
      <c r="H186" s="323"/>
      <c r="I186" s="400"/>
    </row>
    <row r="187" spans="2:9" ht="20.100000000000001" customHeight="1">
      <c r="B187" s="322"/>
      <c r="C187" s="364"/>
      <c r="D187" s="365"/>
      <c r="E187" s="323"/>
      <c r="F187" s="399"/>
      <c r="G187" s="323"/>
      <c r="H187" s="323"/>
      <c r="I187" s="400"/>
    </row>
    <row r="188" spans="2:9" ht="20.100000000000001" customHeight="1">
      <c r="B188" s="322"/>
      <c r="C188" s="364"/>
      <c r="D188" s="365"/>
      <c r="E188" s="323"/>
      <c r="F188" s="399"/>
      <c r="G188" s="323"/>
      <c r="H188" s="323"/>
      <c r="I188" s="400"/>
    </row>
    <row r="189" spans="2:9" ht="20.100000000000001" customHeight="1">
      <c r="B189" s="322"/>
      <c r="C189" s="364"/>
      <c r="D189" s="365"/>
      <c r="E189" s="367"/>
      <c r="F189" s="399"/>
      <c r="G189" s="323"/>
      <c r="H189" s="323"/>
      <c r="I189" s="400"/>
    </row>
    <row r="190" spans="2:9" ht="20.100000000000001" customHeight="1">
      <c r="B190" s="322"/>
      <c r="C190" s="364"/>
      <c r="D190" s="365"/>
      <c r="E190" s="368"/>
      <c r="F190" s="321"/>
      <c r="G190" s="323"/>
      <c r="H190" s="323"/>
      <c r="I190" s="400"/>
    </row>
    <row r="191" spans="2:9" ht="20.100000000000001" customHeight="1">
      <c r="B191" s="322"/>
      <c r="C191" s="364"/>
      <c r="D191" s="364"/>
      <c r="E191" s="322"/>
      <c r="F191" s="321"/>
      <c r="G191" s="323"/>
      <c r="H191" s="323"/>
      <c r="I191" s="398"/>
    </row>
    <row r="192" spans="2:9" ht="20.100000000000001" customHeight="1">
      <c r="B192" s="322"/>
      <c r="C192" s="397"/>
      <c r="D192" s="365"/>
      <c r="E192" s="323"/>
      <c r="F192" s="399"/>
      <c r="G192" s="323"/>
      <c r="H192" s="323"/>
      <c r="I192" s="400"/>
    </row>
    <row r="193" spans="2:9" ht="20.100000000000001" customHeight="1">
      <c r="B193" s="322"/>
      <c r="C193" s="364"/>
      <c r="D193" s="365"/>
      <c r="E193" s="368"/>
      <c r="F193" s="321"/>
      <c r="G193" s="323"/>
      <c r="H193" s="323"/>
      <c r="I193" s="400"/>
    </row>
    <row r="194" spans="2:9" ht="20.100000000000001" customHeight="1">
      <c r="B194" s="322"/>
      <c r="C194" s="364"/>
      <c r="D194" s="365"/>
      <c r="E194" s="368"/>
      <c r="F194" s="321"/>
      <c r="G194" s="323"/>
      <c r="H194" s="323"/>
      <c r="I194" s="400"/>
    </row>
    <row r="195" spans="2:9" ht="20.100000000000001" customHeight="1">
      <c r="B195" s="322"/>
      <c r="C195" s="364"/>
      <c r="D195" s="365"/>
      <c r="E195" s="368"/>
      <c r="F195" s="321"/>
      <c r="G195" s="323"/>
      <c r="H195" s="323"/>
      <c r="I195" s="400"/>
    </row>
    <row r="196" spans="2:9" ht="20.100000000000001" customHeight="1">
      <c r="B196" s="322"/>
      <c r="C196" s="364"/>
      <c r="D196" s="365"/>
      <c r="E196" s="368"/>
      <c r="F196" s="321"/>
      <c r="G196" s="323"/>
      <c r="H196" s="323"/>
      <c r="I196" s="400"/>
    </row>
    <row r="197" spans="2:9" ht="20.100000000000001" customHeight="1">
      <c r="B197" s="322"/>
      <c r="C197" s="364"/>
      <c r="D197" s="365"/>
      <c r="E197" s="369"/>
      <c r="F197" s="321"/>
      <c r="G197" s="323"/>
      <c r="H197" s="323"/>
      <c r="I197" s="400"/>
    </row>
    <row r="198" spans="2:9" ht="20.100000000000001" customHeight="1">
      <c r="B198" s="322"/>
      <c r="C198" s="364"/>
      <c r="D198" s="365"/>
      <c r="E198" s="369"/>
      <c r="F198" s="321"/>
      <c r="G198" s="323"/>
      <c r="H198" s="323"/>
      <c r="I198" s="400"/>
    </row>
    <row r="199" spans="2:9" ht="20.100000000000001" customHeight="1">
      <c r="B199" s="322"/>
      <c r="C199" s="364"/>
      <c r="D199" s="365"/>
      <c r="E199" s="369"/>
      <c r="F199" s="321"/>
      <c r="G199" s="323"/>
      <c r="H199" s="323"/>
      <c r="I199" s="400"/>
    </row>
    <row r="200" spans="2:9" ht="20.100000000000001" customHeight="1">
      <c r="B200" s="322"/>
      <c r="C200" s="364"/>
      <c r="D200" s="365"/>
      <c r="E200" s="369"/>
      <c r="F200" s="321"/>
      <c r="G200" s="323"/>
      <c r="H200" s="323"/>
      <c r="I200" s="400"/>
    </row>
    <row r="201" spans="2:9" ht="20.100000000000001" customHeight="1">
      <c r="B201" s="322"/>
      <c r="C201" s="322"/>
      <c r="D201" s="322"/>
      <c r="E201" s="322"/>
      <c r="F201" s="322"/>
      <c r="G201" s="322"/>
      <c r="H201" s="322"/>
      <c r="I201" s="401"/>
    </row>
    <row r="202" spans="2:9" ht="20.100000000000001" customHeight="1">
      <c r="B202" s="322"/>
      <c r="C202" s="397"/>
      <c r="D202" s="322"/>
      <c r="E202" s="322"/>
      <c r="F202" s="322"/>
      <c r="G202" s="322"/>
      <c r="H202" s="322"/>
      <c r="I202" s="401"/>
    </row>
    <row r="203" spans="2:9" ht="20.100000000000001" customHeight="1">
      <c r="B203" s="322"/>
      <c r="C203" s="364"/>
      <c r="D203" s="365"/>
      <c r="E203" s="369"/>
      <c r="F203" s="321"/>
      <c r="G203" s="323"/>
      <c r="H203" s="323"/>
      <c r="I203" s="402"/>
    </row>
    <row r="204" spans="2:9" ht="20.100000000000001" customHeight="1">
      <c r="B204" s="322"/>
      <c r="C204" s="364"/>
      <c r="D204" s="365"/>
      <c r="E204" s="368"/>
      <c r="F204" s="321"/>
      <c r="G204" s="323"/>
      <c r="H204" s="323"/>
      <c r="I204" s="400"/>
    </row>
    <row r="205" spans="2:9" ht="20.100000000000001" customHeight="1">
      <c r="B205" s="322"/>
      <c r="C205" s="322"/>
      <c r="D205" s="322"/>
      <c r="E205" s="322"/>
      <c r="F205" s="322"/>
      <c r="G205" s="322"/>
      <c r="H205" s="322"/>
      <c r="I205" s="401"/>
    </row>
    <row r="206" spans="2:9" ht="20.100000000000001" customHeight="1">
      <c r="B206" s="322"/>
      <c r="C206" s="397"/>
      <c r="D206" s="322"/>
      <c r="E206" s="322"/>
      <c r="F206" s="322"/>
      <c r="G206" s="322"/>
      <c r="H206" s="322"/>
      <c r="I206" s="401"/>
    </row>
    <row r="207" spans="2:9" ht="20.100000000000001" customHeight="1">
      <c r="B207" s="322"/>
      <c r="C207" s="328"/>
      <c r="D207" s="365"/>
      <c r="E207" s="322"/>
      <c r="F207" s="321"/>
      <c r="G207" s="323"/>
      <c r="H207" s="323"/>
      <c r="I207" s="400"/>
    </row>
    <row r="208" spans="2:9" ht="20.100000000000001" customHeight="1">
      <c r="B208" s="322"/>
      <c r="C208" s="328"/>
      <c r="D208" s="324"/>
      <c r="E208" s="324"/>
      <c r="F208" s="324"/>
      <c r="G208" s="324"/>
      <c r="H208" s="324"/>
      <c r="I208" s="401"/>
    </row>
    <row r="209" spans="2:9" ht="20.100000000000001" customHeight="1">
      <c r="B209" s="322"/>
      <c r="C209" s="403"/>
      <c r="D209" s="325"/>
      <c r="E209" s="325"/>
      <c r="F209" s="325"/>
      <c r="G209" s="325"/>
      <c r="H209" s="325"/>
      <c r="I209" s="404"/>
    </row>
    <row r="210" spans="2:9" ht="20.100000000000001" customHeight="1">
      <c r="B210" s="322"/>
      <c r="C210" s="364"/>
      <c r="D210" s="365"/>
      <c r="E210" s="368"/>
      <c r="F210" s="321"/>
      <c r="G210" s="323"/>
      <c r="H210" s="323"/>
      <c r="I210" s="400"/>
    </row>
    <row r="211" spans="2:9" ht="20.100000000000001" customHeight="1">
      <c r="B211" s="322"/>
      <c r="C211" s="328"/>
      <c r="D211" s="326"/>
      <c r="E211" s="326"/>
      <c r="F211" s="326"/>
      <c r="G211" s="326"/>
      <c r="H211" s="326"/>
      <c r="I211" s="405"/>
    </row>
    <row r="212" spans="2:9" ht="20.100000000000001" customHeight="1">
      <c r="B212" s="322"/>
      <c r="C212" s="403"/>
      <c r="D212" s="326"/>
      <c r="E212" s="326"/>
      <c r="F212" s="326"/>
      <c r="G212" s="326"/>
      <c r="H212" s="326"/>
      <c r="I212" s="405"/>
    </row>
    <row r="213" spans="2:9" ht="20.100000000000001" customHeight="1">
      <c r="B213" s="322"/>
      <c r="C213" s="364"/>
      <c r="D213" s="365"/>
      <c r="E213" s="368"/>
      <c r="F213" s="321"/>
      <c r="G213" s="323"/>
      <c r="H213" s="323"/>
      <c r="I213" s="400"/>
    </row>
    <row r="214" spans="2:9" ht="20.100000000000001" customHeight="1">
      <c r="B214" s="322"/>
      <c r="C214" s="328"/>
      <c r="D214" s="324"/>
      <c r="E214" s="324"/>
      <c r="F214" s="324"/>
      <c r="G214" s="324"/>
      <c r="H214" s="324"/>
      <c r="I214" s="401"/>
    </row>
    <row r="215" spans="2:9" ht="20.100000000000001" customHeight="1">
      <c r="B215" s="322"/>
      <c r="C215" s="321"/>
      <c r="D215" s="324"/>
      <c r="E215" s="324"/>
      <c r="F215" s="324"/>
      <c r="G215" s="324"/>
      <c r="H215" s="368"/>
      <c r="I215" s="406"/>
    </row>
    <row r="216" spans="2:9">
      <c r="B216" s="327"/>
      <c r="C216" s="327"/>
      <c r="D216" s="327"/>
      <c r="E216" s="327"/>
      <c r="F216" s="327"/>
      <c r="G216" s="327"/>
      <c r="H216" s="327"/>
      <c r="I216" s="327"/>
    </row>
    <row r="217" spans="2:9" ht="29.25" customHeight="1">
      <c r="B217" s="320"/>
      <c r="C217" s="320"/>
      <c r="D217" s="320"/>
      <c r="E217" s="320"/>
      <c r="F217" s="320"/>
      <c r="G217" s="320"/>
      <c r="H217" s="320"/>
      <c r="I217" s="320"/>
    </row>
    <row r="218" spans="2:9" ht="20.100000000000001" customHeight="1">
      <c r="B218" s="321"/>
      <c r="C218" s="321"/>
      <c r="D218" s="321"/>
      <c r="E218" s="321"/>
      <c r="F218" s="321"/>
      <c r="G218" s="321"/>
      <c r="H218" s="321"/>
      <c r="I218" s="321"/>
    </row>
    <row r="219" spans="2:9" ht="20.100000000000001" customHeight="1">
      <c r="B219" s="322"/>
      <c r="C219" s="322"/>
      <c r="D219" s="322"/>
      <c r="E219" s="322"/>
      <c r="F219" s="322"/>
      <c r="G219" s="322"/>
      <c r="H219" s="322"/>
      <c r="I219" s="322"/>
    </row>
    <row r="220" spans="2:9" ht="20.100000000000001" customHeight="1">
      <c r="B220" s="322"/>
      <c r="C220" s="322"/>
      <c r="D220" s="322"/>
      <c r="E220" s="322"/>
      <c r="F220" s="322"/>
      <c r="G220" s="322"/>
      <c r="H220" s="322"/>
      <c r="I220" s="322"/>
    </row>
    <row r="221" spans="2:9" ht="20.100000000000001" customHeight="1">
      <c r="B221" s="322"/>
      <c r="C221" s="364"/>
      <c r="D221" s="365"/>
      <c r="E221" s="368"/>
      <c r="F221" s="321"/>
      <c r="G221" s="323"/>
      <c r="H221" s="323"/>
      <c r="I221" s="400"/>
    </row>
    <row r="222" spans="2:9" ht="20.100000000000001" customHeight="1">
      <c r="B222" s="322"/>
      <c r="C222" s="364"/>
      <c r="D222" s="365"/>
      <c r="E222" s="368"/>
      <c r="F222" s="321"/>
      <c r="G222" s="323"/>
      <c r="H222" s="323"/>
      <c r="I222" s="400"/>
    </row>
    <row r="223" spans="2:9" ht="20.100000000000001" customHeight="1">
      <c r="B223" s="322"/>
      <c r="C223" s="364"/>
      <c r="D223" s="365"/>
      <c r="E223" s="368"/>
      <c r="F223" s="321"/>
      <c r="G223" s="323"/>
      <c r="H223" s="323"/>
      <c r="I223" s="400"/>
    </row>
    <row r="224" spans="2:9" ht="20.100000000000001" customHeight="1">
      <c r="B224" s="322"/>
      <c r="C224" s="364"/>
      <c r="D224" s="365"/>
      <c r="E224" s="368"/>
      <c r="F224" s="321"/>
      <c r="G224" s="323"/>
      <c r="H224" s="323"/>
      <c r="I224" s="400"/>
    </row>
    <row r="225" spans="2:9" ht="20.100000000000001" customHeight="1">
      <c r="B225" s="322"/>
      <c r="C225" s="364"/>
      <c r="D225" s="365"/>
      <c r="E225" s="368"/>
      <c r="F225" s="321"/>
      <c r="G225" s="323"/>
      <c r="H225" s="323"/>
      <c r="I225" s="400"/>
    </row>
    <row r="226" spans="2:9" ht="20.100000000000001" customHeight="1">
      <c r="B226" s="322"/>
      <c r="C226" s="364"/>
      <c r="D226" s="365"/>
      <c r="E226" s="368"/>
      <c r="F226" s="321"/>
      <c r="G226" s="323"/>
      <c r="H226" s="323"/>
      <c r="I226" s="400"/>
    </row>
    <row r="227" spans="2:9" ht="20.100000000000001" customHeight="1">
      <c r="B227" s="322"/>
      <c r="C227" s="364"/>
      <c r="D227" s="365"/>
      <c r="E227" s="368"/>
      <c r="F227" s="321"/>
      <c r="G227" s="323"/>
      <c r="H227" s="323"/>
      <c r="I227" s="400"/>
    </row>
    <row r="228" spans="2:9" ht="20.100000000000001" customHeight="1">
      <c r="B228" s="322"/>
      <c r="C228" s="364"/>
      <c r="D228" s="365"/>
      <c r="E228" s="370"/>
      <c r="F228" s="321"/>
      <c r="G228" s="323"/>
      <c r="H228" s="323"/>
      <c r="I228" s="400"/>
    </row>
    <row r="229" spans="2:9" ht="20.100000000000001" customHeight="1">
      <c r="B229" s="322"/>
      <c r="C229" s="364"/>
      <c r="D229" s="365"/>
      <c r="E229" s="368"/>
      <c r="F229" s="321"/>
      <c r="G229" s="323"/>
      <c r="H229" s="323"/>
      <c r="I229" s="400"/>
    </row>
    <row r="230" spans="2:9" ht="20.100000000000001" customHeight="1">
      <c r="B230" s="322"/>
      <c r="C230" s="364"/>
      <c r="D230" s="365"/>
      <c r="E230" s="322"/>
      <c r="F230" s="321"/>
      <c r="G230" s="323"/>
      <c r="H230" s="323"/>
      <c r="I230" s="407"/>
    </row>
    <row r="231" spans="2:9" ht="20.100000000000001" customHeight="1">
      <c r="B231" s="322"/>
      <c r="C231" s="364"/>
      <c r="D231" s="365"/>
      <c r="E231" s="322"/>
      <c r="F231" s="321"/>
      <c r="G231" s="323"/>
      <c r="H231" s="323"/>
      <c r="I231" s="400"/>
    </row>
    <row r="232" spans="2:9" ht="20.100000000000001" customHeight="1">
      <c r="B232" s="322"/>
      <c r="C232" s="364"/>
      <c r="D232" s="365"/>
      <c r="E232" s="322"/>
      <c r="F232" s="321"/>
      <c r="G232" s="323"/>
      <c r="H232" s="323"/>
      <c r="I232" s="400"/>
    </row>
    <row r="233" spans="2:9" ht="20.100000000000001" customHeight="1">
      <c r="B233" s="322"/>
      <c r="C233" s="364"/>
      <c r="D233" s="365"/>
      <c r="E233" s="322"/>
      <c r="F233" s="321"/>
      <c r="G233" s="322"/>
      <c r="H233" s="322"/>
      <c r="I233" s="401"/>
    </row>
    <row r="234" spans="2:9" ht="20.100000000000001" customHeight="1">
      <c r="B234" s="322"/>
      <c r="C234" s="364"/>
      <c r="D234" s="365"/>
      <c r="E234" s="322"/>
      <c r="F234" s="321"/>
      <c r="G234" s="322"/>
      <c r="H234" s="322"/>
      <c r="I234" s="401"/>
    </row>
    <row r="235" spans="2:9" ht="20.100000000000001" customHeight="1">
      <c r="B235" s="322"/>
      <c r="C235" s="364"/>
      <c r="D235" s="365"/>
      <c r="E235" s="322"/>
      <c r="F235" s="321"/>
      <c r="G235" s="322"/>
      <c r="H235" s="322"/>
      <c r="I235" s="401"/>
    </row>
    <row r="236" spans="2:9" ht="20.100000000000001" customHeight="1">
      <c r="B236" s="322"/>
      <c r="C236" s="364"/>
      <c r="D236" s="365"/>
      <c r="E236" s="322"/>
      <c r="F236" s="321"/>
      <c r="G236" s="322"/>
      <c r="H236" s="322"/>
      <c r="I236" s="401"/>
    </row>
    <row r="237" spans="2:9" ht="20.100000000000001" customHeight="1">
      <c r="B237" s="322"/>
      <c r="C237" s="322"/>
      <c r="D237" s="322"/>
      <c r="E237" s="322"/>
      <c r="F237" s="322"/>
      <c r="G237" s="322"/>
      <c r="H237" s="322"/>
      <c r="I237" s="401"/>
    </row>
    <row r="238" spans="2:9" ht="20.100000000000001" customHeight="1">
      <c r="B238" s="322"/>
      <c r="C238" s="322"/>
      <c r="D238" s="322"/>
      <c r="E238" s="322"/>
      <c r="F238" s="322"/>
      <c r="G238" s="322"/>
      <c r="H238" s="322"/>
      <c r="I238" s="401"/>
    </row>
    <row r="239" spans="2:9" ht="20.100000000000001" customHeight="1">
      <c r="B239" s="322"/>
      <c r="C239" s="322"/>
      <c r="D239" s="365"/>
      <c r="E239" s="322"/>
      <c r="F239" s="322"/>
      <c r="G239" s="322"/>
      <c r="H239" s="322"/>
      <c r="I239" s="401"/>
    </row>
    <row r="240" spans="2:9" ht="20.100000000000001" customHeight="1">
      <c r="B240" s="322"/>
      <c r="C240" s="322"/>
      <c r="D240" s="322"/>
      <c r="E240" s="322"/>
      <c r="F240" s="322"/>
      <c r="G240" s="322"/>
      <c r="H240" s="322"/>
      <c r="I240" s="401"/>
    </row>
    <row r="241" spans="2:9" ht="20.100000000000001" customHeight="1">
      <c r="B241" s="322"/>
      <c r="C241" s="322"/>
      <c r="D241" s="322"/>
      <c r="E241" s="322"/>
      <c r="F241" s="322"/>
      <c r="G241" s="322"/>
      <c r="H241" s="322"/>
      <c r="I241" s="401"/>
    </row>
    <row r="242" spans="2:9" ht="20.100000000000001" customHeight="1">
      <c r="B242" s="322"/>
      <c r="C242" s="322"/>
      <c r="D242" s="322"/>
      <c r="E242" s="322"/>
      <c r="F242" s="322"/>
      <c r="G242" s="322"/>
      <c r="H242" s="322"/>
      <c r="I242" s="401"/>
    </row>
    <row r="243" spans="2:9" ht="20.100000000000001" customHeight="1">
      <c r="B243" s="322"/>
      <c r="C243" s="322"/>
      <c r="D243" s="322"/>
      <c r="E243" s="322"/>
      <c r="F243" s="322"/>
      <c r="G243" s="322"/>
      <c r="H243" s="322"/>
      <c r="I243" s="401"/>
    </row>
    <row r="244" spans="2:9" ht="20.100000000000001" customHeight="1">
      <c r="B244" s="322"/>
      <c r="C244" s="322"/>
      <c r="D244" s="322"/>
      <c r="E244" s="322"/>
      <c r="F244" s="322"/>
      <c r="G244" s="322"/>
      <c r="H244" s="322"/>
      <c r="I244" s="401"/>
    </row>
    <row r="245" spans="2:9" ht="20.100000000000001" customHeight="1">
      <c r="B245" s="322"/>
      <c r="C245" s="322"/>
      <c r="D245" s="322"/>
      <c r="E245" s="322"/>
      <c r="F245" s="322"/>
      <c r="G245" s="322"/>
      <c r="H245" s="322"/>
      <c r="I245" s="401"/>
    </row>
    <row r="246" spans="2:9" ht="20.100000000000001" customHeight="1">
      <c r="B246" s="322"/>
      <c r="C246" s="322"/>
      <c r="D246" s="322"/>
      <c r="E246" s="322"/>
      <c r="F246" s="322"/>
      <c r="G246" s="322"/>
      <c r="H246" s="322"/>
      <c r="I246" s="401"/>
    </row>
    <row r="247" spans="2:9" ht="20.100000000000001" customHeight="1">
      <c r="B247" s="322"/>
      <c r="C247" s="322"/>
      <c r="D247" s="322"/>
      <c r="E247" s="322"/>
      <c r="F247" s="322"/>
      <c r="G247" s="322"/>
      <c r="H247" s="322"/>
      <c r="I247" s="401"/>
    </row>
    <row r="248" spans="2:9" ht="20.100000000000001" customHeight="1">
      <c r="B248" s="322"/>
      <c r="C248" s="321"/>
      <c r="D248" s="322"/>
      <c r="E248" s="322"/>
      <c r="F248" s="322"/>
      <c r="G248" s="322"/>
      <c r="H248" s="368"/>
      <c r="I248" s="401"/>
    </row>
    <row r="249" spans="2:9" ht="20.100000000000001" customHeight="1">
      <c r="B249" s="322"/>
      <c r="C249" s="324"/>
      <c r="D249" s="324"/>
      <c r="E249" s="324"/>
      <c r="F249" s="324"/>
      <c r="G249" s="324"/>
      <c r="H249" s="324"/>
      <c r="I249" s="401"/>
    </row>
    <row r="250" spans="2:9" ht="20.100000000000001" customHeight="1">
      <c r="B250" s="322"/>
      <c r="C250" s="325"/>
      <c r="D250" s="325"/>
      <c r="E250" s="325"/>
      <c r="F250" s="325"/>
      <c r="G250" s="325"/>
      <c r="H250" s="325"/>
      <c r="I250" s="404"/>
    </row>
    <row r="251" spans="2:9" ht="20.100000000000001" customHeight="1">
      <c r="B251" s="322"/>
      <c r="C251" s="326"/>
      <c r="D251" s="326"/>
      <c r="E251" s="326"/>
      <c r="F251" s="326"/>
      <c r="G251" s="326"/>
      <c r="H251" s="326"/>
      <c r="I251" s="405"/>
    </row>
    <row r="252" spans="2:9" ht="20.100000000000001" customHeight="1">
      <c r="B252" s="322"/>
      <c r="C252" s="326"/>
      <c r="D252" s="326"/>
      <c r="E252" s="326"/>
      <c r="F252" s="326"/>
      <c r="G252" s="326"/>
      <c r="H252" s="326"/>
      <c r="I252" s="405"/>
    </row>
    <row r="253" spans="2:9" ht="20.100000000000001" customHeight="1">
      <c r="B253" s="322"/>
      <c r="C253" s="324"/>
      <c r="D253" s="324"/>
      <c r="E253" s="324"/>
      <c r="F253" s="324"/>
      <c r="G253" s="324"/>
      <c r="H253" s="324"/>
      <c r="I253" s="401"/>
    </row>
    <row r="254" spans="2:9" ht="20.100000000000001" customHeight="1">
      <c r="B254" s="322"/>
      <c r="C254" s="321"/>
      <c r="D254" s="324"/>
      <c r="E254" s="324"/>
      <c r="F254" s="324"/>
      <c r="G254" s="324"/>
      <c r="H254" s="368"/>
      <c r="I254" s="406"/>
    </row>
    <row r="255" spans="2:9" ht="13.7" customHeight="1">
      <c r="B255" s="322"/>
      <c r="C255" s="321"/>
      <c r="D255" s="324"/>
      <c r="E255" s="324"/>
      <c r="F255" s="324"/>
      <c r="G255" s="324"/>
      <c r="H255" s="368"/>
      <c r="I255" s="401"/>
    </row>
    <row r="256" spans="2:9" ht="19.5" customHeight="1">
      <c r="B256" s="328"/>
      <c r="C256" s="328"/>
      <c r="D256" s="328"/>
      <c r="E256" s="328"/>
      <c r="F256" s="328"/>
      <c r="G256" s="328"/>
      <c r="H256" s="328"/>
      <c r="I256" s="328"/>
    </row>
    <row r="257" spans="2:9" ht="29.25" customHeight="1">
      <c r="B257" s="320"/>
      <c r="C257" s="320"/>
      <c r="D257" s="320"/>
      <c r="E257" s="320"/>
      <c r="F257" s="320"/>
      <c r="G257" s="320"/>
      <c r="H257" s="320"/>
      <c r="I257" s="320"/>
    </row>
    <row r="258" spans="2:9" ht="20.100000000000001" customHeight="1">
      <c r="B258" s="321"/>
      <c r="C258" s="321"/>
      <c r="D258" s="321"/>
      <c r="E258" s="321"/>
      <c r="F258" s="321"/>
      <c r="G258" s="321"/>
      <c r="H258" s="321"/>
      <c r="I258" s="321"/>
    </row>
    <row r="259" spans="2:9" ht="20.100000000000001" customHeight="1">
      <c r="B259" s="322"/>
      <c r="C259" s="322"/>
      <c r="D259" s="322"/>
      <c r="E259" s="322"/>
      <c r="F259" s="322"/>
      <c r="G259" s="322"/>
      <c r="H259" s="322"/>
      <c r="I259" s="322"/>
    </row>
    <row r="260" spans="2:9" ht="20.100000000000001" customHeight="1">
      <c r="B260" s="322"/>
      <c r="C260" s="322"/>
      <c r="D260" s="322"/>
      <c r="E260" s="368"/>
      <c r="F260" s="321"/>
      <c r="G260" s="322"/>
      <c r="H260" s="323"/>
      <c r="I260" s="400"/>
    </row>
    <row r="261" spans="2:9" ht="20.100000000000001" customHeight="1">
      <c r="B261" s="322"/>
      <c r="C261" s="364"/>
      <c r="D261" s="365"/>
      <c r="E261" s="368"/>
      <c r="F261" s="321"/>
      <c r="G261" s="323"/>
      <c r="H261" s="323"/>
      <c r="I261" s="400"/>
    </row>
    <row r="262" spans="2:9" ht="20.100000000000001" customHeight="1">
      <c r="B262" s="322"/>
      <c r="C262" s="364"/>
      <c r="D262" s="365"/>
      <c r="E262" s="368"/>
      <c r="F262" s="321"/>
      <c r="G262" s="323"/>
      <c r="H262" s="323"/>
      <c r="I262" s="400"/>
    </row>
    <row r="263" spans="2:9" ht="20.100000000000001" customHeight="1">
      <c r="B263" s="322"/>
      <c r="C263" s="364"/>
      <c r="D263" s="365"/>
      <c r="E263" s="368"/>
      <c r="F263" s="321"/>
      <c r="G263" s="323"/>
      <c r="H263" s="323"/>
      <c r="I263" s="400"/>
    </row>
    <row r="264" spans="2:9" ht="20.100000000000001" customHeight="1">
      <c r="B264" s="322"/>
      <c r="C264" s="364"/>
      <c r="D264" s="365"/>
      <c r="E264" s="368"/>
      <c r="F264" s="321"/>
      <c r="G264" s="323"/>
      <c r="H264" s="323"/>
      <c r="I264" s="400"/>
    </row>
    <row r="265" spans="2:9" ht="20.100000000000001" customHeight="1">
      <c r="B265" s="322"/>
      <c r="C265" s="364"/>
      <c r="D265" s="365"/>
      <c r="E265" s="368"/>
      <c r="F265" s="321"/>
      <c r="G265" s="323"/>
      <c r="H265" s="323"/>
      <c r="I265" s="400"/>
    </row>
    <row r="266" spans="2:9" ht="20.100000000000001" customHeight="1">
      <c r="B266" s="322"/>
      <c r="C266" s="364"/>
      <c r="D266" s="365"/>
      <c r="E266" s="368"/>
      <c r="F266" s="321"/>
      <c r="G266" s="323"/>
      <c r="H266" s="323"/>
      <c r="I266" s="400"/>
    </row>
    <row r="267" spans="2:9" ht="20.100000000000001" customHeight="1">
      <c r="B267" s="322"/>
      <c r="C267" s="364"/>
      <c r="D267" s="365"/>
      <c r="E267" s="368"/>
      <c r="F267" s="321"/>
      <c r="G267" s="323"/>
      <c r="H267" s="323"/>
      <c r="I267" s="400"/>
    </row>
    <row r="268" spans="2:9" ht="20.100000000000001" customHeight="1">
      <c r="B268" s="322"/>
      <c r="C268" s="364"/>
      <c r="D268" s="365"/>
      <c r="E268" s="368"/>
      <c r="F268" s="321"/>
      <c r="G268" s="323"/>
      <c r="H268" s="323"/>
      <c r="I268" s="400"/>
    </row>
    <row r="269" spans="2:9" ht="20.100000000000001" customHeight="1">
      <c r="B269" s="322"/>
      <c r="C269" s="364"/>
      <c r="D269" s="365"/>
      <c r="E269" s="322"/>
      <c r="F269" s="321"/>
      <c r="G269" s="323"/>
      <c r="H269" s="323"/>
      <c r="I269" s="407"/>
    </row>
    <row r="270" spans="2:9" ht="20.100000000000001" customHeight="1">
      <c r="B270" s="322"/>
      <c r="C270" s="364"/>
      <c r="D270" s="365"/>
      <c r="E270" s="322"/>
      <c r="F270" s="321"/>
      <c r="G270" s="323"/>
      <c r="H270" s="323"/>
      <c r="I270" s="407"/>
    </row>
    <row r="271" spans="2:9" ht="20.100000000000001" customHeight="1">
      <c r="B271" s="322"/>
      <c r="C271" s="364"/>
      <c r="D271" s="365"/>
      <c r="E271" s="322"/>
      <c r="F271" s="321"/>
      <c r="G271" s="323"/>
      <c r="H271" s="323"/>
      <c r="I271" s="407"/>
    </row>
    <row r="272" spans="2:9" ht="20.100000000000001" customHeight="1">
      <c r="B272" s="322"/>
      <c r="C272" s="364"/>
      <c r="D272" s="365"/>
      <c r="E272" s="322"/>
      <c r="F272" s="321"/>
      <c r="G272" s="323"/>
      <c r="H272" s="323"/>
      <c r="I272" s="398"/>
    </row>
    <row r="273" spans="2:9" ht="20.100000000000001" customHeight="1">
      <c r="B273" s="322"/>
      <c r="C273" s="364"/>
      <c r="D273" s="365"/>
      <c r="E273" s="322"/>
      <c r="F273" s="321"/>
      <c r="G273" s="322"/>
      <c r="H273" s="322"/>
      <c r="I273" s="401"/>
    </row>
    <row r="274" spans="2:9" ht="20.100000000000001" customHeight="1">
      <c r="B274" s="322"/>
      <c r="C274" s="364"/>
      <c r="D274" s="365"/>
      <c r="E274" s="322"/>
      <c r="F274" s="321"/>
      <c r="G274" s="322"/>
      <c r="H274" s="322"/>
      <c r="I274" s="401"/>
    </row>
    <row r="275" spans="2:9" ht="20.100000000000001" customHeight="1">
      <c r="B275" s="322"/>
      <c r="C275" s="364"/>
      <c r="D275" s="365"/>
      <c r="E275" s="322"/>
      <c r="F275" s="321"/>
      <c r="G275" s="322"/>
      <c r="H275" s="322"/>
      <c r="I275" s="401"/>
    </row>
    <row r="276" spans="2:9" ht="20.100000000000001" customHeight="1">
      <c r="B276" s="322"/>
      <c r="C276" s="364"/>
      <c r="D276" s="365"/>
      <c r="E276" s="322"/>
      <c r="F276" s="321"/>
      <c r="G276" s="322"/>
      <c r="H276" s="322"/>
      <c r="I276" s="401"/>
    </row>
    <row r="277" spans="2:9" ht="20.100000000000001" customHeight="1">
      <c r="B277" s="322"/>
      <c r="C277" s="322"/>
      <c r="D277" s="322"/>
      <c r="E277" s="322"/>
      <c r="F277" s="322"/>
      <c r="G277" s="322"/>
      <c r="H277" s="322"/>
      <c r="I277" s="401"/>
    </row>
    <row r="278" spans="2:9" ht="20.100000000000001" customHeight="1">
      <c r="B278" s="322"/>
      <c r="C278" s="322"/>
      <c r="D278" s="322"/>
      <c r="E278" s="322"/>
      <c r="F278" s="322"/>
      <c r="G278" s="322"/>
      <c r="H278" s="322"/>
      <c r="I278" s="401"/>
    </row>
    <row r="279" spans="2:9" ht="20.100000000000001" customHeight="1">
      <c r="B279" s="322"/>
      <c r="C279" s="322"/>
      <c r="D279" s="365"/>
      <c r="E279" s="322"/>
      <c r="F279" s="322"/>
      <c r="G279" s="322"/>
      <c r="H279" s="322"/>
      <c r="I279" s="401"/>
    </row>
    <row r="280" spans="2:9" ht="20.100000000000001" customHeight="1">
      <c r="B280" s="322"/>
      <c r="C280" s="322"/>
      <c r="D280" s="322"/>
      <c r="E280" s="322"/>
      <c r="F280" s="322"/>
      <c r="G280" s="322"/>
      <c r="H280" s="322"/>
      <c r="I280" s="401"/>
    </row>
    <row r="281" spans="2:9" ht="20.100000000000001" customHeight="1">
      <c r="B281" s="322"/>
      <c r="C281" s="322"/>
      <c r="D281" s="322"/>
      <c r="E281" s="322"/>
      <c r="F281" s="322"/>
      <c r="G281" s="322"/>
      <c r="H281" s="322"/>
      <c r="I281" s="401"/>
    </row>
    <row r="282" spans="2:9" ht="20.100000000000001" customHeight="1">
      <c r="B282" s="322"/>
      <c r="C282" s="322"/>
      <c r="D282" s="322"/>
      <c r="E282" s="322"/>
      <c r="F282" s="322"/>
      <c r="G282" s="322"/>
      <c r="H282" s="322"/>
      <c r="I282" s="401"/>
    </row>
    <row r="283" spans="2:9" ht="20.100000000000001" customHeight="1">
      <c r="B283" s="322"/>
      <c r="C283" s="322"/>
      <c r="D283" s="322"/>
      <c r="E283" s="322"/>
      <c r="F283" s="322"/>
      <c r="G283" s="322"/>
      <c r="H283" s="322"/>
      <c r="I283" s="401"/>
    </row>
    <row r="284" spans="2:9" ht="20.100000000000001" customHeight="1">
      <c r="B284" s="322"/>
      <c r="C284" s="322"/>
      <c r="D284" s="322"/>
      <c r="E284" s="322"/>
      <c r="F284" s="322"/>
      <c r="G284" s="322"/>
      <c r="H284" s="322"/>
      <c r="I284" s="401"/>
    </row>
    <row r="285" spans="2:9" ht="20.100000000000001" customHeight="1">
      <c r="B285" s="322"/>
      <c r="C285" s="322"/>
      <c r="D285" s="322"/>
      <c r="E285" s="322"/>
      <c r="F285" s="322"/>
      <c r="G285" s="322"/>
      <c r="H285" s="322"/>
      <c r="I285" s="401"/>
    </row>
    <row r="286" spans="2:9" ht="20.100000000000001" customHeight="1">
      <c r="B286" s="322"/>
      <c r="C286" s="322"/>
      <c r="D286" s="322"/>
      <c r="E286" s="322"/>
      <c r="F286" s="322"/>
      <c r="G286" s="322"/>
      <c r="H286" s="322"/>
      <c r="I286" s="401"/>
    </row>
    <row r="287" spans="2:9" ht="20.100000000000001" customHeight="1">
      <c r="B287" s="322"/>
      <c r="C287" s="322"/>
      <c r="D287" s="322"/>
      <c r="E287" s="322"/>
      <c r="F287" s="322"/>
      <c r="G287" s="322"/>
      <c r="H287" s="322"/>
      <c r="I287" s="401"/>
    </row>
    <row r="288" spans="2:9" ht="20.100000000000001" customHeight="1">
      <c r="B288" s="322"/>
      <c r="C288" s="321"/>
      <c r="D288" s="322"/>
      <c r="E288" s="322"/>
      <c r="F288" s="322"/>
      <c r="G288" s="322"/>
      <c r="H288" s="368"/>
      <c r="I288" s="401"/>
    </row>
    <row r="289" spans="2:9" ht="20.100000000000001" customHeight="1">
      <c r="B289" s="322"/>
      <c r="C289" s="324"/>
      <c r="D289" s="324"/>
      <c r="E289" s="324"/>
      <c r="F289" s="324"/>
      <c r="G289" s="324"/>
      <c r="H289" s="324"/>
      <c r="I289" s="401"/>
    </row>
    <row r="290" spans="2:9" ht="20.100000000000001" customHeight="1">
      <c r="B290" s="322"/>
      <c r="C290" s="325"/>
      <c r="D290" s="325"/>
      <c r="E290" s="325"/>
      <c r="F290" s="325"/>
      <c r="G290" s="325"/>
      <c r="H290" s="325"/>
      <c r="I290" s="404"/>
    </row>
    <row r="291" spans="2:9" ht="20.100000000000001" customHeight="1">
      <c r="B291" s="322"/>
      <c r="C291" s="326"/>
      <c r="D291" s="326"/>
      <c r="E291" s="326"/>
      <c r="F291" s="326"/>
      <c r="G291" s="326"/>
      <c r="H291" s="326"/>
      <c r="I291" s="405"/>
    </row>
    <row r="292" spans="2:9" ht="20.100000000000001" customHeight="1">
      <c r="B292" s="322"/>
      <c r="C292" s="326"/>
      <c r="D292" s="326"/>
      <c r="E292" s="326"/>
      <c r="F292" s="326"/>
      <c r="G292" s="326"/>
      <c r="H292" s="326"/>
      <c r="I292" s="405"/>
    </row>
    <row r="293" spans="2:9" ht="20.100000000000001" customHeight="1">
      <c r="B293" s="322"/>
      <c r="C293" s="324"/>
      <c r="D293" s="324"/>
      <c r="E293" s="324"/>
      <c r="F293" s="324"/>
      <c r="G293" s="324"/>
      <c r="H293" s="324"/>
      <c r="I293" s="401"/>
    </row>
    <row r="294" spans="2:9" ht="20.100000000000001" customHeight="1">
      <c r="B294" s="322"/>
      <c r="C294" s="321"/>
      <c r="D294" s="324"/>
      <c r="E294" s="324"/>
      <c r="F294" s="324"/>
      <c r="G294" s="324"/>
      <c r="H294" s="368"/>
      <c r="I294" s="406"/>
    </row>
    <row r="295" spans="2:9" ht="13.7" customHeight="1">
      <c r="B295" s="322"/>
      <c r="C295" s="321"/>
      <c r="D295" s="324"/>
      <c r="E295" s="324"/>
      <c r="F295" s="324"/>
      <c r="G295" s="324"/>
      <c r="H295" s="368"/>
      <c r="I295" s="401"/>
    </row>
    <row r="296" spans="2:9" ht="19.5" customHeight="1">
      <c r="B296" s="328"/>
      <c r="C296" s="328"/>
      <c r="D296" s="328"/>
      <c r="E296" s="328"/>
      <c r="F296" s="328"/>
      <c r="G296" s="328"/>
      <c r="H296" s="328"/>
      <c r="I296" s="328"/>
    </row>
    <row r="297" spans="2:9" ht="29.25" customHeight="1">
      <c r="B297" s="320"/>
      <c r="C297" s="320"/>
      <c r="D297" s="320"/>
      <c r="E297" s="320"/>
      <c r="F297" s="320"/>
      <c r="G297" s="320"/>
      <c r="H297" s="320"/>
      <c r="I297" s="320"/>
    </row>
    <row r="298" spans="2:9" ht="20.100000000000001" customHeight="1">
      <c r="B298" s="321"/>
      <c r="C298" s="321"/>
      <c r="D298" s="321"/>
      <c r="E298" s="321"/>
      <c r="F298" s="321"/>
      <c r="G298" s="321"/>
      <c r="H298" s="321"/>
      <c r="I298" s="321"/>
    </row>
    <row r="299" spans="2:9" ht="20.100000000000001" customHeight="1">
      <c r="B299" s="322"/>
      <c r="C299" s="322"/>
      <c r="D299" s="322"/>
      <c r="E299" s="322"/>
      <c r="F299" s="322"/>
      <c r="G299" s="322"/>
      <c r="H299" s="322"/>
      <c r="I299" s="322"/>
    </row>
    <row r="300" spans="2:9" ht="20.100000000000001" customHeight="1">
      <c r="B300" s="322"/>
      <c r="C300" s="322"/>
      <c r="D300" s="322"/>
      <c r="E300" s="322"/>
      <c r="F300" s="322"/>
      <c r="G300" s="322"/>
      <c r="H300" s="322"/>
      <c r="I300" s="322"/>
    </row>
    <row r="301" spans="2:9" ht="20.100000000000001" customHeight="1">
      <c r="B301" s="322"/>
      <c r="C301" s="364"/>
      <c r="D301" s="365"/>
      <c r="E301" s="368"/>
      <c r="F301" s="321"/>
      <c r="G301" s="323"/>
      <c r="H301" s="323"/>
      <c r="I301" s="400"/>
    </row>
    <row r="302" spans="2:9" ht="20.100000000000001" customHeight="1">
      <c r="B302" s="322"/>
      <c r="C302" s="364"/>
      <c r="D302" s="365"/>
      <c r="E302" s="368"/>
      <c r="F302" s="321"/>
      <c r="G302" s="323"/>
      <c r="H302" s="323"/>
      <c r="I302" s="408"/>
    </row>
    <row r="303" spans="2:9" ht="20.100000000000001" customHeight="1">
      <c r="B303" s="322"/>
      <c r="C303" s="364"/>
      <c r="D303" s="365"/>
      <c r="E303" s="368"/>
      <c r="F303" s="321"/>
      <c r="G303" s="323"/>
      <c r="H303" s="323"/>
      <c r="I303" s="400"/>
    </row>
    <row r="304" spans="2:9" ht="20.100000000000001" customHeight="1">
      <c r="B304" s="322"/>
      <c r="C304" s="364"/>
      <c r="D304" s="365"/>
      <c r="E304" s="368"/>
      <c r="F304" s="321"/>
      <c r="G304" s="323"/>
      <c r="H304" s="323"/>
      <c r="I304" s="409"/>
    </row>
    <row r="305" spans="2:9" ht="20.100000000000001" customHeight="1">
      <c r="B305" s="322"/>
      <c r="C305" s="364"/>
      <c r="D305" s="365"/>
      <c r="E305" s="368"/>
      <c r="F305" s="321"/>
      <c r="G305" s="323"/>
      <c r="H305" s="323"/>
      <c r="I305" s="400"/>
    </row>
    <row r="306" spans="2:9" ht="20.100000000000001" customHeight="1">
      <c r="B306" s="322"/>
      <c r="C306" s="364"/>
      <c r="D306" s="365"/>
      <c r="E306" s="368"/>
      <c r="F306" s="321"/>
      <c r="G306" s="323"/>
      <c r="H306" s="323"/>
      <c r="I306" s="400"/>
    </row>
    <row r="307" spans="2:9" ht="20.100000000000001" customHeight="1">
      <c r="B307" s="322"/>
      <c r="C307" s="364"/>
      <c r="D307" s="365"/>
      <c r="E307" s="368"/>
      <c r="F307" s="321"/>
      <c r="G307" s="323"/>
      <c r="H307" s="323"/>
      <c r="I307" s="400"/>
    </row>
    <row r="308" spans="2:9" ht="20.100000000000001" customHeight="1">
      <c r="B308" s="322"/>
      <c r="C308" s="364"/>
      <c r="D308" s="365"/>
      <c r="E308" s="368"/>
      <c r="F308" s="321"/>
      <c r="G308" s="323"/>
      <c r="H308" s="323"/>
      <c r="I308" s="400"/>
    </row>
    <row r="309" spans="2:9" ht="20.100000000000001" customHeight="1">
      <c r="B309" s="322"/>
      <c r="C309" s="364"/>
      <c r="D309" s="365"/>
      <c r="E309" s="322"/>
      <c r="F309" s="321"/>
      <c r="G309" s="323"/>
      <c r="H309" s="323"/>
      <c r="I309" s="407"/>
    </row>
    <row r="310" spans="2:9" ht="20.100000000000001" customHeight="1">
      <c r="B310" s="322"/>
      <c r="C310" s="364"/>
      <c r="D310" s="365"/>
      <c r="E310" s="322"/>
      <c r="F310" s="321"/>
      <c r="G310" s="323"/>
      <c r="H310" s="323"/>
      <c r="I310" s="407"/>
    </row>
    <row r="311" spans="2:9" ht="20.100000000000001" customHeight="1">
      <c r="B311" s="322"/>
      <c r="C311" s="364"/>
      <c r="D311" s="365"/>
      <c r="E311" s="322"/>
      <c r="F311" s="321"/>
      <c r="G311" s="323"/>
      <c r="H311" s="323"/>
      <c r="I311" s="407"/>
    </row>
    <row r="312" spans="2:9" ht="20.100000000000001" customHeight="1">
      <c r="B312" s="322"/>
      <c r="C312" s="364"/>
      <c r="D312" s="365"/>
      <c r="E312" s="322"/>
      <c r="F312" s="321"/>
      <c r="G312" s="323"/>
      <c r="H312" s="323"/>
      <c r="I312" s="398"/>
    </row>
    <row r="313" spans="2:9" ht="20.100000000000001" customHeight="1">
      <c r="B313" s="322"/>
      <c r="C313" s="364"/>
      <c r="D313" s="365"/>
      <c r="E313" s="322"/>
      <c r="F313" s="321"/>
      <c r="G313" s="322"/>
      <c r="H313" s="322"/>
      <c r="I313" s="401"/>
    </row>
    <row r="314" spans="2:9" ht="20.100000000000001" customHeight="1">
      <c r="B314" s="322"/>
      <c r="C314" s="364"/>
      <c r="D314" s="365"/>
      <c r="E314" s="322"/>
      <c r="F314" s="321"/>
      <c r="G314" s="322"/>
      <c r="H314" s="322"/>
      <c r="I314" s="401"/>
    </row>
    <row r="315" spans="2:9" ht="20.100000000000001" customHeight="1">
      <c r="B315" s="322"/>
      <c r="C315" s="364"/>
      <c r="D315" s="365"/>
      <c r="E315" s="322"/>
      <c r="F315" s="321"/>
      <c r="G315" s="322"/>
      <c r="H315" s="322"/>
      <c r="I315" s="401"/>
    </row>
    <row r="316" spans="2:9" ht="20.100000000000001" customHeight="1">
      <c r="B316" s="322"/>
      <c r="C316" s="364"/>
      <c r="D316" s="365"/>
      <c r="E316" s="322"/>
      <c r="F316" s="321"/>
      <c r="G316" s="322"/>
      <c r="H316" s="322"/>
      <c r="I316" s="401"/>
    </row>
    <row r="317" spans="2:9" ht="20.100000000000001" customHeight="1">
      <c r="B317" s="322"/>
      <c r="C317" s="322"/>
      <c r="D317" s="322"/>
      <c r="E317" s="322"/>
      <c r="F317" s="322"/>
      <c r="G317" s="322"/>
      <c r="H317" s="322"/>
      <c r="I317" s="401"/>
    </row>
    <row r="318" spans="2:9" ht="20.100000000000001" customHeight="1">
      <c r="B318" s="322"/>
      <c r="C318" s="322"/>
      <c r="D318" s="322"/>
      <c r="E318" s="322"/>
      <c r="F318" s="322"/>
      <c r="G318" s="322"/>
      <c r="H318" s="322"/>
      <c r="I318" s="401"/>
    </row>
    <row r="319" spans="2:9" ht="20.100000000000001" customHeight="1">
      <c r="B319" s="322"/>
      <c r="C319" s="322"/>
      <c r="D319" s="365"/>
      <c r="E319" s="322"/>
      <c r="F319" s="322"/>
      <c r="G319" s="322"/>
      <c r="H319" s="322"/>
      <c r="I319" s="401"/>
    </row>
    <row r="320" spans="2:9" ht="20.100000000000001" customHeight="1">
      <c r="B320" s="322"/>
      <c r="C320" s="322"/>
      <c r="D320" s="322"/>
      <c r="E320" s="322"/>
      <c r="F320" s="322"/>
      <c r="G320" s="322"/>
      <c r="H320" s="322"/>
      <c r="I320" s="401"/>
    </row>
    <row r="321" spans="2:9" ht="20.100000000000001" customHeight="1">
      <c r="B321" s="322"/>
      <c r="C321" s="322"/>
      <c r="D321" s="322"/>
      <c r="E321" s="322"/>
      <c r="F321" s="322"/>
      <c r="G321" s="322"/>
      <c r="H321" s="322"/>
      <c r="I321" s="401"/>
    </row>
    <row r="322" spans="2:9" ht="20.100000000000001" customHeight="1">
      <c r="B322" s="322"/>
      <c r="C322" s="322"/>
      <c r="D322" s="322"/>
      <c r="E322" s="322"/>
      <c r="F322" s="322"/>
      <c r="G322" s="322"/>
      <c r="H322" s="322"/>
      <c r="I322" s="401"/>
    </row>
    <row r="323" spans="2:9" ht="20.100000000000001" customHeight="1">
      <c r="B323" s="322"/>
      <c r="C323" s="322"/>
      <c r="D323" s="322"/>
      <c r="E323" s="322"/>
      <c r="F323" s="322"/>
      <c r="G323" s="322"/>
      <c r="H323" s="322"/>
      <c r="I323" s="401"/>
    </row>
    <row r="324" spans="2:9" ht="20.100000000000001" customHeight="1">
      <c r="B324" s="322"/>
      <c r="C324" s="322"/>
      <c r="D324" s="322"/>
      <c r="E324" s="322"/>
      <c r="F324" s="322"/>
      <c r="G324" s="322"/>
      <c r="H324" s="322"/>
      <c r="I324" s="401"/>
    </row>
    <row r="325" spans="2:9" ht="20.100000000000001" customHeight="1">
      <c r="B325" s="322"/>
      <c r="C325" s="322"/>
      <c r="D325" s="322"/>
      <c r="E325" s="322"/>
      <c r="F325" s="322"/>
      <c r="G325" s="322"/>
      <c r="H325" s="322"/>
      <c r="I325" s="401"/>
    </row>
    <row r="326" spans="2:9" ht="20.100000000000001" customHeight="1">
      <c r="B326" s="322"/>
      <c r="C326" s="322"/>
      <c r="D326" s="322"/>
      <c r="E326" s="322"/>
      <c r="F326" s="322"/>
      <c r="G326" s="322"/>
      <c r="H326" s="322"/>
      <c r="I326" s="401"/>
    </row>
    <row r="327" spans="2:9" ht="20.100000000000001" customHeight="1">
      <c r="B327" s="322"/>
      <c r="C327" s="322"/>
      <c r="D327" s="322"/>
      <c r="E327" s="322"/>
      <c r="F327" s="322"/>
      <c r="G327" s="322"/>
      <c r="H327" s="322"/>
      <c r="I327" s="401"/>
    </row>
    <row r="328" spans="2:9" ht="20.100000000000001" customHeight="1">
      <c r="B328" s="322"/>
      <c r="C328" s="321"/>
      <c r="D328" s="322"/>
      <c r="E328" s="322"/>
      <c r="F328" s="322"/>
      <c r="G328" s="322"/>
      <c r="H328" s="368"/>
      <c r="I328" s="401"/>
    </row>
    <row r="329" spans="2:9" ht="20.100000000000001" customHeight="1">
      <c r="B329" s="322"/>
      <c r="C329" s="324"/>
      <c r="D329" s="324"/>
      <c r="E329" s="324"/>
      <c r="F329" s="324"/>
      <c r="G329" s="324"/>
      <c r="H329" s="324"/>
      <c r="I329" s="401"/>
    </row>
    <row r="330" spans="2:9" ht="20.100000000000001" customHeight="1">
      <c r="B330" s="322"/>
      <c r="C330" s="325"/>
      <c r="D330" s="325"/>
      <c r="E330" s="325"/>
      <c r="F330" s="325"/>
      <c r="G330" s="325"/>
      <c r="H330" s="325"/>
      <c r="I330" s="404"/>
    </row>
    <row r="331" spans="2:9" ht="20.100000000000001" customHeight="1">
      <c r="B331" s="322"/>
      <c r="C331" s="326"/>
      <c r="D331" s="326"/>
      <c r="E331" s="326"/>
      <c r="F331" s="326"/>
      <c r="G331" s="326"/>
      <c r="H331" s="326"/>
      <c r="I331" s="405"/>
    </row>
    <row r="332" spans="2:9" ht="20.100000000000001" customHeight="1">
      <c r="B332" s="322"/>
      <c r="C332" s="326"/>
      <c r="D332" s="326"/>
      <c r="E332" s="326"/>
      <c r="F332" s="326"/>
      <c r="G332" s="326"/>
      <c r="H332" s="326"/>
      <c r="I332" s="405"/>
    </row>
    <row r="333" spans="2:9" ht="20.100000000000001" customHeight="1">
      <c r="B333" s="322"/>
      <c r="C333" s="324"/>
      <c r="D333" s="324"/>
      <c r="E333" s="324"/>
      <c r="F333" s="324"/>
      <c r="G333" s="324"/>
      <c r="H333" s="324"/>
      <c r="I333" s="401"/>
    </row>
    <row r="334" spans="2:9" ht="20.100000000000001" customHeight="1">
      <c r="B334" s="322"/>
      <c r="C334" s="321"/>
      <c r="D334" s="324"/>
      <c r="E334" s="324"/>
      <c r="F334" s="324"/>
      <c r="G334" s="324"/>
      <c r="H334" s="368"/>
      <c r="I334" s="406"/>
    </row>
    <row r="335" spans="2:9" ht="13.7" customHeight="1">
      <c r="B335" s="332"/>
      <c r="C335" s="331"/>
      <c r="D335" s="329"/>
      <c r="E335" s="329"/>
      <c r="F335" s="329"/>
      <c r="G335" s="329"/>
      <c r="H335" s="410"/>
      <c r="I335" s="411"/>
    </row>
    <row r="336" spans="2:9" ht="19.5" customHeight="1">
      <c r="B336" s="330"/>
      <c r="C336" s="330"/>
      <c r="D336" s="330"/>
      <c r="E336" s="330"/>
      <c r="F336" s="330"/>
      <c r="G336" s="330"/>
      <c r="H336" s="330"/>
      <c r="I336" s="330"/>
    </row>
    <row r="337" spans="2:9" ht="19.5" customHeight="1">
      <c r="B337" s="689"/>
      <c r="C337" s="689"/>
      <c r="D337" s="689"/>
      <c r="E337" s="689"/>
      <c r="F337" s="689"/>
      <c r="G337" s="689"/>
      <c r="H337" s="689"/>
      <c r="I337" s="689"/>
    </row>
    <row r="338" spans="2:9" ht="29.25" customHeight="1">
      <c r="B338" s="690"/>
      <c r="C338" s="690"/>
      <c r="D338" s="690"/>
      <c r="E338" s="690"/>
      <c r="F338" s="690"/>
      <c r="G338" s="690"/>
      <c r="H338" s="690"/>
      <c r="I338" s="690"/>
    </row>
    <row r="339" spans="2:9" ht="19.5" customHeight="1">
      <c r="B339" s="331"/>
      <c r="C339" s="331"/>
      <c r="D339" s="331"/>
      <c r="E339" s="331"/>
      <c r="F339" s="331"/>
      <c r="G339" s="331"/>
      <c r="H339" s="331"/>
      <c r="I339" s="331"/>
    </row>
    <row r="340" spans="2:9" ht="19.5" customHeight="1">
      <c r="B340" s="332"/>
      <c r="C340" s="332"/>
      <c r="D340" s="332"/>
      <c r="E340" s="332"/>
      <c r="F340" s="332"/>
      <c r="G340" s="332"/>
      <c r="H340" s="332"/>
      <c r="I340" s="332"/>
    </row>
    <row r="341" spans="2:9" ht="19.5" customHeight="1">
      <c r="B341" s="332"/>
      <c r="C341" s="332"/>
      <c r="D341" s="332"/>
      <c r="E341" s="332"/>
      <c r="F341" s="332"/>
      <c r="G341" s="332"/>
      <c r="H341" s="332"/>
      <c r="I341" s="332"/>
    </row>
    <row r="342" spans="2:9" ht="19.5" customHeight="1">
      <c r="B342" s="332"/>
      <c r="C342" s="373"/>
      <c r="D342" s="371"/>
      <c r="E342" s="332"/>
      <c r="F342" s="331"/>
      <c r="G342" s="333"/>
      <c r="H342" s="333"/>
      <c r="I342" s="412"/>
    </row>
    <row r="343" spans="2:9" ht="19.5" customHeight="1">
      <c r="B343" s="332"/>
      <c r="C343" s="373"/>
      <c r="D343" s="371"/>
      <c r="E343" s="332"/>
      <c r="F343" s="331"/>
      <c r="G343" s="333"/>
      <c r="H343" s="333"/>
      <c r="I343" s="412"/>
    </row>
    <row r="344" spans="2:9" ht="19.5" customHeight="1">
      <c r="B344" s="332"/>
      <c r="C344" s="373"/>
      <c r="D344" s="372"/>
      <c r="E344" s="332"/>
      <c r="F344" s="331"/>
      <c r="G344" s="333"/>
      <c r="H344" s="333"/>
      <c r="I344" s="412"/>
    </row>
    <row r="345" spans="2:9" ht="19.5" customHeight="1">
      <c r="B345" s="332"/>
      <c r="C345" s="373"/>
      <c r="D345" s="372"/>
      <c r="E345" s="332"/>
      <c r="F345" s="331"/>
      <c r="G345" s="333"/>
      <c r="H345" s="333"/>
      <c r="I345" s="412"/>
    </row>
    <row r="346" spans="2:9" ht="19.5" customHeight="1">
      <c r="B346" s="332"/>
      <c r="C346" s="373"/>
      <c r="D346" s="372"/>
      <c r="E346" s="332"/>
      <c r="F346" s="331"/>
      <c r="G346" s="333"/>
      <c r="H346" s="333"/>
      <c r="I346" s="412"/>
    </row>
    <row r="347" spans="2:9" ht="19.5" customHeight="1">
      <c r="B347" s="332"/>
      <c r="C347" s="373"/>
      <c r="D347" s="371"/>
      <c r="E347" s="332"/>
      <c r="F347" s="331"/>
      <c r="G347" s="333"/>
      <c r="H347" s="333"/>
      <c r="I347" s="412"/>
    </row>
    <row r="348" spans="2:9" ht="19.5" customHeight="1">
      <c r="B348" s="332"/>
      <c r="C348" s="373"/>
      <c r="D348" s="371"/>
      <c r="E348" s="332"/>
      <c r="F348" s="331"/>
      <c r="G348" s="333"/>
      <c r="H348" s="333"/>
      <c r="I348" s="412"/>
    </row>
    <row r="349" spans="2:9" ht="19.5" customHeight="1">
      <c r="B349" s="332"/>
      <c r="C349" s="373"/>
      <c r="D349" s="371"/>
      <c r="E349" s="332"/>
      <c r="F349" s="331"/>
      <c r="G349" s="333"/>
      <c r="H349" s="333"/>
      <c r="I349" s="412"/>
    </row>
    <row r="350" spans="2:9" ht="19.5" customHeight="1">
      <c r="B350" s="332"/>
      <c r="C350" s="373"/>
      <c r="D350" s="371"/>
      <c r="E350" s="332"/>
      <c r="F350" s="331"/>
      <c r="G350" s="333"/>
      <c r="H350" s="333"/>
      <c r="I350" s="412"/>
    </row>
    <row r="351" spans="2:9" ht="19.5" customHeight="1">
      <c r="B351" s="332"/>
      <c r="C351" s="373"/>
      <c r="D351" s="373"/>
      <c r="E351" s="332"/>
      <c r="F351" s="331"/>
      <c r="G351" s="333"/>
      <c r="H351" s="333"/>
      <c r="I351" s="413"/>
    </row>
    <row r="352" spans="2:9" ht="19.5" customHeight="1">
      <c r="B352" s="332"/>
      <c r="C352" s="373"/>
      <c r="D352" s="373"/>
      <c r="E352" s="332"/>
      <c r="F352" s="331"/>
      <c r="G352" s="333"/>
      <c r="H352" s="333"/>
      <c r="I352" s="413"/>
    </row>
    <row r="353" spans="2:9" ht="19.5" customHeight="1">
      <c r="B353" s="332"/>
      <c r="C353" s="373"/>
      <c r="D353" s="373"/>
      <c r="E353" s="332"/>
      <c r="F353" s="331"/>
      <c r="G353" s="333"/>
      <c r="H353" s="333"/>
      <c r="I353" s="413"/>
    </row>
    <row r="354" spans="2:9" ht="19.5" customHeight="1">
      <c r="B354" s="332"/>
      <c r="C354" s="332"/>
      <c r="D354" s="332"/>
      <c r="E354" s="332"/>
      <c r="F354" s="332"/>
      <c r="G354" s="332"/>
      <c r="H354" s="332"/>
      <c r="I354" s="411"/>
    </row>
    <row r="355" spans="2:9" ht="19.5" customHeight="1">
      <c r="B355" s="332"/>
      <c r="C355" s="332"/>
      <c r="D355" s="332"/>
      <c r="E355" s="332"/>
      <c r="F355" s="332"/>
      <c r="G355" s="332"/>
      <c r="H355" s="332"/>
      <c r="I355" s="411"/>
    </row>
    <row r="356" spans="2:9" ht="19.5" customHeight="1">
      <c r="B356" s="332"/>
      <c r="C356" s="332"/>
      <c r="D356" s="332"/>
      <c r="E356" s="332"/>
      <c r="F356" s="332"/>
      <c r="G356" s="332"/>
      <c r="H356" s="332"/>
      <c r="I356" s="411"/>
    </row>
    <row r="357" spans="2:9" ht="19.5" customHeight="1">
      <c r="B357" s="332"/>
      <c r="C357" s="332"/>
      <c r="D357" s="332"/>
      <c r="E357" s="332"/>
      <c r="F357" s="332"/>
      <c r="G357" s="332"/>
      <c r="H357" s="332"/>
      <c r="I357" s="411"/>
    </row>
    <row r="358" spans="2:9" ht="19.5" customHeight="1">
      <c r="B358" s="332"/>
      <c r="C358" s="332"/>
      <c r="D358" s="332"/>
      <c r="E358" s="332"/>
      <c r="F358" s="332"/>
      <c r="G358" s="332"/>
      <c r="H358" s="332"/>
      <c r="I358" s="411"/>
    </row>
    <row r="359" spans="2:9" ht="19.5" customHeight="1">
      <c r="B359" s="332"/>
      <c r="C359" s="332"/>
      <c r="D359" s="332"/>
      <c r="E359" s="332"/>
      <c r="F359" s="332"/>
      <c r="G359" s="332"/>
      <c r="H359" s="332"/>
      <c r="I359" s="411"/>
    </row>
    <row r="360" spans="2:9" ht="19.5" customHeight="1">
      <c r="B360" s="332"/>
      <c r="C360" s="332"/>
      <c r="D360" s="374"/>
      <c r="E360" s="332"/>
      <c r="F360" s="332"/>
      <c r="G360" s="332"/>
      <c r="H360" s="332"/>
      <c r="I360" s="411"/>
    </row>
    <row r="361" spans="2:9" ht="19.5" customHeight="1">
      <c r="B361" s="332"/>
      <c r="C361" s="332"/>
      <c r="D361" s="332"/>
      <c r="E361" s="332"/>
      <c r="F361" s="332"/>
      <c r="G361" s="332"/>
      <c r="H361" s="332"/>
      <c r="I361" s="411"/>
    </row>
    <row r="362" spans="2:9" ht="19.5" customHeight="1">
      <c r="B362" s="332"/>
      <c r="C362" s="332"/>
      <c r="D362" s="332"/>
      <c r="E362" s="332"/>
      <c r="F362" s="332"/>
      <c r="G362" s="332"/>
      <c r="H362" s="332"/>
      <c r="I362" s="411"/>
    </row>
    <row r="363" spans="2:9" ht="19.5" customHeight="1">
      <c r="B363" s="332"/>
      <c r="C363" s="332"/>
      <c r="D363" s="332"/>
      <c r="E363" s="332"/>
      <c r="F363" s="332"/>
      <c r="G363" s="332"/>
      <c r="H363" s="332"/>
      <c r="I363" s="411"/>
    </row>
    <row r="364" spans="2:9" ht="19.5" customHeight="1">
      <c r="B364" s="332"/>
      <c r="C364" s="332"/>
      <c r="D364" s="332"/>
      <c r="E364" s="332"/>
      <c r="F364" s="332"/>
      <c r="G364" s="332"/>
      <c r="H364" s="332"/>
      <c r="I364" s="411"/>
    </row>
    <row r="365" spans="2:9" ht="19.5" customHeight="1">
      <c r="B365" s="332"/>
      <c r="C365" s="332"/>
      <c r="D365" s="332"/>
      <c r="E365" s="332"/>
      <c r="F365" s="332"/>
      <c r="G365" s="332"/>
      <c r="H365" s="332"/>
      <c r="I365" s="411"/>
    </row>
    <row r="366" spans="2:9" ht="19.5" customHeight="1">
      <c r="B366" s="332"/>
      <c r="C366" s="332"/>
      <c r="D366" s="332"/>
      <c r="E366" s="332"/>
      <c r="F366" s="332"/>
      <c r="G366" s="332"/>
      <c r="H366" s="332"/>
      <c r="I366" s="411"/>
    </row>
    <row r="367" spans="2:9" ht="19.5" customHeight="1">
      <c r="B367" s="332"/>
      <c r="C367" s="332"/>
      <c r="D367" s="332"/>
      <c r="E367" s="332"/>
      <c r="F367" s="332"/>
      <c r="G367" s="332"/>
      <c r="H367" s="332"/>
      <c r="I367" s="411"/>
    </row>
    <row r="368" spans="2:9" ht="19.5" customHeight="1">
      <c r="B368" s="332"/>
      <c r="C368" s="332"/>
      <c r="D368" s="332"/>
      <c r="E368" s="332"/>
      <c r="F368" s="332"/>
      <c r="G368" s="332"/>
      <c r="H368" s="332"/>
      <c r="I368" s="411"/>
    </row>
    <row r="369" spans="2:9" ht="19.5" customHeight="1">
      <c r="B369" s="332"/>
      <c r="C369" s="331"/>
      <c r="D369" s="332"/>
      <c r="E369" s="332"/>
      <c r="F369" s="332"/>
      <c r="G369" s="332"/>
      <c r="H369" s="410"/>
      <c r="I369" s="411"/>
    </row>
    <row r="370" spans="2:9" ht="19.5" customHeight="1">
      <c r="B370" s="332"/>
      <c r="C370" s="329"/>
      <c r="D370" s="329"/>
      <c r="E370" s="329"/>
      <c r="F370" s="329"/>
      <c r="G370" s="329"/>
      <c r="H370" s="329"/>
      <c r="I370" s="411"/>
    </row>
    <row r="371" spans="2:9" ht="19.5" customHeight="1">
      <c r="B371" s="332"/>
      <c r="C371" s="334"/>
      <c r="D371" s="334"/>
      <c r="E371" s="334"/>
      <c r="F371" s="334"/>
      <c r="G371" s="334"/>
      <c r="H371" s="334"/>
      <c r="I371" s="414"/>
    </row>
    <row r="372" spans="2:9" ht="19.5" customHeight="1">
      <c r="B372" s="332"/>
      <c r="C372" s="335"/>
      <c r="D372" s="335"/>
      <c r="E372" s="335"/>
      <c r="F372" s="335"/>
      <c r="G372" s="335"/>
      <c r="H372" s="335"/>
      <c r="I372" s="415"/>
    </row>
    <row r="373" spans="2:9" ht="19.5" customHeight="1">
      <c r="B373" s="332"/>
      <c r="C373" s="335"/>
      <c r="D373" s="335"/>
      <c r="E373" s="335"/>
      <c r="F373" s="335"/>
      <c r="G373" s="335"/>
      <c r="H373" s="335"/>
      <c r="I373" s="415"/>
    </row>
    <row r="374" spans="2:9" ht="19.5" customHeight="1">
      <c r="B374" s="332"/>
      <c r="C374" s="329"/>
      <c r="D374" s="329"/>
      <c r="E374" s="329"/>
      <c r="F374" s="329"/>
      <c r="G374" s="329"/>
      <c r="H374" s="329"/>
      <c r="I374" s="411"/>
    </row>
    <row r="375" spans="2:9" ht="19.5" customHeight="1">
      <c r="B375" s="332"/>
      <c r="C375" s="331"/>
      <c r="D375" s="329"/>
      <c r="E375" s="329"/>
      <c r="F375" s="329"/>
      <c r="G375" s="329"/>
      <c r="H375" s="410"/>
      <c r="I375" s="411"/>
    </row>
    <row r="376" spans="2:9" ht="19.5" customHeight="1"/>
    <row r="377" spans="2:9" ht="19.5" customHeight="1"/>
    <row r="378" spans="2:9" ht="19.5" customHeight="1"/>
    <row r="379" spans="2:9" ht="19.5" customHeight="1"/>
    <row r="380" spans="2:9" ht="19.5" customHeight="1"/>
    <row r="381" spans="2:9" ht="19.5" customHeight="1"/>
    <row r="382" spans="2:9" ht="19.5" customHeight="1"/>
    <row r="383" spans="2:9" ht="19.5" customHeight="1"/>
    <row r="384" spans="2:9" ht="19.5" customHeight="1"/>
    <row r="385" ht="19.5" customHeight="1"/>
    <row r="386" ht="19.5" customHeight="1"/>
    <row r="387" ht="19.5" customHeight="1"/>
    <row r="388" ht="19.5" customHeight="1"/>
    <row r="389" ht="19.5" customHeight="1"/>
    <row r="390" ht="19.5" customHeight="1"/>
    <row r="391" ht="19.5" customHeight="1"/>
    <row r="392" ht="19.5" customHeight="1"/>
    <row r="393" ht="19.5" customHeight="1"/>
    <row r="394" ht="19.5" customHeight="1"/>
    <row r="395" ht="19.5" customHeight="1"/>
    <row r="396" ht="19.5" customHeight="1"/>
    <row r="397" ht="19.5" customHeight="1"/>
    <row r="398" ht="19.5" customHeight="1"/>
    <row r="399" ht="19.5" customHeight="1"/>
    <row r="400" ht="19.5" customHeight="1"/>
    <row r="401" ht="19.5" customHeight="1"/>
    <row r="402" ht="19.5" customHeight="1"/>
    <row r="403" ht="19.5" customHeight="1"/>
    <row r="404" ht="19.5" customHeight="1"/>
    <row r="405" ht="19.5" customHeight="1"/>
    <row r="406" ht="19.5" customHeight="1"/>
    <row r="407" ht="19.5" customHeight="1"/>
    <row r="408" ht="19.5" customHeight="1"/>
    <row r="409" ht="19.5" customHeight="1"/>
    <row r="410" ht="19.5" customHeight="1"/>
    <row r="411" ht="19.5" customHeight="1"/>
    <row r="412" ht="19.5" customHeight="1"/>
    <row r="413" ht="19.5" customHeight="1"/>
    <row r="414" ht="19.5" customHeight="1"/>
    <row r="415" ht="19.5" customHeight="1"/>
    <row r="416" ht="19.5" customHeight="1"/>
    <row r="417" ht="19.5" customHeight="1"/>
    <row r="418" ht="19.5" customHeight="1"/>
    <row r="419" ht="19.5" customHeight="1"/>
    <row r="420" ht="19.5" customHeight="1"/>
    <row r="421" ht="19.5" customHeight="1"/>
    <row r="422" ht="19.5" customHeight="1"/>
    <row r="423" ht="19.5" customHeight="1"/>
    <row r="424" ht="19.5" customHeight="1"/>
    <row r="425" ht="19.5" customHeight="1"/>
    <row r="426" ht="19.5" customHeight="1"/>
    <row r="427" ht="19.5" customHeight="1"/>
    <row r="428" ht="19.5" customHeight="1"/>
    <row r="429" ht="19.5" customHeight="1"/>
    <row r="430" ht="19.5" customHeight="1"/>
    <row r="431" ht="19.5" customHeight="1"/>
    <row r="432" ht="19.5" customHeight="1"/>
    <row r="433" ht="19.5" customHeight="1"/>
    <row r="434" ht="19.5" customHeight="1"/>
    <row r="435" ht="19.5" customHeight="1"/>
    <row r="436" ht="19.5" customHeight="1"/>
    <row r="437" ht="19.5" customHeight="1"/>
    <row r="438" ht="19.5" customHeight="1"/>
    <row r="439" ht="19.5" customHeight="1"/>
    <row r="440" ht="19.5" customHeight="1"/>
    <row r="441" ht="19.5" customHeight="1"/>
    <row r="442" ht="19.5" customHeight="1"/>
    <row r="443" ht="19.5" customHeight="1"/>
    <row r="444" ht="19.5" customHeight="1"/>
    <row r="445" ht="19.5" customHeight="1"/>
    <row r="446" ht="19.5" customHeight="1"/>
    <row r="447" ht="19.5" customHeight="1"/>
    <row r="448" ht="19.5" customHeight="1"/>
    <row r="449" ht="19.5" customHeight="1"/>
    <row r="450" ht="19.5" customHeight="1"/>
    <row r="451" ht="19.5" customHeight="1"/>
    <row r="452" ht="19.5" customHeight="1"/>
    <row r="453" ht="19.5" customHeight="1"/>
    <row r="454" ht="19.5" customHeight="1"/>
    <row r="455" ht="19.5" customHeight="1"/>
    <row r="456" ht="19.5" customHeight="1"/>
    <row r="457" ht="19.5" customHeight="1"/>
    <row r="458" ht="19.5" customHeight="1"/>
    <row r="459" ht="19.5" customHeight="1"/>
    <row r="460" ht="19.5" customHeight="1"/>
    <row r="461" ht="19.5" customHeight="1"/>
    <row r="462" ht="19.5" customHeight="1"/>
    <row r="463" ht="19.5" customHeight="1"/>
    <row r="464" ht="19.5" customHeight="1"/>
    <row r="465" ht="19.5" customHeight="1"/>
    <row r="466" ht="19.5" customHeight="1"/>
    <row r="467" ht="19.5" customHeight="1"/>
    <row r="468" ht="19.5" customHeight="1"/>
    <row r="469" ht="19.5" customHeight="1"/>
  </sheetData>
  <mergeCells count="7">
    <mergeCell ref="B338:I338"/>
    <mergeCell ref="B46:I46"/>
    <mergeCell ref="B2:I2"/>
    <mergeCell ref="B90:I90"/>
    <mergeCell ref="B134:I134"/>
    <mergeCell ref="B177:I177"/>
    <mergeCell ref="B337:I337"/>
  </mergeCells>
  <phoneticPr fontId="2"/>
  <printOptions horizontalCentered="1" verticalCentered="1"/>
  <pageMargins left="0.6692913385826772" right="0" top="0" bottom="0" header="0" footer="0"/>
  <pageSetup paperSize="9" scale="95" orientation="portrait" verticalDpi="200" r:id="rId1"/>
  <headerFooter alignWithMargins="0"/>
  <rowBreaks count="3" manualBreakCount="3">
    <brk id="44" max="8" man="1"/>
    <brk id="88" max="8" man="1"/>
    <brk id="132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11"/>
    <pageSetUpPr fitToPage="1"/>
  </sheetPr>
  <dimension ref="B1:S36"/>
  <sheetViews>
    <sheetView showGridLines="0" showZeros="0" view="pageBreakPreview" zoomScaleSheetLayoutView="100" workbookViewId="0">
      <selection activeCell="G6" sqref="G6"/>
    </sheetView>
  </sheetViews>
  <sheetFormatPr defaultColWidth="7" defaultRowHeight="11.25"/>
  <cols>
    <col min="1" max="1" width="1.5" style="32" customWidth="1"/>
    <col min="2" max="2" width="2.625" style="32" customWidth="1"/>
    <col min="3" max="3" width="3.625" style="40" customWidth="1"/>
    <col min="4" max="4" width="1.375" style="32" customWidth="1"/>
    <col min="5" max="5" width="12.625" style="32" customWidth="1"/>
    <col min="6" max="6" width="9.625" style="32" customWidth="1"/>
    <col min="7" max="7" width="6.625" style="32" customWidth="1"/>
    <col min="8" max="8" width="22.625" style="32" customWidth="1"/>
    <col min="9" max="9" width="8.625" style="32" customWidth="1"/>
    <col min="10" max="10" width="12.625" style="32" customWidth="1"/>
    <col min="11" max="11" width="3.625" style="32" customWidth="1"/>
    <col min="12" max="12" width="2.625" style="32" customWidth="1"/>
    <col min="13" max="13" width="2.125" style="32" customWidth="1"/>
    <col min="14" max="16384" width="7" style="32"/>
  </cols>
  <sheetData>
    <row r="1" spans="2:19" ht="30.75" customHeight="1">
      <c r="B1" s="108"/>
      <c r="C1" s="109"/>
      <c r="D1" s="110"/>
      <c r="E1" s="110"/>
      <c r="F1" s="110"/>
      <c r="G1" s="110"/>
      <c r="H1" s="110"/>
      <c r="I1" s="110"/>
      <c r="J1" s="110"/>
      <c r="K1" s="110"/>
      <c r="L1" s="111"/>
      <c r="M1" s="31"/>
    </row>
    <row r="2" spans="2:19" s="34" customFormat="1" ht="30.95" customHeight="1">
      <c r="B2" s="112"/>
      <c r="C2" s="651" t="s">
        <v>62</v>
      </c>
      <c r="D2" s="651"/>
      <c r="E2" s="651"/>
      <c r="F2" s="651"/>
      <c r="G2" s="651"/>
      <c r="H2" s="651"/>
      <c r="I2" s="651"/>
      <c r="J2" s="651"/>
      <c r="K2" s="651"/>
      <c r="L2" s="652"/>
      <c r="M2" s="33"/>
      <c r="N2" s="32"/>
      <c r="O2" s="32"/>
      <c r="P2" s="32"/>
      <c r="Q2" s="32"/>
      <c r="R2" s="32"/>
      <c r="S2" s="32"/>
    </row>
    <row r="3" spans="2:19" ht="24.95" customHeight="1">
      <c r="B3" s="113"/>
      <c r="C3" s="114"/>
      <c r="D3" s="115"/>
      <c r="E3" s="115"/>
      <c r="F3" s="115"/>
      <c r="G3" s="115"/>
      <c r="H3" s="115"/>
      <c r="I3" s="115"/>
      <c r="J3" s="115"/>
      <c r="K3" s="115"/>
      <c r="L3" s="116"/>
      <c r="M3" s="35"/>
    </row>
    <row r="4" spans="2:19" ht="27.95" customHeight="1">
      <c r="B4" s="113"/>
      <c r="C4" s="114"/>
      <c r="D4" s="117"/>
      <c r="E4" s="118" t="s">
        <v>82</v>
      </c>
      <c r="F4" s="119"/>
      <c r="G4" s="120" t="s">
        <v>973</v>
      </c>
      <c r="H4" s="119"/>
      <c r="I4" s="117"/>
      <c r="J4" s="194"/>
      <c r="K4" s="115"/>
      <c r="L4" s="116"/>
      <c r="M4" s="35"/>
    </row>
    <row r="5" spans="2:19" ht="27" customHeight="1">
      <c r="B5" s="113"/>
      <c r="C5" s="114"/>
      <c r="D5" s="117"/>
      <c r="E5" s="118" t="s">
        <v>83</v>
      </c>
      <c r="F5" s="119"/>
      <c r="G5" s="121" t="s">
        <v>319</v>
      </c>
      <c r="H5" s="119"/>
      <c r="I5" s="117"/>
      <c r="J5" s="117"/>
      <c r="K5" s="115"/>
      <c r="L5" s="116"/>
      <c r="M5" s="35"/>
    </row>
    <row r="6" spans="2:19" ht="27" customHeight="1">
      <c r="B6" s="113"/>
      <c r="C6" s="114"/>
      <c r="D6" s="117"/>
      <c r="E6" s="118" t="s">
        <v>84</v>
      </c>
      <c r="F6" s="119"/>
      <c r="G6" s="123" t="s">
        <v>980</v>
      </c>
      <c r="H6" s="119"/>
      <c r="I6" s="117"/>
      <c r="J6" s="117"/>
      <c r="K6" s="115"/>
      <c r="L6" s="116"/>
      <c r="M6" s="35"/>
    </row>
    <row r="7" spans="2:19" ht="27" customHeight="1">
      <c r="B7" s="113"/>
      <c r="C7" s="114"/>
      <c r="D7" s="117"/>
      <c r="E7" s="118" t="s">
        <v>93</v>
      </c>
      <c r="F7" s="119"/>
      <c r="G7" s="661">
        <f>H17</f>
        <v>0</v>
      </c>
      <c r="H7" s="661"/>
      <c r="I7" s="117"/>
      <c r="J7" s="117"/>
      <c r="K7" s="115"/>
      <c r="L7" s="116"/>
      <c r="M7" s="35"/>
    </row>
    <row r="8" spans="2:19" ht="18.95" customHeight="1">
      <c r="B8" s="113"/>
      <c r="C8" s="114"/>
      <c r="D8" s="115"/>
      <c r="E8" s="115"/>
      <c r="F8" s="115"/>
      <c r="G8" s="115"/>
      <c r="H8" s="115"/>
      <c r="I8" s="115"/>
      <c r="J8" s="115"/>
      <c r="K8" s="115"/>
      <c r="L8" s="116"/>
      <c r="M8" s="35"/>
    </row>
    <row r="9" spans="2:19" s="37" customFormat="1" ht="18.95" customHeight="1">
      <c r="B9" s="126"/>
      <c r="C9" s="654" t="s">
        <v>85</v>
      </c>
      <c r="D9" s="654"/>
      <c r="E9" s="654"/>
      <c r="F9" s="654"/>
      <c r="G9" s="654"/>
      <c r="H9" s="654"/>
      <c r="I9" s="654"/>
      <c r="J9" s="654"/>
      <c r="K9" s="654"/>
      <c r="L9" s="127"/>
      <c r="M9" s="36"/>
      <c r="N9" s="32"/>
      <c r="O9" s="32"/>
      <c r="P9" s="32"/>
      <c r="Q9" s="32"/>
      <c r="R9" s="32"/>
      <c r="S9" s="32"/>
    </row>
    <row r="10" spans="2:19" ht="11.25" customHeight="1">
      <c r="B10" s="113"/>
      <c r="C10" s="114"/>
      <c r="D10" s="115"/>
      <c r="E10" s="115" t="s">
        <v>536</v>
      </c>
      <c r="F10" s="115"/>
      <c r="G10" s="115"/>
      <c r="H10" s="115"/>
      <c r="I10" s="115"/>
      <c r="J10" s="115"/>
      <c r="K10" s="115"/>
      <c r="L10" s="116"/>
      <c r="M10" s="35"/>
    </row>
    <row r="11" spans="2:19" s="39" customFormat="1" ht="22.7" customHeight="1">
      <c r="B11" s="128"/>
      <c r="C11" s="454" t="s">
        <v>86</v>
      </c>
      <c r="D11" s="662" t="s">
        <v>87</v>
      </c>
      <c r="E11" s="663"/>
      <c r="F11" s="663"/>
      <c r="G11" s="664"/>
      <c r="H11" s="455" t="s">
        <v>88</v>
      </c>
      <c r="I11" s="455" t="s">
        <v>89</v>
      </c>
      <c r="J11" s="662" t="s">
        <v>90</v>
      </c>
      <c r="K11" s="665"/>
      <c r="L11" s="129"/>
      <c r="M11" s="38"/>
      <c r="N11" s="32"/>
      <c r="O11" s="32"/>
      <c r="P11" s="32"/>
      <c r="Q11" s="32"/>
      <c r="R11" s="32"/>
      <c r="S11" s="32"/>
    </row>
    <row r="12" spans="2:19" ht="22.7" customHeight="1">
      <c r="B12" s="113"/>
      <c r="C12" s="452">
        <v>1</v>
      </c>
      <c r="D12" s="460"/>
      <c r="E12" s="695" t="s">
        <v>537</v>
      </c>
      <c r="F12" s="696"/>
      <c r="G12" s="460"/>
      <c r="H12" s="145">
        <f>'内訳書（電気）'!H39</f>
        <v>0</v>
      </c>
      <c r="I12" s="457"/>
      <c r="J12" s="475"/>
      <c r="K12" s="476"/>
      <c r="L12" s="138"/>
      <c r="M12" s="35"/>
    </row>
    <row r="13" spans="2:19" ht="22.7" customHeight="1">
      <c r="B13" s="139"/>
      <c r="C13" s="452">
        <v>2</v>
      </c>
      <c r="D13" s="460"/>
      <c r="E13" s="695" t="s">
        <v>538</v>
      </c>
      <c r="F13" s="696"/>
      <c r="G13" s="460"/>
      <c r="H13" s="145">
        <f>'内訳書（電気）'!H87</f>
        <v>0</v>
      </c>
      <c r="I13" s="457"/>
      <c r="J13" s="475"/>
      <c r="K13" s="166"/>
      <c r="L13" s="116"/>
      <c r="M13" s="35"/>
    </row>
    <row r="14" spans="2:19" ht="22.7" customHeight="1">
      <c r="B14" s="113"/>
      <c r="C14" s="452">
        <v>3</v>
      </c>
      <c r="D14" s="460"/>
      <c r="E14" s="695" t="s">
        <v>539</v>
      </c>
      <c r="F14" s="696"/>
      <c r="G14" s="460"/>
      <c r="H14" s="145">
        <f>'内訳書（電気）'!H174</f>
        <v>0</v>
      </c>
      <c r="I14" s="457"/>
      <c r="J14" s="475"/>
      <c r="K14" s="166"/>
      <c r="L14" s="116"/>
      <c r="M14" s="35"/>
      <c r="O14" s="232"/>
    </row>
    <row r="15" spans="2:19" ht="22.7" customHeight="1">
      <c r="B15" s="113"/>
      <c r="C15" s="452">
        <v>4</v>
      </c>
      <c r="D15" s="460"/>
      <c r="E15" s="695" t="s">
        <v>540</v>
      </c>
      <c r="F15" s="696"/>
      <c r="G15" s="460"/>
      <c r="H15" s="474">
        <f>'内訳書（電気）'!H193</f>
        <v>0</v>
      </c>
      <c r="I15" s="457"/>
      <c r="J15" s="475"/>
      <c r="K15" s="166"/>
      <c r="L15" s="116"/>
      <c r="M15" s="35"/>
      <c r="O15" s="237"/>
    </row>
    <row r="16" spans="2:19" ht="22.7" customHeight="1">
      <c r="B16" s="113"/>
      <c r="C16" s="452"/>
      <c r="D16" s="460"/>
      <c r="E16" s="679"/>
      <c r="F16" s="681"/>
      <c r="G16" s="460"/>
      <c r="H16" s="145"/>
      <c r="I16" s="457"/>
      <c r="J16" s="164"/>
      <c r="K16" s="166"/>
      <c r="L16" s="116"/>
      <c r="M16" s="35"/>
    </row>
    <row r="17" spans="2:13" ht="22.7" customHeight="1">
      <c r="B17" s="113"/>
      <c r="C17" s="452"/>
      <c r="D17" s="460"/>
      <c r="E17" s="684" t="s">
        <v>957</v>
      </c>
      <c r="F17" s="685"/>
      <c r="G17" s="460"/>
      <c r="H17" s="145">
        <f>SUM(H12:H15)</f>
        <v>0</v>
      </c>
      <c r="I17" s="457"/>
      <c r="J17" s="164"/>
      <c r="K17" s="166"/>
      <c r="L17" s="116"/>
      <c r="M17" s="35"/>
    </row>
    <row r="18" spans="2:13" ht="22.7" customHeight="1">
      <c r="B18" s="113"/>
      <c r="C18" s="452"/>
      <c r="D18" s="460"/>
      <c r="E18" s="682"/>
      <c r="F18" s="683"/>
      <c r="G18" s="460"/>
      <c r="H18" s="145"/>
      <c r="I18" s="457"/>
      <c r="J18" s="475"/>
      <c r="K18" s="166"/>
      <c r="L18" s="116"/>
      <c r="M18" s="35"/>
    </row>
    <row r="19" spans="2:13" ht="22.7" customHeight="1">
      <c r="B19" s="182"/>
      <c r="C19" s="452"/>
      <c r="D19" s="460"/>
      <c r="E19" s="679"/>
      <c r="F19" s="681"/>
      <c r="G19" s="460"/>
      <c r="H19" s="145"/>
      <c r="I19" s="457"/>
      <c r="J19" s="475"/>
      <c r="K19" s="166"/>
      <c r="L19" s="116"/>
      <c r="M19" s="35"/>
    </row>
    <row r="20" spans="2:13" ht="22.7" customHeight="1">
      <c r="B20" s="113"/>
      <c r="C20" s="452"/>
      <c r="D20" s="460"/>
      <c r="E20" s="460"/>
      <c r="F20" s="460"/>
      <c r="G20" s="460"/>
      <c r="H20" s="145"/>
      <c r="I20" s="457"/>
      <c r="J20" s="475"/>
      <c r="K20" s="166"/>
      <c r="L20" s="116"/>
      <c r="M20" s="35"/>
    </row>
    <row r="21" spans="2:13" ht="22.7" customHeight="1">
      <c r="B21" s="113"/>
      <c r="C21" s="452"/>
      <c r="D21" s="460"/>
      <c r="E21" s="682"/>
      <c r="F21" s="683"/>
      <c r="G21" s="460"/>
      <c r="H21" s="145"/>
      <c r="I21" s="457"/>
      <c r="J21" s="475"/>
      <c r="K21" s="166"/>
      <c r="L21" s="116"/>
      <c r="M21" s="35"/>
    </row>
    <row r="22" spans="2:13" ht="22.7" customHeight="1">
      <c r="B22" s="113"/>
      <c r="C22" s="452"/>
      <c r="D22" s="460"/>
      <c r="E22" s="460"/>
      <c r="F22" s="460"/>
      <c r="G22" s="460"/>
      <c r="H22" s="145"/>
      <c r="I22" s="457"/>
      <c r="J22" s="164"/>
      <c r="K22" s="166"/>
      <c r="L22" s="116"/>
      <c r="M22" s="35"/>
    </row>
    <row r="23" spans="2:13" ht="22.7" customHeight="1">
      <c r="B23" s="113"/>
      <c r="C23" s="452"/>
      <c r="D23" s="460"/>
      <c r="E23" s="682"/>
      <c r="F23" s="683"/>
      <c r="G23" s="460"/>
      <c r="H23" s="145"/>
      <c r="I23" s="457"/>
      <c r="J23" s="475"/>
      <c r="K23" s="166"/>
      <c r="L23" s="116"/>
      <c r="M23" s="35"/>
    </row>
    <row r="24" spans="2:13" ht="22.7" customHeight="1">
      <c r="B24" s="113"/>
      <c r="C24" s="452"/>
      <c r="D24" s="460"/>
      <c r="E24" s="460"/>
      <c r="F24" s="460"/>
      <c r="G24" s="460"/>
      <c r="H24" s="145"/>
      <c r="I24" s="457"/>
      <c r="J24" s="475"/>
      <c r="K24" s="166"/>
      <c r="L24" s="116"/>
      <c r="M24" s="35"/>
    </row>
    <row r="25" spans="2:13" ht="22.7" customHeight="1">
      <c r="B25" s="113"/>
      <c r="C25" s="452"/>
      <c r="D25" s="460"/>
      <c r="E25" s="460"/>
      <c r="F25" s="460"/>
      <c r="G25" s="460"/>
      <c r="H25" s="145"/>
      <c r="I25" s="457"/>
      <c r="J25" s="164"/>
      <c r="K25" s="166"/>
      <c r="L25" s="116"/>
      <c r="M25" s="35"/>
    </row>
    <row r="26" spans="2:13" ht="22.7" customHeight="1">
      <c r="B26" s="113"/>
      <c r="C26" s="452"/>
      <c r="D26" s="460"/>
      <c r="E26" s="460"/>
      <c r="F26" s="470"/>
      <c r="G26" s="470"/>
      <c r="H26" s="145"/>
      <c r="I26" s="457"/>
      <c r="J26" s="164"/>
      <c r="K26" s="166"/>
      <c r="L26" s="116"/>
      <c r="M26" s="35"/>
    </row>
    <row r="27" spans="2:13" ht="22.7" customHeight="1">
      <c r="B27" s="113"/>
      <c r="C27" s="452"/>
      <c r="D27" s="460"/>
      <c r="E27" s="460"/>
      <c r="F27" s="460"/>
      <c r="G27" s="460"/>
      <c r="H27" s="145"/>
      <c r="I27" s="457"/>
      <c r="J27" s="164"/>
      <c r="K27" s="166"/>
      <c r="L27" s="116"/>
      <c r="M27" s="35"/>
    </row>
    <row r="28" spans="2:13" ht="22.7" customHeight="1">
      <c r="B28" s="113"/>
      <c r="C28" s="452"/>
      <c r="D28" s="460"/>
      <c r="E28" s="460"/>
      <c r="F28" s="472"/>
      <c r="G28" s="472"/>
      <c r="H28" s="145"/>
      <c r="I28" s="457"/>
      <c r="J28" s="164"/>
      <c r="K28" s="166"/>
      <c r="L28" s="116"/>
      <c r="M28" s="35"/>
    </row>
    <row r="29" spans="2:13" ht="22.7" customHeight="1">
      <c r="B29" s="113"/>
      <c r="C29" s="452"/>
      <c r="D29" s="460"/>
      <c r="E29" s="460"/>
      <c r="F29" s="472"/>
      <c r="G29" s="472"/>
      <c r="H29" s="145"/>
      <c r="I29" s="457"/>
      <c r="J29" s="164"/>
      <c r="K29" s="166"/>
      <c r="L29" s="116"/>
      <c r="M29" s="35"/>
    </row>
    <row r="30" spans="2:13" ht="22.7" customHeight="1">
      <c r="B30" s="113"/>
      <c r="C30" s="452"/>
      <c r="D30" s="460"/>
      <c r="E30" s="460"/>
      <c r="F30" s="460"/>
      <c r="G30" s="460"/>
      <c r="H30" s="145"/>
      <c r="I30" s="457"/>
      <c r="J30" s="477"/>
      <c r="K30" s="166"/>
      <c r="L30" s="116"/>
      <c r="M30" s="35"/>
    </row>
    <row r="31" spans="2:13" ht="22.7" customHeight="1">
      <c r="B31" s="113"/>
      <c r="C31" s="452"/>
      <c r="D31" s="460"/>
      <c r="E31" s="478"/>
      <c r="F31" s="460"/>
      <c r="G31" s="460"/>
      <c r="H31" s="145"/>
      <c r="I31" s="457"/>
      <c r="J31" s="164"/>
      <c r="K31" s="166"/>
      <c r="L31" s="116"/>
      <c r="M31" s="35"/>
    </row>
    <row r="32" spans="2:13" ht="22.7" customHeight="1">
      <c r="B32" s="113"/>
      <c r="C32" s="452"/>
      <c r="D32" s="460"/>
      <c r="E32" s="479"/>
      <c r="F32" s="460"/>
      <c r="G32" s="460"/>
      <c r="H32" s="145"/>
      <c r="I32" s="457"/>
      <c r="J32" s="475"/>
      <c r="K32" s="166"/>
      <c r="L32" s="116"/>
      <c r="M32" s="35"/>
    </row>
    <row r="33" spans="2:13" ht="22.7" customHeight="1">
      <c r="B33" s="113"/>
      <c r="C33" s="452"/>
      <c r="D33" s="162"/>
      <c r="E33" s="162"/>
      <c r="F33" s="162"/>
      <c r="G33" s="162"/>
      <c r="H33" s="480"/>
      <c r="I33" s="458"/>
      <c r="J33" s="164"/>
      <c r="K33" s="166"/>
      <c r="L33" s="167"/>
      <c r="M33" s="35"/>
    </row>
    <row r="34" spans="2:13" ht="22.7" customHeight="1">
      <c r="B34" s="113"/>
      <c r="C34" s="456"/>
      <c r="D34" s="168"/>
      <c r="E34" s="643"/>
      <c r="F34" s="677"/>
      <c r="G34" s="678"/>
      <c r="H34" s="169"/>
      <c r="I34" s="459"/>
      <c r="J34" s="481"/>
      <c r="K34" s="482"/>
      <c r="L34" s="116"/>
      <c r="M34" s="35"/>
    </row>
    <row r="35" spans="2:13" ht="12" customHeight="1">
      <c r="B35" s="175"/>
      <c r="C35" s="176"/>
      <c r="D35" s="177"/>
      <c r="E35" s="177"/>
      <c r="F35" s="177"/>
      <c r="G35" s="177"/>
      <c r="H35" s="177"/>
      <c r="I35" s="177"/>
      <c r="J35" s="177"/>
      <c r="K35" s="177"/>
      <c r="L35" s="178"/>
      <c r="M35" s="31"/>
    </row>
    <row r="36" spans="2:13">
      <c r="B36" s="179" t="s">
        <v>63</v>
      </c>
      <c r="C36" s="180"/>
      <c r="D36" s="179"/>
      <c r="E36" s="179"/>
      <c r="F36" s="179"/>
      <c r="G36" s="179"/>
      <c r="H36" s="179"/>
      <c r="I36" s="179"/>
      <c r="J36" s="179"/>
      <c r="K36" s="181"/>
      <c r="L36" s="181"/>
      <c r="M36" s="41"/>
    </row>
  </sheetData>
  <mergeCells count="16">
    <mergeCell ref="E19:F19"/>
    <mergeCell ref="E21:F21"/>
    <mergeCell ref="E23:F23"/>
    <mergeCell ref="E34:G34"/>
    <mergeCell ref="E13:F13"/>
    <mergeCell ref="E14:F14"/>
    <mergeCell ref="E15:F15"/>
    <mergeCell ref="E16:F16"/>
    <mergeCell ref="E17:F17"/>
    <mergeCell ref="E18:F18"/>
    <mergeCell ref="E12:F12"/>
    <mergeCell ref="C2:L2"/>
    <mergeCell ref="G7:H7"/>
    <mergeCell ref="C9:K9"/>
    <mergeCell ref="D11:G11"/>
    <mergeCell ref="J11:K11"/>
  </mergeCells>
  <phoneticPr fontId="2"/>
  <printOptions horizontalCentered="1" verticalCentered="1" gridLinesSet="0"/>
  <pageMargins left="0.86614173228346458" right="0" top="0" bottom="0" header="0" footer="0"/>
  <pageSetup paperSize="9" fitToHeight="0" orientation="portrait" blackAndWhite="1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indexed="11"/>
  </sheetPr>
  <dimension ref="A1:J513"/>
  <sheetViews>
    <sheetView showZeros="0" view="pageBreakPreview" zoomScaleSheetLayoutView="100" workbookViewId="0">
      <selection activeCell="A224" sqref="A224:G264"/>
    </sheetView>
  </sheetViews>
  <sheetFormatPr defaultRowHeight="13.5"/>
  <cols>
    <col min="1" max="1" width="1.25" style="336" customWidth="1"/>
    <col min="2" max="2" width="4.125" style="336" customWidth="1"/>
    <col min="3" max="3" width="29.125" style="336" customWidth="1"/>
    <col min="4" max="4" width="25" style="336" customWidth="1"/>
    <col min="5" max="5" width="7.75" style="336" customWidth="1"/>
    <col min="6" max="6" width="5.5" style="336" customWidth="1"/>
    <col min="7" max="7" width="7.625" style="336" customWidth="1"/>
    <col min="8" max="9" width="10.625" style="336" customWidth="1"/>
    <col min="10" max="16384" width="9" style="336"/>
  </cols>
  <sheetData>
    <row r="1" spans="2:9" ht="19.5" customHeight="1">
      <c r="B1" s="337" t="s">
        <v>978</v>
      </c>
      <c r="C1" s="337"/>
      <c r="D1" s="337"/>
      <c r="E1" s="337"/>
      <c r="F1" s="337"/>
      <c r="G1" s="337"/>
      <c r="H1" s="337"/>
      <c r="I1" s="375"/>
    </row>
    <row r="2" spans="2:9" ht="29.25" customHeight="1">
      <c r="B2" s="691" t="s">
        <v>69</v>
      </c>
      <c r="C2" s="692"/>
      <c r="D2" s="692"/>
      <c r="E2" s="692"/>
      <c r="F2" s="692"/>
      <c r="G2" s="692"/>
      <c r="H2" s="692"/>
      <c r="I2" s="693"/>
    </row>
    <row r="3" spans="2:9" ht="20.100000000000001" customHeight="1">
      <c r="B3" s="306" t="s">
        <v>541</v>
      </c>
      <c r="C3" s="306" t="s">
        <v>70</v>
      </c>
      <c r="D3" s="306" t="s">
        <v>71</v>
      </c>
      <c r="E3" s="306" t="s">
        <v>72</v>
      </c>
      <c r="F3" s="306" t="s">
        <v>68</v>
      </c>
      <c r="G3" s="306" t="s">
        <v>73</v>
      </c>
      <c r="H3" s="306" t="s">
        <v>74</v>
      </c>
      <c r="I3" s="376" t="s">
        <v>75</v>
      </c>
    </row>
    <row r="4" spans="2:9" ht="20.100000000000001" customHeight="1">
      <c r="B4" s="280">
        <v>1</v>
      </c>
      <c r="C4" s="506" t="s">
        <v>542</v>
      </c>
      <c r="D4" s="506"/>
      <c r="E4" s="275"/>
      <c r="F4" s="275"/>
      <c r="G4" s="275"/>
      <c r="H4" s="275"/>
      <c r="I4" s="377"/>
    </row>
    <row r="5" spans="2:9" ht="20.100000000000001" customHeight="1">
      <c r="B5" s="258"/>
      <c r="C5" s="240" t="s">
        <v>543</v>
      </c>
      <c r="D5" s="249"/>
      <c r="E5" s="244"/>
      <c r="F5" s="245"/>
      <c r="G5" s="338"/>
      <c r="H5" s="244"/>
      <c r="I5" s="378"/>
    </row>
    <row r="6" spans="2:9" ht="20.100000000000001" customHeight="1">
      <c r="B6" s="258"/>
      <c r="C6" s="239" t="s">
        <v>544</v>
      </c>
      <c r="D6" s="507" t="s">
        <v>545</v>
      </c>
      <c r="E6" s="244">
        <v>16</v>
      </c>
      <c r="F6" s="245" t="s">
        <v>546</v>
      </c>
      <c r="G6" s="338"/>
      <c r="H6" s="244">
        <f>E6*G6</f>
        <v>0</v>
      </c>
      <c r="I6" s="380"/>
    </row>
    <row r="7" spans="2:9" ht="20.100000000000001" customHeight="1">
      <c r="B7" s="258"/>
      <c r="C7" s="239" t="s">
        <v>544</v>
      </c>
      <c r="D7" s="507" t="s">
        <v>547</v>
      </c>
      <c r="E7" s="244">
        <v>204</v>
      </c>
      <c r="F7" s="245" t="s">
        <v>546</v>
      </c>
      <c r="G7" s="338"/>
      <c r="H7" s="244">
        <f t="shared" ref="H7:H8" si="0">E7*G7</f>
        <v>0</v>
      </c>
      <c r="I7" s="382"/>
    </row>
    <row r="8" spans="2:9" ht="20.100000000000001" customHeight="1">
      <c r="B8" s="258"/>
      <c r="C8" s="239" t="s">
        <v>544</v>
      </c>
      <c r="D8" s="507" t="s">
        <v>548</v>
      </c>
      <c r="E8" s="244">
        <v>175</v>
      </c>
      <c r="F8" s="245" t="s">
        <v>546</v>
      </c>
      <c r="G8" s="338"/>
      <c r="H8" s="244">
        <f t="shared" si="0"/>
        <v>0</v>
      </c>
      <c r="I8" s="379"/>
    </row>
    <row r="9" spans="2:9" ht="20.100000000000001" customHeight="1">
      <c r="B9" s="258"/>
      <c r="C9" s="239" t="s">
        <v>549</v>
      </c>
      <c r="D9" s="249"/>
      <c r="E9" s="244"/>
      <c r="F9" s="245"/>
      <c r="G9" s="338"/>
      <c r="H9" s="244">
        <f>SUM(H6:H8)</f>
        <v>0</v>
      </c>
      <c r="I9" s="380"/>
    </row>
    <row r="10" spans="2:9" ht="20.100000000000001" customHeight="1">
      <c r="B10" s="258"/>
      <c r="C10" s="240" t="s">
        <v>550</v>
      </c>
      <c r="D10" s="249"/>
      <c r="E10" s="244"/>
      <c r="F10" s="245"/>
      <c r="G10" s="338"/>
      <c r="H10" s="244"/>
      <c r="I10" s="379"/>
    </row>
    <row r="11" spans="2:9" ht="20.100000000000001" customHeight="1">
      <c r="B11" s="258"/>
      <c r="C11" s="239" t="s">
        <v>551</v>
      </c>
      <c r="D11" s="249" t="s">
        <v>552</v>
      </c>
      <c r="E11" s="244">
        <v>16</v>
      </c>
      <c r="F11" s="245" t="s">
        <v>546</v>
      </c>
      <c r="G11" s="338"/>
      <c r="H11" s="244">
        <f>E11*G11</f>
        <v>0</v>
      </c>
      <c r="I11" s="379"/>
    </row>
    <row r="12" spans="2:9" ht="20.100000000000001" customHeight="1">
      <c r="B12" s="258"/>
      <c r="C12" s="239" t="s">
        <v>551</v>
      </c>
      <c r="D12" s="249" t="s">
        <v>553</v>
      </c>
      <c r="E12" s="244">
        <v>158</v>
      </c>
      <c r="F12" s="245" t="s">
        <v>546</v>
      </c>
      <c r="G12" s="338"/>
      <c r="H12" s="244">
        <f t="shared" ref="H12:H13" si="1">E12*G12</f>
        <v>0</v>
      </c>
      <c r="I12" s="380"/>
    </row>
    <row r="13" spans="2:9" ht="20.100000000000001" customHeight="1">
      <c r="B13" s="258"/>
      <c r="C13" s="239" t="s">
        <v>551</v>
      </c>
      <c r="D13" s="249" t="s">
        <v>554</v>
      </c>
      <c r="E13" s="244">
        <v>27</v>
      </c>
      <c r="F13" s="245" t="s">
        <v>546</v>
      </c>
      <c r="G13" s="338"/>
      <c r="H13" s="244">
        <f t="shared" si="1"/>
        <v>0</v>
      </c>
      <c r="I13" s="379"/>
    </row>
    <row r="14" spans="2:9" ht="20.100000000000001" customHeight="1">
      <c r="B14" s="258"/>
      <c r="C14" s="239" t="s">
        <v>551</v>
      </c>
      <c r="D14" s="249" t="s">
        <v>555</v>
      </c>
      <c r="E14" s="244">
        <v>60</v>
      </c>
      <c r="F14" s="245" t="s">
        <v>546</v>
      </c>
      <c r="G14" s="338"/>
      <c r="H14" s="244">
        <f>E14*G14</f>
        <v>0</v>
      </c>
      <c r="I14" s="379"/>
    </row>
    <row r="15" spans="2:9" ht="20.100000000000001" customHeight="1">
      <c r="B15" s="258"/>
      <c r="C15" s="239" t="s">
        <v>551</v>
      </c>
      <c r="D15" s="249" t="s">
        <v>556</v>
      </c>
      <c r="E15" s="244">
        <v>120</v>
      </c>
      <c r="F15" s="245" t="s">
        <v>546</v>
      </c>
      <c r="G15" s="338"/>
      <c r="H15" s="244">
        <f>E15*G15</f>
        <v>0</v>
      </c>
      <c r="I15" s="379"/>
    </row>
    <row r="16" spans="2:9" ht="20.100000000000001" customHeight="1">
      <c r="B16" s="258"/>
      <c r="C16" s="239" t="s">
        <v>551</v>
      </c>
      <c r="D16" s="249" t="s">
        <v>557</v>
      </c>
      <c r="E16" s="244">
        <v>60</v>
      </c>
      <c r="F16" s="245" t="s">
        <v>546</v>
      </c>
      <c r="G16" s="338"/>
      <c r="H16" s="244">
        <f>E16*G16</f>
        <v>0</v>
      </c>
      <c r="I16" s="483"/>
    </row>
    <row r="17" spans="2:9" ht="20.100000000000001" customHeight="1">
      <c r="B17" s="258"/>
      <c r="C17" s="239" t="s">
        <v>551</v>
      </c>
      <c r="D17" s="249" t="s">
        <v>558</v>
      </c>
      <c r="E17" s="244">
        <v>73</v>
      </c>
      <c r="F17" s="245" t="s">
        <v>546</v>
      </c>
      <c r="G17" s="338"/>
      <c r="H17" s="244">
        <f>E17*G17</f>
        <v>0</v>
      </c>
      <c r="I17" s="379"/>
    </row>
    <row r="18" spans="2:9" ht="20.100000000000001" customHeight="1">
      <c r="B18" s="258"/>
      <c r="C18" s="239" t="s">
        <v>549</v>
      </c>
      <c r="D18" s="249"/>
      <c r="E18" s="244"/>
      <c r="F18" s="245"/>
      <c r="G18" s="338"/>
      <c r="H18" s="244">
        <f>SUM(H11:H17)</f>
        <v>0</v>
      </c>
      <c r="I18" s="379"/>
    </row>
    <row r="19" spans="2:9" ht="20.100000000000001" customHeight="1">
      <c r="B19" s="258"/>
      <c r="C19" s="240" t="s">
        <v>559</v>
      </c>
      <c r="D19" s="249"/>
      <c r="E19" s="244"/>
      <c r="F19" s="245"/>
      <c r="G19" s="338"/>
      <c r="H19" s="244"/>
      <c r="I19" s="483"/>
    </row>
    <row r="20" spans="2:9" ht="20.100000000000001" customHeight="1">
      <c r="B20" s="258"/>
      <c r="C20" s="246" t="s">
        <v>560</v>
      </c>
      <c r="D20" s="249" t="s">
        <v>561</v>
      </c>
      <c r="E20" s="508">
        <v>1</v>
      </c>
      <c r="F20" s="245" t="s">
        <v>388</v>
      </c>
      <c r="G20" s="338"/>
      <c r="H20" s="244">
        <f>E20*G20</f>
        <v>0</v>
      </c>
      <c r="I20" s="379"/>
    </row>
    <row r="21" spans="2:9" ht="20.100000000000001" customHeight="1">
      <c r="B21" s="258"/>
      <c r="C21" s="246" t="s">
        <v>562</v>
      </c>
      <c r="D21" s="249" t="s">
        <v>563</v>
      </c>
      <c r="E21" s="508">
        <v>1</v>
      </c>
      <c r="F21" s="245" t="s">
        <v>388</v>
      </c>
      <c r="G21" s="338"/>
      <c r="H21" s="244">
        <f t="shared" ref="H21:H33" si="2">E21*G21</f>
        <v>0</v>
      </c>
      <c r="I21" s="379"/>
    </row>
    <row r="22" spans="2:9" ht="20.100000000000001" customHeight="1">
      <c r="B22" s="258"/>
      <c r="C22" s="246" t="s">
        <v>562</v>
      </c>
      <c r="D22" s="249" t="s">
        <v>564</v>
      </c>
      <c r="E22" s="508">
        <v>1</v>
      </c>
      <c r="F22" s="245" t="s">
        <v>388</v>
      </c>
      <c r="G22" s="338"/>
      <c r="H22" s="244">
        <f t="shared" si="2"/>
        <v>0</v>
      </c>
      <c r="I22" s="483"/>
    </row>
    <row r="23" spans="2:9" ht="20.100000000000001" customHeight="1">
      <c r="B23" s="258"/>
      <c r="C23" s="246" t="s">
        <v>562</v>
      </c>
      <c r="D23" s="249" t="s">
        <v>565</v>
      </c>
      <c r="E23" s="508">
        <v>1</v>
      </c>
      <c r="F23" s="245" t="s">
        <v>388</v>
      </c>
      <c r="G23" s="338"/>
      <c r="H23" s="244">
        <f t="shared" si="2"/>
        <v>0</v>
      </c>
      <c r="I23" s="379"/>
    </row>
    <row r="24" spans="2:9" ht="20.100000000000001" customHeight="1">
      <c r="B24" s="258"/>
      <c r="C24" s="246" t="s">
        <v>562</v>
      </c>
      <c r="D24" s="249" t="s">
        <v>566</v>
      </c>
      <c r="E24" s="508">
        <v>1</v>
      </c>
      <c r="F24" s="245" t="s">
        <v>388</v>
      </c>
      <c r="G24" s="338"/>
      <c r="H24" s="244">
        <f t="shared" si="2"/>
        <v>0</v>
      </c>
      <c r="I24" s="379"/>
    </row>
    <row r="25" spans="2:9" ht="20.100000000000001" customHeight="1">
      <c r="B25" s="258"/>
      <c r="C25" s="239" t="s">
        <v>567</v>
      </c>
      <c r="D25" s="249" t="s">
        <v>568</v>
      </c>
      <c r="E25" s="508">
        <v>1</v>
      </c>
      <c r="F25" s="245" t="s">
        <v>569</v>
      </c>
      <c r="G25" s="338"/>
      <c r="H25" s="244">
        <f t="shared" si="2"/>
        <v>0</v>
      </c>
      <c r="I25" s="379"/>
    </row>
    <row r="26" spans="2:9" ht="20.100000000000001" customHeight="1">
      <c r="B26" s="258"/>
      <c r="C26" s="239" t="s">
        <v>570</v>
      </c>
      <c r="D26" s="249" t="s">
        <v>571</v>
      </c>
      <c r="E26" s="508">
        <v>1</v>
      </c>
      <c r="F26" s="245" t="s">
        <v>569</v>
      </c>
      <c r="G26" s="338"/>
      <c r="H26" s="244">
        <f t="shared" si="2"/>
        <v>0</v>
      </c>
      <c r="I26" s="379"/>
    </row>
    <row r="27" spans="2:9" ht="20.100000000000001" customHeight="1">
      <c r="B27" s="258"/>
      <c r="C27" s="239" t="s">
        <v>570</v>
      </c>
      <c r="D27" s="249" t="s">
        <v>572</v>
      </c>
      <c r="E27" s="508">
        <v>1</v>
      </c>
      <c r="F27" s="245" t="s">
        <v>569</v>
      </c>
      <c r="G27" s="338"/>
      <c r="H27" s="244">
        <f t="shared" si="2"/>
        <v>0</v>
      </c>
      <c r="I27" s="379"/>
    </row>
    <row r="28" spans="2:9" ht="20.100000000000001" customHeight="1">
      <c r="B28" s="258"/>
      <c r="C28" s="239" t="s">
        <v>573</v>
      </c>
      <c r="D28" s="249" t="s">
        <v>571</v>
      </c>
      <c r="E28" s="508">
        <v>1</v>
      </c>
      <c r="F28" s="245" t="s">
        <v>569</v>
      </c>
      <c r="G28" s="338"/>
      <c r="H28" s="244">
        <f t="shared" si="2"/>
        <v>0</v>
      </c>
      <c r="I28" s="379"/>
    </row>
    <row r="29" spans="2:9" ht="21" customHeight="1">
      <c r="B29" s="258"/>
      <c r="C29" s="239" t="s">
        <v>573</v>
      </c>
      <c r="D29" s="249" t="s">
        <v>572</v>
      </c>
      <c r="E29" s="508">
        <v>1</v>
      </c>
      <c r="F29" s="245" t="s">
        <v>569</v>
      </c>
      <c r="G29" s="338"/>
      <c r="H29" s="244">
        <f t="shared" si="2"/>
        <v>0</v>
      </c>
      <c r="I29" s="379"/>
    </row>
    <row r="30" spans="2:9" ht="20.100000000000001" customHeight="1">
      <c r="B30" s="258"/>
      <c r="C30" s="239" t="s">
        <v>574</v>
      </c>
      <c r="D30" s="249" t="s">
        <v>575</v>
      </c>
      <c r="E30" s="508">
        <v>1</v>
      </c>
      <c r="F30" s="245" t="s">
        <v>452</v>
      </c>
      <c r="G30" s="338"/>
      <c r="H30" s="244">
        <f t="shared" si="2"/>
        <v>0</v>
      </c>
      <c r="I30" s="379"/>
    </row>
    <row r="31" spans="2:9" ht="24.75" customHeight="1">
      <c r="B31" s="258"/>
      <c r="C31" s="239" t="s">
        <v>576</v>
      </c>
      <c r="D31" s="249" t="s">
        <v>577</v>
      </c>
      <c r="E31" s="508">
        <v>1</v>
      </c>
      <c r="F31" s="245" t="s">
        <v>65</v>
      </c>
      <c r="G31" s="338"/>
      <c r="H31" s="244">
        <f t="shared" si="2"/>
        <v>0</v>
      </c>
      <c r="I31" s="379"/>
    </row>
    <row r="32" spans="2:9" ht="20.100000000000001" customHeight="1">
      <c r="B32" s="258"/>
      <c r="C32" s="246" t="s">
        <v>578</v>
      </c>
      <c r="D32" s="249" t="s">
        <v>579</v>
      </c>
      <c r="E32" s="508">
        <v>1</v>
      </c>
      <c r="F32" s="245" t="s">
        <v>452</v>
      </c>
      <c r="G32" s="338"/>
      <c r="H32" s="244">
        <f t="shared" si="2"/>
        <v>0</v>
      </c>
      <c r="I32" s="379"/>
    </row>
    <row r="33" spans="2:10" ht="20.100000000000001" customHeight="1">
      <c r="B33" s="258"/>
      <c r="C33" s="246" t="s">
        <v>578</v>
      </c>
      <c r="D33" s="249" t="s">
        <v>580</v>
      </c>
      <c r="E33" s="508">
        <v>1</v>
      </c>
      <c r="F33" s="245" t="s">
        <v>452</v>
      </c>
      <c r="G33" s="338"/>
      <c r="H33" s="244">
        <f t="shared" si="2"/>
        <v>0</v>
      </c>
      <c r="I33" s="379"/>
      <c r="J33" s="416"/>
    </row>
    <row r="34" spans="2:10" ht="20.100000000000001" customHeight="1">
      <c r="B34" s="258"/>
      <c r="C34" s="246"/>
      <c r="D34" s="239"/>
      <c r="E34" s="244"/>
      <c r="F34" s="245"/>
      <c r="G34" s="338"/>
      <c r="H34" s="244"/>
      <c r="I34" s="379"/>
    </row>
    <row r="35" spans="2:10" ht="20.100000000000001" customHeight="1">
      <c r="B35" s="258"/>
      <c r="C35" s="249"/>
      <c r="D35" s="249"/>
      <c r="E35" s="244"/>
      <c r="F35" s="245"/>
      <c r="G35" s="338"/>
      <c r="H35" s="244"/>
      <c r="I35" s="379"/>
    </row>
    <row r="36" spans="2:10" ht="20.100000000000001" customHeight="1">
      <c r="B36" s="258"/>
      <c r="C36" s="246" t="s">
        <v>549</v>
      </c>
      <c r="D36" s="246"/>
      <c r="E36" s="244"/>
      <c r="F36" s="245"/>
      <c r="G36" s="338"/>
      <c r="H36" s="244">
        <f>SUM(H20:H33)</f>
        <v>0</v>
      </c>
      <c r="I36" s="379"/>
    </row>
    <row r="37" spans="2:10" ht="20.100000000000001" customHeight="1">
      <c r="B37" s="258"/>
      <c r="C37" s="239"/>
      <c r="D37" s="509"/>
      <c r="E37" s="244"/>
      <c r="F37" s="245"/>
      <c r="G37" s="338"/>
      <c r="H37" s="244"/>
      <c r="I37" s="379"/>
    </row>
    <row r="38" spans="2:10" ht="20.100000000000001" customHeight="1">
      <c r="B38" s="258"/>
      <c r="C38" s="239"/>
      <c r="D38" s="239"/>
      <c r="E38" s="241"/>
      <c r="F38" s="245"/>
      <c r="G38" s="338"/>
      <c r="H38" s="244"/>
      <c r="I38" s="379"/>
    </row>
    <row r="39" spans="2:10" ht="20.100000000000001" customHeight="1">
      <c r="B39" s="258"/>
      <c r="C39" s="357" t="s">
        <v>581</v>
      </c>
      <c r="D39" s="239"/>
      <c r="E39" s="241"/>
      <c r="F39" s="245"/>
      <c r="G39" s="338"/>
      <c r="H39" s="244">
        <f>H9+H18+H36</f>
        <v>0</v>
      </c>
      <c r="I39" s="379"/>
    </row>
    <row r="40" spans="2:10" ht="20.100000000000001" customHeight="1">
      <c r="B40" s="258"/>
      <c r="C40" s="239"/>
      <c r="D40" s="239"/>
      <c r="E40" s="250"/>
      <c r="F40" s="245"/>
      <c r="G40" s="338"/>
      <c r="H40" s="244"/>
      <c r="I40" s="379"/>
    </row>
    <row r="41" spans="2:10" ht="20.100000000000001" customHeight="1">
      <c r="B41" s="258"/>
      <c r="C41" s="239"/>
      <c r="D41" s="239"/>
      <c r="E41" s="244"/>
      <c r="F41" s="245"/>
      <c r="G41" s="338"/>
      <c r="H41" s="244"/>
      <c r="I41" s="379"/>
    </row>
    <row r="42" spans="2:10" ht="20.100000000000001" customHeight="1">
      <c r="B42" s="385"/>
      <c r="C42" s="357"/>
      <c r="D42" s="510"/>
      <c r="E42" s="418"/>
      <c r="F42" s="311"/>
      <c r="G42" s="339"/>
      <c r="H42" s="244"/>
      <c r="I42" s="394"/>
    </row>
    <row r="43" spans="2:10" ht="20.100000000000001" customHeight="1">
      <c r="B43" s="386"/>
      <c r="C43" s="387"/>
      <c r="D43" s="511"/>
      <c r="E43" s="362"/>
      <c r="F43" s="362"/>
      <c r="G43" s="312"/>
      <c r="H43" s="388"/>
      <c r="I43" s="389"/>
    </row>
    <row r="44" spans="2:10" ht="15.75" customHeight="1">
      <c r="B44" s="313"/>
      <c r="C44" s="313"/>
      <c r="D44" s="313">
        <v>1</v>
      </c>
      <c r="E44" s="313"/>
      <c r="F44" s="313"/>
      <c r="G44" s="313"/>
      <c r="H44" s="313"/>
      <c r="I44" s="313"/>
    </row>
    <row r="45" spans="2:10" ht="19.5" customHeight="1">
      <c r="B45" s="337" t="str">
        <f>$B$1</f>
        <v>〇〇〇〇建物解体工事　　　　（電気）</v>
      </c>
      <c r="C45" s="337"/>
      <c r="D45" s="337"/>
      <c r="E45" s="337"/>
      <c r="F45" s="337"/>
      <c r="G45" s="337"/>
      <c r="H45" s="337"/>
      <c r="I45" s="375"/>
    </row>
    <row r="46" spans="2:10" ht="29.25" customHeight="1">
      <c r="B46" s="686" t="s">
        <v>69</v>
      </c>
      <c r="C46" s="687"/>
      <c r="D46" s="687"/>
      <c r="E46" s="687"/>
      <c r="F46" s="687"/>
      <c r="G46" s="687"/>
      <c r="H46" s="687"/>
      <c r="I46" s="688"/>
    </row>
    <row r="47" spans="2:10" ht="20.100000000000001" customHeight="1">
      <c r="B47" s="306" t="s">
        <v>541</v>
      </c>
      <c r="C47" s="306" t="s">
        <v>70</v>
      </c>
      <c r="D47" s="306" t="s">
        <v>71</v>
      </c>
      <c r="E47" s="306" t="s">
        <v>72</v>
      </c>
      <c r="F47" s="306" t="s">
        <v>68</v>
      </c>
      <c r="G47" s="306" t="s">
        <v>73</v>
      </c>
      <c r="H47" s="306" t="s">
        <v>74</v>
      </c>
      <c r="I47" s="376" t="s">
        <v>75</v>
      </c>
    </row>
    <row r="48" spans="2:10" ht="20.100000000000001" customHeight="1">
      <c r="B48" s="280">
        <v>2</v>
      </c>
      <c r="C48" s="506" t="s">
        <v>582</v>
      </c>
      <c r="D48" s="506"/>
      <c r="E48" s="275"/>
      <c r="F48" s="275"/>
      <c r="G48" s="340"/>
      <c r="H48" s="275"/>
      <c r="I48" s="377"/>
    </row>
    <row r="49" spans="2:9" ht="20.100000000000001" customHeight="1">
      <c r="B49" s="258"/>
      <c r="C49" s="240" t="s">
        <v>583</v>
      </c>
      <c r="D49" s="239"/>
      <c r="E49" s="241"/>
      <c r="F49" s="245"/>
      <c r="G49" s="338"/>
      <c r="H49" s="244"/>
      <c r="I49" s="379"/>
    </row>
    <row r="50" spans="2:9" ht="20.100000000000001" customHeight="1">
      <c r="B50" s="258"/>
      <c r="C50" s="239" t="s">
        <v>584</v>
      </c>
      <c r="D50" s="509" t="s">
        <v>585</v>
      </c>
      <c r="E50" s="508">
        <v>41</v>
      </c>
      <c r="F50" s="245" t="s">
        <v>452</v>
      </c>
      <c r="G50" s="338"/>
      <c r="H50" s="244">
        <f t="shared" ref="H50:H85" si="3">E50*G50</f>
        <v>0</v>
      </c>
      <c r="I50" s="379"/>
    </row>
    <row r="51" spans="2:9" ht="20.100000000000001" customHeight="1">
      <c r="B51" s="258"/>
      <c r="C51" s="239" t="s">
        <v>584</v>
      </c>
      <c r="D51" s="509" t="s">
        <v>586</v>
      </c>
      <c r="E51" s="508">
        <v>314</v>
      </c>
      <c r="F51" s="245" t="s">
        <v>452</v>
      </c>
      <c r="G51" s="338"/>
      <c r="H51" s="244">
        <f t="shared" si="3"/>
        <v>0</v>
      </c>
      <c r="I51" s="379"/>
    </row>
    <row r="52" spans="2:9" ht="20.100000000000001" customHeight="1">
      <c r="B52" s="258"/>
      <c r="C52" s="239" t="s">
        <v>584</v>
      </c>
      <c r="D52" s="509" t="s">
        <v>587</v>
      </c>
      <c r="E52" s="508">
        <v>5</v>
      </c>
      <c r="F52" s="245" t="s">
        <v>452</v>
      </c>
      <c r="G52" s="338"/>
      <c r="H52" s="244">
        <f t="shared" si="3"/>
        <v>0</v>
      </c>
      <c r="I52" s="379"/>
    </row>
    <row r="53" spans="2:9" ht="20.100000000000001" customHeight="1">
      <c r="B53" s="258"/>
      <c r="C53" s="239" t="s">
        <v>584</v>
      </c>
      <c r="D53" s="509" t="s">
        <v>588</v>
      </c>
      <c r="E53" s="508">
        <v>30</v>
      </c>
      <c r="F53" s="245" t="s">
        <v>452</v>
      </c>
      <c r="G53" s="338"/>
      <c r="H53" s="244">
        <f t="shared" si="3"/>
        <v>0</v>
      </c>
      <c r="I53" s="379"/>
    </row>
    <row r="54" spans="2:9" ht="20.100000000000001" customHeight="1">
      <c r="B54" s="258"/>
      <c r="C54" s="239" t="s">
        <v>584</v>
      </c>
      <c r="D54" s="509" t="s">
        <v>589</v>
      </c>
      <c r="E54" s="508">
        <v>20</v>
      </c>
      <c r="F54" s="245" t="s">
        <v>452</v>
      </c>
      <c r="G54" s="338"/>
      <c r="H54" s="244">
        <f t="shared" si="3"/>
        <v>0</v>
      </c>
      <c r="I54" s="379"/>
    </row>
    <row r="55" spans="2:9" ht="20.100000000000001" customHeight="1">
      <c r="B55" s="258"/>
      <c r="C55" s="239" t="s">
        <v>584</v>
      </c>
      <c r="D55" s="509" t="s">
        <v>590</v>
      </c>
      <c r="E55" s="508">
        <v>6</v>
      </c>
      <c r="F55" s="245" t="s">
        <v>452</v>
      </c>
      <c r="G55" s="338"/>
      <c r="H55" s="244">
        <f t="shared" si="3"/>
        <v>0</v>
      </c>
      <c r="I55" s="379"/>
    </row>
    <row r="56" spans="2:9" ht="20.100000000000001" customHeight="1">
      <c r="B56" s="258"/>
      <c r="C56" s="239" t="s">
        <v>584</v>
      </c>
      <c r="D56" s="509" t="s">
        <v>591</v>
      </c>
      <c r="E56" s="508">
        <v>4</v>
      </c>
      <c r="F56" s="245" t="s">
        <v>452</v>
      </c>
      <c r="G56" s="338"/>
      <c r="H56" s="244">
        <f t="shared" si="3"/>
        <v>0</v>
      </c>
      <c r="I56" s="379"/>
    </row>
    <row r="57" spans="2:9" ht="20.100000000000001" customHeight="1">
      <c r="B57" s="258"/>
      <c r="C57" s="239" t="s">
        <v>584</v>
      </c>
      <c r="D57" s="509" t="s">
        <v>592</v>
      </c>
      <c r="E57" s="508">
        <v>6</v>
      </c>
      <c r="F57" s="245" t="s">
        <v>452</v>
      </c>
      <c r="G57" s="338"/>
      <c r="H57" s="244">
        <f t="shared" si="3"/>
        <v>0</v>
      </c>
      <c r="I57" s="383"/>
    </row>
    <row r="58" spans="2:9" ht="20.100000000000001" customHeight="1">
      <c r="B58" s="258"/>
      <c r="C58" s="239" t="s">
        <v>584</v>
      </c>
      <c r="D58" s="509" t="s">
        <v>593</v>
      </c>
      <c r="E58" s="508">
        <v>3</v>
      </c>
      <c r="F58" s="245" t="s">
        <v>452</v>
      </c>
      <c r="G58" s="338"/>
      <c r="H58" s="244">
        <f t="shared" si="3"/>
        <v>0</v>
      </c>
      <c r="I58" s="383"/>
    </row>
    <row r="59" spans="2:9" ht="20.100000000000001" customHeight="1">
      <c r="B59" s="258"/>
      <c r="C59" s="239" t="s">
        <v>584</v>
      </c>
      <c r="D59" s="509" t="s">
        <v>594</v>
      </c>
      <c r="E59" s="508">
        <v>8</v>
      </c>
      <c r="F59" s="245" t="s">
        <v>452</v>
      </c>
      <c r="G59" s="338"/>
      <c r="H59" s="244">
        <f t="shared" si="3"/>
        <v>0</v>
      </c>
      <c r="I59" s="383"/>
    </row>
    <row r="60" spans="2:9" ht="20.100000000000001" customHeight="1">
      <c r="B60" s="258"/>
      <c r="C60" s="239" t="s">
        <v>584</v>
      </c>
      <c r="D60" s="509" t="s">
        <v>595</v>
      </c>
      <c r="E60" s="508">
        <v>6</v>
      </c>
      <c r="F60" s="245" t="s">
        <v>452</v>
      </c>
      <c r="G60" s="338"/>
      <c r="H60" s="244">
        <f t="shared" si="3"/>
        <v>0</v>
      </c>
      <c r="I60" s="379"/>
    </row>
    <row r="61" spans="2:9" ht="20.100000000000001" customHeight="1">
      <c r="B61" s="258"/>
      <c r="C61" s="239" t="s">
        <v>584</v>
      </c>
      <c r="D61" s="509" t="s">
        <v>596</v>
      </c>
      <c r="E61" s="508">
        <v>6</v>
      </c>
      <c r="F61" s="245" t="s">
        <v>452</v>
      </c>
      <c r="G61" s="338"/>
      <c r="H61" s="244">
        <f t="shared" si="3"/>
        <v>0</v>
      </c>
      <c r="I61" s="379"/>
    </row>
    <row r="62" spans="2:9" ht="20.100000000000001" customHeight="1">
      <c r="B62" s="258"/>
      <c r="C62" s="239" t="s">
        <v>584</v>
      </c>
      <c r="D62" s="509" t="s">
        <v>597</v>
      </c>
      <c r="E62" s="508">
        <v>33</v>
      </c>
      <c r="F62" s="245" t="s">
        <v>452</v>
      </c>
      <c r="G62" s="338"/>
      <c r="H62" s="244">
        <f t="shared" si="3"/>
        <v>0</v>
      </c>
      <c r="I62" s="379"/>
    </row>
    <row r="63" spans="2:9" ht="20.100000000000001" customHeight="1">
      <c r="B63" s="258"/>
      <c r="C63" s="239" t="s">
        <v>584</v>
      </c>
      <c r="D63" s="509" t="s">
        <v>598</v>
      </c>
      <c r="E63" s="508">
        <v>49</v>
      </c>
      <c r="F63" s="245" t="s">
        <v>452</v>
      </c>
      <c r="G63" s="338"/>
      <c r="H63" s="244">
        <f t="shared" si="3"/>
        <v>0</v>
      </c>
      <c r="I63" s="379"/>
    </row>
    <row r="64" spans="2:9" ht="20.100000000000001" customHeight="1">
      <c r="B64" s="258"/>
      <c r="C64" s="239" t="s">
        <v>584</v>
      </c>
      <c r="D64" s="509" t="s">
        <v>599</v>
      </c>
      <c r="E64" s="508">
        <v>10</v>
      </c>
      <c r="F64" s="245" t="s">
        <v>452</v>
      </c>
      <c r="G64" s="338"/>
      <c r="H64" s="244">
        <f t="shared" si="3"/>
        <v>0</v>
      </c>
      <c r="I64" s="379"/>
    </row>
    <row r="65" spans="2:9" ht="20.100000000000001" customHeight="1">
      <c r="B65" s="258"/>
      <c r="C65" s="239" t="s">
        <v>584</v>
      </c>
      <c r="D65" s="509" t="s">
        <v>600</v>
      </c>
      <c r="E65" s="508">
        <v>55</v>
      </c>
      <c r="F65" s="245" t="s">
        <v>452</v>
      </c>
      <c r="G65" s="338"/>
      <c r="H65" s="244">
        <f t="shared" si="3"/>
        <v>0</v>
      </c>
      <c r="I65" s="383"/>
    </row>
    <row r="66" spans="2:9" ht="20.100000000000001" customHeight="1">
      <c r="B66" s="258"/>
      <c r="C66" s="239" t="s">
        <v>584</v>
      </c>
      <c r="D66" s="509" t="s">
        <v>601</v>
      </c>
      <c r="E66" s="508">
        <v>6</v>
      </c>
      <c r="F66" s="245" t="s">
        <v>452</v>
      </c>
      <c r="G66" s="338"/>
      <c r="H66" s="244">
        <f t="shared" si="3"/>
        <v>0</v>
      </c>
      <c r="I66" s="383"/>
    </row>
    <row r="67" spans="2:9" ht="20.100000000000001" customHeight="1">
      <c r="B67" s="258"/>
      <c r="C67" s="239" t="s">
        <v>584</v>
      </c>
      <c r="D67" s="509" t="s">
        <v>602</v>
      </c>
      <c r="E67" s="508">
        <v>1</v>
      </c>
      <c r="F67" s="245" t="s">
        <v>452</v>
      </c>
      <c r="G67" s="338"/>
      <c r="H67" s="244">
        <f t="shared" si="3"/>
        <v>0</v>
      </c>
      <c r="I67" s="383"/>
    </row>
    <row r="68" spans="2:9" ht="20.100000000000001" customHeight="1">
      <c r="B68" s="258"/>
      <c r="C68" s="239" t="s">
        <v>584</v>
      </c>
      <c r="D68" s="509" t="s">
        <v>603</v>
      </c>
      <c r="E68" s="508">
        <v>4</v>
      </c>
      <c r="F68" s="245" t="s">
        <v>452</v>
      </c>
      <c r="G68" s="338"/>
      <c r="H68" s="244">
        <f t="shared" si="3"/>
        <v>0</v>
      </c>
      <c r="I68" s="395"/>
    </row>
    <row r="69" spans="2:9" ht="20.100000000000001" customHeight="1">
      <c r="B69" s="258"/>
      <c r="C69" s="239" t="s">
        <v>584</v>
      </c>
      <c r="D69" s="509" t="s">
        <v>604</v>
      </c>
      <c r="E69" s="508">
        <v>3</v>
      </c>
      <c r="F69" s="245" t="s">
        <v>452</v>
      </c>
      <c r="G69" s="338"/>
      <c r="H69" s="244">
        <f t="shared" si="3"/>
        <v>0</v>
      </c>
      <c r="I69" s="379"/>
    </row>
    <row r="70" spans="2:9" ht="20.100000000000001" customHeight="1">
      <c r="B70" s="258"/>
      <c r="C70" s="239" t="s">
        <v>584</v>
      </c>
      <c r="D70" s="509" t="s">
        <v>605</v>
      </c>
      <c r="E70" s="508">
        <v>4</v>
      </c>
      <c r="F70" s="245" t="s">
        <v>452</v>
      </c>
      <c r="G70" s="338"/>
      <c r="H70" s="244">
        <f t="shared" si="3"/>
        <v>0</v>
      </c>
      <c r="I70" s="383"/>
    </row>
    <row r="71" spans="2:9" ht="20.100000000000001" customHeight="1">
      <c r="B71" s="258"/>
      <c r="C71" s="239" t="s">
        <v>584</v>
      </c>
      <c r="D71" s="509" t="s">
        <v>606</v>
      </c>
      <c r="E71" s="508">
        <v>10</v>
      </c>
      <c r="F71" s="245" t="s">
        <v>452</v>
      </c>
      <c r="G71" s="338"/>
      <c r="H71" s="244">
        <f t="shared" si="3"/>
        <v>0</v>
      </c>
      <c r="I71" s="383"/>
    </row>
    <row r="72" spans="2:9" ht="20.100000000000001" customHeight="1">
      <c r="B72" s="258"/>
      <c r="C72" s="239" t="s">
        <v>584</v>
      </c>
      <c r="D72" s="509" t="s">
        <v>607</v>
      </c>
      <c r="E72" s="508">
        <v>1</v>
      </c>
      <c r="F72" s="245" t="s">
        <v>452</v>
      </c>
      <c r="G72" s="338"/>
      <c r="H72" s="244">
        <f t="shared" si="3"/>
        <v>0</v>
      </c>
      <c r="I72" s="379"/>
    </row>
    <row r="73" spans="2:9" ht="20.100000000000001" customHeight="1">
      <c r="B73" s="258"/>
      <c r="C73" s="239" t="s">
        <v>584</v>
      </c>
      <c r="D73" s="509" t="s">
        <v>608</v>
      </c>
      <c r="E73" s="508">
        <v>42</v>
      </c>
      <c r="F73" s="245" t="s">
        <v>452</v>
      </c>
      <c r="G73" s="338"/>
      <c r="H73" s="244">
        <f t="shared" si="3"/>
        <v>0</v>
      </c>
      <c r="I73" s="379"/>
    </row>
    <row r="74" spans="2:9" ht="20.100000000000001" customHeight="1">
      <c r="B74" s="258"/>
      <c r="C74" s="239" t="s">
        <v>584</v>
      </c>
      <c r="D74" s="509" t="s">
        <v>609</v>
      </c>
      <c r="E74" s="508">
        <v>2</v>
      </c>
      <c r="F74" s="245" t="s">
        <v>452</v>
      </c>
      <c r="G74" s="338"/>
      <c r="H74" s="244">
        <f t="shared" si="3"/>
        <v>0</v>
      </c>
      <c r="I74" s="379"/>
    </row>
    <row r="75" spans="2:9" ht="20.100000000000001" customHeight="1">
      <c r="B75" s="258"/>
      <c r="C75" s="239" t="s">
        <v>610</v>
      </c>
      <c r="D75" s="509" t="s">
        <v>611</v>
      </c>
      <c r="E75" s="508">
        <v>1</v>
      </c>
      <c r="F75" s="245" t="s">
        <v>569</v>
      </c>
      <c r="G75" s="338"/>
      <c r="H75" s="244">
        <f t="shared" si="3"/>
        <v>0</v>
      </c>
      <c r="I75" s="379"/>
    </row>
    <row r="76" spans="2:9" ht="20.100000000000001" customHeight="1">
      <c r="B76" s="258"/>
      <c r="C76" s="239" t="s">
        <v>610</v>
      </c>
      <c r="D76" s="509" t="s">
        <v>612</v>
      </c>
      <c r="E76" s="508">
        <v>1</v>
      </c>
      <c r="F76" s="245" t="s">
        <v>569</v>
      </c>
      <c r="G76" s="338"/>
      <c r="H76" s="244">
        <f t="shared" si="3"/>
        <v>0</v>
      </c>
      <c r="I76" s="384"/>
    </row>
    <row r="77" spans="2:9" ht="20.100000000000001" customHeight="1">
      <c r="B77" s="258"/>
      <c r="C77" s="239" t="s">
        <v>610</v>
      </c>
      <c r="D77" s="509" t="s">
        <v>613</v>
      </c>
      <c r="E77" s="508">
        <v>1</v>
      </c>
      <c r="F77" s="245" t="s">
        <v>569</v>
      </c>
      <c r="G77" s="338"/>
      <c r="H77" s="244">
        <f t="shared" si="3"/>
        <v>0</v>
      </c>
      <c r="I77" s="381"/>
    </row>
    <row r="78" spans="2:9" ht="20.100000000000001" customHeight="1">
      <c r="B78" s="258"/>
      <c r="C78" s="239" t="s">
        <v>610</v>
      </c>
      <c r="D78" s="509" t="s">
        <v>614</v>
      </c>
      <c r="E78" s="508">
        <v>1</v>
      </c>
      <c r="F78" s="245" t="s">
        <v>569</v>
      </c>
      <c r="G78" s="338"/>
      <c r="H78" s="244">
        <f t="shared" si="3"/>
        <v>0</v>
      </c>
      <c r="I78" s="379"/>
    </row>
    <row r="79" spans="2:9" ht="20.100000000000001" customHeight="1">
      <c r="B79" s="258"/>
      <c r="C79" s="239" t="s">
        <v>610</v>
      </c>
      <c r="D79" s="509" t="s">
        <v>615</v>
      </c>
      <c r="E79" s="508">
        <v>1</v>
      </c>
      <c r="F79" s="245" t="s">
        <v>569</v>
      </c>
      <c r="G79" s="338"/>
      <c r="H79" s="244">
        <f t="shared" si="3"/>
        <v>0</v>
      </c>
      <c r="I79" s="419"/>
    </row>
    <row r="80" spans="2:9" ht="20.100000000000001" customHeight="1">
      <c r="B80" s="258"/>
      <c r="C80" s="239" t="s">
        <v>610</v>
      </c>
      <c r="D80" s="509" t="s">
        <v>616</v>
      </c>
      <c r="E80" s="508">
        <v>1</v>
      </c>
      <c r="F80" s="245" t="s">
        <v>569</v>
      </c>
      <c r="G80" s="338"/>
      <c r="H80" s="244">
        <f t="shared" si="3"/>
        <v>0</v>
      </c>
      <c r="I80" s="379"/>
    </row>
    <row r="81" spans="2:9" ht="20.100000000000001" customHeight="1">
      <c r="B81" s="258"/>
      <c r="C81" s="239" t="s">
        <v>610</v>
      </c>
      <c r="D81" s="509" t="s">
        <v>617</v>
      </c>
      <c r="E81" s="508">
        <v>1</v>
      </c>
      <c r="F81" s="245" t="s">
        <v>569</v>
      </c>
      <c r="G81" s="338"/>
      <c r="H81" s="244">
        <f t="shared" si="3"/>
        <v>0</v>
      </c>
      <c r="I81" s="379"/>
    </row>
    <row r="82" spans="2:9" ht="20.100000000000001" customHeight="1">
      <c r="B82" s="258"/>
      <c r="C82" s="239" t="s">
        <v>610</v>
      </c>
      <c r="D82" s="509" t="s">
        <v>618</v>
      </c>
      <c r="E82" s="508">
        <v>1</v>
      </c>
      <c r="F82" s="245" t="s">
        <v>569</v>
      </c>
      <c r="G82" s="338"/>
      <c r="H82" s="244">
        <f t="shared" si="3"/>
        <v>0</v>
      </c>
      <c r="I82" s="379"/>
    </row>
    <row r="83" spans="2:9" ht="20.100000000000001" customHeight="1">
      <c r="B83" s="258"/>
      <c r="C83" s="239" t="s">
        <v>610</v>
      </c>
      <c r="D83" s="509" t="s">
        <v>619</v>
      </c>
      <c r="E83" s="508">
        <v>1</v>
      </c>
      <c r="F83" s="245" t="s">
        <v>569</v>
      </c>
      <c r="G83" s="338"/>
      <c r="H83" s="244">
        <f t="shared" si="3"/>
        <v>0</v>
      </c>
      <c r="I83" s="379"/>
    </row>
    <row r="84" spans="2:9" ht="20.100000000000001" customHeight="1">
      <c r="B84" s="258"/>
      <c r="C84" s="239" t="s">
        <v>620</v>
      </c>
      <c r="D84" s="509" t="s">
        <v>619</v>
      </c>
      <c r="E84" s="508">
        <v>1</v>
      </c>
      <c r="F84" s="245" t="s">
        <v>569</v>
      </c>
      <c r="G84" s="338"/>
      <c r="H84" s="244">
        <f t="shared" si="3"/>
        <v>0</v>
      </c>
      <c r="I84" s="379"/>
    </row>
    <row r="85" spans="2:9" ht="20.100000000000001" customHeight="1">
      <c r="B85" s="258"/>
      <c r="C85" s="254" t="s">
        <v>958</v>
      </c>
      <c r="D85" s="239"/>
      <c r="E85" s="508">
        <v>1</v>
      </c>
      <c r="F85" s="245" t="s">
        <v>80</v>
      </c>
      <c r="G85" s="338"/>
      <c r="H85" s="244">
        <f t="shared" si="3"/>
        <v>0</v>
      </c>
      <c r="I85" s="379"/>
    </row>
    <row r="86" spans="2:9" ht="20.100000000000001" customHeight="1">
      <c r="B86" s="258"/>
      <c r="C86" s="254"/>
      <c r="D86" s="239"/>
      <c r="E86" s="508"/>
      <c r="F86" s="245"/>
      <c r="G86" s="338"/>
      <c r="H86" s="244"/>
      <c r="I86" s="379"/>
    </row>
    <row r="87" spans="2:9" ht="20.100000000000001" customHeight="1">
      <c r="B87" s="386"/>
      <c r="C87" s="539" t="s">
        <v>581</v>
      </c>
      <c r="D87" s="512"/>
      <c r="E87" s="540"/>
      <c r="F87" s="387"/>
      <c r="G87" s="541"/>
      <c r="H87" s="541">
        <f>SUM(H50:H86)</f>
        <v>0</v>
      </c>
      <c r="I87" s="433"/>
    </row>
    <row r="88" spans="2:9" ht="16.5" customHeight="1">
      <c r="B88" s="313"/>
      <c r="C88" s="313"/>
      <c r="D88" s="313">
        <f>+D44+1</f>
        <v>2</v>
      </c>
      <c r="E88" s="313"/>
      <c r="F88" s="313"/>
      <c r="G88" s="313"/>
      <c r="H88" s="313"/>
      <c r="I88" s="313"/>
    </row>
    <row r="89" spans="2:9" ht="19.5" customHeight="1">
      <c r="B89" s="337" t="str">
        <f>$B$1</f>
        <v>〇〇〇〇建物解体工事　　　　（電気）</v>
      </c>
      <c r="C89" s="337"/>
      <c r="D89" s="337"/>
      <c r="E89" s="337"/>
      <c r="F89" s="337"/>
      <c r="G89" s="337"/>
      <c r="H89" s="337"/>
      <c r="I89" s="375"/>
    </row>
    <row r="90" spans="2:9" ht="29.25" customHeight="1">
      <c r="B90" s="686" t="s">
        <v>69</v>
      </c>
      <c r="C90" s="687"/>
      <c r="D90" s="687"/>
      <c r="E90" s="687"/>
      <c r="F90" s="687"/>
      <c r="G90" s="687"/>
      <c r="H90" s="687"/>
      <c r="I90" s="688"/>
    </row>
    <row r="91" spans="2:9" ht="20.100000000000001" customHeight="1">
      <c r="B91" s="306" t="s">
        <v>541</v>
      </c>
      <c r="C91" s="306" t="s">
        <v>70</v>
      </c>
      <c r="D91" s="306" t="s">
        <v>71</v>
      </c>
      <c r="E91" s="306" t="s">
        <v>72</v>
      </c>
      <c r="F91" s="306" t="s">
        <v>68</v>
      </c>
      <c r="G91" s="306" t="s">
        <v>73</v>
      </c>
      <c r="H91" s="306" t="s">
        <v>74</v>
      </c>
      <c r="I91" s="376" t="s">
        <v>75</v>
      </c>
    </row>
    <row r="92" spans="2:9" ht="20.100000000000001" customHeight="1">
      <c r="B92" s="280">
        <v>3</v>
      </c>
      <c r="C92" s="506" t="s">
        <v>622</v>
      </c>
      <c r="D92" s="274"/>
      <c r="E92" s="275"/>
      <c r="F92" s="275"/>
      <c r="G92" s="340"/>
      <c r="H92" s="275"/>
      <c r="I92" s="377"/>
    </row>
    <row r="93" spans="2:9" ht="20.100000000000001" customHeight="1">
      <c r="B93" s="440"/>
      <c r="C93" s="240" t="s">
        <v>623</v>
      </c>
      <c r="D93" s="240"/>
      <c r="E93" s="244"/>
      <c r="F93" s="245"/>
      <c r="G93" s="441"/>
      <c r="H93" s="244"/>
      <c r="I93" s="442"/>
    </row>
    <row r="94" spans="2:9" ht="20.100000000000001" customHeight="1">
      <c r="B94" s="258"/>
      <c r="C94" s="239" t="s">
        <v>624</v>
      </c>
      <c r="D94" s="509" t="s">
        <v>619</v>
      </c>
      <c r="E94" s="508">
        <v>108</v>
      </c>
      <c r="F94" s="245" t="s">
        <v>388</v>
      </c>
      <c r="G94" s="338"/>
      <c r="H94" s="244">
        <f t="shared" ref="H94:H97" si="4">E94*G94</f>
        <v>0</v>
      </c>
      <c r="I94" s="379"/>
    </row>
    <row r="95" spans="2:9" ht="20.100000000000001" customHeight="1">
      <c r="B95" s="258"/>
      <c r="C95" s="239" t="s">
        <v>625</v>
      </c>
      <c r="D95" s="509" t="s">
        <v>619</v>
      </c>
      <c r="E95" s="508">
        <v>28</v>
      </c>
      <c r="F95" s="245" t="s">
        <v>388</v>
      </c>
      <c r="G95" s="338"/>
      <c r="H95" s="244">
        <f t="shared" si="4"/>
        <v>0</v>
      </c>
      <c r="I95" s="379"/>
    </row>
    <row r="96" spans="2:9" ht="20.100000000000001" customHeight="1">
      <c r="B96" s="258"/>
      <c r="C96" s="239" t="s">
        <v>626</v>
      </c>
      <c r="D96" s="509" t="s">
        <v>619</v>
      </c>
      <c r="E96" s="508">
        <v>1</v>
      </c>
      <c r="F96" s="245" t="s">
        <v>569</v>
      </c>
      <c r="G96" s="338"/>
      <c r="H96" s="244">
        <f t="shared" si="4"/>
        <v>0</v>
      </c>
      <c r="I96" s="379"/>
    </row>
    <row r="97" spans="2:9" ht="20.100000000000001" customHeight="1">
      <c r="B97" s="258"/>
      <c r="C97" s="239" t="s">
        <v>627</v>
      </c>
      <c r="D97" s="509" t="s">
        <v>619</v>
      </c>
      <c r="E97" s="508">
        <v>8</v>
      </c>
      <c r="F97" s="245" t="s">
        <v>452</v>
      </c>
      <c r="G97" s="338"/>
      <c r="H97" s="244">
        <f t="shared" si="4"/>
        <v>0</v>
      </c>
      <c r="I97" s="395"/>
    </row>
    <row r="98" spans="2:9" ht="20.100000000000001" customHeight="1">
      <c r="B98" s="258"/>
      <c r="C98" s="239"/>
      <c r="D98" s="253"/>
      <c r="E98" s="250"/>
      <c r="F98" s="245"/>
      <c r="G98" s="260"/>
      <c r="H98" s="244"/>
      <c r="I98" s="379"/>
    </row>
    <row r="99" spans="2:9" ht="20.100000000000001" customHeight="1">
      <c r="B99" s="258"/>
      <c r="C99" s="246" t="s">
        <v>549</v>
      </c>
      <c r="D99" s="253"/>
      <c r="E99" s="250"/>
      <c r="F99" s="245"/>
      <c r="G99" s="260"/>
      <c r="H99" s="244">
        <f>SUM(H94:H97)</f>
        <v>0</v>
      </c>
      <c r="I99" s="378"/>
    </row>
    <row r="100" spans="2:9" ht="20.100000000000001" customHeight="1">
      <c r="B100" s="258"/>
      <c r="C100" s="239"/>
      <c r="D100" s="253"/>
      <c r="E100" s="250"/>
      <c r="F100" s="245"/>
      <c r="G100" s="260"/>
      <c r="H100" s="244"/>
      <c r="I100" s="383"/>
    </row>
    <row r="101" spans="2:9" ht="20.100000000000001" customHeight="1">
      <c r="B101" s="258"/>
      <c r="C101" s="240" t="s">
        <v>628</v>
      </c>
      <c r="D101" s="253"/>
      <c r="E101" s="250"/>
      <c r="F101" s="245"/>
      <c r="G101" s="260"/>
      <c r="H101" s="244"/>
      <c r="I101" s="383"/>
    </row>
    <row r="102" spans="2:9" ht="20.100000000000001" customHeight="1">
      <c r="B102" s="258"/>
      <c r="C102" s="239" t="s">
        <v>629</v>
      </c>
      <c r="D102" s="509" t="s">
        <v>619</v>
      </c>
      <c r="E102" s="508">
        <v>1</v>
      </c>
      <c r="F102" s="245" t="s">
        <v>569</v>
      </c>
      <c r="G102" s="338"/>
      <c r="H102" s="244">
        <f t="shared" ref="H102:H104" si="5">E102*G102</f>
        <v>0</v>
      </c>
      <c r="I102" s="378"/>
    </row>
    <row r="103" spans="2:9" ht="20.100000000000001" customHeight="1">
      <c r="B103" s="258"/>
      <c r="C103" s="239" t="s">
        <v>630</v>
      </c>
      <c r="D103" s="509" t="s">
        <v>619</v>
      </c>
      <c r="E103" s="508">
        <v>53</v>
      </c>
      <c r="F103" s="245" t="s">
        <v>452</v>
      </c>
      <c r="G103" s="338"/>
      <c r="H103" s="244">
        <f t="shared" si="5"/>
        <v>0</v>
      </c>
      <c r="I103" s="379"/>
    </row>
    <row r="104" spans="2:9" ht="20.100000000000001" customHeight="1">
      <c r="B104" s="258"/>
      <c r="C104" s="239" t="s">
        <v>631</v>
      </c>
      <c r="D104" s="509" t="s">
        <v>619</v>
      </c>
      <c r="E104" s="508">
        <v>4</v>
      </c>
      <c r="F104" s="245" t="s">
        <v>452</v>
      </c>
      <c r="G104" s="338"/>
      <c r="H104" s="244">
        <f t="shared" si="5"/>
        <v>0</v>
      </c>
      <c r="I104" s="379"/>
    </row>
    <row r="105" spans="2:9" ht="20.100000000000001" customHeight="1">
      <c r="B105" s="258"/>
      <c r="C105" s="239"/>
      <c r="D105" s="259"/>
      <c r="E105" s="260"/>
      <c r="F105" s="245"/>
      <c r="G105" s="260"/>
      <c r="H105" s="244"/>
      <c r="I105" s="426"/>
    </row>
    <row r="106" spans="2:9" ht="20.100000000000001" customHeight="1">
      <c r="B106" s="258"/>
      <c r="C106" s="246" t="s">
        <v>549</v>
      </c>
      <c r="D106" s="259"/>
      <c r="E106" s="244"/>
      <c r="F106" s="245"/>
      <c r="G106" s="260"/>
      <c r="H106" s="244">
        <f>SUM(H102:H104)</f>
        <v>0</v>
      </c>
      <c r="I106" s="378"/>
    </row>
    <row r="107" spans="2:9" ht="20.100000000000001" customHeight="1">
      <c r="B107" s="258"/>
      <c r="C107" s="239"/>
      <c r="D107" s="240"/>
      <c r="E107" s="244"/>
      <c r="F107" s="245"/>
      <c r="G107" s="260"/>
      <c r="H107" s="244"/>
      <c r="I107" s="427"/>
    </row>
    <row r="108" spans="2:9" ht="20.100000000000001" customHeight="1">
      <c r="B108" s="258"/>
      <c r="C108" s="240" t="s">
        <v>632</v>
      </c>
      <c r="D108" s="240"/>
      <c r="E108" s="244"/>
      <c r="F108" s="245"/>
      <c r="G108" s="260"/>
      <c r="H108" s="244"/>
      <c r="I108" s="379"/>
    </row>
    <row r="109" spans="2:9" ht="20.100000000000001" customHeight="1">
      <c r="B109" s="258"/>
      <c r="C109" s="239" t="s">
        <v>633</v>
      </c>
      <c r="D109" s="509" t="s">
        <v>619</v>
      </c>
      <c r="E109" s="508">
        <v>1</v>
      </c>
      <c r="F109" s="245" t="s">
        <v>452</v>
      </c>
      <c r="G109" s="338"/>
      <c r="H109" s="244">
        <f t="shared" ref="H109:H110" si="6">E109*G109</f>
        <v>0</v>
      </c>
      <c r="I109" s="379"/>
    </row>
    <row r="110" spans="2:9" ht="20.100000000000001" customHeight="1">
      <c r="B110" s="258"/>
      <c r="C110" s="239" t="s">
        <v>634</v>
      </c>
      <c r="D110" s="509" t="s">
        <v>619</v>
      </c>
      <c r="E110" s="508">
        <v>13</v>
      </c>
      <c r="F110" s="245" t="s">
        <v>452</v>
      </c>
      <c r="G110" s="338"/>
      <c r="H110" s="244">
        <f t="shared" si="6"/>
        <v>0</v>
      </c>
      <c r="I110" s="379"/>
    </row>
    <row r="111" spans="2:9" ht="20.100000000000001" customHeight="1">
      <c r="B111" s="258"/>
      <c r="C111" s="239"/>
      <c r="D111" s="240"/>
      <c r="E111" s="244"/>
      <c r="F111" s="245"/>
      <c r="G111" s="260"/>
      <c r="H111" s="244"/>
      <c r="I111" s="379"/>
    </row>
    <row r="112" spans="2:9" ht="20.100000000000001" customHeight="1">
      <c r="B112" s="258"/>
      <c r="C112" s="246" t="s">
        <v>549</v>
      </c>
      <c r="D112" s="240"/>
      <c r="E112" s="250"/>
      <c r="F112" s="245"/>
      <c r="G112" s="260"/>
      <c r="H112" s="244">
        <f>SUM(H109:H110)</f>
        <v>0</v>
      </c>
      <c r="I112" s="379"/>
    </row>
    <row r="113" spans="2:9" ht="20.100000000000001" customHeight="1">
      <c r="B113" s="258"/>
      <c r="C113" s="239"/>
      <c r="D113" s="240"/>
      <c r="E113" s="250"/>
      <c r="F113" s="245"/>
      <c r="G113" s="338"/>
      <c r="H113" s="244"/>
      <c r="I113" s="378"/>
    </row>
    <row r="114" spans="2:9" ht="20.100000000000001" customHeight="1">
      <c r="B114" s="258"/>
      <c r="C114" s="240" t="s">
        <v>635</v>
      </c>
      <c r="D114" s="240"/>
      <c r="E114" s="250"/>
      <c r="F114" s="245"/>
      <c r="G114" s="338"/>
      <c r="H114" s="244"/>
      <c r="I114" s="378"/>
    </row>
    <row r="115" spans="2:9" ht="20.100000000000001" customHeight="1">
      <c r="B115" s="258"/>
      <c r="C115" s="239" t="s">
        <v>636</v>
      </c>
      <c r="D115" s="509" t="s">
        <v>637</v>
      </c>
      <c r="E115" s="508">
        <v>1</v>
      </c>
      <c r="F115" s="245" t="s">
        <v>65</v>
      </c>
      <c r="G115" s="338"/>
      <c r="H115" s="244">
        <f t="shared" ref="H115:H116" si="7">E115*G115</f>
        <v>0</v>
      </c>
      <c r="I115" s="379"/>
    </row>
    <row r="116" spans="2:9" ht="20.100000000000001" customHeight="1">
      <c r="B116" s="258"/>
      <c r="C116" s="239" t="s">
        <v>638</v>
      </c>
      <c r="D116" s="509" t="s">
        <v>639</v>
      </c>
      <c r="E116" s="508">
        <v>1</v>
      </c>
      <c r="F116" s="245" t="s">
        <v>80</v>
      </c>
      <c r="G116" s="338"/>
      <c r="H116" s="244">
        <f t="shared" si="7"/>
        <v>0</v>
      </c>
      <c r="I116" s="379"/>
    </row>
    <row r="117" spans="2:9" ht="20.100000000000001" customHeight="1">
      <c r="B117" s="258"/>
      <c r="C117" s="239"/>
      <c r="D117" s="253"/>
      <c r="E117" s="250"/>
      <c r="F117" s="245"/>
      <c r="G117" s="260"/>
      <c r="H117" s="244"/>
      <c r="I117" s="383"/>
    </row>
    <row r="118" spans="2:9" ht="20.100000000000001" customHeight="1">
      <c r="B118" s="258"/>
      <c r="C118" s="246" t="s">
        <v>549</v>
      </c>
      <c r="D118" s="253"/>
      <c r="E118" s="250"/>
      <c r="F118" s="245"/>
      <c r="G118" s="260"/>
      <c r="H118" s="244">
        <f>SUM(H115:H116)</f>
        <v>0</v>
      </c>
      <c r="I118" s="383"/>
    </row>
    <row r="119" spans="2:9" ht="20.100000000000001" customHeight="1">
      <c r="B119" s="258"/>
      <c r="C119" s="239"/>
      <c r="D119" s="253"/>
      <c r="E119" s="250"/>
      <c r="F119" s="245"/>
      <c r="G119" s="260"/>
      <c r="H119" s="244"/>
      <c r="I119" s="383"/>
    </row>
    <row r="120" spans="2:9" ht="20.100000000000001" customHeight="1">
      <c r="B120" s="258"/>
      <c r="C120" s="240" t="s">
        <v>640</v>
      </c>
      <c r="D120" s="253"/>
      <c r="E120" s="258"/>
      <c r="F120" s="245"/>
      <c r="G120" s="260"/>
      <c r="H120" s="244"/>
      <c r="I120" s="379"/>
    </row>
    <row r="121" spans="2:9" ht="20.100000000000001" customHeight="1">
      <c r="B121" s="258"/>
      <c r="C121" s="239" t="s">
        <v>641</v>
      </c>
      <c r="D121" s="509" t="s">
        <v>642</v>
      </c>
      <c r="E121" s="508">
        <v>1</v>
      </c>
      <c r="F121" s="245" t="s">
        <v>452</v>
      </c>
      <c r="G121" s="338"/>
      <c r="H121" s="244">
        <f t="shared" ref="H121:H122" si="8">E121*G121</f>
        <v>0</v>
      </c>
      <c r="I121" s="384"/>
    </row>
    <row r="122" spans="2:9" ht="20.100000000000001" customHeight="1">
      <c r="B122" s="258"/>
      <c r="C122" s="239" t="s">
        <v>641</v>
      </c>
      <c r="D122" s="509" t="s">
        <v>643</v>
      </c>
      <c r="E122" s="508">
        <v>2</v>
      </c>
      <c r="F122" s="245" t="s">
        <v>452</v>
      </c>
      <c r="G122" s="338"/>
      <c r="H122" s="244">
        <f t="shared" si="8"/>
        <v>0</v>
      </c>
      <c r="I122" s="384"/>
    </row>
    <row r="123" spans="2:9" ht="20.100000000000001" customHeight="1">
      <c r="B123" s="258"/>
      <c r="C123" s="240"/>
      <c r="D123" s="251"/>
      <c r="E123" s="308"/>
      <c r="F123" s="308"/>
      <c r="G123" s="346"/>
      <c r="H123" s="244"/>
      <c r="I123" s="428"/>
    </row>
    <row r="124" spans="2:9" ht="20.100000000000001" customHeight="1">
      <c r="B124" s="258"/>
      <c r="C124" s="246" t="s">
        <v>549</v>
      </c>
      <c r="D124" s="251"/>
      <c r="E124" s="308"/>
      <c r="F124" s="308"/>
      <c r="G124" s="346"/>
      <c r="H124" s="244">
        <f>SUM(H121:H122)</f>
        <v>0</v>
      </c>
      <c r="I124" s="428"/>
    </row>
    <row r="125" spans="2:9" ht="20.100000000000001" customHeight="1">
      <c r="B125" s="258"/>
      <c r="C125" s="240"/>
      <c r="D125" s="251"/>
      <c r="E125" s="308"/>
      <c r="F125" s="308"/>
      <c r="G125" s="346"/>
      <c r="H125" s="244"/>
      <c r="I125" s="428"/>
    </row>
    <row r="126" spans="2:9" ht="20.100000000000001" customHeight="1">
      <c r="B126" s="258"/>
      <c r="C126" s="240"/>
      <c r="D126" s="251"/>
      <c r="E126" s="308"/>
      <c r="F126" s="308"/>
      <c r="G126" s="346"/>
      <c r="H126" s="244"/>
      <c r="I126" s="428"/>
    </row>
    <row r="127" spans="2:9" ht="20.100000000000001" customHeight="1">
      <c r="B127" s="258"/>
      <c r="C127" s="240"/>
      <c r="D127" s="251"/>
      <c r="E127" s="308"/>
      <c r="F127" s="308"/>
      <c r="G127" s="346"/>
      <c r="H127" s="244"/>
      <c r="I127" s="428"/>
    </row>
    <row r="128" spans="2:9" ht="20.100000000000001" customHeight="1">
      <c r="B128" s="258"/>
      <c r="C128" s="357"/>
      <c r="D128" s="251"/>
      <c r="E128" s="429"/>
      <c r="F128" s="242"/>
      <c r="G128" s="260"/>
      <c r="H128" s="260"/>
      <c r="I128" s="426"/>
    </row>
    <row r="129" spans="2:9" ht="20.100000000000001" customHeight="1">
      <c r="B129" s="385"/>
      <c r="C129" s="357"/>
      <c r="D129" s="417"/>
      <c r="E129" s="420"/>
      <c r="F129" s="421"/>
      <c r="G129" s="343"/>
      <c r="H129" s="260"/>
      <c r="I129" s="432"/>
    </row>
    <row r="130" spans="2:9" ht="20.100000000000001" customHeight="1">
      <c r="B130" s="421"/>
      <c r="C130" s="357"/>
      <c r="D130" s="417"/>
      <c r="E130" s="420"/>
      <c r="F130" s="421"/>
      <c r="G130" s="343"/>
      <c r="H130" s="260"/>
      <c r="I130" s="432"/>
    </row>
    <row r="131" spans="2:9" ht="20.100000000000001" customHeight="1">
      <c r="B131" s="386"/>
      <c r="C131" s="387"/>
      <c r="D131" s="422"/>
      <c r="E131" s="423"/>
      <c r="F131" s="424"/>
      <c r="G131" s="344"/>
      <c r="H131" s="425"/>
      <c r="I131" s="433"/>
    </row>
    <row r="132" spans="2:9" ht="16.5" customHeight="1">
      <c r="B132" s="315"/>
      <c r="C132" s="434"/>
      <c r="D132" s="435">
        <f>+D88+1</f>
        <v>3</v>
      </c>
      <c r="E132" s="317"/>
      <c r="F132" s="317"/>
      <c r="G132" s="317"/>
      <c r="H132" s="436"/>
      <c r="I132" s="437"/>
    </row>
    <row r="133" spans="2:9" ht="19.5" customHeight="1">
      <c r="B133" s="337" t="str">
        <f>$B$1</f>
        <v>〇〇〇〇建物解体工事　　　　（電気）</v>
      </c>
      <c r="C133" s="337"/>
      <c r="D133" s="337"/>
      <c r="E133" s="337"/>
      <c r="F133" s="337"/>
      <c r="G133" s="337"/>
      <c r="H133" s="337"/>
      <c r="I133" s="375"/>
    </row>
    <row r="134" spans="2:9" ht="29.25" customHeight="1">
      <c r="B134" s="686" t="s">
        <v>69</v>
      </c>
      <c r="C134" s="687"/>
      <c r="D134" s="687"/>
      <c r="E134" s="687"/>
      <c r="F134" s="687"/>
      <c r="G134" s="687"/>
      <c r="H134" s="687"/>
      <c r="I134" s="688"/>
    </row>
    <row r="135" spans="2:9" ht="20.100000000000001" customHeight="1">
      <c r="B135" s="306" t="s">
        <v>541</v>
      </c>
      <c r="C135" s="306" t="s">
        <v>70</v>
      </c>
      <c r="D135" s="306" t="s">
        <v>71</v>
      </c>
      <c r="E135" s="306" t="s">
        <v>72</v>
      </c>
      <c r="F135" s="306" t="s">
        <v>68</v>
      </c>
      <c r="G135" s="306" t="s">
        <v>73</v>
      </c>
      <c r="H135" s="306" t="s">
        <v>74</v>
      </c>
      <c r="I135" s="376" t="s">
        <v>75</v>
      </c>
    </row>
    <row r="136" spans="2:9" ht="20.100000000000001" customHeight="1">
      <c r="B136" s="280"/>
      <c r="C136" s="273" t="s">
        <v>644</v>
      </c>
      <c r="D136" s="513"/>
      <c r="E136" s="275"/>
      <c r="F136" s="514"/>
      <c r="G136" s="349"/>
      <c r="H136" s="515"/>
      <c r="I136" s="377"/>
    </row>
    <row r="137" spans="2:9" ht="20.100000000000001" customHeight="1">
      <c r="B137" s="258"/>
      <c r="C137" s="239" t="s">
        <v>645</v>
      </c>
      <c r="D137" s="509" t="s">
        <v>646</v>
      </c>
      <c r="E137" s="508">
        <v>1</v>
      </c>
      <c r="F137" s="245" t="s">
        <v>569</v>
      </c>
      <c r="G137" s="338"/>
      <c r="H137" s="244">
        <f t="shared" ref="H137:H152" si="9">E137*G137</f>
        <v>0</v>
      </c>
      <c r="I137" s="379"/>
    </row>
    <row r="138" spans="2:9" ht="20.100000000000001" customHeight="1">
      <c r="B138" s="258"/>
      <c r="C138" s="239" t="s">
        <v>645</v>
      </c>
      <c r="D138" s="509" t="s">
        <v>647</v>
      </c>
      <c r="E138" s="508">
        <v>1</v>
      </c>
      <c r="F138" s="245" t="s">
        <v>569</v>
      </c>
      <c r="G138" s="338"/>
      <c r="H138" s="244">
        <f t="shared" si="9"/>
        <v>0</v>
      </c>
      <c r="I138" s="379"/>
    </row>
    <row r="139" spans="2:9" ht="20.100000000000001" customHeight="1">
      <c r="B139" s="258"/>
      <c r="C139" s="239" t="s">
        <v>645</v>
      </c>
      <c r="D139" s="509" t="s">
        <v>648</v>
      </c>
      <c r="E139" s="508">
        <v>1</v>
      </c>
      <c r="F139" s="245" t="s">
        <v>569</v>
      </c>
      <c r="G139" s="338"/>
      <c r="H139" s="244">
        <f t="shared" si="9"/>
        <v>0</v>
      </c>
      <c r="I139" s="379"/>
    </row>
    <row r="140" spans="2:9" ht="20.100000000000001" customHeight="1">
      <c r="B140" s="258"/>
      <c r="C140" s="239" t="s">
        <v>645</v>
      </c>
      <c r="D140" s="509" t="s">
        <v>649</v>
      </c>
      <c r="E140" s="508">
        <v>1</v>
      </c>
      <c r="F140" s="245" t="s">
        <v>569</v>
      </c>
      <c r="G140" s="338"/>
      <c r="H140" s="244">
        <f t="shared" si="9"/>
        <v>0</v>
      </c>
      <c r="I140" s="379"/>
    </row>
    <row r="141" spans="2:9" ht="20.100000000000001" customHeight="1">
      <c r="B141" s="258"/>
      <c r="C141" s="239" t="s">
        <v>645</v>
      </c>
      <c r="D141" s="509" t="s">
        <v>650</v>
      </c>
      <c r="E141" s="508">
        <v>1</v>
      </c>
      <c r="F141" s="245" t="s">
        <v>569</v>
      </c>
      <c r="G141" s="338"/>
      <c r="H141" s="244">
        <f t="shared" si="9"/>
        <v>0</v>
      </c>
      <c r="I141" s="379"/>
    </row>
    <row r="142" spans="2:9" ht="20.100000000000001" customHeight="1">
      <c r="B142" s="258"/>
      <c r="C142" s="239" t="s">
        <v>645</v>
      </c>
      <c r="D142" s="509" t="s">
        <v>651</v>
      </c>
      <c r="E142" s="508">
        <v>1</v>
      </c>
      <c r="F142" s="245" t="s">
        <v>569</v>
      </c>
      <c r="G142" s="338"/>
      <c r="H142" s="244">
        <f t="shared" si="9"/>
        <v>0</v>
      </c>
      <c r="I142" s="383"/>
    </row>
    <row r="143" spans="2:9" ht="20.100000000000001" customHeight="1">
      <c r="B143" s="258"/>
      <c r="C143" s="239" t="s">
        <v>645</v>
      </c>
      <c r="D143" s="509" t="s">
        <v>652</v>
      </c>
      <c r="E143" s="508">
        <v>1</v>
      </c>
      <c r="F143" s="245" t="s">
        <v>569</v>
      </c>
      <c r="G143" s="338"/>
      <c r="H143" s="244">
        <f t="shared" si="9"/>
        <v>0</v>
      </c>
      <c r="I143" s="383"/>
    </row>
    <row r="144" spans="2:9" ht="20.100000000000001" customHeight="1">
      <c r="B144" s="258"/>
      <c r="C144" s="239" t="s">
        <v>645</v>
      </c>
      <c r="D144" s="509" t="s">
        <v>653</v>
      </c>
      <c r="E144" s="508">
        <v>1</v>
      </c>
      <c r="F144" s="245" t="s">
        <v>569</v>
      </c>
      <c r="G144" s="338"/>
      <c r="H144" s="244">
        <f t="shared" si="9"/>
        <v>0</v>
      </c>
      <c r="I144" s="383"/>
    </row>
    <row r="145" spans="2:9" ht="20.100000000000001" customHeight="1">
      <c r="B145" s="258"/>
      <c r="C145" s="239" t="s">
        <v>645</v>
      </c>
      <c r="D145" s="509" t="s">
        <v>654</v>
      </c>
      <c r="E145" s="508">
        <v>1</v>
      </c>
      <c r="F145" s="245" t="s">
        <v>569</v>
      </c>
      <c r="G145" s="338"/>
      <c r="H145" s="244">
        <f t="shared" si="9"/>
        <v>0</v>
      </c>
      <c r="I145" s="395"/>
    </row>
    <row r="146" spans="2:9" ht="20.100000000000001" customHeight="1">
      <c r="B146" s="258"/>
      <c r="C146" s="239" t="s">
        <v>645</v>
      </c>
      <c r="D146" s="509" t="s">
        <v>655</v>
      </c>
      <c r="E146" s="508">
        <v>1</v>
      </c>
      <c r="F146" s="245" t="s">
        <v>569</v>
      </c>
      <c r="G146" s="338"/>
      <c r="H146" s="244">
        <f t="shared" si="9"/>
        <v>0</v>
      </c>
      <c r="I146" s="379"/>
    </row>
    <row r="147" spans="2:9" ht="20.100000000000001" customHeight="1">
      <c r="B147" s="258"/>
      <c r="C147" s="239" t="s">
        <v>656</v>
      </c>
      <c r="D147" s="509" t="s">
        <v>619</v>
      </c>
      <c r="E147" s="508">
        <v>1</v>
      </c>
      <c r="F147" s="245" t="s">
        <v>569</v>
      </c>
      <c r="G147" s="338"/>
      <c r="H147" s="244">
        <f t="shared" si="9"/>
        <v>0</v>
      </c>
      <c r="I147" s="378"/>
    </row>
    <row r="148" spans="2:9" ht="20.100000000000001" customHeight="1">
      <c r="B148" s="258"/>
      <c r="C148" s="239" t="s">
        <v>657</v>
      </c>
      <c r="D148" s="509" t="s">
        <v>619</v>
      </c>
      <c r="E148" s="508">
        <v>1</v>
      </c>
      <c r="F148" s="245" t="s">
        <v>569</v>
      </c>
      <c r="G148" s="338"/>
      <c r="H148" s="244">
        <f t="shared" si="9"/>
        <v>0</v>
      </c>
      <c r="I148" s="383"/>
    </row>
    <row r="149" spans="2:9" ht="20.100000000000001" customHeight="1">
      <c r="B149" s="258"/>
      <c r="C149" s="239" t="s">
        <v>658</v>
      </c>
      <c r="D149" s="509" t="s">
        <v>619</v>
      </c>
      <c r="E149" s="508">
        <v>1</v>
      </c>
      <c r="F149" s="245" t="s">
        <v>569</v>
      </c>
      <c r="G149" s="338"/>
      <c r="H149" s="244">
        <f t="shared" si="9"/>
        <v>0</v>
      </c>
      <c r="I149" s="383"/>
    </row>
    <row r="150" spans="2:9" ht="20.100000000000001" customHeight="1">
      <c r="B150" s="258"/>
      <c r="C150" s="239" t="s">
        <v>659</v>
      </c>
      <c r="D150" s="509" t="s">
        <v>619</v>
      </c>
      <c r="E150" s="508">
        <v>1</v>
      </c>
      <c r="F150" s="245" t="s">
        <v>569</v>
      </c>
      <c r="G150" s="338"/>
      <c r="H150" s="244">
        <f t="shared" si="9"/>
        <v>0</v>
      </c>
      <c r="I150" s="378"/>
    </row>
    <row r="151" spans="2:9" ht="20.100000000000001" customHeight="1">
      <c r="B151" s="258"/>
      <c r="C151" s="239" t="s">
        <v>660</v>
      </c>
      <c r="D151" s="509" t="s">
        <v>619</v>
      </c>
      <c r="E151" s="508">
        <v>1</v>
      </c>
      <c r="F151" s="245" t="s">
        <v>569</v>
      </c>
      <c r="G151" s="338"/>
      <c r="H151" s="244">
        <f t="shared" si="9"/>
        <v>0</v>
      </c>
      <c r="I151" s="379"/>
    </row>
    <row r="152" spans="2:9" ht="20.100000000000001" customHeight="1">
      <c r="B152" s="258"/>
      <c r="C152" s="239" t="s">
        <v>661</v>
      </c>
      <c r="D152" s="509" t="s">
        <v>619</v>
      </c>
      <c r="E152" s="508">
        <v>1</v>
      </c>
      <c r="F152" s="245" t="s">
        <v>569</v>
      </c>
      <c r="G152" s="338"/>
      <c r="H152" s="244">
        <f t="shared" si="9"/>
        <v>0</v>
      </c>
      <c r="I152" s="379"/>
    </row>
    <row r="153" spans="2:9" ht="20.100000000000001" customHeight="1">
      <c r="B153" s="258"/>
      <c r="C153" s="239"/>
      <c r="D153" s="253"/>
      <c r="E153" s="250"/>
      <c r="F153" s="245"/>
      <c r="G153" s="260"/>
      <c r="H153" s="244"/>
      <c r="I153" s="379"/>
    </row>
    <row r="154" spans="2:9" ht="20.100000000000001" customHeight="1">
      <c r="B154" s="258"/>
      <c r="C154" s="254" t="s">
        <v>621</v>
      </c>
      <c r="D154" s="239"/>
      <c r="E154" s="508">
        <v>1</v>
      </c>
      <c r="F154" s="245" t="s">
        <v>80</v>
      </c>
      <c r="G154" s="338"/>
      <c r="H154" s="244">
        <f t="shared" ref="H154" si="10">E154*G154</f>
        <v>0</v>
      </c>
      <c r="I154" s="426"/>
    </row>
    <row r="155" spans="2:9" ht="20.100000000000001" customHeight="1">
      <c r="B155" s="258"/>
      <c r="C155" s="239"/>
      <c r="D155" s="259"/>
      <c r="E155" s="244"/>
      <c r="F155" s="245"/>
      <c r="G155" s="338"/>
      <c r="H155" s="244"/>
      <c r="I155" s="378"/>
    </row>
    <row r="156" spans="2:9" ht="20.100000000000001" customHeight="1">
      <c r="B156" s="258"/>
      <c r="C156" s="246" t="s">
        <v>549</v>
      </c>
      <c r="D156" s="240"/>
      <c r="E156" s="244"/>
      <c r="F156" s="245"/>
      <c r="G156" s="338"/>
      <c r="H156" s="244">
        <f>SUM(H137:H154)</f>
        <v>0</v>
      </c>
      <c r="I156" s="427"/>
    </row>
    <row r="157" spans="2:9" ht="20.100000000000001" customHeight="1">
      <c r="B157" s="258"/>
      <c r="C157" s="239"/>
      <c r="D157" s="240"/>
      <c r="E157" s="244"/>
      <c r="F157" s="245"/>
      <c r="G157" s="338"/>
      <c r="H157" s="244"/>
      <c r="I157" s="379"/>
    </row>
    <row r="158" spans="2:9" ht="20.100000000000001" customHeight="1">
      <c r="B158" s="258"/>
      <c r="C158" s="239"/>
      <c r="D158" s="240"/>
      <c r="E158" s="244"/>
      <c r="F158" s="245"/>
      <c r="G158" s="338"/>
      <c r="H158" s="244"/>
      <c r="I158" s="379"/>
    </row>
    <row r="159" spans="2:9" ht="20.100000000000001" customHeight="1">
      <c r="B159" s="258"/>
      <c r="C159" s="239"/>
      <c r="D159" s="240"/>
      <c r="E159" s="244"/>
      <c r="F159" s="245"/>
      <c r="G159" s="338"/>
      <c r="H159" s="244"/>
      <c r="I159" s="379"/>
    </row>
    <row r="160" spans="2:9" ht="20.100000000000001" customHeight="1">
      <c r="B160" s="258"/>
      <c r="C160" s="239"/>
      <c r="D160" s="240"/>
      <c r="E160" s="244"/>
      <c r="F160" s="245"/>
      <c r="G160" s="338"/>
      <c r="H160" s="244"/>
      <c r="I160" s="379"/>
    </row>
    <row r="161" spans="2:9" ht="20.100000000000001" customHeight="1">
      <c r="B161" s="258"/>
      <c r="C161" s="239"/>
      <c r="D161" s="240"/>
      <c r="E161" s="250"/>
      <c r="F161" s="245"/>
      <c r="G161" s="338"/>
      <c r="H161" s="244"/>
      <c r="I161" s="379"/>
    </row>
    <row r="162" spans="2:9" ht="20.100000000000001" customHeight="1">
      <c r="B162" s="258"/>
      <c r="C162" s="239"/>
      <c r="D162" s="240"/>
      <c r="E162" s="250"/>
      <c r="F162" s="245"/>
      <c r="G162" s="338"/>
      <c r="H162" s="244"/>
      <c r="I162" s="378"/>
    </row>
    <row r="163" spans="2:9" ht="20.100000000000001" customHeight="1">
      <c r="B163" s="258"/>
      <c r="C163" s="239"/>
      <c r="D163" s="240"/>
      <c r="E163" s="250"/>
      <c r="F163" s="245"/>
      <c r="G163" s="338"/>
      <c r="H163" s="244"/>
      <c r="I163" s="378"/>
    </row>
    <row r="164" spans="2:9" ht="20.100000000000001" customHeight="1">
      <c r="B164" s="258"/>
      <c r="C164" s="239"/>
      <c r="D164" s="240"/>
      <c r="E164" s="250"/>
      <c r="F164" s="245"/>
      <c r="G164" s="338"/>
      <c r="H164" s="244"/>
      <c r="I164" s="379"/>
    </row>
    <row r="165" spans="2:9" ht="20.100000000000001" customHeight="1">
      <c r="B165" s="258"/>
      <c r="C165" s="239"/>
      <c r="D165" s="255"/>
      <c r="E165" s="261"/>
      <c r="F165" s="242"/>
      <c r="G165" s="341"/>
      <c r="H165" s="260"/>
      <c r="I165" s="384"/>
    </row>
    <row r="166" spans="2:9" ht="20.100000000000001" customHeight="1">
      <c r="B166" s="258"/>
      <c r="C166" s="240"/>
      <c r="D166" s="251"/>
      <c r="E166" s="308"/>
      <c r="F166" s="308"/>
      <c r="G166" s="346"/>
      <c r="H166" s="244"/>
      <c r="I166" s="428"/>
    </row>
    <row r="167" spans="2:9" ht="20.100000000000001" customHeight="1">
      <c r="B167" s="258"/>
      <c r="C167" s="240"/>
      <c r="D167" s="251"/>
      <c r="E167" s="308"/>
      <c r="F167" s="308"/>
      <c r="G167" s="346"/>
      <c r="H167" s="244"/>
      <c r="I167" s="428"/>
    </row>
    <row r="168" spans="2:9" ht="20.100000000000001" customHeight="1">
      <c r="B168" s="258"/>
      <c r="C168" s="240"/>
      <c r="D168" s="251"/>
      <c r="E168" s="308"/>
      <c r="F168" s="308"/>
      <c r="G168" s="346"/>
      <c r="H168" s="244"/>
      <c r="I168" s="428"/>
    </row>
    <row r="169" spans="2:9" ht="20.100000000000001" customHeight="1">
      <c r="B169" s="258"/>
      <c r="C169" s="240"/>
      <c r="D169" s="251"/>
      <c r="E169" s="308"/>
      <c r="F169" s="308"/>
      <c r="G169" s="346"/>
      <c r="H169" s="244"/>
      <c r="I169" s="428"/>
    </row>
    <row r="170" spans="2:9" ht="20.100000000000001" customHeight="1">
      <c r="B170" s="258"/>
      <c r="C170" s="240"/>
      <c r="D170" s="251"/>
      <c r="E170" s="308"/>
      <c r="F170" s="308"/>
      <c r="G170" s="346"/>
      <c r="H170" s="244"/>
      <c r="I170" s="428"/>
    </row>
    <row r="171" spans="2:9" ht="20.100000000000001" customHeight="1">
      <c r="B171" s="258"/>
      <c r="C171" s="357"/>
      <c r="D171" s="251"/>
      <c r="E171" s="429"/>
      <c r="F171" s="242"/>
      <c r="G171" s="260"/>
      <c r="H171" s="260"/>
      <c r="I171" s="426"/>
    </row>
    <row r="172" spans="2:9" ht="20.100000000000001" customHeight="1">
      <c r="B172" s="258"/>
      <c r="C172" s="242"/>
      <c r="D172" s="251"/>
      <c r="E172" s="244"/>
      <c r="F172" s="245"/>
      <c r="G172" s="347"/>
      <c r="H172" s="430"/>
      <c r="I172" s="419"/>
    </row>
    <row r="173" spans="2:9" ht="20.100000000000001" customHeight="1">
      <c r="B173" s="258"/>
      <c r="C173" s="276"/>
      <c r="D173" s="251"/>
      <c r="E173" s="309"/>
      <c r="F173" s="309"/>
      <c r="G173" s="348"/>
      <c r="H173" s="244"/>
      <c r="I173" s="431"/>
    </row>
    <row r="174" spans="2:9" ht="20.100000000000001" customHeight="1">
      <c r="B174" s="421"/>
      <c r="C174" s="357" t="s">
        <v>162</v>
      </c>
      <c r="D174" s="417"/>
      <c r="E174" s="420"/>
      <c r="F174" s="421"/>
      <c r="G174" s="343"/>
      <c r="H174" s="260">
        <f>H99+H106+H112+H118+H124+H156</f>
        <v>0</v>
      </c>
      <c r="I174" s="432"/>
    </row>
    <row r="175" spans="2:9" ht="20.100000000000001" customHeight="1">
      <c r="B175" s="386"/>
      <c r="C175" s="387"/>
      <c r="D175" s="422"/>
      <c r="E175" s="423"/>
      <c r="F175" s="424"/>
      <c r="G175" s="344"/>
      <c r="H175" s="425"/>
      <c r="I175" s="433"/>
    </row>
    <row r="176" spans="2:9" ht="16.5" customHeight="1">
      <c r="B176" s="315"/>
      <c r="C176" s="434"/>
      <c r="D176" s="435">
        <f>+D132+1</f>
        <v>4</v>
      </c>
      <c r="E176" s="317"/>
      <c r="F176" s="317"/>
      <c r="G176" s="317"/>
      <c r="H176" s="436"/>
      <c r="I176" s="437"/>
    </row>
    <row r="177" spans="2:9" ht="19.5" customHeight="1">
      <c r="B177" s="337" t="str">
        <f>$B$1</f>
        <v>〇〇〇〇建物解体工事　　　　（電気）</v>
      </c>
      <c r="C177" s="337"/>
      <c r="D177" s="337"/>
      <c r="E177" s="337"/>
      <c r="F177" s="337"/>
      <c r="G177" s="337"/>
      <c r="H177" s="337"/>
      <c r="I177" s="375"/>
    </row>
    <row r="178" spans="2:9" ht="29.25" customHeight="1">
      <c r="B178" s="686" t="s">
        <v>69</v>
      </c>
      <c r="C178" s="687"/>
      <c r="D178" s="687"/>
      <c r="E178" s="687"/>
      <c r="F178" s="687"/>
      <c r="G178" s="687"/>
      <c r="H178" s="687"/>
      <c r="I178" s="688"/>
    </row>
    <row r="179" spans="2:9" ht="20.100000000000001" customHeight="1">
      <c r="B179" s="306" t="s">
        <v>541</v>
      </c>
      <c r="C179" s="306" t="s">
        <v>70</v>
      </c>
      <c r="D179" s="306" t="s">
        <v>71</v>
      </c>
      <c r="E179" s="306" t="s">
        <v>72</v>
      </c>
      <c r="F179" s="306" t="s">
        <v>68</v>
      </c>
      <c r="G179" s="306" t="s">
        <v>73</v>
      </c>
      <c r="H179" s="306" t="s">
        <v>74</v>
      </c>
      <c r="I179" s="376" t="s">
        <v>75</v>
      </c>
    </row>
    <row r="180" spans="2:9" ht="20.100000000000001" customHeight="1">
      <c r="B180" s="280">
        <v>4</v>
      </c>
      <c r="C180" s="516" t="s">
        <v>662</v>
      </c>
      <c r="D180" s="274"/>
      <c r="E180" s="275"/>
      <c r="F180" s="275"/>
      <c r="G180" s="340"/>
      <c r="H180" s="275"/>
      <c r="I180" s="377"/>
    </row>
    <row r="181" spans="2:9" ht="20.100000000000001" customHeight="1">
      <c r="B181" s="258"/>
      <c r="C181" s="240" t="s">
        <v>663</v>
      </c>
      <c r="D181" s="253"/>
      <c r="E181" s="258"/>
      <c r="F181" s="245"/>
      <c r="G181" s="260"/>
      <c r="H181" s="244"/>
      <c r="I181" s="378"/>
    </row>
    <row r="182" spans="2:9" ht="20.100000000000001" customHeight="1">
      <c r="B182" s="258"/>
      <c r="C182" s="517" t="s">
        <v>664</v>
      </c>
      <c r="D182" s="509" t="s">
        <v>665</v>
      </c>
      <c r="E182" s="508">
        <v>9710</v>
      </c>
      <c r="F182" s="245" t="s">
        <v>666</v>
      </c>
      <c r="G182" s="338"/>
      <c r="H182" s="244">
        <f t="shared" ref="H182:H191" si="11">E182*G182</f>
        <v>0</v>
      </c>
      <c r="I182" s="379"/>
    </row>
    <row r="183" spans="2:9" ht="20.100000000000001" customHeight="1">
      <c r="B183" s="258"/>
      <c r="C183" s="517" t="s">
        <v>667</v>
      </c>
      <c r="D183" s="509" t="s">
        <v>665</v>
      </c>
      <c r="E183" s="508">
        <v>177</v>
      </c>
      <c r="F183" s="245" t="s">
        <v>666</v>
      </c>
      <c r="G183" s="338"/>
      <c r="H183" s="244">
        <f t="shared" si="11"/>
        <v>0</v>
      </c>
      <c r="I183" s="379"/>
    </row>
    <row r="184" spans="2:9" ht="20.100000000000001" customHeight="1">
      <c r="B184" s="258"/>
      <c r="C184" s="517" t="s">
        <v>668</v>
      </c>
      <c r="D184" s="509" t="s">
        <v>665</v>
      </c>
      <c r="E184" s="508">
        <v>8</v>
      </c>
      <c r="F184" s="245" t="s">
        <v>666</v>
      </c>
      <c r="G184" s="338"/>
      <c r="H184" s="244">
        <f t="shared" si="11"/>
        <v>0</v>
      </c>
      <c r="I184" s="379"/>
    </row>
    <row r="185" spans="2:9" ht="20.100000000000001" customHeight="1">
      <c r="B185" s="258"/>
      <c r="C185" s="517" t="s">
        <v>669</v>
      </c>
      <c r="D185" s="509" t="s">
        <v>665</v>
      </c>
      <c r="E185" s="508">
        <v>1</v>
      </c>
      <c r="F185" s="245" t="s">
        <v>666</v>
      </c>
      <c r="G185" s="338"/>
      <c r="H185" s="244">
        <f t="shared" si="11"/>
        <v>0</v>
      </c>
      <c r="I185" s="379"/>
    </row>
    <row r="186" spans="2:9" ht="20.100000000000001" customHeight="1">
      <c r="B186" s="258"/>
      <c r="C186" s="517" t="s">
        <v>670</v>
      </c>
      <c r="D186" s="509" t="s">
        <v>671</v>
      </c>
      <c r="E186" s="508">
        <v>1310</v>
      </c>
      <c r="F186" s="245" t="s">
        <v>666</v>
      </c>
      <c r="G186" s="338"/>
      <c r="H186" s="244">
        <f t="shared" si="11"/>
        <v>0</v>
      </c>
      <c r="I186" s="379"/>
    </row>
    <row r="187" spans="2:9" ht="20.100000000000001" customHeight="1">
      <c r="B187" s="258"/>
      <c r="C187" s="517" t="s">
        <v>670</v>
      </c>
      <c r="D187" s="509" t="s">
        <v>672</v>
      </c>
      <c r="E187" s="508">
        <v>998</v>
      </c>
      <c r="F187" s="245" t="s">
        <v>666</v>
      </c>
      <c r="G187" s="341"/>
      <c r="H187" s="260">
        <f t="shared" si="11"/>
        <v>0</v>
      </c>
      <c r="I187" s="378"/>
    </row>
    <row r="188" spans="2:9" ht="20.100000000000001" customHeight="1">
      <c r="B188" s="258"/>
      <c r="C188" s="517" t="s">
        <v>673</v>
      </c>
      <c r="D188" s="509" t="s">
        <v>665</v>
      </c>
      <c r="E188" s="508">
        <v>1338</v>
      </c>
      <c r="F188" s="245" t="s">
        <v>666</v>
      </c>
      <c r="G188" s="341"/>
      <c r="H188" s="260">
        <f t="shared" si="11"/>
        <v>0</v>
      </c>
      <c r="I188" s="378"/>
    </row>
    <row r="189" spans="2:9" ht="20.100000000000001" customHeight="1">
      <c r="B189" s="258"/>
      <c r="C189" s="239" t="s">
        <v>674</v>
      </c>
      <c r="D189" s="509" t="s">
        <v>665</v>
      </c>
      <c r="E189" s="508">
        <v>710</v>
      </c>
      <c r="F189" s="245" t="s">
        <v>666</v>
      </c>
      <c r="G189" s="341"/>
      <c r="H189" s="260">
        <f t="shared" si="11"/>
        <v>0</v>
      </c>
      <c r="I189" s="378"/>
    </row>
    <row r="190" spans="2:9" ht="20.100000000000001" customHeight="1">
      <c r="B190" s="258"/>
      <c r="C190" s="239" t="s">
        <v>675</v>
      </c>
      <c r="D190" s="243" t="s">
        <v>676</v>
      </c>
      <c r="E190" s="508">
        <v>47</v>
      </c>
      <c r="F190" s="245" t="s">
        <v>677</v>
      </c>
      <c r="G190" s="341"/>
      <c r="H190" s="260">
        <f t="shared" si="11"/>
        <v>0</v>
      </c>
      <c r="I190" s="427"/>
    </row>
    <row r="191" spans="2:9" ht="20.100000000000001" customHeight="1">
      <c r="B191" s="258"/>
      <c r="C191" s="239" t="s">
        <v>675</v>
      </c>
      <c r="D191" s="243" t="s">
        <v>678</v>
      </c>
      <c r="E191" s="508">
        <v>1</v>
      </c>
      <c r="F191" s="245" t="s">
        <v>677</v>
      </c>
      <c r="G191" s="341"/>
      <c r="H191" s="260">
        <f t="shared" si="11"/>
        <v>0</v>
      </c>
      <c r="I191" s="378"/>
    </row>
    <row r="192" spans="2:9" ht="20.100000000000001" customHeight="1">
      <c r="B192" s="258"/>
      <c r="C192" s="357"/>
      <c r="D192" s="251"/>
      <c r="E192" s="429"/>
      <c r="F192" s="242"/>
      <c r="G192" s="260"/>
      <c r="H192" s="244"/>
      <c r="I192" s="379"/>
    </row>
    <row r="193" spans="2:9" ht="20.100000000000001" customHeight="1">
      <c r="B193" s="258"/>
      <c r="C193" s="246" t="s">
        <v>549</v>
      </c>
      <c r="D193" s="251"/>
      <c r="E193" s="244"/>
      <c r="F193" s="245"/>
      <c r="G193" s="347"/>
      <c r="H193" s="257">
        <f>SUM(H182:H192)</f>
        <v>0</v>
      </c>
      <c r="I193" s="379"/>
    </row>
    <row r="194" spans="2:9" ht="20.100000000000001" customHeight="1">
      <c r="B194" s="242"/>
      <c r="C194" s="357"/>
      <c r="D194" s="251"/>
      <c r="E194" s="429"/>
      <c r="F194" s="242"/>
      <c r="G194" s="260"/>
      <c r="H194" s="244"/>
      <c r="I194" s="379"/>
    </row>
    <row r="195" spans="2:9" ht="20.100000000000001" customHeight="1">
      <c r="B195" s="258"/>
      <c r="C195" s="242"/>
      <c r="D195" s="251"/>
      <c r="E195" s="244"/>
      <c r="F195" s="245"/>
      <c r="G195" s="347"/>
      <c r="H195" s="257"/>
      <c r="I195" s="379"/>
    </row>
    <row r="196" spans="2:9" ht="20.100000000000001" customHeight="1">
      <c r="B196" s="258"/>
      <c r="C196" s="239"/>
      <c r="D196" s="240"/>
      <c r="E196" s="244"/>
      <c r="F196" s="245"/>
      <c r="G196" s="260"/>
      <c r="H196" s="244"/>
      <c r="I196" s="379"/>
    </row>
    <row r="197" spans="2:9" ht="20.100000000000001" customHeight="1">
      <c r="B197" s="258"/>
      <c r="C197" s="239"/>
      <c r="D197" s="240"/>
      <c r="E197" s="241"/>
      <c r="F197" s="242"/>
      <c r="G197" s="260"/>
      <c r="H197" s="244"/>
      <c r="I197" s="379"/>
    </row>
    <row r="198" spans="2:9" ht="20.100000000000001" customHeight="1">
      <c r="B198" s="242"/>
      <c r="C198" s="282"/>
      <c r="D198" s="246"/>
      <c r="E198" s="258"/>
      <c r="F198" s="242"/>
      <c r="G198" s="345"/>
      <c r="H198" s="244"/>
      <c r="I198" s="383"/>
    </row>
    <row r="199" spans="2:9" ht="20.100000000000001" customHeight="1">
      <c r="B199" s="258"/>
      <c r="C199" s="239"/>
      <c r="D199" s="240"/>
      <c r="E199" s="244"/>
      <c r="F199" s="245"/>
      <c r="G199" s="260"/>
      <c r="H199" s="244"/>
      <c r="I199" s="383"/>
    </row>
    <row r="200" spans="2:9" ht="20.100000000000001" customHeight="1">
      <c r="B200" s="258"/>
      <c r="C200" s="239"/>
      <c r="D200" s="240"/>
      <c r="E200" s="241"/>
      <c r="F200" s="242"/>
      <c r="G200" s="260"/>
      <c r="H200" s="244"/>
      <c r="I200" s="379"/>
    </row>
    <row r="201" spans="2:9" ht="20.100000000000001" customHeight="1">
      <c r="B201" s="258"/>
      <c r="C201" s="239"/>
      <c r="D201" s="240"/>
      <c r="E201" s="241"/>
      <c r="F201" s="242"/>
      <c r="G201" s="260"/>
      <c r="H201" s="244"/>
      <c r="I201" s="379"/>
    </row>
    <row r="202" spans="2:9" ht="20.100000000000001" customHeight="1">
      <c r="B202" s="258"/>
      <c r="C202" s="239"/>
      <c r="D202" s="240"/>
      <c r="E202" s="241"/>
      <c r="F202" s="242"/>
      <c r="G202" s="260"/>
      <c r="H202" s="244"/>
      <c r="I202" s="379"/>
    </row>
    <row r="203" spans="2:9" ht="20.100000000000001" customHeight="1">
      <c r="B203" s="258"/>
      <c r="C203" s="239"/>
      <c r="D203" s="240"/>
      <c r="E203" s="241"/>
      <c r="F203" s="242"/>
      <c r="G203" s="260"/>
      <c r="H203" s="244"/>
      <c r="I203" s="383"/>
    </row>
    <row r="204" spans="2:9" ht="20.100000000000001" customHeight="1">
      <c r="B204" s="258"/>
      <c r="C204" s="239"/>
      <c r="D204" s="240"/>
      <c r="E204" s="241"/>
      <c r="F204" s="242"/>
      <c r="G204" s="260"/>
      <c r="H204" s="244"/>
      <c r="I204" s="428"/>
    </row>
    <row r="205" spans="2:9" ht="20.100000000000001" customHeight="1">
      <c r="B205" s="258"/>
      <c r="C205" s="239"/>
      <c r="D205" s="240"/>
      <c r="E205" s="241"/>
      <c r="F205" s="242"/>
      <c r="G205" s="260"/>
      <c r="H205" s="244"/>
      <c r="I205" s="379"/>
    </row>
    <row r="206" spans="2:9" ht="20.100000000000001" customHeight="1">
      <c r="B206" s="258"/>
      <c r="C206" s="239"/>
      <c r="D206" s="240"/>
      <c r="E206" s="241"/>
      <c r="F206" s="242"/>
      <c r="G206" s="260"/>
      <c r="H206" s="244"/>
      <c r="I206" s="379"/>
    </row>
    <row r="207" spans="2:9" ht="20.100000000000001" customHeight="1">
      <c r="B207" s="258"/>
      <c r="C207" s="242"/>
      <c r="D207" s="251"/>
      <c r="E207" s="244"/>
      <c r="F207" s="245"/>
      <c r="G207" s="347"/>
      <c r="H207" s="430"/>
      <c r="I207" s="431"/>
    </row>
    <row r="208" spans="2:9" ht="20.100000000000001" customHeight="1">
      <c r="B208" s="258"/>
      <c r="C208" s="242"/>
      <c r="D208" s="542"/>
      <c r="E208" s="244"/>
      <c r="F208" s="245"/>
      <c r="G208" s="347"/>
      <c r="H208" s="430"/>
      <c r="I208" s="431"/>
    </row>
    <row r="209" spans="1:9" ht="20.100000000000001" customHeight="1">
      <c r="B209" s="258"/>
      <c r="C209" s="239"/>
      <c r="D209" s="255"/>
      <c r="E209" s="241"/>
      <c r="F209" s="242"/>
      <c r="G209" s="260"/>
      <c r="H209" s="244"/>
      <c r="I209" s="426"/>
    </row>
    <row r="210" spans="1:9" ht="20.100000000000001" customHeight="1">
      <c r="B210" s="258"/>
      <c r="C210" s="239"/>
      <c r="D210" s="255"/>
      <c r="E210" s="241"/>
      <c r="F210" s="242"/>
      <c r="G210" s="260"/>
      <c r="H210" s="244"/>
      <c r="I210" s="384"/>
    </row>
    <row r="211" spans="1:9" ht="20.100000000000001" customHeight="1">
      <c r="B211" s="258"/>
      <c r="C211" s="239"/>
      <c r="D211" s="255"/>
      <c r="E211" s="241"/>
      <c r="F211" s="242"/>
      <c r="G211" s="260"/>
      <c r="H211" s="244"/>
      <c r="I211" s="383"/>
    </row>
    <row r="212" spans="1:9" ht="20.100000000000001" customHeight="1">
      <c r="B212" s="258"/>
      <c r="C212" s="239"/>
      <c r="D212" s="255"/>
      <c r="E212" s="241"/>
      <c r="F212" s="242"/>
      <c r="G212" s="260"/>
      <c r="H212" s="244"/>
      <c r="I212" s="383"/>
    </row>
    <row r="213" spans="1:9" ht="20.100000000000001" customHeight="1">
      <c r="B213" s="258"/>
      <c r="C213" s="239"/>
      <c r="D213" s="255"/>
      <c r="E213" s="241"/>
      <c r="F213" s="242"/>
      <c r="G213" s="260"/>
      <c r="H213" s="244"/>
      <c r="I213" s="383"/>
    </row>
    <row r="214" spans="1:9" ht="20.100000000000001" customHeight="1">
      <c r="B214" s="258"/>
      <c r="C214" s="239"/>
      <c r="D214" s="255"/>
      <c r="E214" s="241"/>
      <c r="F214" s="242"/>
      <c r="G214" s="260"/>
      <c r="H214" s="244"/>
      <c r="I214" s="383"/>
    </row>
    <row r="215" spans="1:9" ht="20.100000000000001" customHeight="1">
      <c r="B215" s="258"/>
      <c r="C215" s="239"/>
      <c r="D215" s="255"/>
      <c r="E215" s="241"/>
      <c r="F215" s="242"/>
      <c r="G215" s="260"/>
      <c r="H215" s="244"/>
      <c r="I215" s="383"/>
    </row>
    <row r="216" spans="1:9" ht="20.100000000000001" customHeight="1">
      <c r="B216" s="258"/>
      <c r="C216" s="239"/>
      <c r="D216" s="255"/>
      <c r="E216" s="241"/>
      <c r="F216" s="242"/>
      <c r="G216" s="260"/>
      <c r="H216" s="244"/>
      <c r="I216" s="383"/>
    </row>
    <row r="217" spans="1:9" ht="20.100000000000001" customHeight="1">
      <c r="B217" s="258"/>
      <c r="C217" s="239"/>
      <c r="D217" s="255"/>
      <c r="E217" s="241"/>
      <c r="F217" s="242"/>
      <c r="G217" s="260"/>
      <c r="H217" s="244"/>
      <c r="I217" s="383"/>
    </row>
    <row r="218" spans="1:9" ht="20.100000000000001" customHeight="1">
      <c r="B218" s="421"/>
      <c r="C218" s="357" t="s">
        <v>162</v>
      </c>
      <c r="D218" s="417"/>
      <c r="E218" s="420"/>
      <c r="F218" s="421"/>
      <c r="G218" s="343"/>
      <c r="H218" s="260">
        <f>H193</f>
        <v>0</v>
      </c>
      <c r="I218" s="432"/>
    </row>
    <row r="219" spans="1:9" ht="20.100000000000001" customHeight="1">
      <c r="B219" s="386"/>
      <c r="C219" s="387"/>
      <c r="D219" s="422"/>
      <c r="E219" s="423"/>
      <c r="F219" s="424"/>
      <c r="G219" s="344"/>
      <c r="H219" s="425"/>
      <c r="I219" s="433"/>
    </row>
    <row r="220" spans="1:9" ht="16.5" customHeight="1">
      <c r="B220" s="313"/>
      <c r="C220" s="313"/>
      <c r="D220" s="313">
        <f>D176+1</f>
        <v>5</v>
      </c>
      <c r="E220" s="313"/>
      <c r="F220" s="313"/>
      <c r="G220" s="313"/>
      <c r="H220" s="313"/>
      <c r="I220" s="313"/>
    </row>
    <row r="221" spans="1:9" ht="19.5" customHeight="1">
      <c r="A221" s="330"/>
      <c r="B221" s="518"/>
      <c r="C221" s="518"/>
      <c r="D221" s="518"/>
      <c r="E221" s="518"/>
      <c r="F221" s="518"/>
      <c r="G221" s="518"/>
      <c r="H221" s="518"/>
      <c r="I221" s="519"/>
    </row>
    <row r="222" spans="1:9" ht="29.25" customHeight="1">
      <c r="A222" s="330"/>
      <c r="B222" s="697"/>
      <c r="C222" s="697"/>
      <c r="D222" s="697"/>
      <c r="E222" s="697"/>
      <c r="F222" s="697"/>
      <c r="G222" s="697"/>
      <c r="H222" s="697"/>
      <c r="I222" s="697"/>
    </row>
    <row r="223" spans="1:9" ht="20.100000000000001" customHeight="1">
      <c r="A223" s="330"/>
      <c r="B223" s="314"/>
      <c r="C223" s="314"/>
      <c r="D223" s="314"/>
      <c r="E223" s="314"/>
      <c r="F223" s="314"/>
      <c r="G223" s="314"/>
      <c r="H223" s="314"/>
      <c r="I223" s="314"/>
    </row>
    <row r="224" spans="1:9" ht="20.100000000000001" customHeight="1">
      <c r="A224" s="330"/>
      <c r="B224" s="314"/>
      <c r="C224" s="520"/>
      <c r="D224" s="434"/>
      <c r="E224" s="315"/>
      <c r="F224" s="314"/>
      <c r="G224" s="521"/>
      <c r="H224" s="521"/>
      <c r="I224" s="315"/>
    </row>
    <row r="225" spans="1:9" ht="20.100000000000001" customHeight="1">
      <c r="A225" s="330"/>
      <c r="B225" s="315"/>
      <c r="C225" s="522"/>
      <c r="D225" s="523"/>
      <c r="E225" s="521"/>
      <c r="F225" s="314"/>
      <c r="G225" s="521"/>
      <c r="H225" s="521"/>
      <c r="I225" s="524"/>
    </row>
    <row r="226" spans="1:9" ht="20.100000000000001" customHeight="1">
      <c r="A226" s="330"/>
      <c r="B226" s="315"/>
      <c r="C226" s="522"/>
      <c r="D226" s="523"/>
      <c r="E226" s="525"/>
      <c r="F226" s="314"/>
      <c r="G226" s="526"/>
      <c r="H226" s="521"/>
      <c r="I226" s="527"/>
    </row>
    <row r="227" spans="1:9" ht="20.100000000000001" customHeight="1">
      <c r="A227" s="330"/>
      <c r="B227" s="315"/>
      <c r="C227" s="522"/>
      <c r="D227" s="523"/>
      <c r="E227" s="525"/>
      <c r="F227" s="314"/>
      <c r="G227" s="521"/>
      <c r="H227" s="521"/>
      <c r="I227" s="527"/>
    </row>
    <row r="228" spans="1:9" ht="20.100000000000001" customHeight="1">
      <c r="A228" s="330"/>
      <c r="B228" s="315"/>
      <c r="C228" s="434"/>
      <c r="D228" s="528"/>
      <c r="E228" s="315"/>
      <c r="F228" s="314"/>
      <c r="G228" s="316"/>
      <c r="H228" s="316"/>
      <c r="I228" s="527"/>
    </row>
    <row r="229" spans="1:9" ht="20.100000000000001" customHeight="1">
      <c r="A229" s="330"/>
      <c r="B229" s="315"/>
      <c r="C229" s="529"/>
      <c r="D229" s="434"/>
      <c r="E229" s="316"/>
      <c r="F229" s="530"/>
      <c r="G229" s="316"/>
      <c r="H229" s="316"/>
      <c r="I229" s="527"/>
    </row>
    <row r="230" spans="1:9" ht="20.100000000000001" customHeight="1">
      <c r="A230" s="330"/>
      <c r="B230" s="315"/>
      <c r="C230" s="434"/>
      <c r="D230" s="434"/>
      <c r="E230" s="436"/>
      <c r="F230" s="314"/>
      <c r="G230" s="316"/>
      <c r="H230" s="316"/>
      <c r="I230" s="527"/>
    </row>
    <row r="231" spans="1:9" ht="20.100000000000001" customHeight="1">
      <c r="A231" s="330"/>
      <c r="B231" s="315"/>
      <c r="C231" s="434"/>
      <c r="D231" s="434"/>
      <c r="E231" s="436"/>
      <c r="F231" s="314"/>
      <c r="G231" s="316"/>
      <c r="H231" s="316"/>
      <c r="I231" s="527"/>
    </row>
    <row r="232" spans="1:9" ht="20.100000000000001" customHeight="1">
      <c r="A232" s="330"/>
      <c r="B232" s="315"/>
      <c r="C232" s="434"/>
      <c r="D232" s="434"/>
      <c r="E232" s="436"/>
      <c r="F232" s="314"/>
      <c r="G232" s="316"/>
      <c r="H232" s="316"/>
      <c r="I232" s="527"/>
    </row>
    <row r="233" spans="1:9" ht="20.100000000000001" customHeight="1">
      <c r="A233" s="330"/>
      <c r="B233" s="315"/>
      <c r="C233" s="522"/>
      <c r="D233" s="523"/>
      <c r="E233" s="525"/>
      <c r="F233" s="314"/>
      <c r="G233" s="526"/>
      <c r="H233" s="521"/>
      <c r="I233" s="527"/>
    </row>
    <row r="234" spans="1:9" ht="20.100000000000001" customHeight="1">
      <c r="A234" s="330"/>
      <c r="B234" s="315"/>
      <c r="C234" s="522"/>
      <c r="D234" s="523"/>
      <c r="E234" s="525"/>
      <c r="F234" s="314"/>
      <c r="G234" s="526"/>
      <c r="H234" s="521"/>
      <c r="I234" s="527"/>
    </row>
    <row r="235" spans="1:9" ht="20.100000000000001" customHeight="1">
      <c r="A235" s="330"/>
      <c r="B235" s="314"/>
      <c r="C235" s="531"/>
      <c r="D235" s="434"/>
      <c r="E235" s="532"/>
      <c r="F235" s="314"/>
      <c r="G235" s="521"/>
      <c r="H235" s="521"/>
      <c r="I235" s="524"/>
    </row>
    <row r="236" spans="1:9" ht="20.100000000000001" customHeight="1">
      <c r="A236" s="330"/>
      <c r="B236" s="315"/>
      <c r="C236" s="314"/>
      <c r="D236" s="434"/>
      <c r="E236" s="316"/>
      <c r="F236" s="530"/>
      <c r="G236" s="533"/>
      <c r="H236" s="534"/>
      <c r="I236" s="527"/>
    </row>
    <row r="237" spans="1:9" ht="20.100000000000001" customHeight="1">
      <c r="A237" s="330"/>
      <c r="B237" s="315"/>
      <c r="C237" s="434"/>
      <c r="D237" s="434"/>
      <c r="E237" s="436"/>
      <c r="F237" s="314"/>
      <c r="G237" s="316"/>
      <c r="H237" s="316"/>
      <c r="I237" s="527"/>
    </row>
    <row r="238" spans="1:9" ht="20.100000000000001" customHeight="1">
      <c r="A238" s="330"/>
      <c r="B238" s="315"/>
      <c r="C238" s="434"/>
      <c r="D238" s="434"/>
      <c r="E238" s="436"/>
      <c r="F238" s="314"/>
      <c r="G238" s="316"/>
      <c r="H238" s="316"/>
      <c r="I238" s="527"/>
    </row>
    <row r="239" spans="1:9" ht="20.100000000000001" customHeight="1">
      <c r="A239" s="330"/>
      <c r="B239" s="315"/>
      <c r="C239" s="434"/>
      <c r="D239" s="434"/>
      <c r="E239" s="436"/>
      <c r="F239" s="314"/>
      <c r="G239" s="316"/>
      <c r="H239" s="316"/>
      <c r="I239" s="527"/>
    </row>
    <row r="240" spans="1:9" ht="20.100000000000001" customHeight="1">
      <c r="A240" s="330"/>
      <c r="B240" s="315"/>
      <c r="C240" s="434"/>
      <c r="D240" s="434"/>
      <c r="E240" s="436"/>
      <c r="F240" s="314"/>
      <c r="G240" s="316"/>
      <c r="H240" s="316"/>
      <c r="I240" s="527"/>
    </row>
    <row r="241" spans="1:9" ht="20.100000000000001" customHeight="1">
      <c r="A241" s="330"/>
      <c r="B241" s="314"/>
      <c r="C241" s="434"/>
      <c r="D241" s="434"/>
      <c r="E241" s="315"/>
      <c r="F241" s="315"/>
      <c r="G241" s="315"/>
      <c r="H241" s="315"/>
      <c r="I241" s="315"/>
    </row>
    <row r="242" spans="1:9" ht="20.100000000000001" customHeight="1">
      <c r="A242" s="330"/>
      <c r="B242" s="315"/>
      <c r="C242" s="522"/>
      <c r="D242" s="523"/>
      <c r="E242" s="535"/>
      <c r="F242" s="314"/>
      <c r="G242" s="521"/>
      <c r="H242" s="316"/>
      <c r="I242" s="524"/>
    </row>
    <row r="243" spans="1:9" ht="20.100000000000001" customHeight="1">
      <c r="A243" s="330"/>
      <c r="B243" s="315"/>
      <c r="C243" s="522"/>
      <c r="D243" s="523"/>
      <c r="E243" s="535"/>
      <c r="F243" s="314"/>
      <c r="G243" s="521"/>
      <c r="H243" s="316"/>
      <c r="I243" s="527"/>
    </row>
    <row r="244" spans="1:9" ht="20.100000000000001" customHeight="1">
      <c r="A244" s="330"/>
      <c r="B244" s="315"/>
      <c r="C244" s="522"/>
      <c r="D244" s="523"/>
      <c r="E244" s="535"/>
      <c r="F244" s="314"/>
      <c r="G244" s="521"/>
      <c r="H244" s="316"/>
      <c r="I244" s="527"/>
    </row>
    <row r="245" spans="1:9" ht="20.100000000000001" customHeight="1">
      <c r="A245" s="330"/>
      <c r="B245" s="315"/>
      <c r="C245" s="522"/>
      <c r="D245" s="523"/>
      <c r="E245" s="535"/>
      <c r="F245" s="314"/>
      <c r="G245" s="521"/>
      <c r="H245" s="316"/>
      <c r="I245" s="527"/>
    </row>
    <row r="246" spans="1:9" ht="20.100000000000001" customHeight="1">
      <c r="A246" s="330"/>
      <c r="B246" s="315"/>
      <c r="C246" s="522"/>
      <c r="D246" s="523"/>
      <c r="E246" s="535"/>
      <c r="F246" s="314"/>
      <c r="G246" s="521"/>
      <c r="H246" s="316"/>
      <c r="I246" s="527"/>
    </row>
    <row r="247" spans="1:9" ht="20.100000000000001" customHeight="1">
      <c r="A247" s="330"/>
      <c r="B247" s="315"/>
      <c r="C247" s="434"/>
      <c r="D247" s="434"/>
      <c r="E247" s="536"/>
      <c r="F247" s="314"/>
      <c r="G247" s="316"/>
      <c r="H247" s="316"/>
      <c r="I247" s="537"/>
    </row>
    <row r="248" spans="1:9" ht="20.100000000000001" customHeight="1">
      <c r="A248" s="330"/>
      <c r="B248" s="315"/>
      <c r="C248" s="434"/>
      <c r="D248" s="434"/>
      <c r="E248" s="436"/>
      <c r="F248" s="314"/>
      <c r="G248" s="316"/>
      <c r="H248" s="316"/>
      <c r="I248" s="527"/>
    </row>
    <row r="249" spans="1:9" ht="20.100000000000001" customHeight="1">
      <c r="A249" s="330"/>
      <c r="B249" s="314"/>
      <c r="C249" s="434"/>
      <c r="D249" s="434"/>
      <c r="E249" s="315"/>
      <c r="F249" s="315"/>
      <c r="G249" s="315"/>
      <c r="H249" s="315"/>
      <c r="I249" s="315"/>
    </row>
    <row r="250" spans="1:9" ht="20.100000000000001" customHeight="1">
      <c r="A250" s="330"/>
      <c r="B250" s="315"/>
      <c r="C250" s="522"/>
      <c r="D250" s="523"/>
      <c r="E250" s="535"/>
      <c r="F250" s="314"/>
      <c r="G250" s="521"/>
      <c r="H250" s="316"/>
      <c r="I250" s="524"/>
    </row>
    <row r="251" spans="1:9" ht="20.100000000000001" customHeight="1">
      <c r="A251" s="330"/>
      <c r="B251" s="315"/>
      <c r="C251" s="522"/>
      <c r="D251" s="523"/>
      <c r="E251" s="535"/>
      <c r="F251" s="314"/>
      <c r="G251" s="521"/>
      <c r="H251" s="316"/>
      <c r="I251" s="527"/>
    </row>
    <row r="252" spans="1:9" ht="20.100000000000001" customHeight="1">
      <c r="A252" s="330"/>
      <c r="B252" s="315"/>
      <c r="C252" s="522"/>
      <c r="D252" s="523"/>
      <c r="E252" s="535"/>
      <c r="F252" s="314"/>
      <c r="G252" s="521"/>
      <c r="H252" s="316"/>
      <c r="I252" s="527"/>
    </row>
    <row r="253" spans="1:9" ht="20.100000000000001" customHeight="1">
      <c r="A253" s="330"/>
      <c r="B253" s="315"/>
      <c r="C253" s="522"/>
      <c r="D253" s="523"/>
      <c r="E253" s="535"/>
      <c r="F253" s="314"/>
      <c r="G253" s="521"/>
      <c r="H253" s="316"/>
      <c r="I253" s="527"/>
    </row>
    <row r="254" spans="1:9" ht="20.100000000000001" customHeight="1">
      <c r="A254" s="330"/>
      <c r="B254" s="315"/>
      <c r="C254" s="522"/>
      <c r="D254" s="523"/>
      <c r="E254" s="535"/>
      <c r="F254" s="314"/>
      <c r="G254" s="521"/>
      <c r="H254" s="316"/>
      <c r="I254" s="527"/>
    </row>
    <row r="255" spans="1:9" ht="20.100000000000001" customHeight="1">
      <c r="A255" s="330"/>
      <c r="B255" s="315"/>
      <c r="C255" s="522"/>
      <c r="D255" s="523"/>
      <c r="E255" s="535"/>
      <c r="F255" s="314"/>
      <c r="G255" s="521"/>
      <c r="H255" s="316"/>
      <c r="I255" s="527"/>
    </row>
    <row r="256" spans="1:9" ht="20.100000000000001" customHeight="1">
      <c r="A256" s="330"/>
      <c r="B256" s="315"/>
      <c r="C256" s="522"/>
      <c r="D256" s="523"/>
      <c r="E256" s="535"/>
      <c r="F256" s="314"/>
      <c r="G256" s="521"/>
      <c r="H256" s="316"/>
      <c r="I256" s="527"/>
    </row>
    <row r="257" spans="1:9" ht="20.100000000000001" customHeight="1">
      <c r="A257" s="330"/>
      <c r="B257" s="315"/>
      <c r="C257" s="434"/>
      <c r="D257" s="434"/>
      <c r="E257" s="436"/>
      <c r="F257" s="314"/>
      <c r="G257" s="319"/>
      <c r="H257" s="316"/>
      <c r="I257" s="527"/>
    </row>
    <row r="258" spans="1:9" ht="20.100000000000001" customHeight="1">
      <c r="A258" s="330"/>
      <c r="B258" s="314"/>
      <c r="C258" s="531"/>
      <c r="D258" s="434"/>
      <c r="E258" s="317"/>
      <c r="F258" s="317"/>
      <c r="G258" s="317"/>
      <c r="H258" s="316"/>
      <c r="I258" s="538"/>
    </row>
    <row r="259" spans="1:9" ht="20.100000000000001" customHeight="1">
      <c r="A259" s="330"/>
      <c r="B259" s="315"/>
      <c r="C259" s="314"/>
      <c r="D259" s="318"/>
      <c r="E259" s="317"/>
      <c r="F259" s="317"/>
      <c r="G259" s="354"/>
      <c r="H259" s="436"/>
      <c r="I259" s="437"/>
    </row>
    <row r="260" spans="1:9" ht="16.5" customHeight="1">
      <c r="A260" s="330"/>
      <c r="B260" s="317"/>
      <c r="C260" s="317"/>
      <c r="D260" s="317"/>
      <c r="E260" s="317"/>
      <c r="F260" s="317"/>
      <c r="G260" s="317"/>
      <c r="H260" s="317"/>
      <c r="I260" s="317"/>
    </row>
    <row r="261" spans="1:9" ht="29.25" customHeight="1">
      <c r="B261" s="495"/>
      <c r="C261" s="495"/>
      <c r="D261" s="495"/>
      <c r="E261" s="495"/>
      <c r="F261" s="495"/>
      <c r="G261" s="495"/>
      <c r="H261" s="495"/>
      <c r="I261" s="495"/>
    </row>
    <row r="262" spans="1:9" ht="20.100000000000001" customHeight="1">
      <c r="B262" s="321"/>
      <c r="C262" s="321"/>
      <c r="D262" s="321"/>
      <c r="E262" s="321"/>
      <c r="F262" s="321"/>
      <c r="G262" s="321"/>
      <c r="H262" s="321"/>
      <c r="I262" s="321"/>
    </row>
    <row r="263" spans="1:9" ht="20.100000000000001" customHeight="1">
      <c r="B263" s="322"/>
      <c r="C263" s="322"/>
      <c r="D263" s="322"/>
      <c r="E263" s="322"/>
      <c r="F263" s="322"/>
      <c r="G263" s="322"/>
      <c r="H263" s="322"/>
      <c r="I263" s="322"/>
    </row>
    <row r="264" spans="1:9" ht="20.100000000000001" customHeight="1">
      <c r="B264" s="322"/>
      <c r="C264" s="322"/>
      <c r="D264" s="322"/>
      <c r="E264" s="322"/>
      <c r="F264" s="322"/>
      <c r="G264" s="322"/>
      <c r="H264" s="322"/>
      <c r="I264" s="322"/>
    </row>
    <row r="265" spans="1:9" ht="20.100000000000001" customHeight="1">
      <c r="B265" s="322"/>
      <c r="C265" s="364"/>
      <c r="D265" s="365"/>
      <c r="E265" s="368"/>
      <c r="F265" s="321"/>
      <c r="G265" s="323"/>
      <c r="H265" s="323"/>
      <c r="I265" s="400"/>
    </row>
    <row r="266" spans="1:9" ht="20.100000000000001" customHeight="1">
      <c r="B266" s="322"/>
      <c r="C266" s="364"/>
      <c r="D266" s="365"/>
      <c r="E266" s="368"/>
      <c r="F266" s="321"/>
      <c r="G266" s="323"/>
      <c r="H266" s="323"/>
      <c r="I266" s="400"/>
    </row>
    <row r="267" spans="1:9" ht="20.100000000000001" customHeight="1">
      <c r="B267" s="322"/>
      <c r="C267" s="364"/>
      <c r="D267" s="365"/>
      <c r="E267" s="368"/>
      <c r="F267" s="321"/>
      <c r="G267" s="323"/>
      <c r="H267" s="323"/>
      <c r="I267" s="400"/>
    </row>
    <row r="268" spans="1:9" ht="20.100000000000001" customHeight="1">
      <c r="B268" s="322"/>
      <c r="C268" s="364"/>
      <c r="D268" s="365"/>
      <c r="E268" s="368"/>
      <c r="F268" s="321"/>
      <c r="G268" s="323"/>
      <c r="H268" s="323"/>
      <c r="I268" s="400"/>
    </row>
    <row r="269" spans="1:9" ht="20.100000000000001" customHeight="1">
      <c r="B269" s="322"/>
      <c r="C269" s="364"/>
      <c r="D269" s="365"/>
      <c r="E269" s="368"/>
      <c r="F269" s="321"/>
      <c r="G269" s="323"/>
      <c r="H269" s="323"/>
      <c r="I269" s="400"/>
    </row>
    <row r="270" spans="1:9" ht="20.100000000000001" customHeight="1">
      <c r="B270" s="322"/>
      <c r="C270" s="364"/>
      <c r="D270" s="365"/>
      <c r="E270" s="368"/>
      <c r="F270" s="321"/>
      <c r="G270" s="323"/>
      <c r="H270" s="323"/>
      <c r="I270" s="400"/>
    </row>
    <row r="271" spans="1:9" ht="20.100000000000001" customHeight="1">
      <c r="B271" s="322"/>
      <c r="C271" s="364"/>
      <c r="D271" s="365"/>
      <c r="E271" s="368"/>
      <c r="F271" s="321"/>
      <c r="G271" s="323"/>
      <c r="H271" s="323"/>
      <c r="I271" s="400"/>
    </row>
    <row r="272" spans="1:9" ht="20.100000000000001" customHeight="1">
      <c r="B272" s="322"/>
      <c r="C272" s="364"/>
      <c r="D272" s="365"/>
      <c r="E272" s="370"/>
      <c r="F272" s="321"/>
      <c r="G272" s="323"/>
      <c r="H272" s="323"/>
      <c r="I272" s="400"/>
    </row>
    <row r="273" spans="2:9" ht="20.100000000000001" customHeight="1">
      <c r="B273" s="322"/>
      <c r="C273" s="364"/>
      <c r="D273" s="365"/>
      <c r="E273" s="368"/>
      <c r="F273" s="321"/>
      <c r="G273" s="323"/>
      <c r="H273" s="323"/>
      <c r="I273" s="400"/>
    </row>
    <row r="274" spans="2:9" ht="20.100000000000001" customHeight="1">
      <c r="B274" s="322"/>
      <c r="C274" s="364"/>
      <c r="D274" s="365"/>
      <c r="E274" s="322"/>
      <c r="F274" s="321"/>
      <c r="G274" s="323"/>
      <c r="H274" s="323"/>
      <c r="I274" s="407"/>
    </row>
    <row r="275" spans="2:9" ht="20.100000000000001" customHeight="1">
      <c r="B275" s="322"/>
      <c r="C275" s="364"/>
      <c r="D275" s="365"/>
      <c r="E275" s="322"/>
      <c r="F275" s="321"/>
      <c r="G275" s="323"/>
      <c r="H275" s="323"/>
      <c r="I275" s="400"/>
    </row>
    <row r="276" spans="2:9" ht="20.100000000000001" customHeight="1">
      <c r="B276" s="322"/>
      <c r="C276" s="364"/>
      <c r="D276" s="365"/>
      <c r="E276" s="322"/>
      <c r="F276" s="321"/>
      <c r="G276" s="323"/>
      <c r="H276" s="323"/>
      <c r="I276" s="400"/>
    </row>
    <row r="277" spans="2:9" ht="20.100000000000001" customHeight="1">
      <c r="B277" s="322"/>
      <c r="C277" s="364"/>
      <c r="D277" s="365"/>
      <c r="E277" s="322"/>
      <c r="F277" s="321"/>
      <c r="G277" s="322"/>
      <c r="H277" s="322"/>
      <c r="I277" s="401"/>
    </row>
    <row r="278" spans="2:9" ht="20.100000000000001" customHeight="1">
      <c r="B278" s="322"/>
      <c r="C278" s="364"/>
      <c r="D278" s="365"/>
      <c r="E278" s="322"/>
      <c r="F278" s="321"/>
      <c r="G278" s="322"/>
      <c r="H278" s="322"/>
      <c r="I278" s="401"/>
    </row>
    <row r="279" spans="2:9" ht="20.100000000000001" customHeight="1">
      <c r="B279" s="322"/>
      <c r="C279" s="364"/>
      <c r="D279" s="365"/>
      <c r="E279" s="322"/>
      <c r="F279" s="321"/>
      <c r="G279" s="322"/>
      <c r="H279" s="322"/>
      <c r="I279" s="401"/>
    </row>
    <row r="280" spans="2:9" ht="20.100000000000001" customHeight="1">
      <c r="B280" s="322"/>
      <c r="C280" s="364"/>
      <c r="D280" s="365"/>
      <c r="E280" s="322"/>
      <c r="F280" s="321"/>
      <c r="G280" s="322"/>
      <c r="H280" s="322"/>
      <c r="I280" s="401"/>
    </row>
    <row r="281" spans="2:9" ht="20.100000000000001" customHeight="1">
      <c r="B281" s="322"/>
      <c r="C281" s="322"/>
      <c r="D281" s="322"/>
      <c r="E281" s="322"/>
      <c r="F281" s="322"/>
      <c r="G281" s="322"/>
      <c r="H281" s="322"/>
      <c r="I281" s="401"/>
    </row>
    <row r="282" spans="2:9" ht="20.100000000000001" customHeight="1">
      <c r="B282" s="322"/>
      <c r="C282" s="322"/>
      <c r="D282" s="322"/>
      <c r="E282" s="322"/>
      <c r="F282" s="322"/>
      <c r="G282" s="322"/>
      <c r="H282" s="322"/>
      <c r="I282" s="401"/>
    </row>
    <row r="283" spans="2:9" ht="20.100000000000001" customHeight="1">
      <c r="B283" s="322"/>
      <c r="C283" s="322"/>
      <c r="D283" s="365"/>
      <c r="E283" s="322"/>
      <c r="F283" s="322"/>
      <c r="G283" s="322"/>
      <c r="H283" s="322"/>
      <c r="I283" s="401"/>
    </row>
    <row r="284" spans="2:9" ht="20.100000000000001" customHeight="1">
      <c r="B284" s="322"/>
      <c r="C284" s="322"/>
      <c r="D284" s="322"/>
      <c r="E284" s="322"/>
      <c r="F284" s="322"/>
      <c r="G284" s="322"/>
      <c r="H284" s="322"/>
      <c r="I284" s="401"/>
    </row>
    <row r="285" spans="2:9" ht="20.100000000000001" customHeight="1">
      <c r="B285" s="322"/>
      <c r="C285" s="322"/>
      <c r="D285" s="322"/>
      <c r="E285" s="322"/>
      <c r="F285" s="322"/>
      <c r="G285" s="322"/>
      <c r="H285" s="322"/>
      <c r="I285" s="401"/>
    </row>
    <row r="286" spans="2:9" ht="20.100000000000001" customHeight="1">
      <c r="B286" s="322"/>
      <c r="C286" s="322"/>
      <c r="D286" s="322"/>
      <c r="E286" s="322"/>
      <c r="F286" s="322"/>
      <c r="G286" s="322"/>
      <c r="H286" s="322"/>
      <c r="I286" s="401"/>
    </row>
    <row r="287" spans="2:9" ht="20.100000000000001" customHeight="1">
      <c r="B287" s="322"/>
      <c r="C287" s="322"/>
      <c r="D287" s="322"/>
      <c r="E287" s="322"/>
      <c r="F287" s="322"/>
      <c r="G287" s="322"/>
      <c r="H287" s="322"/>
      <c r="I287" s="401"/>
    </row>
    <row r="288" spans="2:9" ht="20.100000000000001" customHeight="1">
      <c r="B288" s="322"/>
      <c r="C288" s="322"/>
      <c r="D288" s="322"/>
      <c r="E288" s="322"/>
      <c r="F288" s="322"/>
      <c r="G288" s="322"/>
      <c r="H288" s="322"/>
      <c r="I288" s="401"/>
    </row>
    <row r="289" spans="2:9" ht="20.100000000000001" customHeight="1">
      <c r="B289" s="322"/>
      <c r="C289" s="322"/>
      <c r="D289" s="322"/>
      <c r="E289" s="322"/>
      <c r="F289" s="322"/>
      <c r="G289" s="322"/>
      <c r="H289" s="322"/>
      <c r="I289" s="401"/>
    </row>
    <row r="290" spans="2:9" ht="20.100000000000001" customHeight="1">
      <c r="B290" s="322"/>
      <c r="C290" s="322"/>
      <c r="D290" s="322"/>
      <c r="E290" s="322"/>
      <c r="F290" s="322"/>
      <c r="G290" s="322"/>
      <c r="H290" s="322"/>
      <c r="I290" s="401"/>
    </row>
    <row r="291" spans="2:9" ht="20.100000000000001" customHeight="1">
      <c r="B291" s="322"/>
      <c r="C291" s="322"/>
      <c r="D291" s="322"/>
      <c r="E291" s="322"/>
      <c r="F291" s="322"/>
      <c r="G291" s="322"/>
      <c r="H291" s="322"/>
      <c r="I291" s="401"/>
    </row>
    <row r="292" spans="2:9" ht="20.100000000000001" customHeight="1">
      <c r="B292" s="322"/>
      <c r="C292" s="321"/>
      <c r="D292" s="322"/>
      <c r="E292" s="322"/>
      <c r="F292" s="322"/>
      <c r="G292" s="322"/>
      <c r="H292" s="368"/>
      <c r="I292" s="401"/>
    </row>
    <row r="293" spans="2:9" ht="20.100000000000001" customHeight="1">
      <c r="B293" s="322"/>
      <c r="C293" s="324"/>
      <c r="D293" s="324"/>
      <c r="E293" s="324"/>
      <c r="F293" s="324"/>
      <c r="G293" s="324"/>
      <c r="H293" s="324"/>
      <c r="I293" s="401"/>
    </row>
    <row r="294" spans="2:9" ht="20.100000000000001" customHeight="1">
      <c r="B294" s="322"/>
      <c r="C294" s="325"/>
      <c r="D294" s="325"/>
      <c r="E294" s="325"/>
      <c r="F294" s="325"/>
      <c r="G294" s="325"/>
      <c r="H294" s="325"/>
      <c r="I294" s="404"/>
    </row>
    <row r="295" spans="2:9" ht="20.100000000000001" customHeight="1">
      <c r="B295" s="322"/>
      <c r="C295" s="326"/>
      <c r="D295" s="326"/>
      <c r="E295" s="326"/>
      <c r="F295" s="326"/>
      <c r="G295" s="326"/>
      <c r="H295" s="326"/>
      <c r="I295" s="405"/>
    </row>
    <row r="296" spans="2:9" ht="20.100000000000001" customHeight="1">
      <c r="B296" s="322"/>
      <c r="C296" s="326"/>
      <c r="D296" s="326"/>
      <c r="E296" s="326"/>
      <c r="F296" s="326"/>
      <c r="G296" s="326"/>
      <c r="H296" s="326"/>
      <c r="I296" s="405"/>
    </row>
    <row r="297" spans="2:9" ht="20.100000000000001" customHeight="1">
      <c r="B297" s="322"/>
      <c r="C297" s="324"/>
      <c r="D297" s="324"/>
      <c r="E297" s="324"/>
      <c r="F297" s="324"/>
      <c r="G297" s="324"/>
      <c r="H297" s="324"/>
      <c r="I297" s="401"/>
    </row>
    <row r="298" spans="2:9" ht="20.100000000000001" customHeight="1">
      <c r="B298" s="322"/>
      <c r="C298" s="321"/>
      <c r="D298" s="324"/>
      <c r="E298" s="324"/>
      <c r="F298" s="324"/>
      <c r="G298" s="324"/>
      <c r="H298" s="368"/>
      <c r="I298" s="406"/>
    </row>
    <row r="299" spans="2:9" ht="13.7" customHeight="1">
      <c r="B299" s="322"/>
      <c r="C299" s="321"/>
      <c r="D299" s="324"/>
      <c r="E299" s="324"/>
      <c r="F299" s="324"/>
      <c r="G299" s="324"/>
      <c r="H299" s="368"/>
      <c r="I299" s="401"/>
    </row>
    <row r="300" spans="2:9" ht="19.5" customHeight="1">
      <c r="B300" s="496"/>
      <c r="C300" s="496"/>
      <c r="D300" s="496"/>
      <c r="E300" s="496"/>
      <c r="F300" s="496"/>
      <c r="G300" s="496"/>
      <c r="H300" s="496"/>
      <c r="I300" s="496"/>
    </row>
    <row r="301" spans="2:9" ht="29.25" customHeight="1">
      <c r="B301" s="495"/>
      <c r="C301" s="495"/>
      <c r="D301" s="495"/>
      <c r="E301" s="495"/>
      <c r="F301" s="495"/>
      <c r="G301" s="495"/>
      <c r="H301" s="495"/>
      <c r="I301" s="495"/>
    </row>
    <row r="302" spans="2:9" ht="20.100000000000001" customHeight="1">
      <c r="B302" s="321"/>
      <c r="C302" s="321"/>
      <c r="D302" s="321"/>
      <c r="E302" s="321"/>
      <c r="F302" s="321"/>
      <c r="G302" s="321"/>
      <c r="H302" s="321"/>
      <c r="I302" s="321"/>
    </row>
    <row r="303" spans="2:9" ht="20.100000000000001" customHeight="1">
      <c r="B303" s="322"/>
      <c r="C303" s="322"/>
      <c r="D303" s="322"/>
      <c r="E303" s="322"/>
      <c r="F303" s="322"/>
      <c r="G303" s="322"/>
      <c r="H303" s="322"/>
      <c r="I303" s="322"/>
    </row>
    <row r="304" spans="2:9" ht="20.100000000000001" customHeight="1">
      <c r="B304" s="322"/>
      <c r="C304" s="322"/>
      <c r="D304" s="322"/>
      <c r="E304" s="368"/>
      <c r="F304" s="321"/>
      <c r="G304" s="322"/>
      <c r="H304" s="323"/>
      <c r="I304" s="400"/>
    </row>
    <row r="305" spans="2:9" ht="20.100000000000001" customHeight="1">
      <c r="B305" s="322"/>
      <c r="C305" s="364"/>
      <c r="D305" s="365"/>
      <c r="E305" s="368"/>
      <c r="F305" s="321"/>
      <c r="G305" s="323"/>
      <c r="H305" s="323"/>
      <c r="I305" s="400"/>
    </row>
    <row r="306" spans="2:9" ht="20.100000000000001" customHeight="1">
      <c r="B306" s="322"/>
      <c r="C306" s="364"/>
      <c r="D306" s="365"/>
      <c r="E306" s="368"/>
      <c r="F306" s="321"/>
      <c r="G306" s="323"/>
      <c r="H306" s="323"/>
      <c r="I306" s="400"/>
    </row>
    <row r="307" spans="2:9" ht="20.100000000000001" customHeight="1">
      <c r="B307" s="322"/>
      <c r="C307" s="364"/>
      <c r="D307" s="365"/>
      <c r="E307" s="368"/>
      <c r="F307" s="321"/>
      <c r="G307" s="323"/>
      <c r="H307" s="323"/>
      <c r="I307" s="400"/>
    </row>
    <row r="308" spans="2:9" ht="20.100000000000001" customHeight="1">
      <c r="B308" s="322"/>
      <c r="C308" s="364"/>
      <c r="D308" s="365"/>
      <c r="E308" s="368"/>
      <c r="F308" s="321"/>
      <c r="G308" s="323"/>
      <c r="H308" s="323"/>
      <c r="I308" s="400"/>
    </row>
    <row r="309" spans="2:9" ht="20.100000000000001" customHeight="1">
      <c r="B309" s="322"/>
      <c r="C309" s="364"/>
      <c r="D309" s="365"/>
      <c r="E309" s="368"/>
      <c r="F309" s="321"/>
      <c r="G309" s="323"/>
      <c r="H309" s="323"/>
      <c r="I309" s="400"/>
    </row>
    <row r="310" spans="2:9" ht="20.100000000000001" customHeight="1">
      <c r="B310" s="322"/>
      <c r="C310" s="364"/>
      <c r="D310" s="365"/>
      <c r="E310" s="368"/>
      <c r="F310" s="321"/>
      <c r="G310" s="323"/>
      <c r="H310" s="323"/>
      <c r="I310" s="400"/>
    </row>
    <row r="311" spans="2:9" ht="20.100000000000001" customHeight="1">
      <c r="B311" s="322"/>
      <c r="C311" s="364"/>
      <c r="D311" s="365"/>
      <c r="E311" s="368"/>
      <c r="F311" s="321"/>
      <c r="G311" s="323"/>
      <c r="H311" s="323"/>
      <c r="I311" s="400"/>
    </row>
    <row r="312" spans="2:9" ht="20.100000000000001" customHeight="1">
      <c r="B312" s="322"/>
      <c r="C312" s="364"/>
      <c r="D312" s="365"/>
      <c r="E312" s="368"/>
      <c r="F312" s="321"/>
      <c r="G312" s="323"/>
      <c r="H312" s="323"/>
      <c r="I312" s="400"/>
    </row>
    <row r="313" spans="2:9" ht="20.100000000000001" customHeight="1">
      <c r="B313" s="322"/>
      <c r="C313" s="364"/>
      <c r="D313" s="365"/>
      <c r="E313" s="322"/>
      <c r="F313" s="321"/>
      <c r="G313" s="323"/>
      <c r="H313" s="323"/>
      <c r="I313" s="407"/>
    </row>
    <row r="314" spans="2:9" ht="20.100000000000001" customHeight="1">
      <c r="B314" s="322"/>
      <c r="C314" s="364"/>
      <c r="D314" s="365"/>
      <c r="E314" s="322"/>
      <c r="F314" s="321"/>
      <c r="G314" s="323"/>
      <c r="H314" s="323"/>
      <c r="I314" s="407"/>
    </row>
    <row r="315" spans="2:9" ht="20.100000000000001" customHeight="1">
      <c r="B315" s="322"/>
      <c r="C315" s="364"/>
      <c r="D315" s="365"/>
      <c r="E315" s="322"/>
      <c r="F315" s="321"/>
      <c r="G315" s="323"/>
      <c r="H315" s="323"/>
      <c r="I315" s="407"/>
    </row>
    <row r="316" spans="2:9" ht="20.100000000000001" customHeight="1">
      <c r="B316" s="322"/>
      <c r="C316" s="364"/>
      <c r="D316" s="365"/>
      <c r="E316" s="322"/>
      <c r="F316" s="321"/>
      <c r="G316" s="323"/>
      <c r="H316" s="323"/>
      <c r="I316" s="398"/>
    </row>
    <row r="317" spans="2:9" ht="20.100000000000001" customHeight="1">
      <c r="B317" s="322"/>
      <c r="C317" s="364"/>
      <c r="D317" s="365"/>
      <c r="E317" s="322"/>
      <c r="F317" s="321"/>
      <c r="G317" s="322"/>
      <c r="H317" s="322"/>
      <c r="I317" s="401"/>
    </row>
    <row r="318" spans="2:9" ht="20.100000000000001" customHeight="1">
      <c r="B318" s="322"/>
      <c r="C318" s="364"/>
      <c r="D318" s="365"/>
      <c r="E318" s="322"/>
      <c r="F318" s="321"/>
      <c r="G318" s="322"/>
      <c r="H318" s="322"/>
      <c r="I318" s="401"/>
    </row>
    <row r="319" spans="2:9" ht="20.100000000000001" customHeight="1">
      <c r="B319" s="322"/>
      <c r="C319" s="364"/>
      <c r="D319" s="365"/>
      <c r="E319" s="322"/>
      <c r="F319" s="321"/>
      <c r="G319" s="322"/>
      <c r="H319" s="322"/>
      <c r="I319" s="401"/>
    </row>
    <row r="320" spans="2:9" ht="20.100000000000001" customHeight="1">
      <c r="B320" s="322"/>
      <c r="C320" s="364"/>
      <c r="D320" s="365"/>
      <c r="E320" s="322"/>
      <c r="F320" s="321"/>
      <c r="G320" s="322"/>
      <c r="H320" s="322"/>
      <c r="I320" s="401"/>
    </row>
    <row r="321" spans="2:9" ht="20.100000000000001" customHeight="1">
      <c r="B321" s="322"/>
      <c r="C321" s="322"/>
      <c r="D321" s="322"/>
      <c r="E321" s="322"/>
      <c r="F321" s="322"/>
      <c r="G321" s="322"/>
      <c r="H321" s="322"/>
      <c r="I321" s="401"/>
    </row>
    <row r="322" spans="2:9" ht="20.100000000000001" customHeight="1">
      <c r="B322" s="322"/>
      <c r="C322" s="322"/>
      <c r="D322" s="322"/>
      <c r="E322" s="322"/>
      <c r="F322" s="322"/>
      <c r="G322" s="322"/>
      <c r="H322" s="322"/>
      <c r="I322" s="401"/>
    </row>
    <row r="323" spans="2:9" ht="20.100000000000001" customHeight="1">
      <c r="B323" s="322"/>
      <c r="C323" s="322"/>
      <c r="D323" s="365"/>
      <c r="E323" s="322"/>
      <c r="F323" s="322"/>
      <c r="G323" s="322"/>
      <c r="H323" s="322"/>
      <c r="I323" s="401"/>
    </row>
    <row r="324" spans="2:9" ht="20.100000000000001" customHeight="1">
      <c r="B324" s="322"/>
      <c r="C324" s="322"/>
      <c r="D324" s="322"/>
      <c r="E324" s="322"/>
      <c r="F324" s="322"/>
      <c r="G324" s="322"/>
      <c r="H324" s="322"/>
      <c r="I324" s="401"/>
    </row>
    <row r="325" spans="2:9" ht="20.100000000000001" customHeight="1">
      <c r="B325" s="322"/>
      <c r="C325" s="322"/>
      <c r="D325" s="322"/>
      <c r="E325" s="322"/>
      <c r="F325" s="322"/>
      <c r="G325" s="322"/>
      <c r="H325" s="322"/>
      <c r="I325" s="401"/>
    </row>
    <row r="326" spans="2:9" ht="20.100000000000001" customHeight="1">
      <c r="B326" s="322"/>
      <c r="C326" s="322"/>
      <c r="D326" s="322"/>
      <c r="E326" s="322"/>
      <c r="F326" s="322"/>
      <c r="G326" s="322"/>
      <c r="H326" s="322"/>
      <c r="I326" s="401"/>
    </row>
    <row r="327" spans="2:9" ht="20.100000000000001" customHeight="1">
      <c r="B327" s="322"/>
      <c r="C327" s="322"/>
      <c r="D327" s="322"/>
      <c r="E327" s="322"/>
      <c r="F327" s="322"/>
      <c r="G327" s="322"/>
      <c r="H327" s="322"/>
      <c r="I327" s="401"/>
    </row>
    <row r="328" spans="2:9" ht="20.100000000000001" customHeight="1">
      <c r="B328" s="322"/>
      <c r="C328" s="322"/>
      <c r="D328" s="322"/>
      <c r="E328" s="322"/>
      <c r="F328" s="322"/>
      <c r="G328" s="322"/>
      <c r="H328" s="322"/>
      <c r="I328" s="401"/>
    </row>
    <row r="329" spans="2:9" ht="20.100000000000001" customHeight="1">
      <c r="B329" s="322"/>
      <c r="C329" s="322"/>
      <c r="D329" s="322"/>
      <c r="E329" s="322"/>
      <c r="F329" s="322"/>
      <c r="G329" s="322"/>
      <c r="H329" s="322"/>
      <c r="I329" s="401"/>
    </row>
    <row r="330" spans="2:9" ht="20.100000000000001" customHeight="1">
      <c r="B330" s="322"/>
      <c r="C330" s="322"/>
      <c r="D330" s="322"/>
      <c r="E330" s="322"/>
      <c r="F330" s="322"/>
      <c r="G330" s="322"/>
      <c r="H330" s="322"/>
      <c r="I330" s="401"/>
    </row>
    <row r="331" spans="2:9" ht="20.100000000000001" customHeight="1">
      <c r="B331" s="322"/>
      <c r="C331" s="322"/>
      <c r="D331" s="322"/>
      <c r="E331" s="322"/>
      <c r="F331" s="322"/>
      <c r="G331" s="322"/>
      <c r="H331" s="322"/>
      <c r="I331" s="401"/>
    </row>
    <row r="332" spans="2:9" ht="20.100000000000001" customHeight="1">
      <c r="B332" s="322"/>
      <c r="C332" s="321"/>
      <c r="D332" s="322"/>
      <c r="E332" s="322"/>
      <c r="F332" s="322"/>
      <c r="G332" s="322"/>
      <c r="H332" s="368"/>
      <c r="I332" s="401"/>
    </row>
    <row r="333" spans="2:9" ht="20.100000000000001" customHeight="1">
      <c r="B333" s="322"/>
      <c r="C333" s="324"/>
      <c r="D333" s="324"/>
      <c r="E333" s="324"/>
      <c r="F333" s="324"/>
      <c r="G333" s="324"/>
      <c r="H333" s="324"/>
      <c r="I333" s="401"/>
    </row>
    <row r="334" spans="2:9" ht="20.100000000000001" customHeight="1">
      <c r="B334" s="322"/>
      <c r="C334" s="325"/>
      <c r="D334" s="325"/>
      <c r="E334" s="325"/>
      <c r="F334" s="325"/>
      <c r="G334" s="325"/>
      <c r="H334" s="325"/>
      <c r="I334" s="404"/>
    </row>
    <row r="335" spans="2:9" ht="20.100000000000001" customHeight="1">
      <c r="B335" s="322"/>
      <c r="C335" s="326"/>
      <c r="D335" s="326"/>
      <c r="E335" s="326"/>
      <c r="F335" s="326"/>
      <c r="G335" s="326"/>
      <c r="H335" s="326"/>
      <c r="I335" s="405"/>
    </row>
    <row r="336" spans="2:9" ht="20.100000000000001" customHeight="1">
      <c r="B336" s="322"/>
      <c r="C336" s="326"/>
      <c r="D336" s="326"/>
      <c r="E336" s="326"/>
      <c r="F336" s="326"/>
      <c r="G336" s="326"/>
      <c r="H336" s="326"/>
      <c r="I336" s="405"/>
    </row>
    <row r="337" spans="2:9" ht="20.100000000000001" customHeight="1">
      <c r="B337" s="322"/>
      <c r="C337" s="324"/>
      <c r="D337" s="324"/>
      <c r="E337" s="324"/>
      <c r="F337" s="324"/>
      <c r="G337" s="324"/>
      <c r="H337" s="324"/>
      <c r="I337" s="401"/>
    </row>
    <row r="338" spans="2:9" ht="20.100000000000001" customHeight="1">
      <c r="B338" s="322"/>
      <c r="C338" s="321"/>
      <c r="D338" s="324"/>
      <c r="E338" s="324"/>
      <c r="F338" s="324"/>
      <c r="G338" s="324"/>
      <c r="H338" s="368"/>
      <c r="I338" s="406"/>
    </row>
    <row r="339" spans="2:9" ht="13.7" customHeight="1">
      <c r="B339" s="322"/>
      <c r="C339" s="321"/>
      <c r="D339" s="324"/>
      <c r="E339" s="324"/>
      <c r="F339" s="324"/>
      <c r="G339" s="324"/>
      <c r="H339" s="368"/>
      <c r="I339" s="401"/>
    </row>
    <row r="340" spans="2:9" ht="19.5" customHeight="1">
      <c r="B340" s="496"/>
      <c r="C340" s="496"/>
      <c r="D340" s="496"/>
      <c r="E340" s="496"/>
      <c r="F340" s="496"/>
      <c r="G340" s="496"/>
      <c r="H340" s="496"/>
      <c r="I340" s="496"/>
    </row>
    <row r="341" spans="2:9" ht="29.25" customHeight="1">
      <c r="B341" s="495"/>
      <c r="C341" s="495"/>
      <c r="D341" s="495"/>
      <c r="E341" s="495"/>
      <c r="F341" s="495"/>
      <c r="G341" s="495"/>
      <c r="H341" s="495"/>
      <c r="I341" s="495"/>
    </row>
    <row r="342" spans="2:9" ht="20.100000000000001" customHeight="1">
      <c r="B342" s="321"/>
      <c r="C342" s="321"/>
      <c r="D342" s="321"/>
      <c r="E342" s="321"/>
      <c r="F342" s="321"/>
      <c r="G342" s="321"/>
      <c r="H342" s="321"/>
      <c r="I342" s="321"/>
    </row>
    <row r="343" spans="2:9" ht="20.100000000000001" customHeight="1">
      <c r="B343" s="322"/>
      <c r="C343" s="322"/>
      <c r="D343" s="322"/>
      <c r="E343" s="322"/>
      <c r="F343" s="322"/>
      <c r="G343" s="322"/>
      <c r="H343" s="322"/>
      <c r="I343" s="322"/>
    </row>
    <row r="344" spans="2:9" ht="20.100000000000001" customHeight="1">
      <c r="B344" s="322"/>
      <c r="C344" s="322"/>
      <c r="D344" s="322"/>
      <c r="E344" s="322"/>
      <c r="F344" s="322"/>
      <c r="G344" s="322"/>
      <c r="H344" s="322"/>
      <c r="I344" s="322"/>
    </row>
    <row r="345" spans="2:9" ht="20.100000000000001" customHeight="1">
      <c r="B345" s="322"/>
      <c r="C345" s="364"/>
      <c r="D345" s="365"/>
      <c r="E345" s="368"/>
      <c r="F345" s="321"/>
      <c r="G345" s="323"/>
      <c r="H345" s="323"/>
      <c r="I345" s="400"/>
    </row>
    <row r="346" spans="2:9" ht="20.100000000000001" customHeight="1">
      <c r="B346" s="322"/>
      <c r="C346" s="364"/>
      <c r="D346" s="365"/>
      <c r="E346" s="368"/>
      <c r="F346" s="321"/>
      <c r="G346" s="323"/>
      <c r="H346" s="323"/>
      <c r="I346" s="408"/>
    </row>
    <row r="347" spans="2:9" ht="20.100000000000001" customHeight="1">
      <c r="B347" s="322"/>
      <c r="C347" s="364"/>
      <c r="D347" s="365"/>
      <c r="E347" s="368"/>
      <c r="F347" s="321"/>
      <c r="G347" s="323"/>
      <c r="H347" s="323"/>
      <c r="I347" s="400"/>
    </row>
    <row r="348" spans="2:9" ht="20.100000000000001" customHeight="1">
      <c r="B348" s="322"/>
      <c r="C348" s="364"/>
      <c r="D348" s="365"/>
      <c r="E348" s="368"/>
      <c r="F348" s="321"/>
      <c r="G348" s="323"/>
      <c r="H348" s="323"/>
      <c r="I348" s="409"/>
    </row>
    <row r="349" spans="2:9" ht="20.100000000000001" customHeight="1">
      <c r="B349" s="322"/>
      <c r="C349" s="364"/>
      <c r="D349" s="365"/>
      <c r="E349" s="368"/>
      <c r="F349" s="321"/>
      <c r="G349" s="323"/>
      <c r="H349" s="323"/>
      <c r="I349" s="400"/>
    </row>
    <row r="350" spans="2:9" ht="20.100000000000001" customHeight="1">
      <c r="B350" s="322"/>
      <c r="C350" s="364"/>
      <c r="D350" s="365"/>
      <c r="E350" s="368"/>
      <c r="F350" s="321"/>
      <c r="G350" s="323"/>
      <c r="H350" s="323"/>
      <c r="I350" s="400"/>
    </row>
    <row r="351" spans="2:9" ht="20.100000000000001" customHeight="1">
      <c r="B351" s="322"/>
      <c r="C351" s="364"/>
      <c r="D351" s="365"/>
      <c r="E351" s="368"/>
      <c r="F351" s="321"/>
      <c r="G351" s="323"/>
      <c r="H351" s="323"/>
      <c r="I351" s="400"/>
    </row>
    <row r="352" spans="2:9" ht="20.100000000000001" customHeight="1">
      <c r="B352" s="322"/>
      <c r="C352" s="364"/>
      <c r="D352" s="365"/>
      <c r="E352" s="368"/>
      <c r="F352" s="321"/>
      <c r="G352" s="323"/>
      <c r="H352" s="323"/>
      <c r="I352" s="400"/>
    </row>
    <row r="353" spans="2:9" ht="20.100000000000001" customHeight="1">
      <c r="B353" s="322"/>
      <c r="C353" s="364"/>
      <c r="D353" s="365"/>
      <c r="E353" s="322"/>
      <c r="F353" s="321"/>
      <c r="G353" s="323"/>
      <c r="H353" s="323"/>
      <c r="I353" s="407"/>
    </row>
    <row r="354" spans="2:9" ht="20.100000000000001" customHeight="1">
      <c r="B354" s="322"/>
      <c r="C354" s="364"/>
      <c r="D354" s="365"/>
      <c r="E354" s="322"/>
      <c r="F354" s="321"/>
      <c r="G354" s="323"/>
      <c r="H354" s="323"/>
      <c r="I354" s="407"/>
    </row>
    <row r="355" spans="2:9" ht="20.100000000000001" customHeight="1">
      <c r="B355" s="322"/>
      <c r="C355" s="364"/>
      <c r="D355" s="365"/>
      <c r="E355" s="322"/>
      <c r="F355" s="321"/>
      <c r="G355" s="323"/>
      <c r="H355" s="323"/>
      <c r="I355" s="407"/>
    </row>
    <row r="356" spans="2:9" ht="20.100000000000001" customHeight="1">
      <c r="B356" s="322"/>
      <c r="C356" s="364"/>
      <c r="D356" s="365"/>
      <c r="E356" s="322"/>
      <c r="F356" s="321"/>
      <c r="G356" s="323"/>
      <c r="H356" s="323"/>
      <c r="I356" s="398"/>
    </row>
    <row r="357" spans="2:9" ht="20.100000000000001" customHeight="1">
      <c r="B357" s="322"/>
      <c r="C357" s="364"/>
      <c r="D357" s="365"/>
      <c r="E357" s="322"/>
      <c r="F357" s="321"/>
      <c r="G357" s="322"/>
      <c r="H357" s="322"/>
      <c r="I357" s="401"/>
    </row>
    <row r="358" spans="2:9" ht="20.100000000000001" customHeight="1">
      <c r="B358" s="322"/>
      <c r="C358" s="364"/>
      <c r="D358" s="365"/>
      <c r="E358" s="322"/>
      <c r="F358" s="321"/>
      <c r="G358" s="322"/>
      <c r="H358" s="322"/>
      <c r="I358" s="401"/>
    </row>
    <row r="359" spans="2:9" ht="20.100000000000001" customHeight="1">
      <c r="B359" s="322"/>
      <c r="C359" s="364"/>
      <c r="D359" s="365"/>
      <c r="E359" s="322"/>
      <c r="F359" s="321"/>
      <c r="G359" s="322"/>
      <c r="H359" s="322"/>
      <c r="I359" s="401"/>
    </row>
    <row r="360" spans="2:9" ht="20.100000000000001" customHeight="1">
      <c r="B360" s="322"/>
      <c r="C360" s="364"/>
      <c r="D360" s="365"/>
      <c r="E360" s="322"/>
      <c r="F360" s="321"/>
      <c r="G360" s="322"/>
      <c r="H360" s="322"/>
      <c r="I360" s="401"/>
    </row>
    <row r="361" spans="2:9" ht="20.100000000000001" customHeight="1">
      <c r="B361" s="322"/>
      <c r="C361" s="322"/>
      <c r="D361" s="322"/>
      <c r="E361" s="322"/>
      <c r="F361" s="322"/>
      <c r="G361" s="322"/>
      <c r="H361" s="322"/>
      <c r="I361" s="401"/>
    </row>
    <row r="362" spans="2:9" ht="20.100000000000001" customHeight="1">
      <c r="B362" s="322"/>
      <c r="C362" s="322"/>
      <c r="D362" s="322"/>
      <c r="E362" s="322"/>
      <c r="F362" s="322"/>
      <c r="G362" s="322"/>
      <c r="H362" s="322"/>
      <c r="I362" s="401"/>
    </row>
    <row r="363" spans="2:9" ht="20.100000000000001" customHeight="1">
      <c r="B363" s="322"/>
      <c r="C363" s="322"/>
      <c r="D363" s="365"/>
      <c r="E363" s="322"/>
      <c r="F363" s="322"/>
      <c r="G363" s="322"/>
      <c r="H363" s="322"/>
      <c r="I363" s="401"/>
    </row>
    <row r="364" spans="2:9" ht="20.100000000000001" customHeight="1">
      <c r="B364" s="322"/>
      <c r="C364" s="322"/>
      <c r="D364" s="322"/>
      <c r="E364" s="322"/>
      <c r="F364" s="322"/>
      <c r="G364" s="322"/>
      <c r="H364" s="322"/>
      <c r="I364" s="401"/>
    </row>
    <row r="365" spans="2:9" ht="20.100000000000001" customHeight="1">
      <c r="B365" s="322"/>
      <c r="C365" s="322"/>
      <c r="D365" s="322"/>
      <c r="E365" s="322"/>
      <c r="F365" s="322"/>
      <c r="G365" s="322"/>
      <c r="H365" s="322"/>
      <c r="I365" s="401"/>
    </row>
    <row r="366" spans="2:9" ht="20.100000000000001" customHeight="1">
      <c r="B366" s="322"/>
      <c r="C366" s="322"/>
      <c r="D366" s="322"/>
      <c r="E366" s="322"/>
      <c r="F366" s="322"/>
      <c r="G366" s="322"/>
      <c r="H366" s="322"/>
      <c r="I366" s="401"/>
    </row>
    <row r="367" spans="2:9" ht="20.100000000000001" customHeight="1">
      <c r="B367" s="322"/>
      <c r="C367" s="322"/>
      <c r="D367" s="322"/>
      <c r="E367" s="322"/>
      <c r="F367" s="322"/>
      <c r="G367" s="322"/>
      <c r="H367" s="322"/>
      <c r="I367" s="401"/>
    </row>
    <row r="368" spans="2:9" ht="20.100000000000001" customHeight="1">
      <c r="B368" s="322"/>
      <c r="C368" s="322"/>
      <c r="D368" s="322"/>
      <c r="E368" s="322"/>
      <c r="F368" s="322"/>
      <c r="G368" s="322"/>
      <c r="H368" s="322"/>
      <c r="I368" s="401"/>
    </row>
    <row r="369" spans="2:9" ht="20.100000000000001" customHeight="1">
      <c r="B369" s="322"/>
      <c r="C369" s="322"/>
      <c r="D369" s="322"/>
      <c r="E369" s="322"/>
      <c r="F369" s="322"/>
      <c r="G369" s="322"/>
      <c r="H369" s="322"/>
      <c r="I369" s="401"/>
    </row>
    <row r="370" spans="2:9" ht="20.100000000000001" customHeight="1">
      <c r="B370" s="322"/>
      <c r="C370" s="322"/>
      <c r="D370" s="322"/>
      <c r="E370" s="322"/>
      <c r="F370" s="322"/>
      <c r="G370" s="322"/>
      <c r="H370" s="322"/>
      <c r="I370" s="401"/>
    </row>
    <row r="371" spans="2:9" ht="20.100000000000001" customHeight="1">
      <c r="B371" s="322"/>
      <c r="C371" s="322"/>
      <c r="D371" s="322"/>
      <c r="E371" s="322"/>
      <c r="F371" s="322"/>
      <c r="G371" s="322"/>
      <c r="H371" s="322"/>
      <c r="I371" s="401"/>
    </row>
    <row r="372" spans="2:9" ht="20.100000000000001" customHeight="1">
      <c r="B372" s="322"/>
      <c r="C372" s="321"/>
      <c r="D372" s="322"/>
      <c r="E372" s="322"/>
      <c r="F372" s="322"/>
      <c r="G372" s="322"/>
      <c r="H372" s="368"/>
      <c r="I372" s="401"/>
    </row>
    <row r="373" spans="2:9" ht="20.100000000000001" customHeight="1">
      <c r="B373" s="322"/>
      <c r="C373" s="324"/>
      <c r="D373" s="324"/>
      <c r="E373" s="324"/>
      <c r="F373" s="324"/>
      <c r="G373" s="324"/>
      <c r="H373" s="324"/>
      <c r="I373" s="401"/>
    </row>
    <row r="374" spans="2:9" ht="20.100000000000001" customHeight="1">
      <c r="B374" s="322"/>
      <c r="C374" s="325"/>
      <c r="D374" s="325"/>
      <c r="E374" s="325"/>
      <c r="F374" s="325"/>
      <c r="G374" s="325"/>
      <c r="H374" s="325"/>
      <c r="I374" s="404"/>
    </row>
    <row r="375" spans="2:9" ht="20.100000000000001" customHeight="1">
      <c r="B375" s="322"/>
      <c r="C375" s="326"/>
      <c r="D375" s="326"/>
      <c r="E375" s="326"/>
      <c r="F375" s="326"/>
      <c r="G375" s="326"/>
      <c r="H375" s="326"/>
      <c r="I375" s="405"/>
    </row>
    <row r="376" spans="2:9" ht="20.100000000000001" customHeight="1">
      <c r="B376" s="322"/>
      <c r="C376" s="326"/>
      <c r="D376" s="326"/>
      <c r="E376" s="326"/>
      <c r="F376" s="326"/>
      <c r="G376" s="326"/>
      <c r="H376" s="326"/>
      <c r="I376" s="405"/>
    </row>
    <row r="377" spans="2:9" ht="20.100000000000001" customHeight="1">
      <c r="B377" s="322"/>
      <c r="C377" s="324"/>
      <c r="D377" s="324"/>
      <c r="E377" s="324"/>
      <c r="F377" s="324"/>
      <c r="G377" s="324"/>
      <c r="H377" s="324"/>
      <c r="I377" s="401"/>
    </row>
    <row r="378" spans="2:9" ht="20.100000000000001" customHeight="1">
      <c r="B378" s="322"/>
      <c r="C378" s="321"/>
      <c r="D378" s="324"/>
      <c r="E378" s="324"/>
      <c r="F378" s="324"/>
      <c r="G378" s="324"/>
      <c r="H378" s="368"/>
      <c r="I378" s="406"/>
    </row>
    <row r="379" spans="2:9" ht="13.7" customHeight="1">
      <c r="B379" s="332"/>
      <c r="C379" s="331"/>
      <c r="D379" s="329"/>
      <c r="E379" s="329"/>
      <c r="F379" s="329"/>
      <c r="G379" s="329"/>
      <c r="H379" s="410"/>
      <c r="I379" s="411"/>
    </row>
    <row r="380" spans="2:9" ht="19.5" customHeight="1">
      <c r="B380" s="330"/>
      <c r="C380" s="330"/>
      <c r="D380" s="330"/>
      <c r="E380" s="330"/>
      <c r="F380" s="330"/>
      <c r="G380" s="330"/>
      <c r="H380" s="330"/>
      <c r="I380" s="330"/>
    </row>
    <row r="381" spans="2:9" ht="19.5" customHeight="1">
      <c r="B381" s="689"/>
      <c r="C381" s="689"/>
      <c r="D381" s="689"/>
      <c r="E381" s="689"/>
      <c r="F381" s="689"/>
      <c r="G381" s="689"/>
      <c r="H381" s="689"/>
      <c r="I381" s="689"/>
    </row>
    <row r="382" spans="2:9" ht="29.25" customHeight="1">
      <c r="B382" s="690"/>
      <c r="C382" s="690"/>
      <c r="D382" s="690"/>
      <c r="E382" s="690"/>
      <c r="F382" s="690"/>
      <c r="G382" s="690"/>
      <c r="H382" s="690"/>
      <c r="I382" s="690"/>
    </row>
    <row r="383" spans="2:9" ht="19.5" customHeight="1">
      <c r="B383" s="331"/>
      <c r="C383" s="331"/>
      <c r="D383" s="331"/>
      <c r="E383" s="331"/>
      <c r="F383" s="331"/>
      <c r="G383" s="331"/>
      <c r="H383" s="331"/>
      <c r="I383" s="331"/>
    </row>
    <row r="384" spans="2:9" ht="19.5" customHeight="1">
      <c r="B384" s="332"/>
      <c r="C384" s="332"/>
      <c r="D384" s="332"/>
      <c r="E384" s="332"/>
      <c r="F384" s="332"/>
      <c r="G384" s="332"/>
      <c r="H384" s="332"/>
      <c r="I384" s="332"/>
    </row>
    <row r="385" spans="2:9" ht="19.5" customHeight="1">
      <c r="B385" s="332"/>
      <c r="C385" s="332"/>
      <c r="D385" s="332"/>
      <c r="E385" s="332"/>
      <c r="F385" s="332"/>
      <c r="G385" s="332"/>
      <c r="H385" s="332"/>
      <c r="I385" s="332"/>
    </row>
    <row r="386" spans="2:9" ht="19.5" customHeight="1">
      <c r="B386" s="332"/>
      <c r="C386" s="373"/>
      <c r="D386" s="371"/>
      <c r="E386" s="332"/>
      <c r="F386" s="331"/>
      <c r="G386" s="333"/>
      <c r="H386" s="333"/>
      <c r="I386" s="412"/>
    </row>
    <row r="387" spans="2:9" ht="19.5" customHeight="1">
      <c r="B387" s="332"/>
      <c r="C387" s="373"/>
      <c r="D387" s="371"/>
      <c r="E387" s="332"/>
      <c r="F387" s="331"/>
      <c r="G387" s="333"/>
      <c r="H387" s="333"/>
      <c r="I387" s="412"/>
    </row>
    <row r="388" spans="2:9" ht="19.5" customHeight="1">
      <c r="B388" s="332"/>
      <c r="C388" s="373"/>
      <c r="D388" s="372"/>
      <c r="E388" s="332"/>
      <c r="F388" s="331"/>
      <c r="G388" s="333"/>
      <c r="H388" s="333"/>
      <c r="I388" s="412"/>
    </row>
    <row r="389" spans="2:9" ht="19.5" customHeight="1">
      <c r="B389" s="332"/>
      <c r="C389" s="373"/>
      <c r="D389" s="372"/>
      <c r="E389" s="332"/>
      <c r="F389" s="331"/>
      <c r="G389" s="333"/>
      <c r="H389" s="333"/>
      <c r="I389" s="412"/>
    </row>
    <row r="390" spans="2:9" ht="19.5" customHeight="1">
      <c r="B390" s="332"/>
      <c r="C390" s="373"/>
      <c r="D390" s="372"/>
      <c r="E390" s="332"/>
      <c r="F390" s="331"/>
      <c r="G390" s="333"/>
      <c r="H390" s="333"/>
      <c r="I390" s="412"/>
    </row>
    <row r="391" spans="2:9" ht="19.5" customHeight="1">
      <c r="B391" s="332"/>
      <c r="C391" s="373"/>
      <c r="D391" s="371"/>
      <c r="E391" s="332"/>
      <c r="F391" s="331"/>
      <c r="G391" s="333"/>
      <c r="H391" s="333"/>
      <c r="I391" s="412"/>
    </row>
    <row r="392" spans="2:9" ht="19.5" customHeight="1">
      <c r="B392" s="332"/>
      <c r="C392" s="373"/>
      <c r="D392" s="371"/>
      <c r="E392" s="332"/>
      <c r="F392" s="331"/>
      <c r="G392" s="333"/>
      <c r="H392" s="333"/>
      <c r="I392" s="412"/>
    </row>
    <row r="393" spans="2:9" ht="19.5" customHeight="1">
      <c r="B393" s="332"/>
      <c r="C393" s="373"/>
      <c r="D393" s="371"/>
      <c r="E393" s="332"/>
      <c r="F393" s="331"/>
      <c r="G393" s="333"/>
      <c r="H393" s="333"/>
      <c r="I393" s="412"/>
    </row>
    <row r="394" spans="2:9" ht="19.5" customHeight="1">
      <c r="B394" s="332"/>
      <c r="C394" s="373"/>
      <c r="D394" s="371"/>
      <c r="E394" s="332"/>
      <c r="F394" s="331"/>
      <c r="G394" s="333"/>
      <c r="H394" s="333"/>
      <c r="I394" s="412"/>
    </row>
    <row r="395" spans="2:9" ht="19.5" customHeight="1">
      <c r="B395" s="332"/>
      <c r="C395" s="373"/>
      <c r="D395" s="373"/>
      <c r="E395" s="332"/>
      <c r="F395" s="331"/>
      <c r="G395" s="333"/>
      <c r="H395" s="333"/>
      <c r="I395" s="413"/>
    </row>
    <row r="396" spans="2:9" ht="19.5" customHeight="1">
      <c r="B396" s="332"/>
      <c r="C396" s="373"/>
      <c r="D396" s="373"/>
      <c r="E396" s="332"/>
      <c r="F396" s="331"/>
      <c r="G396" s="333"/>
      <c r="H396" s="333"/>
      <c r="I396" s="413"/>
    </row>
    <row r="397" spans="2:9" ht="19.5" customHeight="1">
      <c r="B397" s="332"/>
      <c r="C397" s="373"/>
      <c r="D397" s="373"/>
      <c r="E397" s="332"/>
      <c r="F397" s="331"/>
      <c r="G397" s="333"/>
      <c r="H397" s="333"/>
      <c r="I397" s="413"/>
    </row>
    <row r="398" spans="2:9" ht="19.5" customHeight="1">
      <c r="B398" s="332"/>
      <c r="C398" s="332"/>
      <c r="D398" s="332"/>
      <c r="E398" s="332"/>
      <c r="F398" s="332"/>
      <c r="G398" s="332"/>
      <c r="H398" s="332"/>
      <c r="I398" s="411"/>
    </row>
    <row r="399" spans="2:9" ht="19.5" customHeight="1">
      <c r="B399" s="332"/>
      <c r="C399" s="332"/>
      <c r="D399" s="332"/>
      <c r="E399" s="332"/>
      <c r="F399" s="332"/>
      <c r="G399" s="332"/>
      <c r="H399" s="332"/>
      <c r="I399" s="411"/>
    </row>
    <row r="400" spans="2:9" ht="19.5" customHeight="1">
      <c r="B400" s="332"/>
      <c r="C400" s="332"/>
      <c r="D400" s="332"/>
      <c r="E400" s="332"/>
      <c r="F400" s="332"/>
      <c r="G400" s="332"/>
      <c r="H400" s="332"/>
      <c r="I400" s="411"/>
    </row>
    <row r="401" spans="2:9" ht="19.5" customHeight="1">
      <c r="B401" s="332"/>
      <c r="C401" s="332"/>
      <c r="D401" s="332"/>
      <c r="E401" s="332"/>
      <c r="F401" s="332"/>
      <c r="G401" s="332"/>
      <c r="H401" s="332"/>
      <c r="I401" s="411"/>
    </row>
    <row r="402" spans="2:9" ht="19.5" customHeight="1">
      <c r="B402" s="332"/>
      <c r="C402" s="332"/>
      <c r="D402" s="332"/>
      <c r="E402" s="332"/>
      <c r="F402" s="332"/>
      <c r="G402" s="332"/>
      <c r="H402" s="332"/>
      <c r="I402" s="411"/>
    </row>
    <row r="403" spans="2:9" ht="19.5" customHeight="1">
      <c r="B403" s="332"/>
      <c r="C403" s="332"/>
      <c r="D403" s="332"/>
      <c r="E403" s="332"/>
      <c r="F403" s="332"/>
      <c r="G403" s="332"/>
      <c r="H403" s="332"/>
      <c r="I403" s="411"/>
    </row>
    <row r="404" spans="2:9" ht="19.5" customHeight="1">
      <c r="B404" s="332"/>
      <c r="C404" s="332"/>
      <c r="D404" s="374"/>
      <c r="E404" s="332"/>
      <c r="F404" s="332"/>
      <c r="G404" s="332"/>
      <c r="H404" s="332"/>
      <c r="I404" s="411"/>
    </row>
    <row r="405" spans="2:9" ht="19.5" customHeight="1">
      <c r="B405" s="332"/>
      <c r="C405" s="332"/>
      <c r="D405" s="332"/>
      <c r="E405" s="332"/>
      <c r="F405" s="332"/>
      <c r="G405" s="332"/>
      <c r="H405" s="332"/>
      <c r="I405" s="411"/>
    </row>
    <row r="406" spans="2:9" ht="19.5" customHeight="1">
      <c r="B406" s="332"/>
      <c r="C406" s="332"/>
      <c r="D406" s="332"/>
      <c r="E406" s="332"/>
      <c r="F406" s="332"/>
      <c r="G406" s="332"/>
      <c r="H406" s="332"/>
      <c r="I406" s="411"/>
    </row>
    <row r="407" spans="2:9" ht="19.5" customHeight="1">
      <c r="B407" s="332"/>
      <c r="C407" s="332"/>
      <c r="D407" s="332"/>
      <c r="E407" s="332"/>
      <c r="F407" s="332"/>
      <c r="G407" s="332"/>
      <c r="H407" s="332"/>
      <c r="I407" s="411"/>
    </row>
    <row r="408" spans="2:9" ht="19.5" customHeight="1">
      <c r="B408" s="332"/>
      <c r="C408" s="332"/>
      <c r="D408" s="332"/>
      <c r="E408" s="332"/>
      <c r="F408" s="332"/>
      <c r="G408" s="332"/>
      <c r="H408" s="332"/>
      <c r="I408" s="411"/>
    </row>
    <row r="409" spans="2:9" ht="19.5" customHeight="1">
      <c r="B409" s="332"/>
      <c r="C409" s="332"/>
      <c r="D409" s="332"/>
      <c r="E409" s="332"/>
      <c r="F409" s="332"/>
      <c r="G409" s="332"/>
      <c r="H409" s="332"/>
      <c r="I409" s="411"/>
    </row>
    <row r="410" spans="2:9" ht="19.5" customHeight="1">
      <c r="B410" s="332"/>
      <c r="C410" s="332"/>
      <c r="D410" s="332"/>
      <c r="E410" s="332"/>
      <c r="F410" s="332"/>
      <c r="G410" s="332"/>
      <c r="H410" s="332"/>
      <c r="I410" s="411"/>
    </row>
    <row r="411" spans="2:9" ht="19.5" customHeight="1">
      <c r="B411" s="332"/>
      <c r="C411" s="332"/>
      <c r="D411" s="332"/>
      <c r="E411" s="332"/>
      <c r="F411" s="332"/>
      <c r="G411" s="332"/>
      <c r="H411" s="332"/>
      <c r="I411" s="411"/>
    </row>
    <row r="412" spans="2:9" ht="19.5" customHeight="1">
      <c r="B412" s="332"/>
      <c r="C412" s="332"/>
      <c r="D412" s="332"/>
      <c r="E412" s="332"/>
      <c r="F412" s="332"/>
      <c r="G412" s="332"/>
      <c r="H412" s="332"/>
      <c r="I412" s="411"/>
    </row>
    <row r="413" spans="2:9" ht="19.5" customHeight="1">
      <c r="B413" s="332"/>
      <c r="C413" s="331"/>
      <c r="D413" s="332"/>
      <c r="E413" s="332"/>
      <c r="F413" s="332"/>
      <c r="G413" s="332"/>
      <c r="H413" s="410"/>
      <c r="I413" s="411"/>
    </row>
    <row r="414" spans="2:9" ht="19.5" customHeight="1">
      <c r="B414" s="332"/>
      <c r="C414" s="329"/>
      <c r="D414" s="329"/>
      <c r="E414" s="329"/>
      <c r="F414" s="329"/>
      <c r="G414" s="329"/>
      <c r="H414" s="329"/>
      <c r="I414" s="411"/>
    </row>
    <row r="415" spans="2:9" ht="19.5" customHeight="1">
      <c r="B415" s="332"/>
      <c r="C415" s="334"/>
      <c r="D415" s="334"/>
      <c r="E415" s="334"/>
      <c r="F415" s="334"/>
      <c r="G415" s="334"/>
      <c r="H415" s="334"/>
      <c r="I415" s="414"/>
    </row>
    <row r="416" spans="2:9" ht="19.5" customHeight="1">
      <c r="B416" s="332"/>
      <c r="C416" s="335"/>
      <c r="D416" s="335"/>
      <c r="E416" s="335"/>
      <c r="F416" s="335"/>
      <c r="G416" s="335"/>
      <c r="H416" s="335"/>
      <c r="I416" s="415"/>
    </row>
    <row r="417" spans="2:9" ht="19.5" customHeight="1">
      <c r="B417" s="332"/>
      <c r="C417" s="335"/>
      <c r="D417" s="335"/>
      <c r="E417" s="335"/>
      <c r="F417" s="335"/>
      <c r="G417" s="335"/>
      <c r="H417" s="335"/>
      <c r="I417" s="415"/>
    </row>
    <row r="418" spans="2:9" ht="19.5" customHeight="1">
      <c r="B418" s="332"/>
      <c r="C418" s="329"/>
      <c r="D418" s="329"/>
      <c r="E418" s="329"/>
      <c r="F418" s="329"/>
      <c r="G418" s="329"/>
      <c r="H418" s="329"/>
      <c r="I418" s="411"/>
    </row>
    <row r="419" spans="2:9" ht="19.5" customHeight="1">
      <c r="B419" s="332"/>
      <c r="C419" s="331"/>
      <c r="D419" s="329"/>
      <c r="E419" s="329"/>
      <c r="F419" s="329"/>
      <c r="G419" s="329"/>
      <c r="H419" s="410"/>
      <c r="I419" s="411"/>
    </row>
    <row r="420" spans="2:9" ht="19.5" customHeight="1"/>
    <row r="421" spans="2:9" ht="19.5" customHeight="1"/>
    <row r="422" spans="2:9" ht="19.5" customHeight="1"/>
    <row r="423" spans="2:9" ht="19.5" customHeight="1"/>
    <row r="424" spans="2:9" ht="19.5" customHeight="1"/>
    <row r="425" spans="2:9" ht="19.5" customHeight="1"/>
    <row r="426" spans="2:9" ht="19.5" customHeight="1"/>
    <row r="427" spans="2:9" ht="19.5" customHeight="1"/>
    <row r="428" spans="2:9" ht="19.5" customHeight="1"/>
    <row r="429" spans="2:9" ht="19.5" customHeight="1"/>
    <row r="430" spans="2:9" ht="19.5" customHeight="1"/>
    <row r="431" spans="2:9" ht="19.5" customHeight="1"/>
    <row r="432" spans="2:9" ht="19.5" customHeight="1"/>
    <row r="433" ht="19.5" customHeight="1"/>
    <row r="434" ht="19.5" customHeight="1"/>
    <row r="435" ht="19.5" customHeight="1"/>
    <row r="436" ht="19.5" customHeight="1"/>
    <row r="437" ht="19.5" customHeight="1"/>
    <row r="438" ht="19.5" customHeight="1"/>
    <row r="439" ht="19.5" customHeight="1"/>
    <row r="440" ht="19.5" customHeight="1"/>
    <row r="441" ht="19.5" customHeight="1"/>
    <row r="442" ht="19.5" customHeight="1"/>
    <row r="443" ht="19.5" customHeight="1"/>
    <row r="444" ht="19.5" customHeight="1"/>
    <row r="445" ht="19.5" customHeight="1"/>
    <row r="446" ht="19.5" customHeight="1"/>
    <row r="447" ht="19.5" customHeight="1"/>
    <row r="448" ht="19.5" customHeight="1"/>
    <row r="449" ht="19.5" customHeight="1"/>
    <row r="450" ht="19.5" customHeight="1"/>
    <row r="451" ht="19.5" customHeight="1"/>
    <row r="452" ht="19.5" customHeight="1"/>
    <row r="453" ht="19.5" customHeight="1"/>
    <row r="454" ht="19.5" customHeight="1"/>
    <row r="455" ht="19.5" customHeight="1"/>
    <row r="456" ht="19.5" customHeight="1"/>
    <row r="457" ht="19.5" customHeight="1"/>
    <row r="458" ht="19.5" customHeight="1"/>
    <row r="459" ht="19.5" customHeight="1"/>
    <row r="460" ht="19.5" customHeight="1"/>
    <row r="461" ht="19.5" customHeight="1"/>
    <row r="462" ht="19.5" customHeight="1"/>
    <row r="463" ht="19.5" customHeight="1"/>
    <row r="464" ht="19.5" customHeight="1"/>
    <row r="465" ht="19.5" customHeight="1"/>
    <row r="466" ht="19.5" customHeight="1"/>
    <row r="467" ht="19.5" customHeight="1"/>
    <row r="468" ht="19.5" customHeight="1"/>
    <row r="469" ht="19.5" customHeight="1"/>
    <row r="470" ht="19.5" customHeight="1"/>
    <row r="471" ht="19.5" customHeight="1"/>
    <row r="472" ht="19.5" customHeight="1"/>
    <row r="473" ht="19.5" customHeight="1"/>
    <row r="474" ht="19.5" customHeight="1"/>
    <row r="475" ht="19.5" customHeight="1"/>
    <row r="476" ht="19.5" customHeight="1"/>
    <row r="477" ht="19.5" customHeight="1"/>
    <row r="478" ht="19.5" customHeight="1"/>
    <row r="479" ht="19.5" customHeight="1"/>
    <row r="480" ht="19.5" customHeight="1"/>
    <row r="481" ht="19.5" customHeight="1"/>
    <row r="482" ht="19.5" customHeight="1"/>
    <row r="483" ht="19.5" customHeight="1"/>
    <row r="484" ht="19.5" customHeight="1"/>
    <row r="485" ht="19.5" customHeight="1"/>
    <row r="486" ht="19.5" customHeight="1"/>
    <row r="487" ht="19.5" customHeight="1"/>
    <row r="488" ht="19.5" customHeight="1"/>
    <row r="489" ht="19.5" customHeight="1"/>
    <row r="490" ht="19.5" customHeight="1"/>
    <row r="491" ht="19.5" customHeight="1"/>
    <row r="492" ht="19.5" customHeight="1"/>
    <row r="493" ht="19.5" customHeight="1"/>
    <row r="494" ht="19.5" customHeight="1"/>
    <row r="495" ht="19.5" customHeight="1"/>
    <row r="496" ht="19.5" customHeight="1"/>
    <row r="497" ht="19.5" customHeight="1"/>
    <row r="498" ht="19.5" customHeight="1"/>
    <row r="499" ht="19.5" customHeight="1"/>
    <row r="500" ht="19.5" customHeight="1"/>
    <row r="501" ht="19.5" customHeight="1"/>
    <row r="502" ht="19.5" customHeight="1"/>
    <row r="503" ht="19.5" customHeight="1"/>
    <row r="504" ht="19.5" customHeight="1"/>
    <row r="505" ht="19.5" customHeight="1"/>
    <row r="506" ht="19.5" customHeight="1"/>
    <row r="507" ht="19.5" customHeight="1"/>
    <row r="508" ht="19.5" customHeight="1"/>
    <row r="509" ht="19.5" customHeight="1"/>
    <row r="510" ht="19.5" customHeight="1"/>
    <row r="511" ht="19.5" customHeight="1"/>
    <row r="512" ht="19.5" customHeight="1"/>
    <row r="513" ht="19.5" customHeight="1"/>
  </sheetData>
  <mergeCells count="8">
    <mergeCell ref="B381:I381"/>
    <mergeCell ref="B382:I382"/>
    <mergeCell ref="B2:I2"/>
    <mergeCell ref="B46:I46"/>
    <mergeCell ref="B90:I90"/>
    <mergeCell ref="B134:I134"/>
    <mergeCell ref="B178:I178"/>
    <mergeCell ref="B222:I222"/>
  </mergeCells>
  <phoneticPr fontId="2"/>
  <printOptions horizontalCentered="1" verticalCentered="1"/>
  <pageMargins left="0.6692913385826772" right="0" top="0" bottom="0" header="0" footer="0"/>
  <pageSetup paperSize="9" scale="94" orientation="portrait" verticalDpi="200" r:id="rId1"/>
  <headerFooter alignWithMargins="0"/>
  <rowBreaks count="5" manualBreakCount="5">
    <brk id="44" max="8" man="1"/>
    <brk id="88" max="8" man="1"/>
    <brk id="132" max="8" man="1"/>
    <brk id="176" max="8" man="1"/>
    <brk id="2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15</vt:i4>
      </vt:variant>
    </vt:vector>
  </HeadingPairs>
  <TitlesOfParts>
    <vt:vector size="30" baseType="lpstr">
      <vt:lpstr>仕訳書（全体）</vt:lpstr>
      <vt:lpstr>仕訳書（共通）</vt:lpstr>
      <vt:lpstr>内訳書（共通）</vt:lpstr>
      <vt:lpstr>1仕訳書（解体）</vt:lpstr>
      <vt:lpstr>内訳書（解体）</vt:lpstr>
      <vt:lpstr>2仕訳書（ｱｽﾍﾞｽﾄ）</vt:lpstr>
      <vt:lpstr>内訳書（ｱｽﾍﾞｽﾄ）</vt:lpstr>
      <vt:lpstr>3仕訳書（電気）</vt:lpstr>
      <vt:lpstr>内訳書（電気）</vt:lpstr>
      <vt:lpstr>4仕訳書（機械）</vt:lpstr>
      <vt:lpstr>内訳書（機械）</vt:lpstr>
      <vt:lpstr>5仕訳書（階段改修工事）</vt:lpstr>
      <vt:lpstr>内訳書（階段改修工事）</vt:lpstr>
      <vt:lpstr>6仕訳書（備品処理）</vt:lpstr>
      <vt:lpstr>内訳書（備品処理）</vt:lpstr>
      <vt:lpstr>'1仕訳書（解体）'!Print_Area</vt:lpstr>
      <vt:lpstr>'2仕訳書（ｱｽﾍﾞｽﾄ）'!Print_Area</vt:lpstr>
      <vt:lpstr>'3仕訳書（電気）'!Print_Area</vt:lpstr>
      <vt:lpstr>'4仕訳書（機械）'!Print_Area</vt:lpstr>
      <vt:lpstr>'5仕訳書（階段改修工事）'!Print_Area</vt:lpstr>
      <vt:lpstr>'6仕訳書（備品処理）'!Print_Area</vt:lpstr>
      <vt:lpstr>'仕訳書（共通）'!Print_Area</vt:lpstr>
      <vt:lpstr>'仕訳書（全体）'!Print_Area</vt:lpstr>
      <vt:lpstr>'内訳書（ｱｽﾍﾞｽﾄ）'!Print_Area</vt:lpstr>
      <vt:lpstr>'内訳書（解体）'!Print_Area</vt:lpstr>
      <vt:lpstr>'内訳書（階段改修工事）'!Print_Area</vt:lpstr>
      <vt:lpstr>'内訳書（機械）'!Print_Area</vt:lpstr>
      <vt:lpstr>'内訳書（共通）'!Print_Area</vt:lpstr>
      <vt:lpstr>'内訳書（電気）'!Print_Area</vt:lpstr>
      <vt:lpstr>'内訳書（備品処理）'!Print_Area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yamazato-PC</dc:creator>
  <cp:lastModifiedBy>ajs</cp:lastModifiedBy>
  <cp:lastPrinted>2019-08-10T05:53:15Z</cp:lastPrinted>
  <dcterms:created xsi:type="dcterms:W3CDTF">2003-02-24T08:33:39Z</dcterms:created>
  <dcterms:modified xsi:type="dcterms:W3CDTF">2025-04-29T02:13:23Z</dcterms:modified>
</cp:coreProperties>
</file>