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codeName="ThisWorkbook"/>
  <mc:AlternateContent xmlns:mc="http://schemas.openxmlformats.org/markup-compatibility/2006">
    <mc:Choice Requires="x15">
      <x15ac:absPath xmlns:x15ac="http://schemas.microsoft.com/office/spreadsheetml/2010/11/ac" url="C:\Users\user\Desktop\Vectorソフト\5、建築設備：給水設備配管の設計　(価格 6,710円(手数料・税込)\"/>
    </mc:Choice>
  </mc:AlternateContent>
  <xr:revisionPtr revIDLastSave="0" documentId="13_ncr:1_{DB2A9FFD-99D0-464D-B432-3C6CC231E8B5}" xr6:coauthVersionLast="47" xr6:coauthVersionMax="47" xr10:uidLastSave="{00000000-0000-0000-0000-000000000000}"/>
  <bookViews>
    <workbookView xWindow="-108" yWindow="-108" windowWidth="23256" windowHeight="12456" tabRatio="925" xr2:uid="{00000000-000D-0000-FFFF-FFFF00000000}"/>
  </bookViews>
  <sheets>
    <sheet name="その他の有用なソフト" sheetId="13" r:id="rId1"/>
    <sheet name="【給水設備設計】" sheetId="1" r:id="rId2"/>
    <sheet name="給水量算定" sheetId="2" r:id="rId3"/>
    <sheet name="水槽算定" sheetId="5" r:id="rId4"/>
    <sheet name="揚水P算定" sheetId="6" r:id="rId5"/>
    <sheet name="受水槽引込算定" sheetId="8" r:id="rId6"/>
    <sheet name="高水槽以降管算定" sheetId="10" r:id="rId7"/>
    <sheet name="ﾕﾆｯﾄP算定" sheetId="7" r:id="rId8"/>
    <sheet name="水道直結" sheetId="11" r:id="rId9"/>
    <sheet name="給水枝算定" sheetId="12"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7" i="11" l="1"/>
  <c r="L8" i="11"/>
  <c r="J7" i="11"/>
  <c r="J8" i="11"/>
  <c r="H7" i="11"/>
  <c r="H8" i="11"/>
  <c r="L6" i="11"/>
  <c r="J6" i="11"/>
  <c r="H6" i="11"/>
  <c r="P7" i="7"/>
  <c r="P8" i="7"/>
  <c r="P9" i="7"/>
  <c r="P10" i="7"/>
  <c r="P6" i="7"/>
  <c r="N7" i="7"/>
  <c r="N8" i="7"/>
  <c r="N9" i="7"/>
  <c r="N10" i="7"/>
  <c r="N6" i="7"/>
  <c r="L7" i="7"/>
  <c r="L8" i="7"/>
  <c r="L9" i="7"/>
  <c r="L10" i="7"/>
  <c r="L6" i="7"/>
  <c r="J7" i="7"/>
  <c r="J8" i="7"/>
  <c r="J9" i="7"/>
  <c r="J10" i="7"/>
  <c r="J6" i="7"/>
  <c r="H7" i="7"/>
  <c r="H8" i="7"/>
  <c r="H9" i="7"/>
  <c r="H10" i="7"/>
  <c r="H6" i="7"/>
  <c r="N38" i="10"/>
  <c r="F44" i="10"/>
  <c r="K23" i="7"/>
  <c r="K22" i="7"/>
  <c r="K46" i="2"/>
  <c r="H51" i="2"/>
  <c r="K51" i="2" s="1"/>
  <c r="I10" i="2"/>
  <c r="F18" i="2" s="1"/>
  <c r="J18" i="2" s="1"/>
  <c r="I11" i="2"/>
  <c r="I12" i="2"/>
  <c r="P7" i="10"/>
  <c r="P8" i="10"/>
  <c r="P9" i="10"/>
  <c r="P10" i="10"/>
  <c r="P11" i="10"/>
  <c r="P12" i="10"/>
  <c r="P6" i="10"/>
  <c r="N7" i="10"/>
  <c r="N8" i="10"/>
  <c r="N9" i="10"/>
  <c r="N10" i="10"/>
  <c r="N11" i="10"/>
  <c r="N12" i="10"/>
  <c r="N6" i="10"/>
  <c r="L7" i="10"/>
  <c r="L8" i="10"/>
  <c r="L9" i="10"/>
  <c r="L10" i="10"/>
  <c r="L11" i="10"/>
  <c r="L12" i="10"/>
  <c r="L6" i="10"/>
  <c r="J7" i="10"/>
  <c r="J8" i="10"/>
  <c r="J9" i="10"/>
  <c r="J10" i="10"/>
  <c r="J11" i="10"/>
  <c r="J12" i="10"/>
  <c r="J6" i="10"/>
  <c r="H7" i="10"/>
  <c r="H8" i="10"/>
  <c r="H9" i="10"/>
  <c r="H10" i="10"/>
  <c r="H11" i="10"/>
  <c r="H12" i="10"/>
  <c r="H6" i="10"/>
  <c r="N8" i="8"/>
  <c r="K4" i="8"/>
  <c r="H11" i="5"/>
  <c r="L11" i="5" s="1"/>
  <c r="L5" i="5"/>
  <c r="N19" i="11"/>
  <c r="J7" i="6"/>
  <c r="I13" i="2" l="1"/>
</calcChain>
</file>

<file path=xl/sharedStrings.xml><?xml version="1.0" encoding="utf-8"?>
<sst xmlns="http://schemas.openxmlformats.org/spreadsheetml/2006/main" count="991" uniqueCount="714">
  <si>
    <r>
      <t>　　ここに、Q</t>
    </r>
    <r>
      <rPr>
        <vertAlign val="subscript"/>
        <sz val="11"/>
        <rFont val="ＭＳ 明朝"/>
        <family val="1"/>
        <charset val="128"/>
      </rPr>
      <t>p</t>
    </r>
    <r>
      <rPr>
        <sz val="11"/>
        <rFont val="ＭＳ 明朝"/>
        <family val="1"/>
        <charset val="128"/>
      </rPr>
      <t>:瞬時最大予想給水量［L/min〕（第1節｢絵水量計算｣参照）</t>
    </r>
    <phoneticPr fontId="2"/>
  </si>
  <si>
    <t>配管摩擦抵抗 × 管内流速</t>
    <rPh sb="0" eb="2">
      <t>ハイカン</t>
    </rPh>
    <rPh sb="2" eb="4">
      <t>マサツ</t>
    </rPh>
    <rPh sb="4" eb="6">
      <t>テイコウ</t>
    </rPh>
    <rPh sb="9" eb="11">
      <t>カンナイ</t>
    </rPh>
    <rPh sb="11" eb="13">
      <t>リュウソク</t>
    </rPh>
    <phoneticPr fontId="2"/>
  </si>
  <si>
    <t>管径</t>
    <rPh sb="0" eb="2">
      <t>カンケイ</t>
    </rPh>
    <phoneticPr fontId="2"/>
  </si>
  <si>
    <t>枠の説明</t>
    <rPh sb="0" eb="1">
      <t>ワク</t>
    </rPh>
    <rPh sb="2" eb="4">
      <t>セツメイ</t>
    </rPh>
    <phoneticPr fontId="2"/>
  </si>
  <si>
    <t>給水単位 ×Q 同時使用流量</t>
    <rPh sb="0" eb="2">
      <t>キュウスイ</t>
    </rPh>
    <rPh sb="2" eb="4">
      <t>タンイ</t>
    </rPh>
    <rPh sb="8" eb="10">
      <t>ドウジ</t>
    </rPh>
    <rPh sb="10" eb="12">
      <t>シヨウ</t>
    </rPh>
    <rPh sb="12" eb="14">
      <t>リュウリョウ</t>
    </rPh>
    <phoneticPr fontId="2"/>
  </si>
  <si>
    <t>　　　　　　　Q：絵水管同時使用流量　[/min］（第6節｢給水配管｣参照）</t>
    <phoneticPr fontId="2"/>
  </si>
  <si>
    <t>B階</t>
    <rPh sb="1" eb="2">
      <t>カイ</t>
    </rPh>
    <phoneticPr fontId="2"/>
  </si>
  <si>
    <r>
      <t>【</t>
    </r>
    <r>
      <rPr>
        <b/>
        <sz val="14"/>
        <rFont val="ＭＳ 明朝"/>
        <family val="1"/>
        <charset val="128"/>
      </rPr>
      <t>給水ﾎﾟﾝﾌﾟの算定</t>
    </r>
    <r>
      <rPr>
        <sz val="14"/>
        <rFont val="ＭＳ 明朝"/>
        <family val="1"/>
        <charset val="128"/>
      </rPr>
      <t>】</t>
    </r>
    <rPh sb="1" eb="3">
      <t>キュウスイ</t>
    </rPh>
    <rPh sb="9" eb="11">
      <t>サンテイ</t>
    </rPh>
    <phoneticPr fontId="2"/>
  </si>
  <si>
    <r>
      <t>【負荷単位による</t>
    </r>
    <r>
      <rPr>
        <b/>
        <u/>
        <sz val="14"/>
        <rFont val="ＭＳ 明朝"/>
        <family val="1"/>
        <charset val="128"/>
      </rPr>
      <t>器具給水量 Q の算定</t>
    </r>
    <r>
      <rPr>
        <u/>
        <sz val="14"/>
        <rFont val="ＭＳ 明朝"/>
        <family val="1"/>
        <charset val="128"/>
      </rPr>
      <t>】</t>
    </r>
    <rPh sb="1" eb="3">
      <t>フカ</t>
    </rPh>
    <rPh sb="3" eb="5">
      <t>タンイ</t>
    </rPh>
    <rPh sb="8" eb="10">
      <t>キグ</t>
    </rPh>
    <rPh sb="10" eb="12">
      <t>キュウスイ</t>
    </rPh>
    <rPh sb="12" eb="13">
      <t>リョウ</t>
    </rPh>
    <rPh sb="17" eb="19">
      <t>サンテイ</t>
    </rPh>
    <phoneticPr fontId="2"/>
  </si>
  <si>
    <t>40</t>
  </si>
  <si>
    <t>　　　ここに、N:使用者種別ごとの人員［人］（表1-1参照）</t>
    <phoneticPr fontId="2"/>
  </si>
  <si>
    <t>表1-1  建築の用途による１人当たりの使用水量・使用時間</t>
    <rPh sb="0" eb="1">
      <t>ヒョウ</t>
    </rPh>
    <rPh sb="6" eb="8">
      <t>ケンチク</t>
    </rPh>
    <rPh sb="9" eb="11">
      <t>ヨウト</t>
    </rPh>
    <rPh sb="15" eb="16">
      <t>リ</t>
    </rPh>
    <rPh sb="16" eb="17">
      <t>ア</t>
    </rPh>
    <rPh sb="20" eb="22">
      <t>シヨウ</t>
    </rPh>
    <rPh sb="22" eb="24">
      <t>スイリョウ</t>
    </rPh>
    <rPh sb="25" eb="27">
      <t>シヨウ</t>
    </rPh>
    <rPh sb="27" eb="29">
      <t>ジカン</t>
    </rPh>
    <phoneticPr fontId="2"/>
  </si>
  <si>
    <t xml:space="preserve">              q:使用者種別に対応した1日平均使用時間［h］     （表1-1参照）　</t>
    <phoneticPr fontId="2"/>
  </si>
  <si>
    <t>　　なお､雑用水ﾀﾝｸ､消火用水ﾀﾝｸ等は､床下に設けることができる｡</t>
    <rPh sb="23" eb="24">
      <t>シタ</t>
    </rPh>
    <phoneticPr fontId="2"/>
  </si>
  <si>
    <t>　　なお､鋼複製一体形ﾀﾝｸの防錆は､ｴﾎﾟｷｼ樹脂ﾗｲﾆﾝｸﾞとする｡(特)</t>
    <rPh sb="37" eb="38">
      <t>トク</t>
    </rPh>
    <phoneticPr fontId="2"/>
  </si>
  <si>
    <t>（7）通気管の管径は､原則として流人管の1ｻｲｽﾞﾀﾞｳﾝとし､最小呼び径を40､最大呼び径を100とする｡</t>
    <rPh sb="18" eb="19">
      <t>カン</t>
    </rPh>
    <phoneticPr fontId="2"/>
  </si>
  <si>
    <t>(8)ｵｰﾊﾞｰﾌﾛｰ管の管径は､原則として流人骨の2ｻｲｽﾞｱｯﾌﾟとする｡</t>
    <phoneticPr fontId="2"/>
  </si>
  <si>
    <t>(4)ﾀﾝｸは､保守点検､清掃を考慮して2槽に分割するか中仕切板を設ける｡</t>
    <rPh sb="31" eb="32">
      <t>イタ</t>
    </rPh>
    <phoneticPr fontId="2"/>
  </si>
  <si>
    <t>第2節　ﾀﾝｸ</t>
    <phoneticPr fontId="2"/>
  </si>
  <si>
    <t>　は､飲料水を汚染することのないように衛生上必要な措置を行う｡</t>
    <phoneticPr fontId="2"/>
  </si>
  <si>
    <t>(2)土木用受水ﾀﾝｸの上部に､ﾎﾟﾝﾌﾟ､ﾎﾞｲﾗｰ､空気調和機等の機器､他用途の配管を設ける場合において</t>
    <rPh sb="30" eb="32">
      <t>チョウワ</t>
    </rPh>
    <rPh sb="32" eb="33">
      <t>キ</t>
    </rPh>
    <phoneticPr fontId="2"/>
  </si>
  <si>
    <t>　び周壁の保守点検を容易に行うことができるように床上に設ける｡</t>
    <phoneticPr fontId="2"/>
  </si>
  <si>
    <t>(1)上水用受水ﾀﾝｸは専用とし､水を衛生的に貯蔵できる材質及び構造のもので､外部から天井､底及</t>
    <rPh sb="46" eb="47">
      <t>ソコ</t>
    </rPh>
    <phoneticPr fontId="2"/>
  </si>
  <si>
    <t>　形の区分を明示する｡(特)</t>
    <rPh sb="12" eb="13">
      <t>トク</t>
    </rPh>
    <phoneticPr fontId="2"/>
  </si>
  <si>
    <t>(3)ﾀﾝｸは､機械設備工事標準図によるものとし､FRP製､鋼板製､ｽﾃﾝﾚｽ鋼板製の区分､ﾊﾟﾈﾙ形及び一体</t>
    <phoneticPr fontId="2"/>
  </si>
  <si>
    <t>　地震時に損傷を起こさないようにする｡</t>
    <phoneticPr fontId="2"/>
  </si>
  <si>
    <t>(5)ﾀﾝｸの本体及び基礎は､設計震度やｽﾛｯｼﾝｸﾞ（液面揺動）に耐える十分な強度を持ったものとし､</t>
    <rPh sb="43" eb="44">
      <t>モ</t>
    </rPh>
    <phoneticPr fontId="2"/>
  </si>
  <si>
    <t>　対策としてﾎﾞｰﾙﾀｯﾌﾟを併設する｡</t>
    <phoneticPr fontId="2"/>
  </si>
  <si>
    <t>(6)受水ﾀﾝｸﾍの給水には､原則として電極棒により動作する電磁弁と定水位調整弁を使用し､故障時</t>
    <phoneticPr fontId="2"/>
  </si>
  <si>
    <t>(9)排水管･通気管･ｵｰﾊﾞｰﾌﾛｰ管を除く各種配管には､鋼板製ﾀﾝｸにあってはﾍﾞﾛｰｽﾞ形ﾌﾚｷｼﾌﾞﾙｼﾞｮｲﾝﾄ</t>
    <phoneticPr fontId="2"/>
  </si>
  <si>
    <t>　を､FRP製ﾀﾝｸにあっては合成ｺﾞﾑ製ﾌﾚ牛ｼﾌﾞﾙｼﾞｮｲﾝﾄを取り付ける｡(特)</t>
    <rPh sb="42" eb="43">
      <t>トク</t>
    </rPh>
    <phoneticPr fontId="2"/>
  </si>
  <si>
    <t>(10)夏休み等長期休暇のある学校､ｼｰｽﾞﾝｵﾌのある保養施設等1日使用水量の季節変動が著しい施設</t>
    <rPh sb="37" eb="39">
      <t>スイリョウ</t>
    </rPh>
    <phoneticPr fontId="2"/>
  </si>
  <si>
    <t>　では､自動残留塩素測定器､塩素滅菌器､簡易な水位調節装置等の設置を検討する｡</t>
    <phoneticPr fontId="2"/>
  </si>
  <si>
    <t>(11)上水用受水ﾀﾝｸ廻りの配管及び保守点検空間は､図1-2による｡</t>
    <phoneticPr fontId="2"/>
  </si>
  <si>
    <t>(1)高置ﾀﾝｸについては、2-1｢受水ﾀﾝｸ｣（(6),(10)を除く｡）に定めるところによる｡</t>
    <phoneticPr fontId="2"/>
  </si>
  <si>
    <t>　2-2　高置ﾀﾝｸ</t>
    <phoneticPr fontId="2"/>
  </si>
  <si>
    <t>　2-1　受水ﾀﾝｸ</t>
    <phoneticPr fontId="2"/>
  </si>
  <si>
    <t>(2)高置ﾀﾝｸをﾍﾟﾝﾄﾊｳｽ上部に設置する場合は、図1-3による｡</t>
    <rPh sb="19" eb="21">
      <t>セッチ</t>
    </rPh>
    <phoneticPr fontId="2"/>
  </si>
  <si>
    <t>注　a,b,cのいずれも保守点検を容易に行い得る距離とする。</t>
    <phoneticPr fontId="2"/>
  </si>
  <si>
    <t>　に支障のない距離とする｡</t>
    <phoneticPr fontId="2"/>
  </si>
  <si>
    <t>　(標準的にはa,c≧60cm､b≧100cmまた、梁、柱等はﾏﾝﾎ一ﾙの出入りに支障となる位置としてはならず、a',b',c'd,eは、保守点検</t>
    <rPh sb="28" eb="29">
      <t>ハシラ</t>
    </rPh>
    <phoneticPr fontId="2"/>
  </si>
  <si>
    <t>図2-2　受水ﾀﾝｸ廻り保守点検空間</t>
  </si>
  <si>
    <t>図2-3　高置ﾀﾝｸをﾍﾟﾝﾄﾊｳｽ上部に設置する場合</t>
  </si>
  <si>
    <t>　れぞれ取り付ける｡</t>
  </si>
  <si>
    <t>　　なお､揚水ﾎﾟﾝﾌﾟの揚程が30mを超える場合の逆止弁は､衝撃吸収式とする｡</t>
  </si>
  <si>
    <t>　2-3　受水､高原ﾀﾝｸ容量の算定</t>
    <phoneticPr fontId="2"/>
  </si>
  <si>
    <t>　受水ﾀﾝｸ･高置ﾀﾝｸの容量は､原則として､時間最大予想絵水量に貯蔵時間を乗じることにより求め</t>
    <rPh sb="27" eb="29">
      <t>ヨソウ</t>
    </rPh>
    <phoneticPr fontId="2"/>
  </si>
  <si>
    <t>よる｡</t>
    <phoneticPr fontId="2"/>
  </si>
  <si>
    <t>る｡ ただし､水道事業者により異なる規定がなされている揚合には､当該事業者の定めるところに</t>
    <phoneticPr fontId="2"/>
  </si>
  <si>
    <t>(1)受水ﾀﾝｸ容量の算定　QTW［m3］</t>
    <phoneticPr fontId="2"/>
  </si>
  <si>
    <t>　　　　　 t2:貯蔵時間［h］（＝0.5）</t>
    <phoneticPr fontId="2"/>
  </si>
  <si>
    <t>　　なお､季節的負荷変動が大きい場合等､長時間高置ﾀﾝｸ内に水が滞留するおそれがある場合には</t>
    <rPh sb="42" eb="44">
      <t>バアイ</t>
    </rPh>
    <phoneticPr fontId="2"/>
  </si>
  <si>
    <t>　より算定することができる｡</t>
    <phoneticPr fontId="2"/>
  </si>
  <si>
    <t>　揚水ﾎﾟﾝﾌﾟの揚水量を時間最大予想絵水量から瞬時最大予想絵水量までの範囲で設定し､次式に</t>
    <phoneticPr fontId="2"/>
  </si>
  <si>
    <t>(1)揚水ﾎﾟﾝﾌﾟは､2台設置し､自動交互運転とする｡</t>
    <phoneticPr fontId="2"/>
  </si>
  <si>
    <t>(2)揚水ﾎﾟﾝﾌﾟの吐出側には防振継手･逆止弁･仕切弁を､吸込側には､防振継手･仕切弁をそ</t>
    <rPh sb="11" eb="12">
      <t>ハ</t>
    </rPh>
    <rPh sb="30" eb="31">
      <t>ス</t>
    </rPh>
    <phoneticPr fontId="2"/>
  </si>
  <si>
    <t>(3)上記以外は､他編｢ﾎﾟﾝﾌﾟ｣による｡</t>
    <rPh sb="9" eb="10">
      <t>タ</t>
    </rPh>
    <phoneticPr fontId="2"/>
  </si>
  <si>
    <t>　揚水ﾎﾟﾝﾌﾟの揚水量は､原則として時間最大予想給水量に基づき算出する｡ただし､高置ﾀﾝｸ容量の</t>
    <phoneticPr fontId="2"/>
  </si>
  <si>
    <t>第3節　揚水ﾎﾟﾝﾌﾟ</t>
    <phoneticPr fontId="2"/>
  </si>
  <si>
    <t>　3-1　揚水ﾎﾟﾝﾌﾟ</t>
    <phoneticPr fontId="2"/>
  </si>
  <si>
    <t>　3-2　揚水量､揚程の算定</t>
    <phoneticPr fontId="2"/>
  </si>
  <si>
    <t>　　　　　　　　と揚水管管径の交点から求める｡）</t>
  </si>
  <si>
    <t>　　　　　　　　管｣）参照）</t>
  </si>
  <si>
    <t>　　　　　　　　揚水ﾎﾟﾝﾌﾟの揚水星と揚水皆皆径の交点から求める｡）</t>
  </si>
  <si>
    <t>　　　　　　　g:朧力加速度［m/s2］（＝9.8］）</t>
  </si>
  <si>
    <t>　　　なお､揚水管管径が配管摩擦抵抗縮図（第7節｢給水配管］参照ﾊこおける推奨流速から</t>
  </si>
  <si>
    <t>　　決定されている場合には､④の余裕係数で処理されるものとし､無視してちよい｡</t>
  </si>
  <si>
    <t>算定において､揚水ﾎﾟﾝﾌﾟの揚水量を設定した場合には､その設定値を揚水ﾎﾟﾝﾌﾟの揚水量とする｡</t>
    <rPh sb="17" eb="18">
      <t>リョウ</t>
    </rPh>
    <phoneticPr fontId="2"/>
  </si>
  <si>
    <r>
      <t>　　　　Q</t>
    </r>
    <r>
      <rPr>
        <vertAlign val="subscript"/>
        <sz val="11"/>
        <rFont val="ＭＳ 明朝"/>
        <family val="1"/>
        <charset val="128"/>
      </rPr>
      <t>PW</t>
    </r>
    <r>
      <rPr>
        <sz val="11"/>
        <rFont val="ＭＳ 明朝"/>
        <family val="1"/>
        <charset val="128"/>
      </rPr>
      <t>=K</t>
    </r>
    <r>
      <rPr>
        <vertAlign val="subscript"/>
        <sz val="11"/>
        <rFont val="ＭＳ 明朝"/>
        <family val="1"/>
        <charset val="128"/>
      </rPr>
      <t>1</t>
    </r>
    <r>
      <rPr>
        <sz val="11"/>
        <rFont val="ＭＳ 明朝"/>
        <family val="1"/>
        <charset val="128"/>
      </rPr>
      <t>・Q</t>
    </r>
    <r>
      <rPr>
        <vertAlign val="subscript"/>
        <sz val="11"/>
        <rFont val="ＭＳ 明朝"/>
        <family val="1"/>
        <charset val="128"/>
      </rPr>
      <t>HM</t>
    </r>
    <r>
      <rPr>
        <sz val="11"/>
        <rFont val="ＭＳ 明朝"/>
        <family val="1"/>
        <charset val="128"/>
      </rPr>
      <t>/60</t>
    </r>
    <phoneticPr fontId="2"/>
  </si>
  <si>
    <r>
      <t>　　　　　  Q</t>
    </r>
    <r>
      <rPr>
        <vertAlign val="subscript"/>
        <sz val="12"/>
        <rFont val="ＭＳ 明朝"/>
        <family val="1"/>
        <charset val="128"/>
      </rPr>
      <t>h</t>
    </r>
    <r>
      <rPr>
        <sz val="12"/>
        <rFont val="ＭＳ 明朝"/>
        <family val="1"/>
        <charset val="128"/>
      </rPr>
      <t>＝Q</t>
    </r>
    <r>
      <rPr>
        <vertAlign val="subscript"/>
        <sz val="12"/>
        <rFont val="ＭＳ 明朝"/>
        <family val="1"/>
        <charset val="128"/>
      </rPr>
      <t>h1</t>
    </r>
    <r>
      <rPr>
        <sz val="12"/>
        <rFont val="ＭＳ 明朝"/>
        <family val="1"/>
        <charset val="128"/>
      </rPr>
      <t>+Q</t>
    </r>
    <r>
      <rPr>
        <vertAlign val="subscript"/>
        <sz val="12"/>
        <rFont val="ＭＳ 明朝"/>
        <family val="1"/>
        <charset val="128"/>
      </rPr>
      <t>h2</t>
    </r>
    <r>
      <rPr>
        <sz val="12"/>
        <rFont val="ＭＳ 明朝"/>
        <family val="1"/>
        <charset val="128"/>
      </rPr>
      <t>…　　　　　　　　　　　　　　　　　　　　　　　　　　　　　　</t>
    </r>
    <phoneticPr fontId="2"/>
  </si>
  <si>
    <r>
      <t xml:space="preserve">            Q</t>
    </r>
    <r>
      <rPr>
        <vertAlign val="subscript"/>
        <sz val="12"/>
        <rFont val="ＭＳ 明朝"/>
        <family val="1"/>
        <charset val="128"/>
      </rPr>
      <t>hm</t>
    </r>
    <r>
      <rPr>
        <sz val="12"/>
        <rFont val="ＭＳ 明朝"/>
        <family val="1"/>
        <charset val="128"/>
      </rPr>
      <t xml:space="preserve"> =K</t>
    </r>
    <r>
      <rPr>
        <vertAlign val="subscript"/>
        <sz val="12"/>
        <rFont val="ＭＳ 明朝"/>
        <family val="1"/>
        <charset val="128"/>
      </rPr>
      <t>1</t>
    </r>
    <r>
      <rPr>
        <sz val="12"/>
        <rFont val="ＭＳ 明朝"/>
        <family val="1"/>
        <charset val="128"/>
      </rPr>
      <t>・Q</t>
    </r>
    <r>
      <rPr>
        <vertAlign val="subscript"/>
        <sz val="12"/>
        <rFont val="ＭＳ 明朝"/>
        <family val="1"/>
        <charset val="128"/>
      </rPr>
      <t>h</t>
    </r>
    <phoneticPr fontId="2"/>
  </si>
  <si>
    <r>
      <t>　　　ここに､</t>
    </r>
    <r>
      <rPr>
        <sz val="12"/>
        <rFont val="ＭＳ 明朝"/>
        <family val="1"/>
        <charset val="128"/>
      </rPr>
      <t>K</t>
    </r>
    <r>
      <rPr>
        <vertAlign val="subscript"/>
        <sz val="12"/>
        <rFont val="ＭＳ 明朝"/>
        <family val="1"/>
        <charset val="128"/>
      </rPr>
      <t>1</t>
    </r>
    <r>
      <rPr>
        <sz val="11"/>
        <rFont val="ＭＳ 明朝"/>
        <family val="1"/>
        <charset val="128"/>
      </rPr>
      <t>:時間最大使用係数　 (=1.5～2、通常は2とする。)　　　　　　　　　　　　　　　　　　　　　</t>
    </r>
    <rPh sb="16" eb="18">
      <t>ケイスウ</t>
    </rPh>
    <rPh sb="28" eb="30">
      <t>ツウジョウ</t>
    </rPh>
    <phoneticPr fontId="2"/>
  </si>
  <si>
    <r>
      <t xml:space="preserve">            Qp=1/60・K</t>
    </r>
    <r>
      <rPr>
        <vertAlign val="subscript"/>
        <sz val="11"/>
        <rFont val="ＭＳ 明朝"/>
        <family val="1"/>
        <charset val="128"/>
      </rPr>
      <t>2</t>
    </r>
    <r>
      <rPr>
        <sz val="11"/>
        <rFont val="ＭＳ 明朝"/>
        <family val="1"/>
        <charset val="128"/>
      </rPr>
      <t>・Q</t>
    </r>
    <r>
      <rPr>
        <vertAlign val="subscript"/>
        <sz val="11"/>
        <rFont val="ＭＳ 明朝"/>
        <family val="1"/>
        <charset val="128"/>
      </rPr>
      <t>hm</t>
    </r>
    <phoneticPr fontId="2"/>
  </si>
  <si>
    <r>
      <t>　　　ここに､</t>
    </r>
    <r>
      <rPr>
        <sz val="12"/>
        <rFont val="ＭＳ 明朝"/>
        <family val="1"/>
        <charset val="128"/>
      </rPr>
      <t>K</t>
    </r>
    <r>
      <rPr>
        <vertAlign val="subscript"/>
        <sz val="12"/>
        <rFont val="ＭＳ 明朝"/>
        <family val="1"/>
        <charset val="128"/>
      </rPr>
      <t>2</t>
    </r>
    <r>
      <rPr>
        <sz val="11"/>
        <rFont val="ＭＳ 明朝"/>
        <family val="1"/>
        <charset val="128"/>
      </rPr>
      <t>:瞬時最大使用係数　 (=1.5～2、通常は1.5とする。)　　　　　　　　　　　　　　　　　　　　　</t>
    </r>
    <rPh sb="10" eb="12">
      <t>シュンジ</t>
    </rPh>
    <rPh sb="16" eb="18">
      <t>ケイスウ</t>
    </rPh>
    <rPh sb="28" eb="30">
      <t>ツウジョウ</t>
    </rPh>
    <phoneticPr fontId="2"/>
  </si>
  <si>
    <t>　表給水器具｣という｡）が明らかでない場合には､最遠位置にある給水器具､最高位置にある給水器</t>
    <rPh sb="25" eb="26">
      <t>エン</t>
    </rPh>
    <phoneticPr fontId="2"/>
  </si>
  <si>
    <r>
      <t>【(2)</t>
    </r>
    <r>
      <rPr>
        <b/>
        <sz val="11"/>
        <color indexed="8"/>
        <rFont val="ＭＳ ゴシック"/>
        <family val="3"/>
        <charset val="128"/>
      </rPr>
      <t>管径</t>
    </r>
    <r>
      <rPr>
        <sz val="11"/>
        <color indexed="8"/>
        <rFont val="ＭＳ ゴシック"/>
        <family val="3"/>
        <charset val="128"/>
      </rPr>
      <t>の決定】</t>
    </r>
    <phoneticPr fontId="2"/>
  </si>
  <si>
    <t>　　　　　　　　H1:給水管直管部抵抗［m］</t>
    <rPh sb="15" eb="16">
      <t>カン</t>
    </rPh>
    <phoneticPr fontId="2"/>
  </si>
  <si>
    <r>
      <t>　　　　　 L</t>
    </r>
    <r>
      <rPr>
        <vertAlign val="subscript"/>
        <sz val="11"/>
        <rFont val="ＭＳ 明朝"/>
        <family val="1"/>
        <charset val="128"/>
      </rPr>
      <t>2</t>
    </r>
    <r>
      <rPr>
        <sz val="11"/>
        <rFont val="ＭＳ 明朝"/>
        <family val="1"/>
        <charset val="128"/>
      </rPr>
      <t>:局部抵抗の相当長［m］（＝0.5L</t>
    </r>
    <r>
      <rPr>
        <vertAlign val="subscript"/>
        <sz val="11"/>
        <rFont val="ＭＳ 明朝"/>
        <family val="1"/>
        <charset val="128"/>
      </rPr>
      <t>1</t>
    </r>
    <r>
      <rPr>
        <sz val="11"/>
        <rFont val="ＭＳ 明朝"/>
        <family val="1"/>
        <charset val="128"/>
      </rPr>
      <t>とする｡）　　　　　　　　　　</t>
    </r>
    <phoneticPr fontId="2"/>
  </si>
  <si>
    <t>　　　　ここに､R:給水管1m当たりの配管摩擦抵抗［kPa/m］</t>
    <phoneticPr fontId="2"/>
  </si>
  <si>
    <r>
      <t>　　ｱ　給水管直管部抵抗の算定　H</t>
    </r>
    <r>
      <rPr>
        <vertAlign val="subscript"/>
        <sz val="11"/>
        <rFont val="ＭＳ 明朝"/>
        <family val="1"/>
        <charset val="128"/>
      </rPr>
      <t>1</t>
    </r>
    <r>
      <rPr>
        <sz val="11"/>
        <rFont val="ＭＳ 明朝"/>
        <family val="1"/>
        <charset val="128"/>
      </rPr>
      <t>［m］</t>
    </r>
    <phoneticPr fontId="2"/>
  </si>
  <si>
    <r>
      <t>　　　　　H</t>
    </r>
    <r>
      <rPr>
        <vertAlign val="subscript"/>
        <sz val="11"/>
        <rFont val="ＭＳ 明朝"/>
        <family val="1"/>
        <charset val="128"/>
      </rPr>
      <t>1</t>
    </r>
    <r>
      <rPr>
        <sz val="11"/>
        <rFont val="ＭＳ 明朝"/>
        <family val="1"/>
        <charset val="128"/>
      </rPr>
      <t>=R・L/9.81</t>
    </r>
    <phoneticPr fontId="2"/>
  </si>
  <si>
    <t>　　　　　　　　　　（｢ﾎﾟﾝﾌﾟ直送方式における受水ﾀﾝｸ以降の給水管の管径決定法（第7節｢給水</t>
    <phoneticPr fontId="2"/>
  </si>
  <si>
    <t>　　　　　　　　　　配管｣参照）］により管径を決定した場合には､配管摩擦抵抗縮図（第7節｢給</t>
    <phoneticPr fontId="2"/>
  </si>
  <si>
    <t>場所：</t>
  </si>
  <si>
    <t>1階便所</t>
    <rPh sb="1" eb="2">
      <t>カイ</t>
    </rPh>
    <rPh sb="2" eb="4">
      <t>ベンジョ</t>
    </rPh>
    <phoneticPr fontId="2"/>
  </si>
  <si>
    <r>
      <t>給水枝管</t>
    </r>
    <r>
      <rPr>
        <sz val="14"/>
        <rFont val="ＭＳ 明朝"/>
        <family val="1"/>
        <charset val="128"/>
      </rPr>
      <t>の算定(管摩擦抵抗線図による)</t>
    </r>
    <rPh sb="0" eb="2">
      <t>キュウスイ</t>
    </rPh>
    <rPh sb="2" eb="3">
      <t>エダ</t>
    </rPh>
    <rPh sb="3" eb="4">
      <t>カン</t>
    </rPh>
    <rPh sb="5" eb="7">
      <t>サンテイ</t>
    </rPh>
    <rPh sb="8" eb="9">
      <t>カン</t>
    </rPh>
    <rPh sb="9" eb="11">
      <t>マサツ</t>
    </rPh>
    <rPh sb="11" eb="13">
      <t>テイコウ</t>
    </rPh>
    <rPh sb="13" eb="14">
      <t>セン</t>
    </rPh>
    <rPh sb="14" eb="15">
      <t>ズ</t>
    </rPh>
    <phoneticPr fontId="2"/>
  </si>
  <si>
    <t xml:space="preserve">  1,時間平均冷却水量:時間最大冷却水量の算定　Qeh、Qchm  [L/h]</t>
    <phoneticPr fontId="2"/>
  </si>
  <si>
    <t>Qeh、Qchm[L/h]</t>
    <phoneticPr fontId="2"/>
  </si>
  <si>
    <t>　　　　ここに､qe:1kvA当たり冷却水量[L/(kvA･h)]（＝40）</t>
    <phoneticPr fontId="2"/>
  </si>
  <si>
    <r>
      <t xml:space="preserve"> 2,</t>
    </r>
    <r>
      <rPr>
        <b/>
        <sz val="11"/>
        <rFont val="ＭＳ 明朝"/>
        <family val="1"/>
        <charset val="128"/>
      </rPr>
      <t>瞬時最大(毎分)</t>
    </r>
    <r>
      <rPr>
        <sz val="11"/>
        <rFont val="ＭＳ 明朝"/>
        <family val="1"/>
        <charset val="128"/>
      </rPr>
      <t xml:space="preserve">給水量の算定  </t>
    </r>
    <r>
      <rPr>
        <sz val="12"/>
        <rFont val="ＭＳ 明朝"/>
        <family val="1"/>
        <charset val="128"/>
      </rPr>
      <t>Qe</t>
    </r>
    <r>
      <rPr>
        <vertAlign val="subscript"/>
        <sz val="12"/>
        <rFont val="ＭＳ 明朝"/>
        <family val="1"/>
        <charset val="128"/>
      </rPr>
      <t>p</t>
    </r>
    <r>
      <rPr>
        <sz val="12"/>
        <rFont val="ＭＳ 明朝"/>
        <family val="1"/>
        <charset val="128"/>
      </rPr>
      <t xml:space="preserve">   [L/min]</t>
    </r>
    <r>
      <rPr>
        <sz val="11"/>
        <rFont val="ＭＳ 明朝"/>
        <family val="1"/>
        <charset val="128"/>
      </rPr>
      <t>　　</t>
    </r>
    <rPh sb="3" eb="5">
      <t>シュンジ</t>
    </rPh>
    <rPh sb="5" eb="7">
      <t>サイダイ</t>
    </rPh>
    <rPh sb="8" eb="10">
      <t>マイフン</t>
    </rPh>
    <rPh sb="15" eb="17">
      <t>サンテイ</t>
    </rPh>
    <phoneticPr fontId="2"/>
  </si>
  <si>
    <r>
      <t>Qep</t>
    </r>
    <r>
      <rPr>
        <sz val="9"/>
        <rFont val="ＭＳ 明朝"/>
        <family val="1"/>
        <charset val="128"/>
      </rPr>
      <t>[L/min]　</t>
    </r>
    <phoneticPr fontId="2"/>
  </si>
  <si>
    <t>　　　ここに､Qchm:時間最大冷却水量     [L/h]</t>
    <rPh sb="16" eb="18">
      <t>レイキャク</t>
    </rPh>
    <phoneticPr fontId="2"/>
  </si>
  <si>
    <r>
      <t>　　ここに､Q</t>
    </r>
    <r>
      <rPr>
        <vertAlign val="subscript"/>
        <sz val="11"/>
        <rFont val="ＭＳ 明朝"/>
        <family val="1"/>
        <charset val="128"/>
      </rPr>
      <t>HM</t>
    </r>
    <r>
      <rPr>
        <sz val="11"/>
        <rFont val="ＭＳ 明朝"/>
        <family val="1"/>
        <charset val="128"/>
      </rPr>
      <t>:時間最大予想絵水量［L/h］（第2節｢絵水量計算｣参照）</t>
    </r>
    <phoneticPr fontId="2"/>
  </si>
  <si>
    <t>計算式</t>
    <phoneticPr fontId="2"/>
  </si>
  <si>
    <t>　　　　R=（PI－P2）/（L1十L2）</t>
    <phoneticPr fontId="2"/>
  </si>
  <si>
    <t xml:space="preserve"> *主管抵抗の最大値</t>
    <rPh sb="7" eb="10">
      <t>サイダイチ</t>
    </rPh>
    <phoneticPr fontId="2"/>
  </si>
  <si>
    <t xml:space="preserve"> *配管摩擦抵抗 × 管内流速  は、図2-5等の配管摩擦抵抗線図より算出。</t>
    <rPh sb="19" eb="20">
      <t>ズ</t>
    </rPh>
    <rPh sb="23" eb="24">
      <t>トウ</t>
    </rPh>
    <rPh sb="25" eb="27">
      <t>ハイカン</t>
    </rPh>
    <rPh sb="27" eb="29">
      <t>マサツ</t>
    </rPh>
    <rPh sb="29" eb="31">
      <t>テイコウ</t>
    </rPh>
    <rPh sb="31" eb="32">
      <t>セン</t>
    </rPh>
    <rPh sb="32" eb="33">
      <t>ズ</t>
    </rPh>
    <rPh sb="35" eb="37">
      <t>サンシュツ</t>
    </rPh>
    <phoneticPr fontId="2"/>
  </si>
  <si>
    <t xml:space="preserve"> *使用管種より配管摩擦抵抗線図を使い分ける。</t>
    <rPh sb="2" eb="4">
      <t>シヨウ</t>
    </rPh>
    <rPh sb="4" eb="5">
      <t>カン</t>
    </rPh>
    <rPh sb="5" eb="6">
      <t>シュ</t>
    </rPh>
    <rPh sb="8" eb="10">
      <t>ハイカン</t>
    </rPh>
    <rPh sb="10" eb="12">
      <t>マサツ</t>
    </rPh>
    <rPh sb="12" eb="14">
      <t>テイコウ</t>
    </rPh>
    <rPh sb="14" eb="15">
      <t>セン</t>
    </rPh>
    <rPh sb="15" eb="16">
      <t>ズ</t>
    </rPh>
    <rPh sb="17" eb="18">
      <t>ツカ</t>
    </rPh>
    <rPh sb="19" eb="20">
      <t>ワ</t>
    </rPh>
    <phoneticPr fontId="2"/>
  </si>
  <si>
    <t xml:space="preserve"> *管径は推奨流速以下で選定。</t>
    <rPh sb="5" eb="7">
      <t>スイショウ</t>
    </rPh>
    <rPh sb="7" eb="9">
      <t>リュウソク</t>
    </rPh>
    <rPh sb="9" eb="11">
      <t>イカ</t>
    </rPh>
    <rPh sb="12" eb="14">
      <t>センテイ</t>
    </rPh>
    <phoneticPr fontId="2"/>
  </si>
  <si>
    <r>
      <t>Q</t>
    </r>
    <r>
      <rPr>
        <vertAlign val="subscript"/>
        <sz val="11"/>
        <rFont val="ＭＳ 明朝"/>
        <family val="1"/>
        <charset val="128"/>
      </rPr>
      <t>PU</t>
    </r>
    <r>
      <rPr>
        <sz val="9"/>
        <rFont val="ＭＳ 明朝"/>
        <family val="1"/>
        <charset val="128"/>
      </rPr>
      <t>[L/min］</t>
    </r>
    <phoneticPr fontId="2"/>
  </si>
  <si>
    <t>器具名</t>
    <rPh sb="0" eb="2">
      <t>キグ</t>
    </rPh>
    <rPh sb="2" eb="3">
      <t>メイ</t>
    </rPh>
    <phoneticPr fontId="2"/>
  </si>
  <si>
    <t>管口径</t>
    <rPh sb="0" eb="1">
      <t>カン</t>
    </rPh>
    <rPh sb="1" eb="3">
      <t>コウケイ</t>
    </rPh>
    <phoneticPr fontId="2"/>
  </si>
  <si>
    <t>給水単位</t>
    <rPh sb="0" eb="2">
      <t>キュウスイ</t>
    </rPh>
    <rPh sb="2" eb="4">
      <t>タンイ</t>
    </rPh>
    <phoneticPr fontId="2"/>
  </si>
  <si>
    <t>水道直結給水配管の算定(主管)</t>
    <rPh sb="0" eb="2">
      <t>スイドウ</t>
    </rPh>
    <rPh sb="2" eb="4">
      <t>チョッケツ</t>
    </rPh>
    <rPh sb="4" eb="6">
      <t>キュウスイ</t>
    </rPh>
    <rPh sb="6" eb="8">
      <t>ハイカン</t>
    </rPh>
    <rPh sb="9" eb="11">
      <t>サンテイ</t>
    </rPh>
    <rPh sb="12" eb="13">
      <t>シュ</t>
    </rPh>
    <rPh sb="13" eb="14">
      <t>カン</t>
    </rPh>
    <phoneticPr fontId="2"/>
  </si>
  <si>
    <t>給水ﾕﾆｯﾄﾎﾟﾝﾌﾟの算定(主管)</t>
    <rPh sb="0" eb="2">
      <t>キュウスイ</t>
    </rPh>
    <rPh sb="12" eb="14">
      <t>サンテイ</t>
    </rPh>
    <rPh sb="15" eb="17">
      <t>シュカン</t>
    </rPh>
    <phoneticPr fontId="2"/>
  </si>
  <si>
    <t>高架水槽出口配管の算定(主管)</t>
    <rPh sb="0" eb="1">
      <t>コウ</t>
    </rPh>
    <rPh sb="1" eb="2">
      <t>カ</t>
    </rPh>
    <rPh sb="2" eb="4">
      <t>スイソウ</t>
    </rPh>
    <rPh sb="4" eb="6">
      <t>デグチ</t>
    </rPh>
    <rPh sb="6" eb="8">
      <t>ハイカン</t>
    </rPh>
    <rPh sb="9" eb="11">
      <t>サンテイ</t>
    </rPh>
    <rPh sb="12" eb="14">
      <t>シュカン</t>
    </rPh>
    <phoneticPr fontId="2"/>
  </si>
  <si>
    <t>　　　　　　　　　　水配管｣参照）におけるﾕﾆｯﾄ給水量と推奨流速の交点から求める｡）</t>
    <phoneticPr fontId="2"/>
  </si>
  <si>
    <t>　　　　　　　 L:受水ﾀﾝｸから代表給水器具までの配管実長［m］</t>
    <phoneticPr fontId="2"/>
  </si>
  <si>
    <t>　　　　ここに､R:給水管1m当たりの配管摩擦抵抗［kPa/m］</t>
    <phoneticPr fontId="2"/>
  </si>
  <si>
    <t>　　　　　　　　　　(｢ﾎﾟﾝﾌﾟ直送方式における受水ﾀﾝｸ以降の給水管の管径決定法（第7節｢給水</t>
    <phoneticPr fontId="2"/>
  </si>
  <si>
    <t>　　　　　　　　　　配管｣参照）］により管径を決定した場合には､配管摩擦抵抗縮図（第7節｢給</t>
    <phoneticPr fontId="2"/>
  </si>
  <si>
    <t>　　　　　　　　　　水配管｣参照）におけるﾕﾆｯﾄ給水量と推奨流速の交点から求める｡）</t>
    <phoneticPr fontId="2"/>
  </si>
  <si>
    <r>
      <t>　　ｲ　給水管局部抵抗の算定　H</t>
    </r>
    <r>
      <rPr>
        <vertAlign val="subscript"/>
        <sz val="11"/>
        <rFont val="ＭＳ 明朝"/>
        <family val="1"/>
        <charset val="128"/>
      </rPr>
      <t>2</t>
    </r>
    <r>
      <rPr>
        <sz val="11"/>
        <rFont val="ＭＳ 明朝"/>
        <family val="1"/>
        <charset val="128"/>
      </rPr>
      <t>［m］</t>
    </r>
    <phoneticPr fontId="2"/>
  </si>
  <si>
    <r>
      <t>　　　　　H</t>
    </r>
    <r>
      <rPr>
        <vertAlign val="subscript"/>
        <sz val="11"/>
        <rFont val="ＭＳ 明朝"/>
        <family val="1"/>
        <charset val="128"/>
      </rPr>
      <t>2</t>
    </r>
    <r>
      <rPr>
        <sz val="11"/>
        <rFont val="ＭＳ 明朝"/>
        <family val="1"/>
        <charset val="128"/>
      </rPr>
      <t>=R・(l</t>
    </r>
    <r>
      <rPr>
        <vertAlign val="subscript"/>
        <sz val="11"/>
        <rFont val="ＭＳ 明朝"/>
        <family val="1"/>
        <charset val="128"/>
      </rPr>
      <t>1</t>
    </r>
    <r>
      <rPr>
        <sz val="11"/>
        <rFont val="ＭＳ 明朝"/>
        <family val="1"/>
        <charset val="128"/>
      </rPr>
      <t>・N</t>
    </r>
    <r>
      <rPr>
        <vertAlign val="subscript"/>
        <sz val="11"/>
        <rFont val="ＭＳ 明朝"/>
        <family val="1"/>
        <charset val="128"/>
      </rPr>
      <t>1</t>
    </r>
    <r>
      <rPr>
        <sz val="11"/>
        <rFont val="ＭＳ 明朝"/>
        <family val="1"/>
        <charset val="128"/>
      </rPr>
      <t>+l</t>
    </r>
    <r>
      <rPr>
        <vertAlign val="subscript"/>
        <sz val="11"/>
        <rFont val="ＭＳ 明朝"/>
        <family val="1"/>
        <charset val="128"/>
      </rPr>
      <t>2</t>
    </r>
    <r>
      <rPr>
        <sz val="11"/>
        <rFont val="ＭＳ 明朝"/>
        <family val="1"/>
        <charset val="128"/>
      </rPr>
      <t>・N</t>
    </r>
    <r>
      <rPr>
        <vertAlign val="subscript"/>
        <sz val="11"/>
        <rFont val="ＭＳ 明朝"/>
        <family val="1"/>
        <charset val="128"/>
      </rPr>
      <t>2</t>
    </r>
    <r>
      <rPr>
        <sz val="11"/>
        <rFont val="ＭＳ 明朝"/>
        <family val="1"/>
        <charset val="128"/>
      </rPr>
      <t>+…)/9.81</t>
    </r>
    <phoneticPr fontId="2"/>
  </si>
  <si>
    <r>
      <t>　　　　　ｌ</t>
    </r>
    <r>
      <rPr>
        <vertAlign val="subscript"/>
        <sz val="11"/>
        <rFont val="ＭＳ 明朝"/>
        <family val="1"/>
        <charset val="128"/>
      </rPr>
      <t>1</t>
    </r>
    <r>
      <rPr>
        <sz val="11"/>
        <rFont val="ＭＳ 明朝"/>
        <family val="1"/>
        <charset val="128"/>
      </rPr>
      <t>､ｌ</t>
    </r>
    <r>
      <rPr>
        <vertAlign val="subscript"/>
        <sz val="11"/>
        <rFont val="ＭＳ 明朝"/>
        <family val="1"/>
        <charset val="128"/>
      </rPr>
      <t>2</t>
    </r>
    <r>
      <rPr>
        <sz val="11"/>
        <rFont val="ＭＳ 明朝"/>
        <family val="1"/>
        <charset val="128"/>
      </rPr>
      <t>…:局部抵抗種別ごとの相当長［m/個］（局部抵抗の相当長（第7節｢給水配</t>
    </r>
    <phoneticPr fontId="2"/>
  </si>
  <si>
    <t xml:space="preserve"> 　　　    N1､N2…:局部抵抗種別ごとの個数［個］</t>
    <phoneticPr fontId="2"/>
  </si>
  <si>
    <r>
      <t>　　　　なお､簡便法として､H</t>
    </r>
    <r>
      <rPr>
        <vertAlign val="subscript"/>
        <sz val="11"/>
        <rFont val="ＭＳ 明朝"/>
        <family val="1"/>
        <charset val="128"/>
      </rPr>
      <t>2</t>
    </r>
    <r>
      <rPr>
        <sz val="11"/>
        <rFont val="ＭＳ 明朝"/>
        <family val="1"/>
        <charset val="128"/>
      </rPr>
      <t>＝1.0H</t>
    </r>
    <r>
      <rPr>
        <vertAlign val="subscript"/>
        <sz val="11"/>
        <rFont val="ＭＳ 明朝"/>
        <family val="1"/>
        <charset val="128"/>
      </rPr>
      <t>1</t>
    </r>
    <r>
      <rPr>
        <sz val="11"/>
        <rFont val="ＭＳ 明朝"/>
        <family val="1"/>
        <charset val="128"/>
      </rPr>
      <t>とすることができる｡</t>
    </r>
    <phoneticPr fontId="2"/>
  </si>
  <si>
    <r>
      <t>　　ｳ　ﾕﾆｯﾄ揚程の算定　H</t>
    </r>
    <r>
      <rPr>
        <vertAlign val="subscript"/>
        <sz val="11"/>
        <rFont val="ＭＳ 明朝"/>
        <family val="1"/>
        <charset val="128"/>
      </rPr>
      <t>PU</t>
    </r>
    <r>
      <rPr>
        <sz val="11"/>
        <rFont val="ＭＳ 明朝"/>
        <family val="1"/>
        <charset val="128"/>
      </rPr>
      <t xml:space="preserve"> [m］</t>
    </r>
    <phoneticPr fontId="2"/>
  </si>
  <si>
    <r>
      <t>　　　　　H</t>
    </r>
    <r>
      <rPr>
        <vertAlign val="subscript"/>
        <sz val="11"/>
        <rFont val="ＭＳ 明朝"/>
        <family val="1"/>
        <charset val="128"/>
      </rPr>
      <t>PU</t>
    </r>
    <r>
      <rPr>
        <sz val="11"/>
        <rFont val="ＭＳ 明朝"/>
        <family val="1"/>
        <charset val="128"/>
      </rPr>
      <t>=K･（H</t>
    </r>
    <r>
      <rPr>
        <vertAlign val="subscript"/>
        <sz val="11"/>
        <rFont val="ＭＳ 明朝"/>
        <family val="1"/>
        <charset val="128"/>
      </rPr>
      <t>1</t>
    </r>
    <r>
      <rPr>
        <sz val="11"/>
        <rFont val="ＭＳ 明朝"/>
        <family val="1"/>
        <charset val="128"/>
      </rPr>
      <t>十H</t>
    </r>
    <r>
      <rPr>
        <vertAlign val="subscript"/>
        <sz val="11"/>
        <rFont val="ＭＳ 明朝"/>
        <family val="1"/>
        <charset val="128"/>
      </rPr>
      <t>2</t>
    </r>
    <r>
      <rPr>
        <sz val="11"/>
        <rFont val="ＭＳ 明朝"/>
        <family val="1"/>
        <charset val="128"/>
      </rPr>
      <t>十H</t>
    </r>
    <r>
      <rPr>
        <vertAlign val="subscript"/>
        <sz val="11"/>
        <rFont val="ＭＳ 明朝"/>
        <family val="1"/>
        <charset val="128"/>
      </rPr>
      <t>3</t>
    </r>
    <r>
      <rPr>
        <sz val="11"/>
        <rFont val="ＭＳ 明朝"/>
        <family val="1"/>
        <charset val="128"/>
      </rPr>
      <t>十H</t>
    </r>
    <r>
      <rPr>
        <vertAlign val="subscript"/>
        <sz val="11"/>
        <rFont val="ＭＳ 明朝"/>
        <family val="1"/>
        <charset val="128"/>
      </rPr>
      <t>4</t>
    </r>
    <r>
      <rPr>
        <sz val="11"/>
        <rFont val="ＭＳ 明朝"/>
        <family val="1"/>
        <charset val="128"/>
      </rPr>
      <t>）</t>
    </r>
    <phoneticPr fontId="2"/>
  </si>
  <si>
    <t>　　　　ここに､K:余裕係数（＝1.1～1.2）</t>
    <phoneticPr fontId="2"/>
  </si>
  <si>
    <t>　　　　　　　　H2:給水管局部抵抗［m］</t>
    <phoneticPr fontId="2"/>
  </si>
  <si>
    <t>　　　　　　　　H3:受水ﾀﾝｸ水位と代表給水器具の高低差 [m］</t>
    <phoneticPr fontId="2"/>
  </si>
  <si>
    <t>　　　　　　　　H4:代表給水器具の必要最小圧力に相当する高さ［m］</t>
    <phoneticPr fontId="2"/>
  </si>
  <si>
    <t>　　　　　　　　　　　　H4=P/9.81　P:代表給水器具の必要最小圧力（表2-2参照）</t>
    <phoneticPr fontId="2"/>
  </si>
  <si>
    <r>
      <t>　②　給水ﾎﾟﾝﾌﾟ1台当たりの揚程の算定　H</t>
    </r>
    <r>
      <rPr>
        <vertAlign val="subscript"/>
        <sz val="11"/>
        <rFont val="ＭＳ 明朝"/>
        <family val="1"/>
        <charset val="128"/>
      </rPr>
      <t>PU</t>
    </r>
    <r>
      <rPr>
        <sz val="11"/>
        <rFont val="ＭＳ 明朝"/>
        <family val="1"/>
        <charset val="128"/>
      </rPr>
      <t>'［m］</t>
    </r>
    <rPh sb="11" eb="12">
      <t>ダイ</t>
    </rPh>
    <rPh sb="16" eb="17">
      <t>ヨウ</t>
    </rPh>
    <rPh sb="17" eb="18">
      <t>テイ</t>
    </rPh>
    <phoneticPr fontId="2"/>
  </si>
  <si>
    <r>
      <t>　　　ここに､H</t>
    </r>
    <r>
      <rPr>
        <vertAlign val="subscript"/>
        <sz val="11"/>
        <rFont val="ＭＳ 明朝"/>
        <family val="1"/>
        <charset val="128"/>
      </rPr>
      <t>PU</t>
    </r>
    <r>
      <rPr>
        <sz val="11"/>
        <rFont val="ＭＳ 明朝"/>
        <family val="1"/>
        <charset val="128"/>
      </rPr>
      <t>:ﾕﾆｯﾄ規程［m］</t>
    </r>
    <phoneticPr fontId="2"/>
  </si>
  <si>
    <r>
      <t>　　　　  H</t>
    </r>
    <r>
      <rPr>
        <vertAlign val="subscript"/>
        <sz val="11"/>
        <rFont val="ＭＳ 明朝"/>
        <family val="1"/>
        <charset val="128"/>
      </rPr>
      <t>PU</t>
    </r>
    <r>
      <rPr>
        <sz val="11"/>
        <rFont val="ＭＳ 明朝"/>
        <family val="1"/>
        <charset val="128"/>
      </rPr>
      <t>'=H</t>
    </r>
    <r>
      <rPr>
        <vertAlign val="subscript"/>
        <sz val="11"/>
        <rFont val="ＭＳ 明朝"/>
        <family val="1"/>
        <charset val="128"/>
      </rPr>
      <t>PU</t>
    </r>
    <phoneticPr fontId="2"/>
  </si>
  <si>
    <t>第5節　減圧弁</t>
    <phoneticPr fontId="2"/>
  </si>
  <si>
    <t>(1)減圧弁は､直動形とする｡</t>
    <rPh sb="8" eb="9">
      <t>チョク</t>
    </rPh>
    <phoneticPr fontId="2"/>
  </si>
  <si>
    <t>(2)減圧弁の定格流量は、減圧弁を設置する給水管の瞬時最大流量以上とする｡ただし､100Aを超え</t>
    <rPh sb="18" eb="19">
      <t>チ</t>
    </rPh>
    <phoneticPr fontId="2"/>
  </si>
  <si>
    <t>　る一般給水用の給水管に減圧弁を設ける場合､及び予備の減圧弁を設けない場合には､2台同時並</t>
    <phoneticPr fontId="2"/>
  </si>
  <si>
    <t>　列使用方式とし､2台の減圧弁の定格流量の和が瞬特設大流量以上となるようにする｡</t>
    <rPh sb="10" eb="11">
      <t>ダイ</t>
    </rPh>
    <phoneticPr fontId="2"/>
  </si>
  <si>
    <t>(2)2台同時並列使用方式の場合の減圧弁の口径は､原則として同口径とする｡ただし､瞬時最大流量</t>
    <rPh sb="4" eb="5">
      <t>ダイ</t>
    </rPh>
    <phoneticPr fontId="2"/>
  </si>
  <si>
    <t>　圧弁を選定し､2台目の減圧弁で不足分をまかなうものとする｡</t>
    <rPh sb="9" eb="10">
      <t>ダイ</t>
    </rPh>
    <phoneticPr fontId="2"/>
  </si>
  <si>
    <t>　に比べて､平均流量が極端に少ないことが想定される場合には､想定される平均流量から1台の減</t>
    <phoneticPr fontId="2"/>
  </si>
  <si>
    <t>　を併設する｡</t>
    <phoneticPr fontId="2"/>
  </si>
  <si>
    <t>(3)故障時に､一時的に瞬時最大流量をまかなえないことにより支障かおる場合には､予備の減圧弁</t>
    <rPh sb="13" eb="14">
      <t>ジ</t>
    </rPh>
    <rPh sb="14" eb="16">
      <t>サイダイ</t>
    </rPh>
    <phoneticPr fontId="2"/>
  </si>
  <si>
    <t>第6節　給水配管</t>
    <phoneticPr fontId="2"/>
  </si>
  <si>
    <t>　6-1　給水配管</t>
    <phoneticPr fontId="2"/>
  </si>
  <si>
    <t>(1)飲料用給水管と他の配管を直接接続してはならない｡</t>
    <phoneticPr fontId="2"/>
  </si>
  <si>
    <t>(2)凍結のおそれのある箇所又は地域において､給水管を建物の外側に露出して配管したり､外壁の</t>
    <phoneticPr fontId="2"/>
  </si>
  <si>
    <t>　中にいんぺい配管してはならない｡</t>
    <phoneticPr fontId="2"/>
  </si>
  <si>
    <t>(3)給水配管の最小菅径は､原則として呼び径20とする｡</t>
    <phoneticPr fontId="2"/>
  </si>
  <si>
    <t>(4)量水器の口径は､原則として配管管径に準ずる｡</t>
    <phoneticPr fontId="2"/>
  </si>
  <si>
    <t>(5)水道直結配管に使用する弁は､JIS 0.98MPa弁とする｡</t>
    <phoneticPr fontId="2"/>
  </si>
  <si>
    <t>(6)各階への給水分岐管には､操作しやすい箇所に仕切弁を設ける｡</t>
    <phoneticPr fontId="2"/>
  </si>
  <si>
    <t>(8)給水配管は､建物導入部に有効なﾌﾚｷｼﾌﾞﾙｼﾞｮｲﾝﾄ及び点検用の桝を設置する｡</t>
    <phoneticPr fontId="2"/>
  </si>
  <si>
    <t>(9)受水ﾀﾝｸ方式で自家発電装置のない場合には､停電時を考慮して､給水引込み管の受水ﾀﾝｸ手前に</t>
    <rPh sb="26" eb="27">
      <t>デン</t>
    </rPh>
    <rPh sb="46" eb="48">
      <t>テマエ</t>
    </rPh>
    <phoneticPr fontId="2"/>
  </si>
  <si>
    <t>　分技管を設けて､水栓を取り付ける｡</t>
    <phoneticPr fontId="2"/>
  </si>
  <si>
    <t>(10)車庫､排水槽､植込み等の近辺には､給水設備を設ける｡</t>
    <phoneticPr fontId="2"/>
  </si>
  <si>
    <t>　　なお､水栓柱への分岐箇所には､仕切弁又は水抜き弁を設ける｡</t>
    <rPh sb="23" eb="24">
      <t>ヌ</t>
    </rPh>
    <phoneticPr fontId="2"/>
  </si>
  <si>
    <t>(11)水道直結部分の配管材料は､水道事業者が指定したものとする｡</t>
    <phoneticPr fontId="2"/>
  </si>
  <si>
    <t>　　　　　　　　　　　　　↓</t>
  </si>
  <si>
    <t>　　　　　推奨摩擦抵抗で管径を決定</t>
  </si>
  <si>
    <t>　　　　　配管許容摩擦抵抗で管径を決定</t>
  </si>
  <si>
    <t xml:space="preserve">  6-2  管径の算定</t>
    <rPh sb="7" eb="8">
      <t>カン</t>
    </rPh>
    <rPh sb="8" eb="9">
      <t>ケイ</t>
    </rPh>
    <rPh sb="10" eb="12">
      <t>サンテイ</t>
    </rPh>
    <phoneticPr fontId="2"/>
  </si>
  <si>
    <t>(1)受水ﾀﾝｸ方式における給水引込管の管径決定法</t>
    <phoneticPr fontId="2"/>
  </si>
  <si>
    <r>
      <t>　     Q=1/60・Q</t>
    </r>
    <r>
      <rPr>
        <vertAlign val="subscript"/>
        <sz val="11"/>
        <rFont val="ＭＳ 明朝"/>
        <family val="1"/>
        <charset val="128"/>
      </rPr>
      <t>H</t>
    </r>
    <phoneticPr fontId="2"/>
  </si>
  <si>
    <t>　　　　　 P2:水道本管と､受水ﾀﾝｸﾍの給水管出口の高低差に相当する圧力  ［kPa］</t>
    <rPh sb="26" eb="27">
      <t>クチ</t>
    </rPh>
    <phoneticPr fontId="2"/>
  </si>
  <si>
    <t>　　ここに､P1:水道本管の水圧［kPa］　　　　　　　　　　　　　　　　　　　</t>
    <rPh sb="11" eb="12">
      <t>ホン</t>
    </rPh>
    <phoneticPr fontId="2"/>
  </si>
  <si>
    <t>　　　 R=(P1-P2-P3-P4)/(L1+L2)　　　　　　　　　　　　　　　　　　　　　　</t>
    <phoneticPr fontId="2"/>
  </si>
  <si>
    <t>　配管許容摩擦抵抗の算定　R［kPa/m］　　　　　　　　　　　　　　　　　　　　　　　</t>
    <phoneticPr fontId="2"/>
  </si>
  <si>
    <t>　　　　　　　負とする｡）</t>
    <phoneticPr fontId="2"/>
  </si>
  <si>
    <t>　　　　　　　（水道本管より､受水ﾀﾝｸﾍの給水管出口が上方にある場合は正､下方にある場合は</t>
    <phoneticPr fontId="2"/>
  </si>
  <si>
    <t>　　　　　 P3:定水位調整弁の必要最小圧力［kPa］（＝30）</t>
    <phoneticPr fontId="2"/>
  </si>
  <si>
    <t>　　　　　 P4:量水器における圧力損失［kPa］（表2-3参照､通常は5とする｡）</t>
    <phoneticPr fontId="2"/>
  </si>
  <si>
    <r>
      <t>　　　　　 L</t>
    </r>
    <r>
      <rPr>
        <vertAlign val="subscript"/>
        <sz val="11"/>
        <rFont val="ＭＳ 明朝"/>
        <family val="1"/>
        <charset val="128"/>
      </rPr>
      <t>1</t>
    </r>
    <r>
      <rPr>
        <sz val="11"/>
        <rFont val="ＭＳ 明朝"/>
        <family val="1"/>
        <charset val="128"/>
      </rPr>
      <t>:水道本管からの給水引込管取出し位置から､受水ﾀﾝｸﾍの給水管出口までの配管</t>
    </r>
    <rPh sb="11" eb="12">
      <t>ホン</t>
    </rPh>
    <rPh sb="20" eb="21">
      <t>カン</t>
    </rPh>
    <rPh sb="21" eb="22">
      <t>トリ</t>
    </rPh>
    <phoneticPr fontId="2"/>
  </si>
  <si>
    <t>　　　　　　　実長［m］　　　　　　　　　　　　　　　　　　　　</t>
    <phoneticPr fontId="2"/>
  </si>
  <si>
    <t>　管径の決定　　　　　　　　　　　　　　　　　　　　　　　　　　　　　　　　　　　　　</t>
    <phoneticPr fontId="2"/>
  </si>
  <si>
    <t>R［kPa/m］</t>
    <phoneticPr fontId="2"/>
  </si>
  <si>
    <t>【計算2  配管許容摩擦抵抗の算定　R［kPa/m］】　　　　　　　　　　　　　　　　　　　　　　　</t>
    <rPh sb="1" eb="3">
      <t>ケイサン</t>
    </rPh>
    <phoneticPr fontId="2"/>
  </si>
  <si>
    <r>
      <t>受水ﾀﾝｸ</t>
    </r>
    <r>
      <rPr>
        <sz val="16"/>
        <rFont val="ＭＳ 明朝"/>
        <family val="1"/>
        <charset val="128"/>
      </rPr>
      <t>方式における</t>
    </r>
    <r>
      <rPr>
        <b/>
        <sz val="16"/>
        <rFont val="ＭＳ 明朝"/>
        <family val="1"/>
        <charset val="128"/>
      </rPr>
      <t>給水引込管</t>
    </r>
    <r>
      <rPr>
        <sz val="16"/>
        <rFont val="ＭＳ 明朝"/>
        <family val="1"/>
        <charset val="128"/>
      </rPr>
      <t>の管径決定法</t>
    </r>
    <phoneticPr fontId="2"/>
  </si>
  <si>
    <t xml:space="preserve">  管径の決定
　　｢配管摩擦抵抗線図］における揚水量と推奨流速の交点で管径を決定</t>
    <rPh sb="17" eb="18">
      <t>セン</t>
    </rPh>
    <phoneticPr fontId="2"/>
  </si>
  <si>
    <t xml:space="preserve">    ｢配管摩擦抵抗線図］における揚水量と推奨流速の交点で管径を決定。</t>
    <rPh sb="11" eb="12">
      <t>セン</t>
    </rPh>
    <phoneticPr fontId="2"/>
  </si>
  <si>
    <t>　　（以下､｢推奨摩擦抵抗｣という｡）以上となる場合　　　　　　　　　　　　　　</t>
    <phoneticPr fontId="2"/>
  </si>
  <si>
    <t xml:space="preserve"> ①  配管許容摩擦抵抗が､｢配管摩擦抵抗線図｣における平均流量と推奨流速の交点の摩擦抵抗</t>
    <rPh sb="5" eb="6">
      <t>カン</t>
    </rPh>
    <rPh sb="16" eb="17">
      <t>カン</t>
    </rPh>
    <rPh sb="21" eb="22">
      <t>セン</t>
    </rPh>
    <rPh sb="28" eb="30">
      <t>ヘイキン</t>
    </rPh>
    <rPh sb="31" eb="32">
      <t>リョウ</t>
    </rPh>
    <rPh sb="35" eb="36">
      <t>リュウ</t>
    </rPh>
    <rPh sb="38" eb="40">
      <t>コウテン</t>
    </rPh>
    <phoneticPr fontId="2"/>
  </si>
  <si>
    <t xml:space="preserve"> ②　配管許容摩擦抵抗が､推奨摩擦抵抗未満となる場合</t>
    <phoneticPr fontId="2"/>
  </si>
  <si>
    <t>表2-3　量水器における圧力損失及び相当長</t>
  </si>
  <si>
    <t>圧力損失[KPa]</t>
    <phoneticPr fontId="2"/>
  </si>
  <si>
    <t>量　水　器
　(翼車形)</t>
    <phoneticPr fontId="2"/>
  </si>
  <si>
    <t>止　　　水　　　栓</t>
    <phoneticPr fontId="2"/>
  </si>
  <si>
    <t>甲</t>
    <phoneticPr fontId="2"/>
  </si>
  <si>
    <t>乙</t>
    <phoneticPr fontId="2"/>
  </si>
  <si>
    <t>分岐箇所</t>
    <phoneticPr fontId="2"/>
  </si>
  <si>
    <t>接　　　　合
　(異形接合)</t>
    <phoneticPr fontId="2"/>
  </si>
  <si>
    <t>相　　　　　当　　　　　長　　    [m]</t>
    <phoneticPr fontId="2"/>
  </si>
  <si>
    <t>各系統の管径15換算値の累計</t>
    <rPh sb="0" eb="3">
      <t>カクケイトウ</t>
    </rPh>
    <rPh sb="4" eb="5">
      <t>カン</t>
    </rPh>
    <rPh sb="5" eb="6">
      <t>ケイ</t>
    </rPh>
    <rPh sb="8" eb="10">
      <t>カンザン</t>
    </rPh>
    <rPh sb="10" eb="11">
      <t>チ</t>
    </rPh>
    <rPh sb="12" eb="14">
      <t>ルイケイ</t>
    </rPh>
    <phoneticPr fontId="2"/>
  </si>
  <si>
    <t>累計値に換算係数を乗ずる。</t>
    <rPh sb="0" eb="2">
      <t>ルイケイ</t>
    </rPh>
    <rPh sb="2" eb="3">
      <t>チ</t>
    </rPh>
    <rPh sb="4" eb="6">
      <t>カンザン</t>
    </rPh>
    <rPh sb="6" eb="8">
      <t>ケイスウ</t>
    </rPh>
    <rPh sb="9" eb="10">
      <t>ジョウ</t>
    </rPh>
    <phoneticPr fontId="2"/>
  </si>
  <si>
    <t>(表2-11「管の均等表」参照)</t>
    <rPh sb="1" eb="2">
      <t>ヒョウ</t>
    </rPh>
    <rPh sb="7" eb="8">
      <t>カン</t>
    </rPh>
    <rPh sb="9" eb="11">
      <t>キントウ</t>
    </rPh>
    <rPh sb="11" eb="12">
      <t>ヒョウ</t>
    </rPh>
    <rPh sb="13" eb="15">
      <t>サンショウ</t>
    </rPh>
    <phoneticPr fontId="2"/>
  </si>
  <si>
    <t>(表2-5「換算係数｣参照)</t>
    <rPh sb="1" eb="2">
      <t>ヒョウ</t>
    </rPh>
    <rPh sb="6" eb="8">
      <t>カンザン</t>
    </rPh>
    <rPh sb="8" eb="10">
      <t>ケイスウ</t>
    </rPh>
    <rPh sb="11" eb="13">
      <t>サンショウ</t>
    </rPh>
    <phoneticPr fontId="2"/>
  </si>
  <si>
    <t>管径の決定</t>
    <rPh sb="0" eb="1">
      <t>カン</t>
    </rPh>
    <rPh sb="1" eb="2">
      <t>ケイ</t>
    </rPh>
    <rPh sb="3" eb="5">
      <t>ケッテイ</t>
    </rPh>
    <phoneticPr fontId="2"/>
  </si>
  <si>
    <t>表2-5 換算係数  [単位:%]</t>
    <rPh sb="12" eb="14">
      <t>タンイ</t>
    </rPh>
    <phoneticPr fontId="2"/>
  </si>
  <si>
    <t>器具数</t>
    <rPh sb="0" eb="2">
      <t>キグ</t>
    </rPh>
    <rPh sb="2" eb="3">
      <t>スウ</t>
    </rPh>
    <phoneticPr fontId="2"/>
  </si>
  <si>
    <t>換算係数</t>
    <rPh sb="0" eb="2">
      <t>カンザン</t>
    </rPh>
    <rPh sb="2" eb="4">
      <t>ケイスウ</t>
    </rPh>
    <phoneticPr fontId="2"/>
  </si>
  <si>
    <t>90°
ｴﾙﾎﾞ</t>
  </si>
  <si>
    <t>90oT
字管
(分流)</t>
  </si>
  <si>
    <t>90°T
字管
(直流)</t>
  </si>
  <si>
    <t xml:space="preserve">
仕切弁</t>
  </si>
  <si>
    <t xml:space="preserve">
玉形</t>
  </si>
  <si>
    <t>ｱﾝｸﾞ
ﾙ　形</t>
  </si>
  <si>
    <t>逆臣弁
ｽｲﾝ
ｸﾞ　型</t>
  </si>
  <si>
    <t>逆止弁
衝撃吸
収　式</t>
  </si>
  <si>
    <t>Y形ｽﾄ
ﾚｰﾅｰ</t>
  </si>
  <si>
    <t>15
20
25
32
40
50
65
80
100
125
150
200
250</t>
  </si>
  <si>
    <t>4.5
6.0
7.5
10.5
13.5
16.5
19.5
24.0
37.5
42.0
49.5
70.0
90.0</t>
  </si>
  <si>
    <t>2.4
3.6
4.5
5.4
6.6
8,4
10.2
12.0
16.5
21.0
24,0
33.0
43.0</t>
  </si>
  <si>
    <t xml:space="preserve">
4.2
3.8
3.8
4.0
2.0
2.0
2.0
2.8
1.7</t>
  </si>
  <si>
    <t>備考</t>
  </si>
  <si>
    <r>
      <t xml:space="preserve">呼び径
</t>
    </r>
    <r>
      <rPr>
        <sz val="9"/>
        <color indexed="40"/>
        <rFont val="ＭＳ ゴシック"/>
        <family val="3"/>
        <charset val="128"/>
      </rPr>
      <t>L</t>
    </r>
    <r>
      <rPr>
        <sz val="9"/>
        <color indexed="8"/>
        <rFont val="ＭＳ ゴシック"/>
        <family val="3"/>
        <charset val="128"/>
      </rPr>
      <t>mm</t>
    </r>
    <r>
      <rPr>
        <sz val="9"/>
        <color indexed="40"/>
        <rFont val="ＭＳ ゴシック"/>
        <family val="3"/>
        <charset val="128"/>
      </rPr>
      <t>］</t>
    </r>
    <phoneticPr fontId="24"/>
  </si>
  <si>
    <r>
      <t>45</t>
    </r>
    <r>
      <rPr>
        <sz val="9"/>
        <color indexed="42"/>
        <rFont val="ＭＳ ゴシック"/>
        <family val="3"/>
        <charset val="128"/>
      </rPr>
      <t xml:space="preserve">0
</t>
    </r>
    <r>
      <rPr>
        <sz val="9"/>
        <color indexed="8"/>
        <rFont val="ＭＳ ゴシック"/>
        <family val="3"/>
        <charset val="128"/>
      </rPr>
      <t>ｴﾙﾎﾞ</t>
    </r>
    <phoneticPr fontId="24"/>
  </si>
  <si>
    <t>＊2.0
＊2.2
＊2.4
＊2.8
＊3､1
＊2.8
＊3.7
＊3.9
　4.2
　5.1
　6.0　　               6.5
　8.0</t>
    <phoneticPr fontId="2"/>
  </si>
  <si>
    <t>＊1.5
＊1.6
＊1､6
＊2.0
＊1.8
＊1.6
＊2.0
＊2.1
　2.4
　3.0
　3.6
　3.7
　4.2</t>
    <phoneticPr fontId="2"/>
  </si>
  <si>
    <t>＊2.3
＊3.4
＊3.0
＊3.8
＊3.4
＊3.3
＊3.9
＊4.8
　6.3
　7.5
　9.0
 14.0
 20.0</t>
    <phoneticPr fontId="2"/>
  </si>
  <si>
    <t>＊1.2
＊0.7
＊0.5
＊0.7
＊0.6
＊0.4
＊0.4
＊0.4
　1.2
　1.5
　1.8
　4.0
　5.0</t>
    <phoneticPr fontId="2"/>
  </si>
  <si>
    <t>＊1.52
＊1.52
＊1.23
＊0.84
＊1.18
＊1.78
　0.48
　0.63
　0.81
　0.99
　1.20
　1.40
　1.70</t>
    <phoneticPr fontId="2"/>
  </si>
  <si>
    <t>＊2.14
＊1.82
＊1.78
＊1.34
＊1.92
＊3.26
　4.6
　5.7
　7.6
　10.0
　12.0
　15.0
　19.0</t>
    <phoneticPr fontId="2"/>
  </si>
  <si>
    <t>＊3.34
＊4.37
＊5.85
＊8.51
＊8.25
＊9.79
11.45
11.11
21.62
31.57
41.17
54.83
70.37</t>
    <phoneticPr fontId="2"/>
  </si>
  <si>
    <t xml:space="preserve">
ｿｹｯﾄ
</t>
    <phoneticPr fontId="2"/>
  </si>
  <si>
    <t xml:space="preserve"> 1）ﾌｰﾄ弁は､ｱﾝｸﾞﾙ弁と同じとする｡
 2) ｽﾄﾚｰﾅｰは､ｽｸﾘｰﾝ7ﾒｯｼｭ程度とする｡
 3）＊は､管端防食機構付きの値を示す｡</t>
    <phoneticPr fontId="2"/>
  </si>
  <si>
    <t>ﾁｰ及び径違い
ｿｹｯﾄ</t>
  </si>
  <si>
    <t>備考　出　ﾁｰ及び径違いｿｹｯﾄは､段落しされた側の呼び径とする｡
　　　（2）ﾁｰ分流は､90oｴﾙﾎﾞにﾁｰ（直流）を加えたものとする｡</t>
  </si>
  <si>
    <t>＊1.0
＊0.7
＊0.5
＊0.7
＊0.6
＊0.4
＊0.4
＊0.5</t>
    <phoneticPr fontId="2"/>
  </si>
  <si>
    <t>　－
　－
　－
　－
　－
　－
　－
1.5
2.0
3.0</t>
    <phoneticPr fontId="2"/>
  </si>
  <si>
    <r>
      <t xml:space="preserve">0.5
0.5
0.5
0.5
0.8
0.8
1.2
－
</t>
    </r>
    <r>
      <rPr>
        <sz val="9"/>
        <color indexed="45"/>
        <rFont val="ＭＳ ゴシック"/>
        <family val="3"/>
        <charset val="128"/>
      </rPr>
      <t xml:space="preserve">－
</t>
    </r>
    <r>
      <rPr>
        <sz val="9"/>
        <color indexed="8"/>
        <rFont val="ＭＳ ゴシック"/>
        <family val="3"/>
        <charset val="128"/>
      </rPr>
      <t>－</t>
    </r>
    <phoneticPr fontId="24"/>
  </si>
  <si>
    <t>90°ﾍﾞﾝﾄﾞ</t>
    <phoneticPr fontId="2"/>
  </si>
  <si>
    <t>N</t>
    <phoneticPr fontId="2"/>
  </si>
  <si>
    <t>q</t>
    <phoneticPr fontId="2"/>
  </si>
  <si>
    <t>用途①</t>
  </si>
  <si>
    <t>用途①</t>
    <rPh sb="0" eb="2">
      <t>ヨウト</t>
    </rPh>
    <phoneticPr fontId="2"/>
  </si>
  <si>
    <t>用途②</t>
  </si>
  <si>
    <t>用途②</t>
    <rPh sb="0" eb="2">
      <t>ヨウト</t>
    </rPh>
    <phoneticPr fontId="2"/>
  </si>
  <si>
    <t>用途③</t>
    <rPh sb="0" eb="2">
      <t>ヨウト</t>
    </rPh>
    <phoneticPr fontId="2"/>
  </si>
  <si>
    <t>用途No,</t>
    <rPh sb="0" eb="2">
      <t>ヨウト</t>
    </rPh>
    <phoneticPr fontId="2"/>
  </si>
  <si>
    <t>職員厨房</t>
    <rPh sb="0" eb="2">
      <t>ショクイン</t>
    </rPh>
    <rPh sb="2" eb="4">
      <t>チュウボウ</t>
    </rPh>
    <phoneticPr fontId="2"/>
  </si>
  <si>
    <t>20～30(人･食)</t>
    <phoneticPr fontId="2"/>
  </si>
  <si>
    <t>用途③</t>
    <phoneticPr fontId="2"/>
  </si>
  <si>
    <t>N＝200人*2食</t>
    <rPh sb="5" eb="6">
      <t>ニン</t>
    </rPh>
    <rPh sb="8" eb="9">
      <t>ショク</t>
    </rPh>
    <phoneticPr fontId="2"/>
  </si>
  <si>
    <t>在勤者</t>
    <phoneticPr fontId="2"/>
  </si>
  <si>
    <t>作業員･管理者</t>
    <phoneticPr fontId="2"/>
  </si>
  <si>
    <t>在勤者＋作業員･管理者</t>
    <phoneticPr fontId="2"/>
  </si>
  <si>
    <t xml:space="preserve"> qh=qd/t</t>
  </si>
  <si>
    <r>
      <t>q</t>
    </r>
    <r>
      <rPr>
        <vertAlign val="subscript"/>
        <sz val="11"/>
        <rFont val="ＭＳ 明朝"/>
        <family val="1"/>
        <charset val="128"/>
      </rPr>
      <t>d</t>
    </r>
    <r>
      <rPr>
        <sz val="11"/>
        <rFont val="ＭＳ 明朝"/>
        <family val="1"/>
        <charset val="128"/>
      </rPr>
      <t>=N・q　　　　　　　　　　　　　　　　　　　　　　　　　　　　　　　　　　　</t>
    </r>
    <phoneticPr fontId="2"/>
  </si>
  <si>
    <t>＝</t>
    <phoneticPr fontId="2"/>
  </si>
  <si>
    <t>　　　ここに、N:使用者種別ごとの人員［人］（表1-1参照）</t>
    <phoneticPr fontId="2"/>
  </si>
  <si>
    <t>qd</t>
    <phoneticPr fontId="2"/>
  </si>
  <si>
    <t>t</t>
    <phoneticPr fontId="2"/>
  </si>
  <si>
    <t xml:space="preserve">            </t>
    <phoneticPr fontId="2"/>
  </si>
  <si>
    <t>　　　　</t>
    <phoneticPr fontId="2"/>
  </si>
  <si>
    <t xml:space="preserve">　     </t>
    <phoneticPr fontId="2"/>
  </si>
  <si>
    <t>Q=1/60・QH</t>
    <phoneticPr fontId="2"/>
  </si>
  <si>
    <t>QH</t>
    <phoneticPr fontId="2"/>
  </si>
  <si>
    <t>1/60*</t>
    <phoneticPr fontId="2"/>
  </si>
  <si>
    <t xml:space="preserve"> R=(P1-P2-P3-P4)/(L1+L2)</t>
  </si>
  <si>
    <t>P1</t>
    <phoneticPr fontId="2"/>
  </si>
  <si>
    <t>P2</t>
    <phoneticPr fontId="2"/>
  </si>
  <si>
    <t>P3</t>
    <phoneticPr fontId="2"/>
  </si>
  <si>
    <t>P4</t>
    <phoneticPr fontId="2"/>
  </si>
  <si>
    <t>L1</t>
    <phoneticPr fontId="2"/>
  </si>
  <si>
    <t>L2</t>
    <phoneticPr fontId="2"/>
  </si>
  <si>
    <t>＝</t>
    <phoneticPr fontId="2"/>
  </si>
  <si>
    <r>
      <t>t</t>
    </r>
    <r>
      <rPr>
        <vertAlign val="subscript"/>
        <sz val="11"/>
        <rFont val="ＭＳ 明朝"/>
        <family val="1"/>
        <charset val="128"/>
      </rPr>
      <t>1</t>
    </r>
    <phoneticPr fontId="2"/>
  </si>
  <si>
    <r>
      <t>Q</t>
    </r>
    <r>
      <rPr>
        <vertAlign val="subscript"/>
        <sz val="11"/>
        <rFont val="ＭＳ 明朝"/>
        <family val="1"/>
        <charset val="128"/>
      </rPr>
      <t>HM</t>
    </r>
    <phoneticPr fontId="2"/>
  </si>
  <si>
    <t>　　　　　  t2:貯蔵時間［h］（＝0.5）</t>
    <phoneticPr fontId="2"/>
  </si>
  <si>
    <r>
      <t>Q</t>
    </r>
    <r>
      <rPr>
        <vertAlign val="subscript"/>
        <sz val="11"/>
        <rFont val="ＭＳ 明朝"/>
        <family val="1"/>
        <charset val="128"/>
      </rPr>
      <t>TW</t>
    </r>
    <r>
      <rPr>
        <sz val="11"/>
        <rFont val="ＭＳ 明朝"/>
        <family val="1"/>
        <charset val="128"/>
      </rPr>
      <t>［m3］</t>
    </r>
    <phoneticPr fontId="2"/>
  </si>
  <si>
    <r>
      <t>Q</t>
    </r>
    <r>
      <rPr>
        <vertAlign val="subscript"/>
        <sz val="11"/>
        <rFont val="ＭＳ 明朝"/>
        <family val="1"/>
        <charset val="128"/>
      </rPr>
      <t>TW</t>
    </r>
    <r>
      <rPr>
        <sz val="11"/>
        <rFont val="ＭＳ 明朝"/>
        <family val="1"/>
        <charset val="128"/>
      </rPr>
      <t>=Q</t>
    </r>
    <r>
      <rPr>
        <vertAlign val="subscript"/>
        <sz val="11"/>
        <rFont val="ＭＳ 明朝"/>
        <family val="1"/>
        <charset val="128"/>
      </rPr>
      <t>HM</t>
    </r>
    <r>
      <rPr>
        <sz val="11"/>
        <rFont val="ＭＳ 明朝"/>
        <family val="1"/>
        <charset val="128"/>
      </rPr>
      <t>・t</t>
    </r>
    <r>
      <rPr>
        <vertAlign val="subscript"/>
        <sz val="11"/>
        <rFont val="ＭＳ 明朝"/>
        <family val="1"/>
        <charset val="128"/>
      </rPr>
      <t>1</t>
    </r>
    <r>
      <rPr>
        <sz val="11"/>
        <rFont val="ＭＳ 明朝"/>
        <family val="1"/>
        <charset val="128"/>
      </rPr>
      <t>/1,000</t>
    </r>
    <phoneticPr fontId="2"/>
  </si>
  <si>
    <r>
      <t>Q</t>
    </r>
    <r>
      <rPr>
        <vertAlign val="subscript"/>
        <sz val="11"/>
        <rFont val="ＭＳ 明朝"/>
        <family val="1"/>
        <charset val="128"/>
      </rPr>
      <t>TWH</t>
    </r>
    <r>
      <rPr>
        <sz val="11"/>
        <rFont val="ＭＳ 明朝"/>
        <family val="1"/>
        <charset val="128"/>
      </rPr>
      <t>=Q</t>
    </r>
    <r>
      <rPr>
        <vertAlign val="subscript"/>
        <sz val="11"/>
        <rFont val="ＭＳ 明朝"/>
        <family val="1"/>
        <charset val="128"/>
      </rPr>
      <t>HM</t>
    </r>
    <r>
      <rPr>
        <sz val="11"/>
        <rFont val="ＭＳ 明朝"/>
        <family val="1"/>
        <charset val="128"/>
      </rPr>
      <t>・t2/1,000</t>
    </r>
    <phoneticPr fontId="2"/>
  </si>
  <si>
    <r>
      <t>t</t>
    </r>
    <r>
      <rPr>
        <vertAlign val="subscript"/>
        <sz val="11"/>
        <rFont val="ＭＳ 明朝"/>
        <family val="1"/>
        <charset val="128"/>
      </rPr>
      <t>2</t>
    </r>
    <phoneticPr fontId="2"/>
  </si>
  <si>
    <t>受水槽・高架水槽のの容量算定</t>
    <rPh sb="0" eb="1">
      <t>ジュ</t>
    </rPh>
    <rPh sb="1" eb="3">
      <t>スイソウ</t>
    </rPh>
    <rPh sb="4" eb="6">
      <t>コウカ</t>
    </rPh>
    <rPh sb="6" eb="8">
      <t>スイソウ</t>
    </rPh>
    <rPh sb="10" eb="12">
      <t>ヨウリョウ</t>
    </rPh>
    <rPh sb="12" eb="14">
      <t>サンテイ</t>
    </rPh>
    <phoneticPr fontId="2"/>
  </si>
  <si>
    <t xml:space="preserve">  揚水ﾎﾟﾝﾌﾟの揚水量を時間最大予想絵水量から瞬時最大予想絵水量までの範囲で設定し､次式に</t>
    <phoneticPr fontId="2"/>
  </si>
  <si>
    <t>【給水量の算定書(1)】</t>
    <rPh sb="1" eb="3">
      <t>キュウスイ</t>
    </rPh>
    <rPh sb="3" eb="4">
      <t>リョウ</t>
    </rPh>
    <rPh sb="5" eb="7">
      <t>サンテイ</t>
    </rPh>
    <rPh sb="7" eb="8">
      <t>ショ</t>
    </rPh>
    <phoneticPr fontId="2"/>
  </si>
  <si>
    <t>【給水量の算定書(4) (発電機ｴﾝｼﾞﾝ－放流の場合)】</t>
    <rPh sb="1" eb="3">
      <t>キュウスイ</t>
    </rPh>
    <rPh sb="3" eb="4">
      <t>リョウ</t>
    </rPh>
    <rPh sb="5" eb="7">
      <t>サンテイ</t>
    </rPh>
    <rPh sb="7" eb="8">
      <t>ショ</t>
    </rPh>
    <rPh sb="13" eb="16">
      <t>ハツデンキ</t>
    </rPh>
    <rPh sb="21" eb="24">
      <t>ホウリュウノ</t>
    </rPh>
    <rPh sb="24" eb="26">
      <t>バアイ</t>
    </rPh>
    <rPh sb="26" eb="27">
      <t>）</t>
    </rPh>
    <phoneticPr fontId="2"/>
  </si>
  <si>
    <r>
      <t>【(1)</t>
    </r>
    <r>
      <rPr>
        <b/>
        <sz val="11"/>
        <rFont val="ＭＳ 明朝"/>
        <family val="1"/>
        <charset val="128"/>
      </rPr>
      <t>受水ﾀﾝｸ</t>
    </r>
    <r>
      <rPr>
        <sz val="11"/>
        <rFont val="ＭＳ 明朝"/>
        <family val="1"/>
        <charset val="128"/>
      </rPr>
      <t>容量の算定　Q</t>
    </r>
    <r>
      <rPr>
        <vertAlign val="subscript"/>
        <sz val="11"/>
        <rFont val="ＭＳ 明朝"/>
        <family val="1"/>
        <charset val="128"/>
      </rPr>
      <t>TW</t>
    </r>
    <r>
      <rPr>
        <sz val="11"/>
        <rFont val="ＭＳ 明朝"/>
        <family val="1"/>
        <charset val="128"/>
      </rPr>
      <t>［m3］】</t>
    </r>
    <phoneticPr fontId="2"/>
  </si>
  <si>
    <r>
      <t>【(2)</t>
    </r>
    <r>
      <rPr>
        <b/>
        <sz val="11"/>
        <rFont val="ＭＳ 明朝"/>
        <family val="1"/>
        <charset val="128"/>
      </rPr>
      <t>高置ﾀﾝｸ</t>
    </r>
    <r>
      <rPr>
        <sz val="11"/>
        <rFont val="ＭＳ 明朝"/>
        <family val="1"/>
        <charset val="128"/>
      </rPr>
      <t>容量の算定　Q</t>
    </r>
    <r>
      <rPr>
        <vertAlign val="subscript"/>
        <sz val="11"/>
        <rFont val="ＭＳ 明朝"/>
        <family val="1"/>
        <charset val="128"/>
      </rPr>
      <t>TWH</t>
    </r>
    <r>
      <rPr>
        <sz val="11"/>
        <rFont val="ＭＳ 明朝"/>
        <family val="1"/>
        <charset val="128"/>
      </rPr>
      <t>［m3］】</t>
    </r>
    <phoneticPr fontId="2"/>
  </si>
  <si>
    <r>
      <t>【(3)季節的負荷</t>
    </r>
    <r>
      <rPr>
        <b/>
        <sz val="11"/>
        <rFont val="ＭＳ 明朝"/>
        <family val="1"/>
        <charset val="128"/>
      </rPr>
      <t>変動が大きい場合等</t>
    </r>
    <r>
      <rPr>
        <sz val="11"/>
        <rFont val="ＭＳ 明朝"/>
        <family val="1"/>
        <charset val="128"/>
      </rPr>
      <t>の滞留防止を考慮した、高置ﾀﾝｸ容量の算定　Q</t>
    </r>
    <r>
      <rPr>
        <vertAlign val="subscript"/>
        <sz val="11"/>
        <rFont val="ＭＳ 明朝"/>
        <family val="1"/>
        <charset val="128"/>
      </rPr>
      <t>TWH</t>
    </r>
    <r>
      <rPr>
        <sz val="11"/>
        <rFont val="ＭＳ 明朝"/>
        <family val="1"/>
        <charset val="128"/>
      </rPr>
      <t>［m3］】</t>
    </r>
    <rPh sb="19" eb="21">
      <t>タイリュウ</t>
    </rPh>
    <rPh sb="21" eb="23">
      <t>ボウシ</t>
    </rPh>
    <rPh sb="24" eb="26">
      <t>コウリョ</t>
    </rPh>
    <phoneticPr fontId="2"/>
  </si>
  <si>
    <t>揚水ﾎﾟﾝﾌﾟの算定</t>
    <rPh sb="0" eb="2">
      <t>ヨウスイ</t>
    </rPh>
    <rPh sb="8" eb="10">
      <t>サンテイ</t>
    </rPh>
    <phoneticPr fontId="2"/>
  </si>
  <si>
    <t>＝</t>
    <phoneticPr fontId="2"/>
  </si>
  <si>
    <t>K1</t>
    <phoneticPr fontId="2"/>
  </si>
  <si>
    <r>
      <t>Q</t>
    </r>
    <r>
      <rPr>
        <vertAlign val="subscript"/>
        <sz val="11"/>
        <rFont val="ＭＳ 明朝"/>
        <family val="1"/>
        <charset val="128"/>
      </rPr>
      <t>PW</t>
    </r>
    <r>
      <rPr>
        <sz val="11"/>
        <rFont val="ＭＳ 明朝"/>
        <family val="1"/>
        <charset val="128"/>
      </rPr>
      <t>=K1・Q</t>
    </r>
    <r>
      <rPr>
        <vertAlign val="subscript"/>
        <sz val="11"/>
        <rFont val="ＭＳ 明朝"/>
        <family val="1"/>
        <charset val="128"/>
      </rPr>
      <t>HM</t>
    </r>
    <r>
      <rPr>
        <sz val="11"/>
        <rFont val="ＭＳ 明朝"/>
        <family val="1"/>
        <charset val="128"/>
      </rPr>
      <t>/60</t>
    </r>
    <phoneticPr fontId="2"/>
  </si>
  <si>
    <r>
      <t>　①　揚水管直管部抵抗の算定　H</t>
    </r>
    <r>
      <rPr>
        <vertAlign val="subscript"/>
        <sz val="11"/>
        <rFont val="ＭＳ 明朝"/>
        <family val="1"/>
        <charset val="128"/>
      </rPr>
      <t>1</t>
    </r>
    <r>
      <rPr>
        <sz val="11"/>
        <rFont val="ＭＳ 明朝"/>
        <family val="1"/>
        <charset val="128"/>
      </rPr>
      <t>［m］</t>
    </r>
    <rPh sb="7" eb="8">
      <t>カン</t>
    </rPh>
    <phoneticPr fontId="2"/>
  </si>
  <si>
    <r>
      <t>　　　ここに､K</t>
    </r>
    <r>
      <rPr>
        <vertAlign val="subscript"/>
        <sz val="11"/>
        <rFont val="ＭＳ 明朝"/>
        <family val="1"/>
        <charset val="128"/>
      </rPr>
      <t>2</t>
    </r>
    <r>
      <rPr>
        <sz val="11"/>
        <rFont val="ＭＳ 明朝"/>
        <family val="1"/>
        <charset val="128"/>
      </rPr>
      <t>:余裕係数（＝1.1～1.2）</t>
    </r>
    <phoneticPr fontId="2"/>
  </si>
  <si>
    <t>　　　</t>
    <phoneticPr fontId="2"/>
  </si>
  <si>
    <t>＝</t>
    <phoneticPr fontId="2"/>
  </si>
  <si>
    <t>Q</t>
    <phoneticPr fontId="2"/>
  </si>
  <si>
    <r>
      <t>Qp＞Qのとき､Q</t>
    </r>
    <r>
      <rPr>
        <vertAlign val="subscript"/>
        <sz val="11"/>
        <rFont val="ＭＳ 明朝"/>
        <family val="1"/>
        <charset val="128"/>
      </rPr>
      <t>PU</t>
    </r>
    <r>
      <rPr>
        <sz val="11"/>
        <rFont val="ＭＳ 明朝"/>
        <family val="1"/>
        <charset val="128"/>
      </rPr>
      <t>=Q</t>
    </r>
    <r>
      <rPr>
        <vertAlign val="subscript"/>
        <sz val="11"/>
        <rFont val="ＭＳ 明朝"/>
        <family val="1"/>
        <charset val="128"/>
      </rPr>
      <t>P</t>
    </r>
    <phoneticPr fontId="2"/>
  </si>
  <si>
    <r>
      <t>Qp≦Qのとき､Q</t>
    </r>
    <r>
      <rPr>
        <vertAlign val="subscript"/>
        <sz val="11"/>
        <rFont val="ＭＳ 明朝"/>
        <family val="1"/>
        <charset val="128"/>
      </rPr>
      <t>PU</t>
    </r>
    <r>
      <rPr>
        <sz val="11"/>
        <rFont val="ＭＳ 明朝"/>
        <family val="1"/>
        <charset val="128"/>
      </rPr>
      <t>＝Q</t>
    </r>
    <phoneticPr fontId="2"/>
  </si>
  <si>
    <r>
      <t>Q</t>
    </r>
    <r>
      <rPr>
        <vertAlign val="subscript"/>
        <sz val="11"/>
        <rFont val="ＭＳ 明朝"/>
        <family val="1"/>
        <charset val="128"/>
      </rPr>
      <t>P</t>
    </r>
    <phoneticPr fontId="2"/>
  </si>
  <si>
    <r>
      <t>Q</t>
    </r>
    <r>
      <rPr>
        <vertAlign val="subscript"/>
        <sz val="11"/>
        <rFont val="ＭＳ 明朝"/>
        <family val="1"/>
        <charset val="128"/>
      </rPr>
      <t>PU</t>
    </r>
    <phoneticPr fontId="2"/>
  </si>
  <si>
    <r>
      <t>Q</t>
    </r>
    <r>
      <rPr>
        <vertAlign val="subscript"/>
        <sz val="11"/>
        <rFont val="ＭＳ 明朝"/>
        <family val="1"/>
        <charset val="128"/>
      </rPr>
      <t>PU'</t>
    </r>
    <phoneticPr fontId="2"/>
  </si>
  <si>
    <r>
      <t>(1)給水ﾎﾟﾝﾌﾟﾕﾆｯﾄの</t>
    </r>
    <r>
      <rPr>
        <b/>
        <sz val="11"/>
        <rFont val="ＭＳ 明朝"/>
        <family val="1"/>
        <charset val="128"/>
      </rPr>
      <t>給水量</t>
    </r>
    <r>
      <rPr>
        <sz val="11"/>
        <rFont val="ＭＳ 明朝"/>
        <family val="1"/>
        <charset val="128"/>
      </rPr>
      <t>は､原則として､給水器具数による瞬時最大予想給水量及び同時使用流量</t>
    </r>
    <rPh sb="29" eb="30">
      <t>グ</t>
    </rPh>
    <phoneticPr fontId="2"/>
  </si>
  <si>
    <t>見本です。</t>
    <rPh sb="0" eb="2">
      <t>ミホン</t>
    </rPh>
    <phoneticPr fontId="2"/>
  </si>
  <si>
    <t>＝</t>
    <phoneticPr fontId="2"/>
  </si>
  <si>
    <r>
      <t xml:space="preserve"> 2,使用者種別ごとの</t>
    </r>
    <r>
      <rPr>
        <b/>
        <sz val="11"/>
        <rFont val="ＭＳ 明朝"/>
        <family val="1"/>
        <charset val="128"/>
      </rPr>
      <t>時間平均</t>
    </r>
    <r>
      <rPr>
        <sz val="11"/>
        <rFont val="ＭＳ 明朝"/>
        <family val="1"/>
        <charset val="128"/>
      </rPr>
      <t>予想給水量の算定    q</t>
    </r>
    <r>
      <rPr>
        <vertAlign val="subscript"/>
        <sz val="11"/>
        <rFont val="ＭＳ 明朝"/>
        <family val="1"/>
        <charset val="128"/>
      </rPr>
      <t xml:space="preserve">h </t>
    </r>
    <r>
      <rPr>
        <sz val="11"/>
        <rFont val="ＭＳ 明朝"/>
        <family val="1"/>
        <charset val="128"/>
      </rPr>
      <t xml:space="preserve"> [/h]</t>
    </r>
    <phoneticPr fontId="2"/>
  </si>
  <si>
    <t>1/60・</t>
    <phoneticPr fontId="2"/>
  </si>
  <si>
    <r>
      <t>Q</t>
    </r>
    <r>
      <rPr>
        <vertAlign val="subscript"/>
        <sz val="11"/>
        <rFont val="ＭＳ 明朝"/>
        <family val="1"/>
        <charset val="128"/>
      </rPr>
      <t>hm</t>
    </r>
    <phoneticPr fontId="2"/>
  </si>
  <si>
    <t>合  計</t>
    <rPh sb="0" eb="1">
      <t>ゴウ</t>
    </rPh>
    <rPh sb="3" eb="4">
      <t>ケイ</t>
    </rPh>
    <phoneticPr fontId="2"/>
  </si>
  <si>
    <t>　　　　　　　  W：発電機容量［kvA］</t>
  </si>
  <si>
    <t>　　　　</t>
    <phoneticPr fontId="2"/>
  </si>
  <si>
    <t>Qeh=Qehm=qe・W</t>
  </si>
  <si>
    <t>qe</t>
    <phoneticPr fontId="2"/>
  </si>
  <si>
    <t>W</t>
    <phoneticPr fontId="2"/>
  </si>
  <si>
    <r>
      <t>Q</t>
    </r>
    <r>
      <rPr>
        <sz val="11"/>
        <rFont val="ＭＳ 明朝"/>
        <family val="1"/>
        <charset val="128"/>
      </rPr>
      <t>e</t>
    </r>
    <r>
      <rPr>
        <sz val="11"/>
        <rFont val="ＭＳ 明朝"/>
        <family val="1"/>
        <charset val="128"/>
      </rPr>
      <t>p=1/60・Q</t>
    </r>
    <r>
      <rPr>
        <sz val="11"/>
        <rFont val="ＭＳ 明朝"/>
        <family val="1"/>
        <charset val="128"/>
      </rPr>
      <t>e</t>
    </r>
    <r>
      <rPr>
        <sz val="11"/>
        <rFont val="ＭＳ 明朝"/>
        <family val="1"/>
        <charset val="128"/>
      </rPr>
      <t>hm</t>
    </r>
    <phoneticPr fontId="2"/>
  </si>
  <si>
    <r>
      <t xml:space="preserve">－
－
－
－
－
－
</t>
    </r>
    <r>
      <rPr>
        <sz val="9"/>
        <color indexed="40"/>
        <rFont val="ＭＳ ゴシック"/>
        <family val="3"/>
        <charset val="128"/>
      </rPr>
      <t xml:space="preserve">－
</t>
    </r>
    <r>
      <rPr>
        <sz val="9"/>
        <color indexed="8"/>
        <rFont val="ＭＳ ゴシック"/>
        <family val="3"/>
        <charset val="128"/>
      </rPr>
      <t>0,8
1.0
1.5</t>
    </r>
    <phoneticPr fontId="24"/>
  </si>
  <si>
    <t>－
－
－
－
1.0
1.0
1.5
2.0
3.0
5.0</t>
    <phoneticPr fontId="24"/>
  </si>
  <si>
    <t>管 径</t>
    <phoneticPr fontId="2"/>
  </si>
  <si>
    <t>45°ｴﾙﾎﾞ</t>
    <phoneticPr fontId="2"/>
  </si>
  <si>
    <t>90°ｴﾙﾎﾞ</t>
    <phoneticPr fontId="2"/>
  </si>
  <si>
    <t>表2-6　塩ﾋﾞﾗｲﾆﾝｸﾞ鋼管継ぎ手の局部抵抗の相当長［単位：m］</t>
    <rPh sb="5" eb="6">
      <t>エン</t>
    </rPh>
    <rPh sb="14" eb="16">
      <t>コウカン</t>
    </rPh>
    <rPh sb="16" eb="17">
      <t>ツ</t>
    </rPh>
    <rPh sb="18" eb="19">
      <t>テ</t>
    </rPh>
    <rPh sb="29" eb="31">
      <t>タンイ</t>
    </rPh>
    <phoneticPr fontId="2"/>
  </si>
  <si>
    <t>表2-7　硬質塩ﾋﾞ管継手の局部抵抗の相当長［単位：m］</t>
    <rPh sb="5" eb="7">
      <t>コウシツ</t>
    </rPh>
    <rPh sb="7" eb="8">
      <t>エン</t>
    </rPh>
    <rPh sb="10" eb="11">
      <t>カン</t>
    </rPh>
    <rPh sb="11" eb="12">
      <t>ツ</t>
    </rPh>
    <rPh sb="12" eb="13">
      <t>テ</t>
    </rPh>
    <phoneticPr fontId="2"/>
  </si>
  <si>
    <t>　　　　　　　　　　　　　図2-7　配管摩擦抵抗縮図</t>
  </si>
  <si>
    <t>90゜ｴﾙﾎﾞ</t>
  </si>
  <si>
    <t>45oｴﾙﾎﾞ</t>
  </si>
  <si>
    <t>ﾁｰ（直流）</t>
  </si>
  <si>
    <t>0.2
0.2
0.3
0.3
0.6
0.6
0.6
0.6
0.9</t>
  </si>
  <si>
    <t>　13
　16
　20
　25
　30
　40
　50
　75
　100
　125</t>
    <phoneticPr fontId="2"/>
  </si>
  <si>
    <t>　　10
　　15
　　20
　　25
　　32
　　40
　　50
　　65
　　80</t>
    <phoneticPr fontId="2"/>
  </si>
  <si>
    <t>0.2
0.2
0.2
0.3
0.3
0.6
0.6
－
－</t>
    <phoneticPr fontId="2"/>
  </si>
  <si>
    <t>0.2
0.2
0.2
0.2
0.2
0.3
0.3
－
－</t>
    <phoneticPr fontId="2"/>
  </si>
  <si>
    <t>　管　径</t>
    <phoneticPr fontId="24"/>
  </si>
  <si>
    <t xml:space="preserve">   備考　使用区分　　　　　　　　　摩擦抵抗［kP3/゜］</t>
    <phoneticPr fontId="2"/>
  </si>
  <si>
    <t>　       L:医療配管用</t>
    <phoneticPr fontId="2"/>
  </si>
  <si>
    <t xml:space="preserve">       L･M:給排水･給湯･冷暖房･都占ｶﾞｽ用</t>
    <phoneticPr fontId="2"/>
  </si>
  <si>
    <t>表2-8　銅管継ぎ手の局部抵抗の相当長［単位：m］</t>
    <rPh sb="5" eb="7">
      <t>ドウカン</t>
    </rPh>
    <rPh sb="7" eb="8">
      <t>ツ</t>
    </rPh>
    <rPh sb="9" eb="10">
      <t>テ</t>
    </rPh>
    <phoneticPr fontId="2"/>
  </si>
  <si>
    <t>摩擦抵抗［kPa/m〕</t>
  </si>
  <si>
    <t>呼び径
[mm]</t>
  </si>
  <si>
    <t>450
ｴﾙﾎﾞ</t>
  </si>
  <si>
    <t>90°T
字管
(分流)</t>
  </si>
  <si>
    <t>逆止弁
ｽｲﾝ
ｸﾞ　型</t>
  </si>
  <si>
    <t>0.6
0.75
0.9
1.2
1.5
2.1
2.4
3.0
4.2
5.1
6.0
6.5
8.0</t>
  </si>
  <si>
    <t>0.9
1.2
1.5
1.8
2.1
3､0
3.6
4.5
6.3
7.5
9.0
14.0
20.0</t>
  </si>
  <si>
    <t>0.18
0.24
0.27
0.36
0.45
0.6
0.75
0.90
1.20
1.50
1.80
4.0
5.0</t>
  </si>
  <si>
    <t>2.4
3.6
4.5
5.4
6.6
8.4
10.2
12.0
16.5
21.0
24.0
33.0
43.0</t>
  </si>
  <si>
    <t>1.2
1.6
2.0
2.5
3.1
4.0
4.6
5,7
7.6
10.0
12.0
15.0
19.0</t>
  </si>
  <si>
    <t xml:space="preserve">
玉形弁</t>
    <rPh sb="3" eb="4">
      <t>ベン</t>
    </rPh>
    <phoneticPr fontId="2"/>
  </si>
  <si>
    <t>図2-8　配管摩擦抵抗縮図</t>
    <phoneticPr fontId="2"/>
  </si>
  <si>
    <t>0.36
0.45
0.54
0.72
0.9
1.2
1.5
1.8
2.4
3.0
3.6
3.7
4.2</t>
    <phoneticPr fontId="2"/>
  </si>
  <si>
    <t>0.12
0.15
0.18
0.24
0.3
0.39
0.48
0.63
0.81
0.99
1.20
1.40
1.70</t>
    <phoneticPr fontId="2"/>
  </si>
  <si>
    <t xml:space="preserve">
       4.2
3.8
3.8
4.0
2.0
2.0
2.0
2.8
1.7</t>
    <phoneticPr fontId="2"/>
  </si>
  <si>
    <t>1.38
2.18
3.0
4.62
5.47
8.0
11.45
14.11
21.62
31.57
41.17
54.83
70.37</t>
    <phoneticPr fontId="2"/>
  </si>
  <si>
    <t>備考　(1)この表は､消火設備の配管には適用しない｡</t>
    <phoneticPr fontId="2"/>
  </si>
  <si>
    <t>　　 （2）ﾌｰﾄ弁は､ｱﾝｸﾞﾙ弁と同じとする｡</t>
    <phoneticPr fontId="2"/>
  </si>
  <si>
    <t>　　 （3）ｽﾄﾚｰﾅｰは､ｽｸﾘｰﾝ7ﾒｯｼｭ程度とする｡</t>
    <phoneticPr fontId="2"/>
  </si>
  <si>
    <t>表2-9　鋼管継ぎ手の局部抵抗の相当長［単位：m］</t>
    <rPh sb="5" eb="7">
      <t>コウカン</t>
    </rPh>
    <rPh sb="7" eb="8">
      <t>ツ</t>
    </rPh>
    <rPh sb="9" eb="10">
      <t>テ</t>
    </rPh>
    <phoneticPr fontId="2"/>
  </si>
  <si>
    <t>備考　この縮図は､消火設備の配管には適用しない｡</t>
    <phoneticPr fontId="2"/>
  </si>
  <si>
    <t>　　　（3）＊は､管端防食機構忖きの値を示す｡</t>
  </si>
  <si>
    <t>備考　 (1) ﾌｰﾄ弁は､ｱﾝｸﾞﾙ弁と同じとする｡</t>
    <phoneticPr fontId="2"/>
  </si>
  <si>
    <t>　　　（2）ｽﾄﾚｰﾅｰは､ｽｸﾘｰﾝ7ﾒｯｼｭ程度とする｡</t>
    <phoneticPr fontId="2"/>
  </si>
  <si>
    <t>4.5
6.0
7.5
10.5
13.5
16.5
19.5
24.0
37.5</t>
  </si>
  <si>
    <t>2.4
3.6
4.5
5.4
6.6
8.4
10.2
12.0
16.5</t>
  </si>
  <si>
    <t xml:space="preserve">
4.2
3.8
3.8
4.0
2.0</t>
  </si>
  <si>
    <t>図2-11　配管摩擦抵抗線図</t>
  </si>
  <si>
    <t>表2-10　局部抵抗の相当長［単位：ml</t>
  </si>
  <si>
    <t>＊1.6
＊1.8
＊2.0
＊2.2
＊2.5
＊2.8
＊2.8
＊3.3
　4.2</t>
    <phoneticPr fontId="2"/>
  </si>
  <si>
    <t>＊0.8
＊0.9
＊1.0
＊1.0
＊1.2
＊1.3
＊1.5
＊1.8
　2.4</t>
    <phoneticPr fontId="2"/>
  </si>
  <si>
    <t>＊1.8
＊2.0
＊2.2
＊2.5
＊2.8
＊3.1
＊4.0
＊5.0
　6.3</t>
    <phoneticPr fontId="2"/>
  </si>
  <si>
    <t>＊0.6
＊0.6
＊0.5
＊0.5
＊0.6
＊0.6
＊0.7
＊0.8
　1.2</t>
    <phoneticPr fontId="2"/>
  </si>
  <si>
    <t>＊3.05
＊1.57
＊1.46
＊1.80
＊1.41
＊1.36
　0.48
　0.63
　0.81</t>
    <phoneticPr fontId="2"/>
  </si>
  <si>
    <t>＊3.1l
＊1.84
＊1.72
＊2.13
＊1.51
＊3.13
　4.6
　5.7
　7.6</t>
    <phoneticPr fontId="2"/>
  </si>
  <si>
    <t>＊4.25
＊3.22
＊3.38
＊5.52
＊6.25
＊6.64
11.45
14.11
21.62</t>
    <phoneticPr fontId="2"/>
  </si>
  <si>
    <t>90°
ｴﾙﾎﾞ</t>
    <phoneticPr fontId="2"/>
  </si>
  <si>
    <t>45゜
ｴﾙﾎﾞ</t>
    <phoneticPr fontId="2"/>
  </si>
  <si>
    <t>90°T
字管
(分流)</t>
    <rPh sb="5" eb="6">
      <t>ジ</t>
    </rPh>
    <phoneticPr fontId="2"/>
  </si>
  <si>
    <t>90°T
字管
(直流)</t>
    <phoneticPr fontId="2"/>
  </si>
  <si>
    <t>仕切弁</t>
    <phoneticPr fontId="2"/>
  </si>
  <si>
    <t>玉形</t>
    <phoneticPr fontId="2"/>
  </si>
  <si>
    <t>ｱﾝｸﾞﾙ　形</t>
    <phoneticPr fontId="2"/>
  </si>
  <si>
    <t>逆止弁
ｽｲﾝｸﾞ　型</t>
    <phoneticPr fontId="2"/>
  </si>
  <si>
    <t>逆止弁
衝撃吸
収式</t>
    <phoneticPr fontId="2"/>
  </si>
  <si>
    <t>Y形ｽﾄ
ﾚｰﾅｰ</t>
    <phoneticPr fontId="2"/>
  </si>
  <si>
    <t>呼び径
[mm]</t>
    <phoneticPr fontId="2"/>
  </si>
  <si>
    <t>15
20
25
32
40
50
60
80
100</t>
    <phoneticPr fontId="2"/>
  </si>
  <si>
    <t>表2-11　管の均等表</t>
  </si>
  <si>
    <t>2.5</t>
  </si>
  <si>
    <t>5.2</t>
  </si>
  <si>
    <t>11.1</t>
  </si>
  <si>
    <t>4.4</t>
  </si>
  <si>
    <t>2.1</t>
  </si>
  <si>
    <t>3.3</t>
  </si>
  <si>
    <t>33.7</t>
  </si>
  <si>
    <t>13.4</t>
  </si>
  <si>
    <t>6.4</t>
  </si>
  <si>
    <t>65</t>
  </si>
  <si>
    <t>67.3</t>
  </si>
  <si>
    <t>(a）硬質塩化ﾋﾞﾆﾙﾗｲﾆﾝｸﾞ鋼管</t>
    <phoneticPr fontId="2"/>
  </si>
  <si>
    <t>(b）硬質塩化ﾋﾞﾆﾙ管</t>
    <phoneticPr fontId="2"/>
  </si>
  <si>
    <t>(c）ﾎﾟﾘｴﾁﾚﾝ管</t>
    <phoneticPr fontId="2"/>
  </si>
  <si>
    <t>(d）ｽﾃﾝﾚｽ管</t>
    <phoneticPr fontId="2"/>
  </si>
  <si>
    <t xml:space="preserve">    </t>
    <phoneticPr fontId="2"/>
  </si>
  <si>
    <t xml:space="preserve">                 L2:局部抵抗の相当長［m］（＝1.0*L1）</t>
    <phoneticPr fontId="2"/>
  </si>
  <si>
    <t>注（1）代表給水器具とは､水道本管との高低差に相当する圧力損失、配管抵抗、必要最小圧力の
　　　和が最大となる給水器具をいう｡</t>
    <rPh sb="13" eb="15">
      <t>スイドウ</t>
    </rPh>
    <rPh sb="15" eb="17">
      <t>ホンカン</t>
    </rPh>
    <rPh sb="29" eb="31">
      <t>ソンシツ</t>
    </rPh>
    <rPh sb="48" eb="49">
      <t>ワ</t>
    </rPh>
    <rPh sb="50" eb="52">
      <t>サイダイ</t>
    </rPh>
    <rPh sb="55" eb="57">
      <t>キュウスイ</t>
    </rPh>
    <rPh sb="57" eb="59">
      <t>キグ</t>
    </rPh>
    <phoneticPr fontId="2"/>
  </si>
  <si>
    <t>管径の決定
ｱ　配管許容摩擦抵抗が｢配管摩擦抵抗線図｣における水道本管からの取り出し給水管の同時使用流量と推奨流速の交点の摩擦抵抗(以下、｢推奨摩擦抵抗｣という。)以上となる場合は､推奨摩擦抵抗で管径を決定
ｲ　配管許容摩擦抵抗が推奨摩擦抵抗未満となる場合は､配管許容摩擦抵抗で管径を決定</t>
    <rPh sb="18" eb="20">
      <t>ハイカン</t>
    </rPh>
    <rPh sb="24" eb="25">
      <t>セン</t>
    </rPh>
    <rPh sb="25" eb="26">
      <t>ズ</t>
    </rPh>
    <rPh sb="31" eb="33">
      <t>スイドウ</t>
    </rPh>
    <rPh sb="33" eb="35">
      <t>ホンカン</t>
    </rPh>
    <rPh sb="38" eb="39">
      <t>ト</t>
    </rPh>
    <rPh sb="40" eb="41">
      <t>ダ</t>
    </rPh>
    <rPh sb="42" eb="44">
      <t>キュウスイ</t>
    </rPh>
    <rPh sb="44" eb="45">
      <t>カン</t>
    </rPh>
    <rPh sb="46" eb="48">
      <t>ドウジ</t>
    </rPh>
    <rPh sb="48" eb="50">
      <t>シヨウ</t>
    </rPh>
    <rPh sb="50" eb="52">
      <t>リュウリョウ</t>
    </rPh>
    <rPh sb="53" eb="55">
      <t>スイショウ</t>
    </rPh>
    <rPh sb="55" eb="57">
      <t>リュウソク</t>
    </rPh>
    <rPh sb="58" eb="60">
      <t>コウテン</t>
    </rPh>
    <rPh sb="66" eb="68">
      <t>イカ</t>
    </rPh>
    <phoneticPr fontId="2"/>
  </si>
  <si>
    <t>②｢均等表｣による管径決定法</t>
    <rPh sb="2" eb="4">
      <t>キントウ</t>
    </rPh>
    <rPh sb="4" eb="5">
      <t>ヒョウ</t>
    </rPh>
    <rPh sb="9" eb="10">
      <t>カン</t>
    </rPh>
    <rPh sb="10" eb="11">
      <t>ケイ</t>
    </rPh>
    <rPh sb="11" eb="13">
      <t>ケッテイ</t>
    </rPh>
    <rPh sb="13" eb="14">
      <t>ホウ</t>
    </rPh>
    <phoneticPr fontId="2"/>
  </si>
  <si>
    <t>各器具の接続管口径の決定</t>
    <rPh sb="0" eb="3">
      <t>カクキグ</t>
    </rPh>
    <rPh sb="4" eb="6">
      <t>セツゾク</t>
    </rPh>
    <rPh sb="6" eb="7">
      <t>カン</t>
    </rPh>
    <rPh sb="7" eb="9">
      <t>コウケイ</t>
    </rPh>
    <rPh sb="10" eb="12">
      <t>ケッテイ</t>
    </rPh>
    <phoneticPr fontId="2"/>
  </si>
  <si>
    <t>各器具の接続口径を管径15に換算</t>
    <rPh sb="0" eb="3">
      <t>カクキグ</t>
    </rPh>
    <rPh sb="4" eb="6">
      <t>セツゾク</t>
    </rPh>
    <rPh sb="6" eb="8">
      <t>コウケイ</t>
    </rPh>
    <rPh sb="9" eb="11">
      <t>カンケイ</t>
    </rPh>
    <rPh sb="14" eb="16">
      <t>カンザン</t>
    </rPh>
    <phoneticPr fontId="2"/>
  </si>
  <si>
    <r>
      <t>配管許容摩擦抵抗の算定　Ｒ［kPa/m］
　　　　R=（P</t>
    </r>
    <r>
      <rPr>
        <vertAlign val="subscript"/>
        <sz val="11"/>
        <rFont val="ＭＳ 明朝"/>
        <family val="1"/>
        <charset val="128"/>
      </rPr>
      <t>I</t>
    </r>
    <r>
      <rPr>
        <sz val="11"/>
        <rFont val="ＭＳ 明朝"/>
        <family val="1"/>
        <charset val="128"/>
      </rPr>
      <t>一P</t>
    </r>
    <r>
      <rPr>
        <vertAlign val="subscript"/>
        <sz val="11"/>
        <rFont val="ＭＳ 明朝"/>
        <family val="1"/>
        <charset val="128"/>
      </rPr>
      <t>2</t>
    </r>
    <r>
      <rPr>
        <sz val="11"/>
        <rFont val="ＭＳ 明朝"/>
        <family val="1"/>
        <charset val="128"/>
      </rPr>
      <t>）/（L</t>
    </r>
    <r>
      <rPr>
        <vertAlign val="subscript"/>
        <sz val="11"/>
        <rFont val="ＭＳ 明朝"/>
        <family val="1"/>
        <charset val="128"/>
      </rPr>
      <t>1</t>
    </r>
    <r>
      <rPr>
        <sz val="11"/>
        <rFont val="ＭＳ 明朝"/>
        <family val="1"/>
        <charset val="128"/>
      </rPr>
      <t>十L</t>
    </r>
    <r>
      <rPr>
        <vertAlign val="subscript"/>
        <sz val="11"/>
        <rFont val="ＭＳ 明朝"/>
        <family val="1"/>
        <charset val="128"/>
      </rPr>
      <t>2</t>
    </r>
    <r>
      <rPr>
        <sz val="11"/>
        <rFont val="ＭＳ 明朝"/>
        <family val="1"/>
        <charset val="128"/>
      </rPr>
      <t>）
　　　　ここに､　P1:高直ﾀﾝｸと代表給水器具の高低差に相当する圧力［kPa］
　　　　　　　　 P2:代表給水器具の必要最小圧力　[kPa]（表2-2参照）
　　　　　　　　 L1:高置ﾀﾝｸから代表給水器具までの配管実長［m］
　　　　　　　　 L2:局部抵抗の相当長［m］（＝1.0*L1）
注（1）代表給水器具とは､高置ﾀﾝｸとの高低差に相当する圧力から配管抵抗と必要最小圧力を
　　　減じた値が最小となる給水器具をいう｡
　（2）配管許容摩擦抵抗は､階ごとに最L階から順次算定する｡ただし､配管摩擦抵抗が｢配管
　　　摩擦抵抗線図｣における高置ﾀﾝｸ出口絵水管の同時使用流量と推奨流速の交点の摩擦抵抗
　　　（以下､推奨摩擦抵抗という｡）を超えることが明らかな階については省略する｡</t>
    </r>
    <rPh sb="225" eb="227">
      <t>ハイカン</t>
    </rPh>
    <rPh sb="312" eb="313">
      <t>セン</t>
    </rPh>
    <phoneticPr fontId="2"/>
  </si>
  <si>
    <t>高置ﾀﾝｸ設置高さの検討
　配管許容摩擦抵抗が推奨摩擦抵抗未満となる場合は､原則として高置ﾀﾝｸの設置高さを高くして､
配管許容摩擦抵抗を再計算する｡</t>
    <rPh sb="49" eb="51">
      <t>セッチ</t>
    </rPh>
    <rPh sb="51" eb="52">
      <t>タカ</t>
    </rPh>
    <rPh sb="54" eb="55">
      <t>タカ</t>
    </rPh>
    <phoneticPr fontId="2"/>
  </si>
  <si>
    <t>表2-4　器具の同時使用率［単位：％］</t>
    <phoneticPr fontId="2"/>
  </si>
  <si>
    <t>(空気調和･衛生工学便覧第12版)</t>
  </si>
  <si>
    <t>32</t>
  </si>
  <si>
    <t>27</t>
  </si>
  <si>
    <t>19</t>
  </si>
  <si>
    <t>17</t>
  </si>
  <si>
    <t>!00</t>
  </si>
  <si>
    <t>55</t>
  </si>
  <si>
    <t>48</t>
  </si>
  <si>
    <t>45</t>
  </si>
  <si>
    <t>39</t>
  </si>
  <si>
    <t>38</t>
  </si>
  <si>
    <t>35</t>
  </si>
  <si>
    <t>33</t>
  </si>
  <si>
    <t>大使器（洗浄弁）</t>
    <phoneticPr fontId="2"/>
  </si>
  <si>
    <r>
      <t>一</t>
    </r>
    <r>
      <rPr>
        <sz val="9"/>
        <color indexed="8"/>
        <rFont val="ＭＳ ゴシック"/>
        <family val="3"/>
        <charset val="128"/>
      </rPr>
      <t>般器具</t>
    </r>
    <phoneticPr fontId="26"/>
  </si>
  <si>
    <t xml:space="preserve">　①：犬便器洗浄弁使用の場合（小便器洗浄器を除く)  </t>
    <phoneticPr fontId="2"/>
  </si>
  <si>
    <t xml:space="preserve">                      ②：洗浄ﾀﾝｸ使用の場合</t>
    <phoneticPr fontId="2"/>
  </si>
  <si>
    <t xml:space="preserve">                      備考　事務庁舎では､曲線②で同時使用流量を求めてよい｡</t>
    <phoneticPr fontId="2"/>
  </si>
  <si>
    <t xml:space="preserve">                        図2-4　給水負荷単位同時使用流量縮図</t>
    <phoneticPr fontId="2"/>
  </si>
  <si>
    <t>②　｢均等表］による管径決定法</t>
  </si>
  <si>
    <t>各器具の接続管口径の設定
　（表2-2｢各種衛生器具･水栓の特性］参照）</t>
  </si>
  <si>
    <t>各器具の接続管口径を管径15に換算
　（表2一11｢管の均等表］参照）</t>
  </si>
  <si>
    <t>各系統の管径15換算値の累計
注　一般器具と犬便器（洗浄弁）
　に分けて累計する｡</t>
  </si>
  <si>
    <t>一般器具の累計値に同時使用率を乗
じる｡
　（表2-4｢器具の同時使用率］参照）</t>
  </si>
  <si>
    <t>大使器（洗浄弁）の累計値に同時使
用率を乗じる｡
　（表2-4（｢器具の同時使用率｣参照）</t>
  </si>
  <si>
    <t>管径の決定
　（表2-1ﾄﾞ￣管の均等表］参照）</t>
    <phoneticPr fontId="2"/>
  </si>
  <si>
    <t>(4)ﾎﾟﾝﾌﾟ直送方式における受水ﾀﾝｸ以降の給水管の管径決定法</t>
    <rPh sb="8" eb="12">
      <t>ホウシキ</t>
    </rPh>
    <rPh sb="19" eb="22">
      <t>イコウノ</t>
    </rPh>
    <rPh sb="22" eb="24">
      <t>キュウスイ</t>
    </rPh>
    <rPh sb="24" eb="26">
      <t>カンノ</t>
    </rPh>
    <rPh sb="26" eb="28">
      <t>カンケイ</t>
    </rPh>
    <rPh sb="28" eb="30">
      <t>ケッテイ</t>
    </rPh>
    <rPh sb="30" eb="31">
      <t>ホウ</t>
    </rPh>
    <phoneticPr fontId="2"/>
  </si>
  <si>
    <t>(3)高置ﾀﾝｸ方式における高置ﾀﾝｸ以降の給水管の管径決定法</t>
    <phoneticPr fontId="2"/>
  </si>
  <si>
    <t>各系統の給水負荷単位の累計</t>
    <rPh sb="8" eb="9">
      <t>タン</t>
    </rPh>
    <phoneticPr fontId="2"/>
  </si>
  <si>
    <t>管径の決定
  「配管摩擦抵抗線図」上で、給水ﾎﾟﾝﾌﾟﾕﾆｯﾄのﾕﾆｯﾄ給水量(第4節「給水ﾎﾟﾝﾌﾟﾕﾆｯﾄ」参照)と、推奨流速の交点を通る等摩擦抵抗線で管径を決定</t>
    <rPh sb="15" eb="16">
      <t>セン</t>
    </rPh>
    <rPh sb="16" eb="17">
      <t>ズ</t>
    </rPh>
    <rPh sb="18" eb="19">
      <t>ジョウ</t>
    </rPh>
    <rPh sb="21" eb="23">
      <t>キュウスイ</t>
    </rPh>
    <rPh sb="37" eb="39">
      <t>キュウスイ</t>
    </rPh>
    <rPh sb="39" eb="40">
      <t>リョウ</t>
    </rPh>
    <rPh sb="41" eb="42">
      <t>ダイ</t>
    </rPh>
    <rPh sb="43" eb="44">
      <t>セツ</t>
    </rPh>
    <rPh sb="57" eb="59">
      <t>サンショウ</t>
    </rPh>
    <rPh sb="64" eb="66">
      <t>リュウソク</t>
    </rPh>
    <rPh sb="67" eb="69">
      <t>コウテン</t>
    </rPh>
    <rPh sb="70" eb="71">
      <t>トオ</t>
    </rPh>
    <rPh sb="72" eb="73">
      <t>トウ</t>
    </rPh>
    <rPh sb="77" eb="78">
      <t>セン</t>
    </rPh>
    <rPh sb="79" eb="80">
      <t>カン</t>
    </rPh>
    <rPh sb="80" eb="81">
      <t>ケイ</t>
    </rPh>
    <rPh sb="82" eb="84">
      <t>ケッテイ</t>
    </rPh>
    <phoneticPr fontId="2"/>
  </si>
  <si>
    <t xml:space="preserve">  水道直結方式における給水管の管径決定法は、原則として等摩擦抵抗法による。ただし、必要圧</t>
    <rPh sb="2" eb="4">
      <t>スイドウ</t>
    </rPh>
    <rPh sb="4" eb="5">
      <t>チョク</t>
    </rPh>
    <rPh sb="5" eb="6">
      <t>ケツ</t>
    </rPh>
    <rPh sb="6" eb="8">
      <t>ホウシキ</t>
    </rPh>
    <rPh sb="23" eb="25">
      <t>ゲンソク</t>
    </rPh>
    <rPh sb="28" eb="29">
      <t>トウ</t>
    </rPh>
    <rPh sb="29" eb="31">
      <t>マサツ</t>
    </rPh>
    <rPh sb="31" eb="33">
      <t>テイコウ</t>
    </rPh>
    <rPh sb="33" eb="34">
      <t>ホウ</t>
    </rPh>
    <rPh sb="42" eb="44">
      <t>ヒツヨウ</t>
    </rPh>
    <rPh sb="44" eb="45">
      <t>アツ</t>
    </rPh>
    <phoneticPr fontId="2"/>
  </si>
  <si>
    <t>力が十分に確保されていることが明らかな場合は、｢均等表｣から管径を決定することができる。</t>
    <rPh sb="2" eb="4">
      <t>ジュウブン</t>
    </rPh>
    <rPh sb="5" eb="7">
      <t>カクホ</t>
    </rPh>
    <rPh sb="15" eb="16">
      <t>アキ</t>
    </rPh>
    <rPh sb="19" eb="21">
      <t>バアイ</t>
    </rPh>
    <rPh sb="24" eb="26">
      <t>キントウ</t>
    </rPh>
    <rPh sb="26" eb="27">
      <t>ヒョウ</t>
    </rPh>
    <rPh sb="30" eb="32">
      <t>カンケイ</t>
    </rPh>
    <rPh sb="33" eb="35">
      <t>ケッテイ</t>
    </rPh>
    <phoneticPr fontId="2"/>
  </si>
  <si>
    <t>(5)水道直結方式における給水管の管径決定法</t>
    <phoneticPr fontId="2"/>
  </si>
  <si>
    <t>各器具の給水負荷単位の設定                     （表2-2参照）</t>
    <phoneticPr fontId="2"/>
  </si>
  <si>
    <t xml:space="preserve">1.5
2.0
3.0                                                                                                                                                                           </t>
    <phoneticPr fontId="2"/>
  </si>
  <si>
    <t>30
40
50</t>
    <phoneticPr fontId="2"/>
  </si>
  <si>
    <t>5～45
5～45
5～45</t>
    <phoneticPr fontId="2"/>
  </si>
  <si>
    <t>15.0～20.0
17.0～25.0
20.0～30.0</t>
    <phoneticPr fontId="2"/>
  </si>
  <si>
    <t>　1.0
　1.0
　1.0</t>
    <phoneticPr fontId="2"/>
  </si>
  <si>
    <t>13
20
25</t>
    <phoneticPr fontId="2"/>
  </si>
  <si>
    <t>5～50
5～40
5～45</t>
    <phoneticPr fontId="2"/>
  </si>
  <si>
    <t>　　　3.0
　　　8.0
　8.0～10.0</t>
    <phoneticPr fontId="2"/>
  </si>
  <si>
    <t>0.5～1.0
0､5～1.0
0.5～1.0</t>
    <phoneticPr fontId="2"/>
  </si>
  <si>
    <t>0.5～1.0
0.5～1.0
0.5～1.0</t>
    <phoneticPr fontId="2"/>
  </si>
  <si>
    <t>　　　　(2)分水栓の相当長は､止水栓（乙）に準ずる｡</t>
    <phoneticPr fontId="2"/>
  </si>
  <si>
    <t>(2)高置ﾀﾝｸ方式における揚水管の管径決定法</t>
    <phoneticPr fontId="2"/>
  </si>
  <si>
    <t>　備考　(1)量水器における圧力損失は､適正使用流量範囲～基準流量範囲の上限の値を示す｡</t>
    <rPh sb="9" eb="10">
      <t>キ</t>
    </rPh>
    <phoneticPr fontId="2"/>
  </si>
  <si>
    <t>　　高置ﾀﾝｸ方式における高置ﾀﾝｸ以降の給水管の管径決定は､原則として等摩擦抵抗法による｡</t>
    <rPh sb="3" eb="4">
      <t>オ</t>
    </rPh>
    <phoneticPr fontId="2"/>
  </si>
  <si>
    <t>　を決定することができる｡</t>
    <phoneticPr fontId="2"/>
  </si>
  <si>
    <t>　ただし､各階便所等で必要圧力が十分に確保されていることが明らかな場合は､[均等表｣から管径</t>
    <rPh sb="38" eb="39">
      <t>キン</t>
    </rPh>
    <phoneticPr fontId="2"/>
  </si>
  <si>
    <t>給水負荷単位の設定が困難な給水器具</t>
  </si>
  <si>
    <t>各器具の給水負荷単位の設定</t>
  </si>
  <si>
    <t>加　算</t>
    <phoneticPr fontId="2"/>
  </si>
  <si>
    <t>管径の決定
ｱ　配管許容摩擦抵抗が推奨摩擦抵抗以上となる階の場合は､推奨摩擦抵抗で管径を決定
ｲ　配管許容摩擦抵抗が推奨摩擦抵抗未満となる階の場合は､配管許容摩擦抵抗で管径を決定</t>
    <phoneticPr fontId="2"/>
  </si>
  <si>
    <t>①等価摩擦抵抗法</t>
    <rPh sb="1" eb="3">
      <t>トウカ</t>
    </rPh>
    <rPh sb="3" eb="5">
      <t>マサツ</t>
    </rPh>
    <rPh sb="5" eb="7">
      <t>テイコウ</t>
    </rPh>
    <rPh sb="7" eb="8">
      <t>ホウ</t>
    </rPh>
    <phoneticPr fontId="2"/>
  </si>
  <si>
    <r>
      <t>　　　　Q</t>
    </r>
    <r>
      <rPr>
        <vertAlign val="subscript"/>
        <sz val="11"/>
        <rFont val="ＭＳ 明朝"/>
        <family val="1"/>
        <charset val="128"/>
      </rPr>
      <t>TW</t>
    </r>
    <r>
      <rPr>
        <sz val="11"/>
        <rFont val="ＭＳ 明朝"/>
        <family val="1"/>
        <charset val="128"/>
      </rPr>
      <t>=Q</t>
    </r>
    <r>
      <rPr>
        <vertAlign val="subscript"/>
        <sz val="11"/>
        <rFont val="ＭＳ 明朝"/>
        <family val="1"/>
        <charset val="128"/>
      </rPr>
      <t>HM</t>
    </r>
    <r>
      <rPr>
        <sz val="11"/>
        <rFont val="ＭＳ 明朝"/>
        <family val="1"/>
        <charset val="128"/>
      </rPr>
      <t>・t</t>
    </r>
    <r>
      <rPr>
        <vertAlign val="subscript"/>
        <sz val="11"/>
        <rFont val="ＭＳ 明朝"/>
        <family val="1"/>
        <charset val="128"/>
      </rPr>
      <t>1</t>
    </r>
    <r>
      <rPr>
        <sz val="11"/>
        <rFont val="ＭＳ 明朝"/>
        <family val="1"/>
        <charset val="128"/>
      </rPr>
      <t>/1000</t>
    </r>
    <phoneticPr fontId="2"/>
  </si>
  <si>
    <r>
      <t>　　　　　　t</t>
    </r>
    <r>
      <rPr>
        <vertAlign val="subscript"/>
        <sz val="11"/>
        <rFont val="ＭＳ 明朝"/>
        <family val="1"/>
        <charset val="128"/>
      </rPr>
      <t>1</t>
    </r>
    <r>
      <rPr>
        <sz val="11"/>
        <rFont val="ＭＳ 明朝"/>
        <family val="1"/>
        <charset val="128"/>
      </rPr>
      <t>:貯蔵時間［h］（＝1～2）</t>
    </r>
    <phoneticPr fontId="2"/>
  </si>
  <si>
    <r>
      <t>（2）高置ﾀﾝｸ容量の算定　Q</t>
    </r>
    <r>
      <rPr>
        <vertAlign val="subscript"/>
        <sz val="11"/>
        <rFont val="ＭＳ 明朝"/>
        <family val="1"/>
        <charset val="128"/>
      </rPr>
      <t>TWH</t>
    </r>
    <r>
      <rPr>
        <sz val="11"/>
        <rFont val="ＭＳ 明朝"/>
        <family val="1"/>
        <charset val="128"/>
      </rPr>
      <t>［m3］</t>
    </r>
    <phoneticPr fontId="2"/>
  </si>
  <si>
    <r>
      <t>　　　　Q</t>
    </r>
    <r>
      <rPr>
        <vertAlign val="subscript"/>
        <sz val="11"/>
        <rFont val="ＭＳ 明朝"/>
        <family val="1"/>
        <charset val="128"/>
      </rPr>
      <t>TWH</t>
    </r>
    <r>
      <rPr>
        <sz val="11"/>
        <rFont val="ＭＳ 明朝"/>
        <family val="1"/>
        <charset val="128"/>
      </rPr>
      <t>=Q</t>
    </r>
    <r>
      <rPr>
        <vertAlign val="subscript"/>
        <sz val="11"/>
        <rFont val="ＭＳ 明朝"/>
        <family val="1"/>
        <charset val="128"/>
      </rPr>
      <t>HM</t>
    </r>
    <r>
      <rPr>
        <sz val="11"/>
        <rFont val="ＭＳ 明朝"/>
        <family val="1"/>
        <charset val="128"/>
      </rPr>
      <t>・t</t>
    </r>
    <r>
      <rPr>
        <vertAlign val="subscript"/>
        <sz val="11"/>
        <rFont val="ＭＳ 明朝"/>
        <family val="1"/>
        <charset val="128"/>
      </rPr>
      <t>1</t>
    </r>
    <r>
      <rPr>
        <sz val="11"/>
        <rFont val="ＭＳ 明朝"/>
        <family val="1"/>
        <charset val="128"/>
      </rPr>
      <t>/1000Q</t>
    </r>
    <phoneticPr fontId="2"/>
  </si>
  <si>
    <r>
      <t>　　　　　Q</t>
    </r>
    <r>
      <rPr>
        <vertAlign val="subscript"/>
        <sz val="11"/>
        <rFont val="ＭＳ 明朝"/>
        <family val="1"/>
        <charset val="128"/>
      </rPr>
      <t>TWH</t>
    </r>
    <r>
      <rPr>
        <sz val="11"/>
        <rFont val="ＭＳ 明朝"/>
        <family val="1"/>
        <charset val="128"/>
      </rPr>
      <t>=(60・(Q</t>
    </r>
    <r>
      <rPr>
        <vertAlign val="subscript"/>
        <sz val="11"/>
        <rFont val="ＭＳ 明朝"/>
        <family val="1"/>
        <charset val="128"/>
      </rPr>
      <t>p</t>
    </r>
    <r>
      <rPr>
        <sz val="11"/>
        <rFont val="ＭＳ 明朝"/>
        <family val="1"/>
        <charset val="128"/>
      </rPr>
      <t>ｰQ</t>
    </r>
    <r>
      <rPr>
        <vertAlign val="subscript"/>
        <sz val="11"/>
        <rFont val="ＭＳ 明朝"/>
        <family val="1"/>
        <charset val="128"/>
      </rPr>
      <t>pw</t>
    </r>
    <r>
      <rPr>
        <sz val="11"/>
        <rFont val="ＭＳ 明朝"/>
        <family val="1"/>
        <charset val="128"/>
      </rPr>
      <t>)・t</t>
    </r>
    <r>
      <rPr>
        <vertAlign val="subscript"/>
        <sz val="11"/>
        <rFont val="ＭＳ 明朝"/>
        <family val="1"/>
        <charset val="128"/>
      </rPr>
      <t>3</t>
    </r>
    <r>
      <rPr>
        <sz val="11"/>
        <rFont val="ＭＳ 明朝"/>
        <family val="1"/>
        <charset val="128"/>
      </rPr>
      <t xml:space="preserve"> + 60・Q</t>
    </r>
    <r>
      <rPr>
        <vertAlign val="subscript"/>
        <sz val="11"/>
        <rFont val="ＭＳ 明朝"/>
        <family val="1"/>
        <charset val="128"/>
      </rPr>
      <t>pw</t>
    </r>
    <r>
      <rPr>
        <sz val="11"/>
        <rFont val="ＭＳ 明朝"/>
        <family val="1"/>
        <charset val="128"/>
      </rPr>
      <t>・t</t>
    </r>
    <r>
      <rPr>
        <vertAlign val="subscript"/>
        <sz val="11"/>
        <rFont val="ＭＳ 明朝"/>
        <family val="1"/>
        <charset val="128"/>
      </rPr>
      <t>4</t>
    </r>
    <r>
      <rPr>
        <sz val="11"/>
        <rFont val="ＭＳ 明朝"/>
        <family val="1"/>
        <charset val="128"/>
      </rPr>
      <t>)/1,000</t>
    </r>
    <phoneticPr fontId="2"/>
  </si>
  <si>
    <r>
      <t>　　　　　　t</t>
    </r>
    <r>
      <rPr>
        <vertAlign val="subscript"/>
        <sz val="11"/>
        <rFont val="ＭＳ 明朝"/>
        <family val="1"/>
        <charset val="128"/>
      </rPr>
      <t>3</t>
    </r>
    <r>
      <rPr>
        <sz val="11"/>
        <rFont val="ＭＳ 明朝"/>
        <family val="1"/>
        <charset val="128"/>
      </rPr>
      <t>:瞬時最大予想絵水量の継続時間［h］（＝1/4～1/2）</t>
    </r>
    <rPh sb="14" eb="15">
      <t>ソウ</t>
    </rPh>
    <phoneticPr fontId="2"/>
  </si>
  <si>
    <r>
      <t>　　　　　　t</t>
    </r>
    <r>
      <rPr>
        <vertAlign val="subscript"/>
        <sz val="11"/>
        <rFont val="ＭＳ 明朝"/>
        <family val="1"/>
        <charset val="128"/>
      </rPr>
      <t>4</t>
    </r>
    <r>
      <rPr>
        <sz val="11"/>
        <rFont val="ＭＳ 明朝"/>
        <family val="1"/>
        <charset val="128"/>
      </rPr>
      <t>:揚水ﾎﾟﾝﾌﾟの最短運転時間［h］（1/6～1/4）</t>
    </r>
    <phoneticPr fontId="2"/>
  </si>
  <si>
    <r>
      <t>(2)揚程の算定　H</t>
    </r>
    <r>
      <rPr>
        <vertAlign val="subscript"/>
        <sz val="11"/>
        <rFont val="ＭＳ 明朝"/>
        <family val="1"/>
        <charset val="128"/>
      </rPr>
      <t>PW</t>
    </r>
    <r>
      <rPr>
        <sz val="11"/>
        <rFont val="ＭＳ 明朝"/>
        <family val="1"/>
        <charset val="128"/>
      </rPr>
      <t>［m］</t>
    </r>
    <phoneticPr fontId="2"/>
  </si>
  <si>
    <r>
      <t>　　　　　H</t>
    </r>
    <r>
      <rPr>
        <vertAlign val="subscript"/>
        <sz val="11"/>
        <rFont val="ＭＳ 明朝"/>
        <family val="1"/>
        <charset val="128"/>
      </rPr>
      <t>1</t>
    </r>
    <r>
      <rPr>
        <sz val="11"/>
        <rFont val="ＭＳ 明朝"/>
        <family val="1"/>
        <charset val="128"/>
      </rPr>
      <t>=R・L/9.81</t>
    </r>
    <phoneticPr fontId="2"/>
  </si>
  <si>
    <t>　　　ここに､R:揚水管1m当たりの配管摩擦抵抗［kPa/m］</t>
    <phoneticPr fontId="2"/>
  </si>
  <si>
    <t>　　　　　　　　と揚水皆管径の交点から求める｡）</t>
    <rPh sb="12" eb="13">
      <t>カン</t>
    </rPh>
    <phoneticPr fontId="2"/>
  </si>
  <si>
    <t>　　　　　　　L:受水ﾀﾝｸから高置ﾀﾝｸまでの配管実長［m］</t>
    <phoneticPr fontId="2"/>
  </si>
  <si>
    <r>
      <t>　②　揚水管局部抵抗の算定　H</t>
    </r>
    <r>
      <rPr>
        <vertAlign val="subscript"/>
        <sz val="11"/>
        <rFont val="ＭＳ 明朝"/>
        <family val="1"/>
        <charset val="128"/>
      </rPr>
      <t>2</t>
    </r>
    <r>
      <rPr>
        <sz val="11"/>
        <rFont val="ＭＳ 明朝"/>
        <family val="1"/>
        <charset val="128"/>
      </rPr>
      <t>［m］</t>
    </r>
    <phoneticPr fontId="2"/>
  </si>
  <si>
    <t>　　　　　H2=R・(l1・N1+l2・N2+…)/9.81</t>
    <phoneticPr fontId="2"/>
  </si>
  <si>
    <t>　　　  N1,N2…：局部抵抗種別ごとの個数　L個］</t>
    <phoneticPr fontId="2"/>
  </si>
  <si>
    <r>
      <t>　　　なお､簡便法として, H</t>
    </r>
    <r>
      <rPr>
        <vertAlign val="subscript"/>
        <sz val="11"/>
        <rFont val="ＭＳ 明朝"/>
        <family val="1"/>
        <charset val="128"/>
      </rPr>
      <t>2</t>
    </r>
    <r>
      <rPr>
        <sz val="11"/>
        <rFont val="ＭＳ 明朝"/>
        <family val="1"/>
        <charset val="128"/>
      </rPr>
      <t>=0.5H</t>
    </r>
    <r>
      <rPr>
        <vertAlign val="subscript"/>
        <sz val="11"/>
        <rFont val="ＭＳ 明朝"/>
        <family val="1"/>
        <charset val="128"/>
      </rPr>
      <t>1</t>
    </r>
    <r>
      <rPr>
        <sz val="11"/>
        <rFont val="ＭＳ 明朝"/>
        <family val="1"/>
        <charset val="128"/>
      </rPr>
      <t>とすることができる｡</t>
    </r>
    <phoneticPr fontId="2"/>
  </si>
  <si>
    <t>　　　　　　　　（配管摩擦抵抗縮図（第6節｢給水配管｣参照）において揚水ﾎﾟﾝﾌﾟの揚水量</t>
    <rPh sb="18" eb="19">
      <t>ダイ</t>
    </rPh>
    <rPh sb="20" eb="21">
      <t>セツ</t>
    </rPh>
    <phoneticPr fontId="2"/>
  </si>
  <si>
    <t>　　　　l1,l2…:局部抵抗種別ごとの相当長［m/個］（局部抵抗の相当長（第6節｢給水配</t>
    <rPh sb="38" eb="39">
      <t>ダイ</t>
    </rPh>
    <rPh sb="40" eb="41">
      <t>セツ</t>
    </rPh>
    <phoneticPr fontId="2"/>
  </si>
  <si>
    <t>　　　ここに､v:管内流速［m/s］（配管摩擦抵抗縮図（第6節｢給水配管｣参照）において</t>
    <rPh sb="28" eb="29">
      <t>ダイ</t>
    </rPh>
    <rPh sb="30" eb="31">
      <t>セツ</t>
    </rPh>
    <phoneticPr fontId="2"/>
  </si>
  <si>
    <r>
      <t>　③　揚水管出口水頭の算定　H</t>
    </r>
    <r>
      <rPr>
        <vertAlign val="subscript"/>
        <sz val="11"/>
        <rFont val="ＭＳ 明朝"/>
        <family val="1"/>
        <charset val="128"/>
      </rPr>
      <t>3</t>
    </r>
    <r>
      <rPr>
        <sz val="11"/>
        <rFont val="ＭＳ 明朝"/>
        <family val="1"/>
        <charset val="128"/>
      </rPr>
      <t>［m］</t>
    </r>
    <phoneticPr fontId="2"/>
  </si>
  <si>
    <r>
      <t>　　　　H</t>
    </r>
    <r>
      <rPr>
        <vertAlign val="subscript"/>
        <sz val="11"/>
        <rFont val="ＭＳ 明朝"/>
        <family val="1"/>
        <charset val="128"/>
      </rPr>
      <t>3</t>
    </r>
    <r>
      <rPr>
        <sz val="11"/>
        <rFont val="ＭＳ 明朝"/>
        <family val="1"/>
        <charset val="128"/>
      </rPr>
      <t>=v</t>
    </r>
    <r>
      <rPr>
        <vertAlign val="superscript"/>
        <sz val="11"/>
        <rFont val="ＭＳ 明朝"/>
        <family val="1"/>
        <charset val="128"/>
      </rPr>
      <t>2</t>
    </r>
    <r>
      <rPr>
        <sz val="11"/>
        <rFont val="ＭＳ 明朝"/>
        <family val="1"/>
        <charset val="128"/>
      </rPr>
      <t>/(2・g)</t>
    </r>
    <phoneticPr fontId="2"/>
  </si>
  <si>
    <r>
      <t>　④揚水ﾎﾟﾝﾌﾟ揚程の算定H</t>
    </r>
    <r>
      <rPr>
        <vertAlign val="subscript"/>
        <sz val="11"/>
        <rFont val="ＭＳ 明朝"/>
        <family val="1"/>
        <charset val="128"/>
      </rPr>
      <t>PW</t>
    </r>
    <r>
      <rPr>
        <sz val="11"/>
        <rFont val="ＭＳ 明朝"/>
        <family val="1"/>
        <charset val="128"/>
      </rPr>
      <t>［m］</t>
    </r>
    <phoneticPr fontId="2"/>
  </si>
  <si>
    <r>
      <t>　　　　H</t>
    </r>
    <r>
      <rPr>
        <vertAlign val="subscript"/>
        <sz val="11"/>
        <rFont val="ＭＳ 明朝"/>
        <family val="1"/>
        <charset val="128"/>
      </rPr>
      <t>PW</t>
    </r>
    <r>
      <rPr>
        <sz val="11"/>
        <rFont val="ＭＳ 明朝"/>
        <family val="1"/>
        <charset val="128"/>
      </rPr>
      <t>=K</t>
    </r>
    <r>
      <rPr>
        <vertAlign val="subscript"/>
        <sz val="11"/>
        <rFont val="ＭＳ 明朝"/>
        <family val="1"/>
        <charset val="128"/>
      </rPr>
      <t>2</t>
    </r>
    <r>
      <rPr>
        <sz val="11"/>
        <rFont val="ＭＳ 明朝"/>
        <family val="1"/>
        <charset val="128"/>
      </rPr>
      <t>・(H</t>
    </r>
    <r>
      <rPr>
        <vertAlign val="subscript"/>
        <sz val="11"/>
        <rFont val="ＭＳ 明朝"/>
        <family val="1"/>
        <charset val="128"/>
      </rPr>
      <t>1</t>
    </r>
    <r>
      <rPr>
        <sz val="11"/>
        <rFont val="ＭＳ 明朝"/>
        <family val="1"/>
        <charset val="128"/>
      </rPr>
      <t>+H</t>
    </r>
    <r>
      <rPr>
        <vertAlign val="subscript"/>
        <sz val="11"/>
        <rFont val="ＭＳ 明朝"/>
        <family val="1"/>
        <charset val="128"/>
      </rPr>
      <t>2</t>
    </r>
    <r>
      <rPr>
        <sz val="11"/>
        <rFont val="ＭＳ 明朝"/>
        <family val="1"/>
        <charset val="128"/>
      </rPr>
      <t>;H</t>
    </r>
    <r>
      <rPr>
        <vertAlign val="subscript"/>
        <sz val="11"/>
        <rFont val="ＭＳ 明朝"/>
        <family val="1"/>
        <charset val="128"/>
      </rPr>
      <t>3</t>
    </r>
    <r>
      <rPr>
        <sz val="11"/>
        <rFont val="ＭＳ 明朝"/>
        <family val="1"/>
        <charset val="128"/>
      </rPr>
      <t>;H</t>
    </r>
    <r>
      <rPr>
        <vertAlign val="subscript"/>
        <sz val="11"/>
        <rFont val="ＭＳ 明朝"/>
        <family val="1"/>
        <charset val="128"/>
      </rPr>
      <t>4</t>
    </r>
    <r>
      <rPr>
        <sz val="11"/>
        <rFont val="ＭＳ 明朝"/>
        <family val="1"/>
        <charset val="128"/>
      </rPr>
      <t>)</t>
    </r>
    <phoneticPr fontId="2"/>
  </si>
  <si>
    <r>
      <t>　　　　　　H</t>
    </r>
    <r>
      <rPr>
        <vertAlign val="subscript"/>
        <sz val="11"/>
        <rFont val="ＭＳ 明朝"/>
        <family val="1"/>
        <charset val="128"/>
      </rPr>
      <t>1</t>
    </r>
    <r>
      <rPr>
        <sz val="11"/>
        <rFont val="ＭＳ 明朝"/>
        <family val="1"/>
        <charset val="128"/>
      </rPr>
      <t>:揚水管直管部抵抗［m］</t>
    </r>
    <phoneticPr fontId="2"/>
  </si>
  <si>
    <r>
      <t>　　　　　　H</t>
    </r>
    <r>
      <rPr>
        <vertAlign val="subscript"/>
        <sz val="11"/>
        <rFont val="ＭＳ 明朝"/>
        <family val="1"/>
        <charset val="128"/>
      </rPr>
      <t>2</t>
    </r>
    <r>
      <rPr>
        <sz val="11"/>
        <rFont val="ＭＳ 明朝"/>
        <family val="1"/>
        <charset val="128"/>
      </rPr>
      <t>:揚水管局部抵抗［m］</t>
    </r>
    <phoneticPr fontId="2"/>
  </si>
  <si>
    <r>
      <t>　　　　　　H</t>
    </r>
    <r>
      <rPr>
        <vertAlign val="subscript"/>
        <sz val="11"/>
        <rFont val="ＭＳ 明朝"/>
        <family val="1"/>
        <charset val="128"/>
      </rPr>
      <t>3</t>
    </r>
    <r>
      <rPr>
        <sz val="11"/>
        <rFont val="ＭＳ 明朝"/>
        <family val="1"/>
        <charset val="128"/>
      </rPr>
      <t>:揚水管出口木頭［m］</t>
    </r>
    <phoneticPr fontId="2"/>
  </si>
  <si>
    <r>
      <t>　　　　　　H</t>
    </r>
    <r>
      <rPr>
        <vertAlign val="subscript"/>
        <sz val="11"/>
        <rFont val="ＭＳ 明朝"/>
        <family val="1"/>
        <charset val="128"/>
      </rPr>
      <t>4</t>
    </r>
    <r>
      <rPr>
        <sz val="11"/>
        <rFont val="ＭＳ 明朝"/>
        <family val="1"/>
        <charset val="128"/>
      </rPr>
      <t>:受水ﾀﾝｸ水位と揚水管出口の高低差［m］</t>
    </r>
    <rPh sb="9" eb="10">
      <t>ジュ</t>
    </rPh>
    <rPh sb="14" eb="16">
      <t>スイイ</t>
    </rPh>
    <rPh sb="17" eb="19">
      <t>ヨウスイ</t>
    </rPh>
    <rPh sb="23" eb="25">
      <t>コウテイ</t>
    </rPh>
    <rPh sb="25" eb="26">
      <t>サ</t>
    </rPh>
    <phoneticPr fontId="2"/>
  </si>
  <si>
    <t>　　なお､ｲﾝﾊﾞｰﾀｰ機構の予備を設ける場合は､ﾛｰﾃｰｼｮﾝ機構付きとする｡</t>
  </si>
  <si>
    <t>　　なお､給水ﾎﾟﾝﾌﾟの場程が30mを超える場合の逆止弁は､衝撃吸収式とする｡</t>
  </si>
  <si>
    <t>第4節　給水ﾎﾟﾝﾌﾟﾕﾆｯﾄ</t>
    <phoneticPr fontId="2"/>
  </si>
  <si>
    <t>　4-1　給水ﾎﾟﾝﾌﾟﾕﾆｯﾄ</t>
    <phoneticPr fontId="2"/>
  </si>
  <si>
    <t>(1)給水ﾎﾟﾝﾌﾟは､負荷変動､容量等を考慮し､2台以上に容量分割する｡</t>
    <rPh sb="26" eb="27">
      <t>ダイ</t>
    </rPh>
    <rPh sb="28" eb="29">
      <t>ウエ</t>
    </rPh>
    <phoneticPr fontId="2"/>
  </si>
  <si>
    <t>　とする｡</t>
    <phoneticPr fontId="2"/>
  </si>
  <si>
    <t>(2)運転方式は､給水ﾎﾟﾝﾌﾟ2台の場合は並列交互運転､給水ﾎﾟﾝﾌﾟ3合以上｡の場合は並列ﾛｰﾃｰｼｮﾝ運転</t>
    <rPh sb="17" eb="18">
      <t>ダイ</t>
    </rPh>
    <phoneticPr fontId="2"/>
  </si>
  <si>
    <t>(3)制御方式は､原則としてｲﾝﾊﾞｰﾀｰ制御を行い､吐出圧力を一定にする方式（吐出し圧力一定制御）</t>
    <rPh sb="27" eb="28">
      <t>ト</t>
    </rPh>
    <rPh sb="40" eb="41">
      <t>ト</t>
    </rPh>
    <rPh sb="44" eb="45">
      <t>リキ</t>
    </rPh>
    <phoneticPr fontId="2"/>
  </si>
  <si>
    <t>　又は末端圧力が一定となる吐出圧力を推定して圧力を制御する方式（末端末端圧力椎定制御）と</t>
    <rPh sb="13" eb="14">
      <t>ト</t>
    </rPh>
    <rPh sb="34" eb="35">
      <t>マツ</t>
    </rPh>
    <rPh sb="35" eb="36">
      <t>タン</t>
    </rPh>
    <rPh sb="36" eb="37">
      <t>アツ</t>
    </rPh>
    <phoneticPr fontId="2"/>
  </si>
  <si>
    <t>　する｡(特)</t>
    <rPh sb="5" eb="6">
      <t>トク</t>
    </rPh>
    <phoneticPr fontId="2"/>
  </si>
  <si>
    <t>　　また､ｲﾝﾊﾞｰﾀｰ機構は､給水ﾎﾟﾝﾌﾟ1台分とする｡</t>
    <rPh sb="24" eb="25">
      <t>ダイ</t>
    </rPh>
    <rPh sb="25" eb="26">
      <t>ブン</t>
    </rPh>
    <phoneticPr fontId="2"/>
  </si>
  <si>
    <t>(4)給水ﾎﾟﾝﾌﾟの切換は､自動切換とし､夜間等においても継続した水使用が予想される場合には､24</t>
    <phoneticPr fontId="2"/>
  </si>
  <si>
    <t>　時間強制ﾛｰﾃｰｼｮﾝ機構付きとする｡</t>
    <phoneticPr fontId="2"/>
  </si>
  <si>
    <t>(5)給水ﾎﾟﾝﾌﾟの内部等の水通過部分には､赤本対策を施す｡</t>
    <phoneticPr fontId="2"/>
  </si>
  <si>
    <t>(6)小水量時における給水ﾎﾟﾝﾌﾟ発停の頻度を少なくするために､小形圧ｶﾀﾝｸ（隔膜式又はﾀﾞｲﾔﾌﾗﾑ</t>
    <phoneticPr fontId="2"/>
  </si>
  <si>
    <t>　式）を給水ﾎﾟﾝﾌﾟ吐出側に併設する｡</t>
    <rPh sb="11" eb="12">
      <t>ト</t>
    </rPh>
    <phoneticPr fontId="2"/>
  </si>
  <si>
    <t>(7)給水ﾎﾟﾝﾌﾟ吐出側には防振継手・逆止弁･仕切弁を、吸込側には防振継于・仕切弁をそれぞれ取</t>
    <rPh sb="10" eb="11">
      <t>ト</t>
    </rPh>
    <rPh sb="20" eb="21">
      <t>ギャク</t>
    </rPh>
    <rPh sb="21" eb="22">
      <t>ト</t>
    </rPh>
    <rPh sb="29" eb="30">
      <t>ス</t>
    </rPh>
    <rPh sb="39" eb="40">
      <t>ベン</t>
    </rPh>
    <rPh sb="40" eb="41">
      <t>ヲ</t>
    </rPh>
    <phoneticPr fontId="2"/>
  </si>
  <si>
    <t>　り付ける｡</t>
    <phoneticPr fontId="2"/>
  </si>
  <si>
    <t>(8)給水器具に加えられる圧力が0.4MPaを超えるおそれのある場合は､その配管に減圧機構を設ける｡</t>
    <phoneticPr fontId="2"/>
  </si>
  <si>
    <t>(9)上記以外は､他節｢ﾎﾟﾝﾌﾞ｣による｡</t>
    <rPh sb="9" eb="10">
      <t>タ</t>
    </rPh>
    <phoneticPr fontId="2"/>
  </si>
  <si>
    <t>　4-2　給水量､揚程の算定</t>
    <phoneticPr fontId="2"/>
  </si>
  <si>
    <r>
      <t>　　ここに､K</t>
    </r>
    <r>
      <rPr>
        <vertAlign val="subscript"/>
        <sz val="11"/>
        <rFont val="ＭＳ 明朝"/>
        <family val="1"/>
        <charset val="128"/>
      </rPr>
      <t>1</t>
    </r>
    <r>
      <rPr>
        <sz val="11"/>
        <rFont val="ＭＳ 明朝"/>
        <family val="1"/>
        <charset val="128"/>
      </rPr>
      <t>:時間最大予想給水量に対する割合（=1.0）</t>
    </r>
    <phoneticPr fontId="2"/>
  </si>
  <si>
    <t>用途No,</t>
    <phoneticPr fontId="2"/>
  </si>
  <si>
    <t>計算式</t>
    <rPh sb="0" eb="2">
      <t>ケイサン</t>
    </rPh>
    <rPh sb="2" eb="3">
      <t>シキ</t>
    </rPh>
    <phoneticPr fontId="2"/>
  </si>
  <si>
    <t>計算値</t>
    <rPh sb="0" eb="3">
      <t>ケイサンチ</t>
    </rPh>
    <phoneticPr fontId="2"/>
  </si>
  <si>
    <r>
      <t xml:space="preserve"> [表1-1より]  人員による</t>
    </r>
    <r>
      <rPr>
        <sz val="12"/>
        <rFont val="ＭＳ 明朝"/>
        <family val="1"/>
        <charset val="128"/>
      </rPr>
      <t xml:space="preserve">給水量（生活用水） </t>
    </r>
    <phoneticPr fontId="2"/>
  </si>
  <si>
    <t>計算式</t>
    <phoneticPr fontId="2"/>
  </si>
  <si>
    <t>　に基づき算出する｡</t>
    <phoneticPr fontId="2"/>
  </si>
  <si>
    <t>(1)給水ﾎﾟﾝﾌﾟﾕﾆｯﾄの給水量は､原則として､給水器具数による瞬時最大予想給水量及び同時使用流量</t>
    <rPh sb="29" eb="30">
      <t>グ</t>
    </rPh>
    <phoneticPr fontId="2"/>
  </si>
  <si>
    <r>
      <t>　　　Qp＞Qのとき､Q</t>
    </r>
    <r>
      <rPr>
        <vertAlign val="subscript"/>
        <sz val="11"/>
        <rFont val="ＭＳ 明朝"/>
        <family val="1"/>
        <charset val="128"/>
      </rPr>
      <t>PU</t>
    </r>
    <r>
      <rPr>
        <sz val="11"/>
        <rFont val="ＭＳ 明朝"/>
        <family val="1"/>
        <charset val="128"/>
      </rPr>
      <t>=Q</t>
    </r>
    <r>
      <rPr>
        <vertAlign val="subscript"/>
        <sz val="11"/>
        <rFont val="ＭＳ 明朝"/>
        <family val="1"/>
        <charset val="128"/>
      </rPr>
      <t>P</t>
    </r>
    <phoneticPr fontId="2"/>
  </si>
  <si>
    <r>
      <t>　　　Qp≦Qのとき､Q</t>
    </r>
    <r>
      <rPr>
        <vertAlign val="subscript"/>
        <sz val="11"/>
        <rFont val="ＭＳ 明朝"/>
        <family val="1"/>
        <charset val="128"/>
      </rPr>
      <t>PU</t>
    </r>
    <r>
      <rPr>
        <sz val="11"/>
        <rFont val="ＭＳ 明朝"/>
        <family val="1"/>
        <charset val="128"/>
      </rPr>
      <t>＝Q</t>
    </r>
    <phoneticPr fontId="2"/>
  </si>
  <si>
    <t>　　　ここに､Qp:給水器具数による瞬時最大予想給水量［/min］（第1節｢給水量計算］参照）</t>
    <rPh sb="13" eb="14">
      <t>グ</t>
    </rPh>
    <phoneticPr fontId="2"/>
  </si>
  <si>
    <r>
      <t>　②　給水ﾎﾟﾝﾌﾟ1台当たり給水量の算定　Q</t>
    </r>
    <r>
      <rPr>
        <vertAlign val="subscript"/>
        <sz val="11"/>
        <rFont val="ＭＳ 明朝"/>
        <family val="1"/>
        <charset val="128"/>
      </rPr>
      <t>PU</t>
    </r>
    <r>
      <rPr>
        <sz val="11"/>
        <rFont val="ＭＳ 明朝"/>
        <family val="1"/>
        <charset val="128"/>
      </rPr>
      <t>'　[（min ･ 台）］</t>
    </r>
    <rPh sb="11" eb="12">
      <t>ダイ</t>
    </rPh>
    <rPh sb="36" eb="37">
      <t>ダイ</t>
    </rPh>
    <phoneticPr fontId="2"/>
  </si>
  <si>
    <t>　　　　　　　　　　管｣参照）</t>
  </si>
  <si>
    <r>
      <t>　　Q</t>
    </r>
    <r>
      <rPr>
        <vertAlign val="subscript"/>
        <sz val="11"/>
        <rFont val="ＭＳ 明朝"/>
        <family val="1"/>
        <charset val="128"/>
      </rPr>
      <t>PU</t>
    </r>
    <r>
      <rPr>
        <sz val="11"/>
        <rFont val="ＭＳ 明朝"/>
        <family val="1"/>
        <charset val="128"/>
      </rPr>
      <t>'=Q</t>
    </r>
    <r>
      <rPr>
        <vertAlign val="subscript"/>
        <sz val="11"/>
        <rFont val="ＭＳ 明朝"/>
        <family val="1"/>
        <charset val="128"/>
      </rPr>
      <t>PU</t>
    </r>
    <r>
      <rPr>
        <sz val="11"/>
        <rFont val="ＭＳ 明朝"/>
        <family val="1"/>
        <charset val="128"/>
      </rPr>
      <t>/N</t>
    </r>
    <phoneticPr fontId="2"/>
  </si>
  <si>
    <t>　　　　　　　N:給水ﾎﾟﾝﾌﾟの台数［台］</t>
    <phoneticPr fontId="2"/>
  </si>
  <si>
    <t>(2)給水ﾎﾟﾝﾌﾟﾕﾆｯﾄの場程は､給水ﾎﾟﾝﾌﾟﾕﾆｯﾄから給水されるすべての給水器具において必要最小圧</t>
    <phoneticPr fontId="2"/>
  </si>
  <si>
    <t>　力が満足されるものとする｡</t>
    <rPh sb="1" eb="2">
      <t>リキ</t>
    </rPh>
    <phoneticPr fontId="2"/>
  </si>
  <si>
    <t>　　なお､配管抵抗､高低差､必要最小圧力に相当する高さの和が最大となる給水器具（以下、｢代</t>
    <rPh sb="41" eb="42">
      <t>シタ</t>
    </rPh>
    <phoneticPr fontId="2"/>
  </si>
  <si>
    <t>　水ﾎﾟﾝﾌﾟﾕﾆｯﾄの揚程とする｡</t>
    <phoneticPr fontId="2"/>
  </si>
  <si>
    <t>　具､必要最小圧力の高い給本器具等いくつかの給水器具に対して揚程計算を行い､その最大値を給</t>
    <phoneticPr fontId="2"/>
  </si>
  <si>
    <r>
      <t>　①　ﾕﾆｯﾄ揚程の算定　H</t>
    </r>
    <r>
      <rPr>
        <vertAlign val="subscript"/>
        <sz val="11"/>
        <rFont val="ＭＳ 明朝"/>
        <family val="1"/>
        <charset val="128"/>
      </rPr>
      <t>PU</t>
    </r>
    <r>
      <rPr>
        <sz val="11"/>
        <rFont val="ＭＳ 明朝"/>
        <family val="1"/>
        <charset val="128"/>
      </rPr>
      <t>［m］</t>
    </r>
    <phoneticPr fontId="2"/>
  </si>
  <si>
    <t>和風大便器     (FV弁)</t>
    <rPh sb="0" eb="2">
      <t>ワフウ</t>
    </rPh>
    <rPh sb="2" eb="5">
      <t>ダイベンキ</t>
    </rPh>
    <rPh sb="13" eb="14">
      <t>ベン</t>
    </rPh>
    <phoneticPr fontId="2"/>
  </si>
  <si>
    <t>和風大便器     (洗浄ﾀﾝ弁)</t>
    <rPh sb="0" eb="2">
      <t>ワフウ</t>
    </rPh>
    <rPh sb="2" eb="5">
      <t>ダイベンキ</t>
    </rPh>
    <rPh sb="11" eb="13">
      <t>センジョウ</t>
    </rPh>
    <rPh sb="15" eb="16">
      <t>ベン</t>
    </rPh>
    <phoneticPr fontId="2"/>
  </si>
  <si>
    <t>洋風大便器     (FV弁)</t>
    <rPh sb="0" eb="2">
      <t>ヨウフウ</t>
    </rPh>
    <rPh sb="2" eb="5">
      <t>ダイベンキ</t>
    </rPh>
    <rPh sb="13" eb="14">
      <t>ベン</t>
    </rPh>
    <phoneticPr fontId="2"/>
  </si>
  <si>
    <r>
      <t>【配管</t>
    </r>
    <r>
      <rPr>
        <b/>
        <sz val="11"/>
        <rFont val="ＭＳ 明朝"/>
        <family val="1"/>
        <charset val="128"/>
      </rPr>
      <t>許容摩擦抵抗</t>
    </r>
    <r>
      <rPr>
        <sz val="11"/>
        <rFont val="ＭＳ 明朝"/>
        <family val="1"/>
        <charset val="128"/>
      </rPr>
      <t>の算定　R［kPa/m］】</t>
    </r>
    <phoneticPr fontId="2"/>
  </si>
  <si>
    <t xml:space="preserve">　　　　　　　　 P2:水道本管と代表給水器具の高低差に相当する圧力　[kPa]  </t>
    <phoneticPr fontId="2"/>
  </si>
  <si>
    <t xml:space="preserve">                 L1:水道本管から代表給水器具までの配管実長［m］　　　　　　　                                                                    　         </t>
    <phoneticPr fontId="2"/>
  </si>
  <si>
    <r>
      <t xml:space="preserve">  配管許容摩擦抵抗の算定　R［kPa/m］
　　　　R=（P</t>
    </r>
    <r>
      <rPr>
        <vertAlign val="subscript"/>
        <sz val="11"/>
        <rFont val="ＭＳ 明朝"/>
        <family val="1"/>
        <charset val="128"/>
      </rPr>
      <t>1</t>
    </r>
    <r>
      <rPr>
        <sz val="11"/>
        <rFont val="ＭＳ 明朝"/>
        <family val="1"/>
        <charset val="128"/>
      </rPr>
      <t>-P</t>
    </r>
    <r>
      <rPr>
        <vertAlign val="subscript"/>
        <sz val="11"/>
        <rFont val="ＭＳ 明朝"/>
        <family val="1"/>
        <charset val="128"/>
      </rPr>
      <t>2</t>
    </r>
    <r>
      <rPr>
        <sz val="11"/>
        <rFont val="ＭＳ 明朝"/>
        <family val="1"/>
        <charset val="128"/>
      </rPr>
      <t>-P</t>
    </r>
    <r>
      <rPr>
        <vertAlign val="subscript"/>
        <sz val="11"/>
        <rFont val="ＭＳ 明朝"/>
        <family val="1"/>
        <charset val="128"/>
      </rPr>
      <t>3</t>
    </r>
    <r>
      <rPr>
        <sz val="11"/>
        <rFont val="ＭＳ 明朝"/>
        <family val="1"/>
        <charset val="128"/>
      </rPr>
      <t>-P</t>
    </r>
    <r>
      <rPr>
        <vertAlign val="subscript"/>
        <sz val="11"/>
        <rFont val="ＭＳ 明朝"/>
        <family val="1"/>
        <charset val="128"/>
      </rPr>
      <t>4</t>
    </r>
    <r>
      <rPr>
        <sz val="11"/>
        <rFont val="ＭＳ 明朝"/>
        <family val="1"/>
        <charset val="128"/>
      </rPr>
      <t>）/（L</t>
    </r>
    <r>
      <rPr>
        <vertAlign val="subscript"/>
        <sz val="11"/>
        <rFont val="ＭＳ 明朝"/>
        <family val="1"/>
        <charset val="128"/>
      </rPr>
      <t>1</t>
    </r>
    <r>
      <rPr>
        <sz val="11"/>
        <rFont val="ＭＳ 明朝"/>
        <family val="1"/>
        <charset val="128"/>
      </rPr>
      <t>十L</t>
    </r>
    <r>
      <rPr>
        <vertAlign val="subscript"/>
        <sz val="11"/>
        <rFont val="ＭＳ 明朝"/>
        <family val="1"/>
        <charset val="128"/>
      </rPr>
      <t>2</t>
    </r>
    <r>
      <rPr>
        <sz val="11"/>
        <rFont val="ＭＳ 明朝"/>
        <family val="1"/>
        <charset val="128"/>
      </rPr>
      <t xml:space="preserve">）
　　　　ここに､　P1:水道本管の水圧［kPa］
　　　　　　　　 P2:水道本管と代表給水器具の高低差に相当する圧力　[kPa]                                                                                                                        　　　　  
　　　　　　　　 P3:代表給水器具の必要最小圧力　[kPa]（表2-2参照）
　　　　　　　　 P4:量水器における圧力損失　[kPa]  通常は 5 とする。                                                                                                                                                                                                                                                                                                                                              　　　　　　　　 　　　　　　　　 　　　　　　　　 　　　　　　　　 </t>
    </r>
    <rPh sb="63" eb="65">
      <t>スイドウ</t>
    </rPh>
    <rPh sb="65" eb="67">
      <t>ホンカン</t>
    </rPh>
    <rPh sb="68" eb="70">
      <t>スイアツ</t>
    </rPh>
    <rPh sb="100" eb="103">
      <t>コウテイサ</t>
    </rPh>
    <rPh sb="104" eb="106">
      <t>ソウトウ</t>
    </rPh>
    <rPh sb="295" eb="296">
      <t>リョウ</t>
    </rPh>
    <rPh sb="297" eb="298">
      <t>キ</t>
    </rPh>
    <rPh sb="302" eb="304">
      <t>アツリョク</t>
    </rPh>
    <rPh sb="304" eb="306">
      <t>ソンシツ</t>
    </rPh>
    <phoneticPr fontId="2"/>
  </si>
  <si>
    <t>　　　　ここに､　P1:水道本管の水圧［kPa］  [単位 0.1MPa ＝ 10mAq ＝ 100KPa ]</t>
    <rPh sb="27" eb="29">
      <t>タンイ</t>
    </rPh>
    <phoneticPr fontId="2"/>
  </si>
  <si>
    <r>
      <t>【負荷単位による</t>
    </r>
    <r>
      <rPr>
        <b/>
        <u/>
        <sz val="12"/>
        <rFont val="ＭＳ 明朝"/>
        <family val="1"/>
        <charset val="128"/>
      </rPr>
      <t>器具給水・給湯量</t>
    </r>
    <r>
      <rPr>
        <u/>
        <sz val="12"/>
        <rFont val="ＭＳ 明朝"/>
        <family val="1"/>
        <charset val="128"/>
      </rPr>
      <t>の算定】</t>
    </r>
    <rPh sb="1" eb="3">
      <t>フカ</t>
    </rPh>
    <rPh sb="3" eb="5">
      <t>タンイ</t>
    </rPh>
    <rPh sb="8" eb="10">
      <t>キグ</t>
    </rPh>
    <rPh sb="10" eb="12">
      <t>キュウスイ</t>
    </rPh>
    <rPh sb="13" eb="15">
      <t>キュウトウ</t>
    </rPh>
    <rPh sb="15" eb="16">
      <t>リョウ</t>
    </rPh>
    <rPh sb="17" eb="19">
      <t>サンテイ</t>
    </rPh>
    <phoneticPr fontId="2"/>
  </si>
  <si>
    <t>口径</t>
    <rPh sb="0" eb="2">
      <t>コウケイ</t>
    </rPh>
    <phoneticPr fontId="2"/>
  </si>
  <si>
    <t>第1節 給水量の算定</t>
    <rPh sb="0" eb="1">
      <t>ダイ</t>
    </rPh>
    <rPh sb="2" eb="3">
      <t>セツ</t>
    </rPh>
    <rPh sb="4" eb="6">
      <t>キュウスイ</t>
    </rPh>
    <rPh sb="6" eb="7">
      <t>リョウ</t>
    </rPh>
    <rPh sb="8" eb="10">
      <t>サンテイ</t>
    </rPh>
    <phoneticPr fontId="2"/>
  </si>
  <si>
    <t>(1)生活用水</t>
    <phoneticPr fontId="2"/>
  </si>
  <si>
    <r>
      <t>(</t>
    </r>
    <r>
      <rPr>
        <b/>
        <sz val="11"/>
        <rFont val="ＭＳ 明朝"/>
        <family val="1"/>
        <charset val="128"/>
      </rPr>
      <t>2)実験用の給水器具</t>
    </r>
    <phoneticPr fontId="2"/>
  </si>
  <si>
    <t>(3)冷却塔の給水</t>
    <rPh sb="3" eb="5">
      <t>レイキャク</t>
    </rPh>
    <rPh sb="5" eb="6">
      <t>トウ</t>
    </rPh>
    <rPh sb="7" eb="9">
      <t>キュウスイ</t>
    </rPh>
    <phoneticPr fontId="2"/>
  </si>
  <si>
    <t xml:space="preserve">  生活用水としての給水量は、原則として人員から算定する。ただし、人員から算定することが適当でない場合は、給水器具から算定してもよい。</t>
    <rPh sb="2" eb="4">
      <t>セイカツ</t>
    </rPh>
    <rPh sb="4" eb="6">
      <t>ヨウスイ</t>
    </rPh>
    <rPh sb="10" eb="11">
      <t>キュウ</t>
    </rPh>
    <rPh sb="11" eb="13">
      <t>スイリョウ</t>
    </rPh>
    <rPh sb="15" eb="17">
      <t>ゲンソク</t>
    </rPh>
    <rPh sb="20" eb="22">
      <t>ジンイン</t>
    </rPh>
    <rPh sb="24" eb="26">
      <t>サンテイ</t>
    </rPh>
    <rPh sb="33" eb="35">
      <t>ジンイン</t>
    </rPh>
    <rPh sb="37" eb="39">
      <t>サンテイ</t>
    </rPh>
    <rPh sb="44" eb="46">
      <t>テキトウ</t>
    </rPh>
    <rPh sb="49" eb="51">
      <t>バアイ</t>
    </rPh>
    <rPh sb="53" eb="55">
      <t>キュウスイ</t>
    </rPh>
    <rPh sb="55" eb="57">
      <t>キグ</t>
    </rPh>
    <rPh sb="59" eb="61">
      <t>サンテイ</t>
    </rPh>
    <phoneticPr fontId="2"/>
  </si>
  <si>
    <t xml:space="preserve">  研究所等の施設で実験用の給水器具がある場合は、実験用水としての給水量を別途算定して加算する。</t>
    <rPh sb="2" eb="6">
      <t>ケンキュウショナド</t>
    </rPh>
    <rPh sb="7" eb="9">
      <t>シセツ</t>
    </rPh>
    <rPh sb="10" eb="13">
      <t>ジッケンヨウ</t>
    </rPh>
    <rPh sb="14" eb="16">
      <t>キュウスイ</t>
    </rPh>
    <rPh sb="16" eb="18">
      <t>キグ</t>
    </rPh>
    <rPh sb="21" eb="23">
      <t>バアイ</t>
    </rPh>
    <rPh sb="25" eb="27">
      <t>ジッケン</t>
    </rPh>
    <rPh sb="27" eb="29">
      <t>ヨウスイ</t>
    </rPh>
    <rPh sb="33" eb="35">
      <t>キュウスイ</t>
    </rPh>
    <rPh sb="35" eb="36">
      <t>リョウ</t>
    </rPh>
    <rPh sb="37" eb="39">
      <t>ベット</t>
    </rPh>
    <rPh sb="39" eb="41">
      <t>サンテイ</t>
    </rPh>
    <rPh sb="43" eb="45">
      <t>カサン</t>
    </rPh>
    <phoneticPr fontId="2"/>
  </si>
  <si>
    <t xml:space="preserve">  空調用冷却塔がある場合は、補給水量を別途算定して、加算する。ただし、非常用発電機の冷却水、消火用水等は給水量に算入しない。</t>
    <rPh sb="2" eb="5">
      <t>クウチョウヨウ</t>
    </rPh>
    <rPh sb="5" eb="8">
      <t>レイキャクトウ</t>
    </rPh>
    <rPh sb="11" eb="13">
      <t>バアイ</t>
    </rPh>
    <rPh sb="15" eb="17">
      <t>ホキュウ</t>
    </rPh>
    <rPh sb="17" eb="19">
      <t>スイリョウ</t>
    </rPh>
    <rPh sb="20" eb="22">
      <t>ベット</t>
    </rPh>
    <rPh sb="22" eb="24">
      <t>サンテイ</t>
    </rPh>
    <rPh sb="27" eb="29">
      <t>カサン</t>
    </rPh>
    <rPh sb="36" eb="39">
      <t>ヒジョウヨウ</t>
    </rPh>
    <rPh sb="39" eb="42">
      <t>ハツデンキ</t>
    </rPh>
    <rPh sb="43" eb="46">
      <t>レイキャクスイ</t>
    </rPh>
    <rPh sb="47" eb="49">
      <t>ショウカ</t>
    </rPh>
    <rPh sb="49" eb="51">
      <t>ヨウスイ</t>
    </rPh>
    <rPh sb="51" eb="52">
      <t>トウ</t>
    </rPh>
    <rPh sb="53" eb="55">
      <t>キュウスイ</t>
    </rPh>
    <rPh sb="55" eb="56">
      <t>リョウ</t>
    </rPh>
    <rPh sb="57" eb="59">
      <t>サンニュウ</t>
    </rPh>
    <phoneticPr fontId="2"/>
  </si>
  <si>
    <t>1,1 給水量の算定</t>
    <phoneticPr fontId="2"/>
  </si>
  <si>
    <t>1,2 給水量計算</t>
    <rPh sb="4" eb="5">
      <t>キュウ</t>
    </rPh>
    <rPh sb="5" eb="7">
      <t>スイリョウ</t>
    </rPh>
    <rPh sb="7" eb="9">
      <t>ケイサン</t>
    </rPh>
    <phoneticPr fontId="2"/>
  </si>
  <si>
    <t>(1)　人員による給水量（生活用水）</t>
  </si>
  <si>
    <t>　　　　　　　　　　　　　　　　↓</t>
  </si>
  <si>
    <r>
      <t>　　　　q</t>
    </r>
    <r>
      <rPr>
        <vertAlign val="subscript"/>
        <sz val="12"/>
        <rFont val="ＭＳ 明朝"/>
        <family val="1"/>
        <charset val="128"/>
      </rPr>
      <t>d</t>
    </r>
    <r>
      <rPr>
        <sz val="12"/>
        <rFont val="ＭＳ 明朝"/>
        <family val="1"/>
        <charset val="128"/>
      </rPr>
      <t>=N・q　　　　　　　　　　　　　　　　　　　　　　　　　　　　　　　　　　　</t>
    </r>
    <phoneticPr fontId="2"/>
  </si>
  <si>
    <r>
      <t>　           q</t>
    </r>
    <r>
      <rPr>
        <vertAlign val="subscript"/>
        <sz val="12"/>
        <rFont val="ＭＳ 明朝"/>
        <family val="1"/>
        <charset val="128"/>
      </rPr>
      <t>h</t>
    </r>
    <r>
      <rPr>
        <sz val="12"/>
        <rFont val="ＭＳ 明朝"/>
        <family val="1"/>
        <charset val="128"/>
      </rPr>
      <t>=q</t>
    </r>
    <r>
      <rPr>
        <vertAlign val="subscript"/>
        <sz val="12"/>
        <rFont val="ＭＳ 明朝"/>
        <family val="1"/>
        <charset val="128"/>
      </rPr>
      <t>d</t>
    </r>
    <r>
      <rPr>
        <sz val="12"/>
        <rFont val="ＭＳ 明朝"/>
        <family val="1"/>
        <charset val="128"/>
      </rPr>
      <t>/t</t>
    </r>
    <phoneticPr fontId="2"/>
  </si>
  <si>
    <t>建築用途</t>
  </si>
  <si>
    <t>使用者種別</t>
  </si>
  <si>
    <t>1日平均
使用時問
　[h]</t>
    <phoneticPr fontId="2"/>
  </si>
  <si>
    <t>備　　　考</t>
    <phoneticPr fontId="2"/>
  </si>
  <si>
    <t>庁　舎</t>
  </si>
  <si>
    <t>常勤職員</t>
    <phoneticPr fontId="2"/>
  </si>
  <si>
    <t>外来者</t>
    <phoneticPr fontId="2"/>
  </si>
  <si>
    <t>延べ面積15m2当たり1人</t>
  </si>
  <si>
    <t>常勤職員数に対する割
合0.05～O.1</t>
    <phoneticPr fontId="2"/>
  </si>
  <si>
    <t>80～100</t>
    <phoneticPr fontId="2"/>
  </si>
  <si>
    <t>事務所</t>
    <phoneticPr fontId="2"/>
  </si>
  <si>
    <t>実　数</t>
    <phoneticPr fontId="2"/>
  </si>
  <si>
    <r>
      <t>使用者数算出方法</t>
    </r>
    <r>
      <rPr>
        <vertAlign val="superscript"/>
        <sz val="11"/>
        <rFont val="ＭＳ 明朝"/>
        <family val="1"/>
        <charset val="128"/>
      </rPr>
      <t>*1</t>
    </r>
    <phoneticPr fontId="2"/>
  </si>
  <si>
    <r>
      <t>O.1～0.2人/m2（事務室面積当たり)</t>
    </r>
    <r>
      <rPr>
        <vertAlign val="superscript"/>
        <sz val="11"/>
        <rFont val="ＭＳ 明朝"/>
        <family val="1"/>
        <charset val="128"/>
      </rPr>
      <t>*2</t>
    </r>
    <rPh sb="12" eb="13">
      <t>ジ</t>
    </rPh>
    <phoneticPr fontId="2"/>
  </si>
  <si>
    <t>15</t>
  </si>
  <si>
    <t>12</t>
  </si>
  <si>
    <t>10</t>
  </si>
  <si>
    <t>30</t>
  </si>
  <si>
    <t>50</t>
  </si>
  <si>
    <t>25</t>
  </si>
  <si>
    <t>70</t>
  </si>
  <si>
    <t>1</t>
  </si>
  <si>
    <t>20</t>
  </si>
  <si>
    <t>衛生器具名</t>
    <rPh sb="0" eb="2">
      <t>エイセイ</t>
    </rPh>
    <rPh sb="2" eb="4">
      <t>キグ</t>
    </rPh>
    <rPh sb="4" eb="5">
      <t>メイ</t>
    </rPh>
    <phoneticPr fontId="2"/>
  </si>
  <si>
    <t>種別</t>
    <rPh sb="0" eb="2">
      <t>シュベツ</t>
    </rPh>
    <phoneticPr fontId="2"/>
  </si>
  <si>
    <t>公衆用</t>
    <rPh sb="0" eb="2">
      <t>コウシュウ</t>
    </rPh>
    <rPh sb="2" eb="3">
      <t>ヨウ</t>
    </rPh>
    <phoneticPr fontId="2"/>
  </si>
  <si>
    <t>私室用</t>
    <rPh sb="0" eb="2">
      <t>シシツ</t>
    </rPh>
    <rPh sb="2" eb="3">
      <t>ヨウ</t>
    </rPh>
    <phoneticPr fontId="2"/>
  </si>
  <si>
    <t>給水負荷単位</t>
    <rPh sb="0" eb="2">
      <t>キュウスイ</t>
    </rPh>
    <rPh sb="2" eb="4">
      <t>フカ</t>
    </rPh>
    <rPh sb="4" eb="6">
      <t>タンイ</t>
    </rPh>
    <phoneticPr fontId="2"/>
  </si>
  <si>
    <t>1階</t>
    <rPh sb="1" eb="2">
      <t>カイ</t>
    </rPh>
    <phoneticPr fontId="2"/>
  </si>
  <si>
    <t>2階</t>
    <rPh sb="1" eb="2">
      <t>カイ</t>
    </rPh>
    <phoneticPr fontId="2"/>
  </si>
  <si>
    <t>3階</t>
    <rPh sb="1" eb="2">
      <t>カイ</t>
    </rPh>
    <phoneticPr fontId="2"/>
  </si>
  <si>
    <t>単位小計</t>
    <rPh sb="0" eb="2">
      <t>タンイ</t>
    </rPh>
    <rPh sb="2" eb="4">
      <t>ショウケイ</t>
    </rPh>
    <phoneticPr fontId="2"/>
  </si>
  <si>
    <t>和風大便器(FV弁)</t>
    <rPh sb="0" eb="2">
      <t>ワフウ</t>
    </rPh>
    <rPh sb="2" eb="5">
      <t>ダイベンキ</t>
    </rPh>
    <rPh sb="8" eb="9">
      <t>ベン</t>
    </rPh>
    <phoneticPr fontId="2"/>
  </si>
  <si>
    <t>○</t>
    <phoneticPr fontId="2"/>
  </si>
  <si>
    <t>和風大便器(洗浄ﾀﾝ弁)</t>
    <rPh sb="0" eb="2">
      <t>ワフウ</t>
    </rPh>
    <rPh sb="2" eb="5">
      <t>ダイベンキ</t>
    </rPh>
    <rPh sb="6" eb="8">
      <t>センジョウ</t>
    </rPh>
    <rPh sb="10" eb="11">
      <t>ベン</t>
    </rPh>
    <phoneticPr fontId="2"/>
  </si>
  <si>
    <t>洋風大便器(FV弁)</t>
    <rPh sb="0" eb="2">
      <t>ヨウフウ</t>
    </rPh>
    <rPh sb="2" eb="5">
      <t>ダイベンキ</t>
    </rPh>
    <rPh sb="8" eb="9">
      <t>ベン</t>
    </rPh>
    <phoneticPr fontId="2"/>
  </si>
  <si>
    <t>洋風大便器(洗浄ﾀﾝ弁)</t>
    <rPh sb="0" eb="2">
      <t>ヨウフウ</t>
    </rPh>
    <rPh sb="2" eb="5">
      <t>ダイベンキ</t>
    </rPh>
    <rPh sb="6" eb="8">
      <t>センジョウ</t>
    </rPh>
    <rPh sb="10" eb="11">
      <t>ベン</t>
    </rPh>
    <phoneticPr fontId="2"/>
  </si>
  <si>
    <t>小便器     (FV弁)</t>
    <rPh sb="0" eb="1">
      <t>ショウ</t>
    </rPh>
    <rPh sb="1" eb="3">
      <t>ベンキ</t>
    </rPh>
    <rPh sb="11" eb="12">
      <t>ベン</t>
    </rPh>
    <phoneticPr fontId="2"/>
  </si>
  <si>
    <t>小便器     (洗浄ﾀﾝ弁)</t>
    <rPh sb="0" eb="3">
      <t>ショウベンキ</t>
    </rPh>
    <rPh sb="9" eb="11">
      <t>センジョウ</t>
    </rPh>
    <rPh sb="13" eb="14">
      <t>ベン</t>
    </rPh>
    <phoneticPr fontId="2"/>
  </si>
  <si>
    <t>手洗器</t>
    <rPh sb="0" eb="2">
      <t>テアライ</t>
    </rPh>
    <rPh sb="2" eb="3">
      <t>キ</t>
    </rPh>
    <phoneticPr fontId="2"/>
  </si>
  <si>
    <t>掃除流し</t>
    <rPh sb="0" eb="2">
      <t>ソウジ</t>
    </rPh>
    <rPh sb="2" eb="3">
      <t>ナガ</t>
    </rPh>
    <phoneticPr fontId="2"/>
  </si>
  <si>
    <t>4階</t>
    <rPh sb="1" eb="2">
      <t>カイ</t>
    </rPh>
    <phoneticPr fontId="2"/>
  </si>
  <si>
    <t>5階</t>
    <rPh sb="1" eb="2">
      <t>カイ</t>
    </rPh>
    <phoneticPr fontId="2"/>
  </si>
  <si>
    <t>　　　　ここに､　P1:高直ﾀﾝｸと代表給水器具の高低差に相当する圧力［kPa］</t>
    <phoneticPr fontId="2"/>
  </si>
  <si>
    <t>　　　　　　　　 P2:代表給水器具の必要最小圧力　[kPa]（表2-2参照）</t>
    <phoneticPr fontId="2"/>
  </si>
  <si>
    <t xml:space="preserve">                 L1:高置ﾀﾝｸから代表給水器具までの配管実長［m］</t>
    <phoneticPr fontId="2"/>
  </si>
  <si>
    <t>　　　　　　　　 L2:局部抵抗の相当長［m］（＝1.0*L1）</t>
    <phoneticPr fontId="2"/>
  </si>
  <si>
    <t xml:space="preserve"> R=(P1-P2)/(L1+L2)</t>
    <phoneticPr fontId="2"/>
  </si>
  <si>
    <t>故に配管許容摩擦抵抗が</t>
    <rPh sb="0" eb="1">
      <t>ユエ</t>
    </rPh>
    <rPh sb="2" eb="4">
      <t>ハイカン</t>
    </rPh>
    <rPh sb="4" eb="6">
      <t>キョヨウ</t>
    </rPh>
    <rPh sb="6" eb="8">
      <t>マサツ</t>
    </rPh>
    <rPh sb="8" eb="10">
      <t>テイコウ</t>
    </rPh>
    <phoneticPr fontId="2"/>
  </si>
  <si>
    <t>kPa/mと</t>
    <phoneticPr fontId="2"/>
  </si>
  <si>
    <t>主管抵抗</t>
    <rPh sb="0" eb="2">
      <t>シュカン</t>
    </rPh>
    <rPh sb="2" eb="4">
      <t>テイコウ</t>
    </rPh>
    <phoneticPr fontId="2"/>
  </si>
  <si>
    <t>kPa/mより</t>
    <phoneticPr fontId="2"/>
  </si>
  <si>
    <t xml:space="preserve">   大きいので、OKである。</t>
    <phoneticPr fontId="2"/>
  </si>
  <si>
    <r>
      <t>【</t>
    </r>
    <r>
      <rPr>
        <b/>
        <sz val="11"/>
        <rFont val="ＭＳ 明朝"/>
        <family val="1"/>
        <charset val="128"/>
      </rPr>
      <t>配管許容摩擦抵抗の算定</t>
    </r>
    <r>
      <rPr>
        <sz val="11"/>
        <rFont val="ＭＳ 明朝"/>
        <family val="1"/>
        <charset val="128"/>
      </rPr>
      <t>　Ｒ［kPa/m］】</t>
    </r>
    <phoneticPr fontId="2"/>
  </si>
  <si>
    <t>1人1日平均使用水量[L/(d･人)]</t>
    <rPh sb="9" eb="10">
      <t>リョウ</t>
    </rPh>
    <phoneticPr fontId="2"/>
  </si>
  <si>
    <r>
      <t xml:space="preserve"> 1,使用者種別ごとの</t>
    </r>
    <r>
      <rPr>
        <b/>
        <sz val="11"/>
        <rFont val="ＭＳ 明朝"/>
        <family val="1"/>
        <charset val="128"/>
      </rPr>
      <t>１日使用水量</t>
    </r>
    <r>
      <rPr>
        <sz val="11"/>
        <rFont val="ＭＳ 明朝"/>
        <family val="1"/>
        <charset val="128"/>
      </rPr>
      <t xml:space="preserve">の算定  </t>
    </r>
    <r>
      <rPr>
        <sz val="12"/>
        <rFont val="ＭＳ 明朝"/>
        <family val="1"/>
        <charset val="128"/>
      </rPr>
      <t>q</t>
    </r>
    <r>
      <rPr>
        <vertAlign val="subscript"/>
        <sz val="12"/>
        <rFont val="ＭＳ 明朝"/>
        <family val="1"/>
        <charset val="128"/>
      </rPr>
      <t>d</t>
    </r>
    <r>
      <rPr>
        <sz val="12"/>
        <rFont val="ＭＳ 明朝"/>
        <family val="1"/>
        <charset val="128"/>
      </rPr>
      <t xml:space="preserve"> [L/d]</t>
    </r>
    <rPh sb="12" eb="13">
      <t>ニチ</t>
    </rPh>
    <rPh sb="13" eb="15">
      <t>シヨウ</t>
    </rPh>
    <rPh sb="15" eb="17">
      <t>スイリョウ</t>
    </rPh>
    <phoneticPr fontId="2"/>
  </si>
  <si>
    <r>
      <t>　　　　　　　q:使用者種別に対応した１人１日平均使用水量  ［</t>
    </r>
    <r>
      <rPr>
        <sz val="11"/>
        <rFont val="ＭＳ 明朝"/>
        <family val="1"/>
        <charset val="128"/>
      </rPr>
      <t>L</t>
    </r>
    <r>
      <rPr>
        <sz val="11"/>
        <rFont val="ＭＳ 明朝"/>
        <family val="1"/>
        <charset val="128"/>
      </rPr>
      <t>/（d･人）］  （表1-1参照)　　　　　</t>
    </r>
    <phoneticPr fontId="2"/>
  </si>
  <si>
    <r>
      <t xml:space="preserve">             Q</t>
    </r>
    <r>
      <rPr>
        <vertAlign val="subscript"/>
        <sz val="11"/>
        <rFont val="ＭＳ 明朝"/>
        <family val="1"/>
        <charset val="128"/>
      </rPr>
      <t>hm</t>
    </r>
    <r>
      <rPr>
        <sz val="11"/>
        <rFont val="ＭＳ 明朝"/>
        <family val="1"/>
        <charset val="128"/>
      </rPr>
      <t>:時間最大予想給水量     [L/h]　　</t>
    </r>
    <rPh sb="19" eb="21">
      <t>サイダイ</t>
    </rPh>
    <phoneticPr fontId="2"/>
  </si>
  <si>
    <r>
      <t>【(1)</t>
    </r>
    <r>
      <rPr>
        <b/>
        <sz val="11"/>
        <rFont val="ＭＳ 明朝"/>
        <family val="1"/>
        <charset val="128"/>
      </rPr>
      <t>楊水量</t>
    </r>
    <r>
      <rPr>
        <sz val="11"/>
        <rFont val="ＭＳ 明朝"/>
        <family val="1"/>
        <charset val="128"/>
      </rPr>
      <t>の算定　Q</t>
    </r>
    <r>
      <rPr>
        <vertAlign val="subscript"/>
        <sz val="11"/>
        <rFont val="ＭＳ 明朝"/>
        <family val="1"/>
        <charset val="128"/>
      </rPr>
      <t>PW</t>
    </r>
    <r>
      <rPr>
        <sz val="11"/>
        <rFont val="ＭＳ 明朝"/>
        <family val="1"/>
        <charset val="128"/>
      </rPr>
      <t>［L/min］】</t>
    </r>
    <phoneticPr fontId="2"/>
  </si>
  <si>
    <r>
      <t>Q</t>
    </r>
    <r>
      <rPr>
        <vertAlign val="subscript"/>
        <sz val="11"/>
        <rFont val="ＭＳ 明朝"/>
        <family val="1"/>
        <charset val="128"/>
      </rPr>
      <t>PW</t>
    </r>
    <r>
      <rPr>
        <sz val="8"/>
        <rFont val="ＭＳ 明朝"/>
        <family val="1"/>
        <charset val="128"/>
      </rPr>
      <t>［L/min］</t>
    </r>
    <phoneticPr fontId="2"/>
  </si>
  <si>
    <r>
      <t>　　　　　 Q</t>
    </r>
    <r>
      <rPr>
        <vertAlign val="subscript"/>
        <sz val="11"/>
        <rFont val="ＭＳ 明朝"/>
        <family val="1"/>
        <charset val="128"/>
      </rPr>
      <t>HM</t>
    </r>
    <r>
      <rPr>
        <sz val="11"/>
        <rFont val="ＭＳ 明朝"/>
        <family val="1"/>
        <charset val="128"/>
      </rPr>
      <t>:時間最大予想給水量［L/h］（第1節｢給水量計算｣参照）</t>
    </r>
    <phoneticPr fontId="2"/>
  </si>
  <si>
    <t>【計算1  平均流量の算定 Q [L/min]】</t>
    <rPh sb="1" eb="3">
      <t>ケイサン</t>
    </rPh>
    <rPh sb="6" eb="8">
      <t>ヘイキン</t>
    </rPh>
    <rPh sb="8" eb="10">
      <t>リュウリョウ</t>
    </rPh>
    <rPh sb="11" eb="13">
      <t>サンテイ</t>
    </rPh>
    <phoneticPr fontId="2"/>
  </si>
  <si>
    <r>
      <t xml:space="preserve"> Q </t>
    </r>
    <r>
      <rPr>
        <sz val="9"/>
        <rFont val="ＭＳ 明朝"/>
        <family val="1"/>
        <charset val="128"/>
      </rPr>
      <t>[L/min]</t>
    </r>
    <phoneticPr fontId="2"/>
  </si>
  <si>
    <r>
      <t>　  ここに､Q</t>
    </r>
    <r>
      <rPr>
        <vertAlign val="subscript"/>
        <sz val="11"/>
        <rFont val="ＭＳ 明朝"/>
        <family val="1"/>
        <charset val="128"/>
      </rPr>
      <t>H</t>
    </r>
    <r>
      <rPr>
        <sz val="11"/>
        <rFont val="ＭＳ 明朝"/>
        <family val="1"/>
        <charset val="128"/>
      </rPr>
      <t>:時間平均予想給水量［L/h］（第1節｢給水量計算｣参照）</t>
    </r>
    <phoneticPr fontId="2"/>
  </si>
  <si>
    <t>←</t>
    <phoneticPr fontId="2"/>
  </si>
  <si>
    <r>
      <t xml:space="preserve"> 使用者種別ごとの１日使用水量の算定  </t>
    </r>
    <r>
      <rPr>
        <sz val="12"/>
        <rFont val="ＭＳ 明朝"/>
        <family val="1"/>
        <charset val="128"/>
      </rPr>
      <t>q</t>
    </r>
    <r>
      <rPr>
        <vertAlign val="subscript"/>
        <sz val="12"/>
        <rFont val="ＭＳ 明朝"/>
        <family val="1"/>
        <charset val="128"/>
      </rPr>
      <t>d</t>
    </r>
    <r>
      <rPr>
        <sz val="12"/>
        <rFont val="ＭＳ 明朝"/>
        <family val="1"/>
        <charset val="128"/>
      </rPr>
      <t xml:space="preserve"> [L/d]</t>
    </r>
    <rPh sb="10" eb="11">
      <t>ニチ</t>
    </rPh>
    <rPh sb="11" eb="13">
      <t>シヨウ</t>
    </rPh>
    <rPh sb="13" eb="15">
      <t>スイリョウ</t>
    </rPh>
    <phoneticPr fontId="2"/>
  </si>
  <si>
    <r>
      <t xml:space="preserve">　　　　　　　q:使用者種別に対応した１人１日平均使用水量  </t>
    </r>
    <r>
      <rPr>
        <sz val="12"/>
        <rFont val="ＭＳ 明朝"/>
        <family val="1"/>
        <charset val="128"/>
      </rPr>
      <t xml:space="preserve">［L/（d･人）］  </t>
    </r>
    <r>
      <rPr>
        <sz val="11"/>
        <rFont val="ＭＳ 明朝"/>
        <family val="1"/>
        <charset val="128"/>
      </rPr>
      <t>（表</t>
    </r>
    <r>
      <rPr>
        <sz val="11"/>
        <rFont val="ＭＳ 明朝"/>
        <family val="1"/>
        <charset val="128"/>
      </rPr>
      <t>1</t>
    </r>
    <r>
      <rPr>
        <sz val="11"/>
        <rFont val="ＭＳ 明朝"/>
        <family val="1"/>
        <charset val="128"/>
      </rPr>
      <t>-1参照)</t>
    </r>
    <r>
      <rPr>
        <sz val="12"/>
        <rFont val="ＭＳ 明朝"/>
        <family val="1"/>
        <charset val="128"/>
      </rPr>
      <t>　　　</t>
    </r>
    <r>
      <rPr>
        <sz val="11"/>
        <rFont val="ＭＳ 明朝"/>
        <family val="1"/>
        <charset val="128"/>
      </rPr>
      <t>　　</t>
    </r>
    <phoneticPr fontId="2"/>
  </si>
  <si>
    <r>
      <t xml:space="preserve"> 使用者種別ごとの時間平均予想給水量の算定    </t>
    </r>
    <r>
      <rPr>
        <sz val="12"/>
        <rFont val="ＭＳ 明朝"/>
        <family val="1"/>
        <charset val="128"/>
      </rPr>
      <t>q</t>
    </r>
    <r>
      <rPr>
        <vertAlign val="subscript"/>
        <sz val="12"/>
        <rFont val="ＭＳ 明朝"/>
        <family val="1"/>
        <charset val="128"/>
      </rPr>
      <t xml:space="preserve">h </t>
    </r>
    <r>
      <rPr>
        <sz val="12"/>
        <rFont val="ＭＳ 明朝"/>
        <family val="1"/>
        <charset val="128"/>
      </rPr>
      <t xml:space="preserve"> [L/h]</t>
    </r>
    <phoneticPr fontId="2"/>
  </si>
  <si>
    <r>
      <t>　　　ここに､</t>
    </r>
    <r>
      <rPr>
        <sz val="12"/>
        <rFont val="ＭＳ 明朝"/>
        <family val="1"/>
        <charset val="128"/>
      </rPr>
      <t>q</t>
    </r>
    <r>
      <rPr>
        <vertAlign val="subscript"/>
        <sz val="12"/>
        <rFont val="ＭＳ 明朝"/>
        <family val="1"/>
        <charset val="128"/>
      </rPr>
      <t>d</t>
    </r>
    <r>
      <rPr>
        <sz val="11"/>
        <rFont val="ＭＳ 明朝"/>
        <family val="1"/>
        <charset val="128"/>
      </rPr>
      <t>:使用者種別ごとの1日使用水量　 [L/d］　　　　　　　　　　　　　　　　　　　　　　　</t>
    </r>
    <phoneticPr fontId="2"/>
  </si>
  <si>
    <r>
      <t xml:space="preserve"> 時間平均予想給水量の集計  Q</t>
    </r>
    <r>
      <rPr>
        <vertAlign val="subscript"/>
        <sz val="11"/>
        <rFont val="ＭＳ 明朝"/>
        <family val="1"/>
        <charset val="128"/>
      </rPr>
      <t>h</t>
    </r>
    <r>
      <rPr>
        <sz val="11"/>
        <rFont val="ＭＳ 明朝"/>
        <family val="1"/>
        <charset val="128"/>
      </rPr>
      <t xml:space="preserve">   [L/h]　　</t>
    </r>
    <phoneticPr fontId="2"/>
  </si>
  <si>
    <r>
      <t>　l　ここに､Q</t>
    </r>
    <r>
      <rPr>
        <vertAlign val="subscript"/>
        <sz val="11"/>
        <rFont val="ＭＳ 明朝"/>
        <family val="1"/>
        <charset val="128"/>
      </rPr>
      <t>h1</t>
    </r>
    <r>
      <rPr>
        <sz val="11"/>
        <rFont val="ＭＳ 明朝"/>
        <family val="1"/>
        <charset val="128"/>
      </rPr>
      <t>+Q</t>
    </r>
    <r>
      <rPr>
        <vertAlign val="subscript"/>
        <sz val="11"/>
        <rFont val="ＭＳ 明朝"/>
        <family val="1"/>
        <charset val="128"/>
      </rPr>
      <t>h2</t>
    </r>
    <r>
      <rPr>
        <sz val="11"/>
        <rFont val="ＭＳ 明朝"/>
        <family val="1"/>
        <charset val="128"/>
      </rPr>
      <t>…：使用者種別ごとの時問平均予想給水量　[L/h]　　　　</t>
    </r>
    <rPh sb="32" eb="33">
      <t>リョウ</t>
    </rPh>
    <phoneticPr fontId="2"/>
  </si>
  <si>
    <r>
      <t xml:space="preserve"> 時間最大予想給水量の集計  Q</t>
    </r>
    <r>
      <rPr>
        <vertAlign val="subscript"/>
        <sz val="11"/>
        <rFont val="ＭＳ 明朝"/>
        <family val="1"/>
        <charset val="128"/>
      </rPr>
      <t>hm</t>
    </r>
    <r>
      <rPr>
        <sz val="11"/>
        <rFont val="ＭＳ 明朝"/>
        <family val="1"/>
        <charset val="128"/>
      </rPr>
      <t xml:space="preserve">   [L/h]　　</t>
    </r>
    <rPh sb="3" eb="5">
      <t>サイダイ</t>
    </rPh>
    <phoneticPr fontId="2"/>
  </si>
  <si>
    <r>
      <t xml:space="preserve">             Q</t>
    </r>
    <r>
      <rPr>
        <vertAlign val="subscript"/>
        <sz val="11"/>
        <rFont val="ＭＳ 明朝"/>
        <family val="1"/>
        <charset val="128"/>
      </rPr>
      <t>h</t>
    </r>
    <r>
      <rPr>
        <sz val="11"/>
        <rFont val="ＭＳ 明朝"/>
        <family val="1"/>
        <charset val="128"/>
      </rPr>
      <t>:時間平均予想給水量     [L/h]　　</t>
    </r>
    <phoneticPr fontId="2"/>
  </si>
  <si>
    <r>
      <t xml:space="preserve"> 瞬時最大予想給水量の集計  </t>
    </r>
    <r>
      <rPr>
        <sz val="12"/>
        <rFont val="ＭＳ 明朝"/>
        <family val="1"/>
        <charset val="128"/>
      </rPr>
      <t>Q</t>
    </r>
    <r>
      <rPr>
        <vertAlign val="subscript"/>
        <sz val="12"/>
        <rFont val="ＭＳ 明朝"/>
        <family val="1"/>
        <charset val="128"/>
      </rPr>
      <t>p</t>
    </r>
    <r>
      <rPr>
        <sz val="12"/>
        <rFont val="ＭＳ 明朝"/>
        <family val="1"/>
        <charset val="128"/>
      </rPr>
      <t xml:space="preserve">   [L/h]</t>
    </r>
    <r>
      <rPr>
        <sz val="11"/>
        <rFont val="ＭＳ 明朝"/>
        <family val="1"/>
        <charset val="128"/>
      </rPr>
      <t>　　</t>
    </r>
    <rPh sb="1" eb="3">
      <t>シュンジ</t>
    </rPh>
    <rPh sb="3" eb="5">
      <t>サイダイ</t>
    </rPh>
    <phoneticPr fontId="2"/>
  </si>
  <si>
    <t>20～30L(人･食)</t>
    <phoneticPr fontId="2"/>
  </si>
  <si>
    <r>
      <t>　　ここに､Q</t>
    </r>
    <r>
      <rPr>
        <vertAlign val="subscript"/>
        <sz val="11"/>
        <rFont val="ＭＳ 明朝"/>
        <family val="1"/>
        <charset val="128"/>
      </rPr>
      <t>HM</t>
    </r>
    <r>
      <rPr>
        <sz val="11"/>
        <rFont val="ＭＳ 明朝"/>
        <family val="1"/>
        <charset val="128"/>
      </rPr>
      <t>:時間最大予想給水量［L/h］（第2節｢絵水量計算｣参照）</t>
    </r>
    <phoneticPr fontId="2"/>
  </si>
  <si>
    <t>　　ここに､QTWH:時間最大予想絵水量［L/h］（第2節｢絵水量計算｣参照）</t>
    <phoneticPr fontId="2"/>
  </si>
  <si>
    <r>
      <t>　　　　　　Q</t>
    </r>
    <r>
      <rPr>
        <vertAlign val="subscript"/>
        <sz val="11"/>
        <rFont val="ＭＳ 明朝"/>
        <family val="1"/>
        <charset val="128"/>
      </rPr>
      <t>pw</t>
    </r>
    <r>
      <rPr>
        <sz val="11"/>
        <rFont val="ＭＳ 明朝"/>
        <family val="1"/>
        <charset val="128"/>
      </rPr>
      <t>:揚水ﾎﾟﾝﾌﾟの揚水量 [L/min］（Q</t>
    </r>
    <r>
      <rPr>
        <vertAlign val="subscript"/>
        <sz val="11"/>
        <rFont val="ＭＳ 明朝"/>
        <family val="1"/>
        <charset val="128"/>
      </rPr>
      <t>HM</t>
    </r>
    <r>
      <rPr>
        <sz val="11"/>
        <rFont val="ＭＳ 明朝"/>
        <family val="1"/>
        <charset val="128"/>
      </rPr>
      <t>/60≦Q</t>
    </r>
    <r>
      <rPr>
        <vertAlign val="subscript"/>
        <sz val="11"/>
        <rFont val="ＭＳ 明朝"/>
        <family val="1"/>
        <charset val="128"/>
      </rPr>
      <t>PW</t>
    </r>
    <r>
      <rPr>
        <sz val="11"/>
        <rFont val="ＭＳ 明朝"/>
        <family val="1"/>
        <charset val="128"/>
      </rPr>
      <t>≦Q</t>
    </r>
    <r>
      <rPr>
        <vertAlign val="subscript"/>
        <sz val="11"/>
        <rFont val="ＭＳ 明朝"/>
        <family val="1"/>
        <charset val="128"/>
      </rPr>
      <t>P</t>
    </r>
    <r>
      <rPr>
        <sz val="11"/>
        <rFont val="ＭＳ 明朝"/>
        <family val="1"/>
        <charset val="128"/>
      </rPr>
      <t>:第1節｢絵水量計算｣参照）</t>
    </r>
    <phoneticPr fontId="2"/>
  </si>
  <si>
    <r>
      <t>(1)楊水量の算定　Q</t>
    </r>
    <r>
      <rPr>
        <vertAlign val="subscript"/>
        <sz val="11"/>
        <rFont val="ＭＳ 明朝"/>
        <family val="1"/>
        <charset val="128"/>
      </rPr>
      <t>PW</t>
    </r>
    <r>
      <rPr>
        <sz val="11"/>
        <rFont val="ＭＳ 明朝"/>
        <family val="1"/>
        <charset val="128"/>
      </rPr>
      <t>［L/min］</t>
    </r>
    <phoneticPr fontId="2"/>
  </si>
  <si>
    <r>
      <t>　①　ﾕﾆｯﾄ給水量の算定　Q</t>
    </r>
    <r>
      <rPr>
        <vertAlign val="subscript"/>
        <sz val="11"/>
        <rFont val="ＭＳ 明朝"/>
        <family val="1"/>
        <charset val="128"/>
      </rPr>
      <t>PU</t>
    </r>
    <r>
      <rPr>
        <sz val="11"/>
        <rFont val="ＭＳ 明朝"/>
        <family val="1"/>
        <charset val="128"/>
      </rPr>
      <t>　[L/min］</t>
    </r>
    <phoneticPr fontId="2"/>
  </si>
  <si>
    <t>　　　ここに､Qp:給水器具数による瞬時最大予想給水量［L/min］（第1節｢給水量計算］参照）</t>
    <rPh sb="13" eb="14">
      <t>グ</t>
    </rPh>
    <phoneticPr fontId="2"/>
  </si>
  <si>
    <t>　　　　　　　Q：受水ﾀﾝｸ出口絵水管同時使用流量　[L/min］（第6節｢給水配管｣参照）</t>
    <phoneticPr fontId="2"/>
  </si>
  <si>
    <r>
      <t>　②　給水ﾎﾟﾝﾌﾟ1台当たり給水量の算定　Q</t>
    </r>
    <r>
      <rPr>
        <vertAlign val="subscript"/>
        <sz val="11"/>
        <rFont val="ＭＳ 明朝"/>
        <family val="1"/>
        <charset val="128"/>
      </rPr>
      <t>PU</t>
    </r>
    <r>
      <rPr>
        <sz val="11"/>
        <rFont val="ＭＳ 明朝"/>
        <family val="1"/>
        <charset val="128"/>
      </rPr>
      <t>'　[L（min ･ 台）］</t>
    </r>
    <rPh sb="11" eb="12">
      <t>ダイ</t>
    </rPh>
    <rPh sb="36" eb="37">
      <t>ダイ</t>
    </rPh>
    <phoneticPr fontId="2"/>
  </si>
  <si>
    <r>
      <t>　　  ここに､Q</t>
    </r>
    <r>
      <rPr>
        <vertAlign val="subscript"/>
        <sz val="11"/>
        <rFont val="ＭＳ 明朝"/>
        <family val="1"/>
        <charset val="128"/>
      </rPr>
      <t>PU</t>
    </r>
    <r>
      <rPr>
        <sz val="11"/>
        <rFont val="ＭＳ 明朝"/>
        <family val="1"/>
        <charset val="128"/>
      </rPr>
      <t>:ﾕﾆｯﾄ給水量[L/min］</t>
    </r>
    <phoneticPr fontId="2"/>
  </si>
  <si>
    <t xml:space="preserve">  平均流量の算定 Q [L/min]</t>
    <rPh sb="2" eb="4">
      <t>ヘイキン</t>
    </rPh>
    <rPh sb="4" eb="6">
      <t>リュウリョウ</t>
    </rPh>
    <rPh sb="7" eb="9">
      <t>サンテイ</t>
    </rPh>
    <phoneticPr fontId="2"/>
  </si>
  <si>
    <r>
      <t>　  ここに､Q</t>
    </r>
    <r>
      <rPr>
        <vertAlign val="subscript"/>
        <sz val="11"/>
        <rFont val="ＭＳ 明朝"/>
        <family val="1"/>
        <charset val="128"/>
      </rPr>
      <t>H</t>
    </r>
    <r>
      <rPr>
        <sz val="11"/>
        <rFont val="ＭＳ 明朝"/>
        <family val="1"/>
        <charset val="128"/>
      </rPr>
      <t>:時間平均予想給水量［L/h］（第1節｢給水量計算｣参照）</t>
    </r>
    <phoneticPr fontId="2"/>
  </si>
  <si>
    <r>
      <t xml:space="preserve">  揚水量の算定　Q［L/min］
　　　　Q=Q</t>
    </r>
    <r>
      <rPr>
        <vertAlign val="subscript"/>
        <sz val="11"/>
        <color indexed="8"/>
        <rFont val="ＭＳ ゴシック"/>
        <family val="3"/>
        <charset val="128"/>
      </rPr>
      <t>PW</t>
    </r>
    <r>
      <rPr>
        <sz val="11"/>
        <color indexed="8"/>
        <rFont val="ＭＳ ゴシック"/>
        <family val="3"/>
        <charset val="128"/>
      </rPr>
      <t xml:space="preserve">
　　　ここに､Q</t>
    </r>
    <r>
      <rPr>
        <vertAlign val="subscript"/>
        <sz val="11"/>
        <color indexed="8"/>
        <rFont val="ＭＳ ゴシック"/>
        <family val="3"/>
        <charset val="128"/>
      </rPr>
      <t>PW</t>
    </r>
    <r>
      <rPr>
        <sz val="11"/>
        <color indexed="8"/>
        <rFont val="ＭＳ ゴシック"/>
        <family val="3"/>
        <charset val="128"/>
      </rPr>
      <t>:楊水ﾎﾟﾝﾌﾟの揚水量［L/min］（第3節｢揚水ﾎﾟﾝﾌﾟ｣参照）</t>
    </r>
    <phoneticPr fontId="2"/>
  </si>
  <si>
    <t>各器具の瞬時最大流量の設定                                     q1,q2…  [L/min]</t>
    <phoneticPr fontId="2"/>
  </si>
  <si>
    <r>
      <t xml:space="preserve">  各系統の同時使用流量の算定 Q2［L/min］   Q</t>
    </r>
    <r>
      <rPr>
        <vertAlign val="subscript"/>
        <sz val="11"/>
        <rFont val="ＭＳ 明朝"/>
        <family val="1"/>
        <charset val="128"/>
      </rPr>
      <t>2</t>
    </r>
    <r>
      <rPr>
        <sz val="11"/>
        <rFont val="ＭＳ 明朝"/>
        <family val="1"/>
        <charset val="128"/>
      </rPr>
      <t>=(q</t>
    </r>
    <r>
      <rPr>
        <vertAlign val="subscript"/>
        <sz val="11"/>
        <rFont val="ＭＳ 明朝"/>
        <family val="1"/>
        <charset val="128"/>
      </rPr>
      <t>1</t>
    </r>
    <r>
      <rPr>
        <sz val="11"/>
        <rFont val="ＭＳ 明朝"/>
        <family val="1"/>
        <charset val="128"/>
      </rPr>
      <t>+q</t>
    </r>
    <r>
      <rPr>
        <vertAlign val="subscript"/>
        <sz val="11"/>
        <rFont val="ＭＳ 明朝"/>
        <family val="1"/>
        <charset val="128"/>
      </rPr>
      <t>2</t>
    </r>
    <r>
      <rPr>
        <sz val="11"/>
        <rFont val="ＭＳ 明朝"/>
        <family val="1"/>
        <charset val="128"/>
      </rPr>
      <t>+…)・η
η:器具の同時使用率（表2-4参照）
注　同時使用率は､系統の全給水器員数
（給水負荷単位の設定が困難な給水器具
の器具数ではない｡）から洗浄弁式の大
便器数を減じたものから求める｡</t>
    </r>
    <phoneticPr fontId="2"/>
  </si>
  <si>
    <r>
      <t xml:space="preserve">  各系統の同時使用流量の算定
　　　　Q</t>
    </r>
    <r>
      <rPr>
        <vertAlign val="subscript"/>
        <sz val="11"/>
        <rFont val="ＭＳ 明朝"/>
        <family val="1"/>
        <charset val="128"/>
      </rPr>
      <t>1</t>
    </r>
    <r>
      <rPr>
        <sz val="11"/>
        <rFont val="ＭＳ 明朝"/>
        <family val="1"/>
        <charset val="128"/>
      </rPr>
      <t>［L/min］
 (図2-4｢給水負荷単位同時使用流量
          線図｣参照)</t>
    </r>
    <rPh sb="60" eb="61">
      <t>セン</t>
    </rPh>
    <phoneticPr fontId="2"/>
  </si>
  <si>
    <r>
      <t>各系統の同時使用流量の決定　Q　[L/min］　　　                                                              　　　　　Q=Q</t>
    </r>
    <r>
      <rPr>
        <vertAlign val="subscript"/>
        <sz val="11"/>
        <rFont val="ＭＳ 明朝"/>
        <family val="1"/>
        <charset val="128"/>
      </rPr>
      <t>1</t>
    </r>
    <r>
      <rPr>
        <sz val="11"/>
        <rFont val="ＭＳ 明朝"/>
        <family val="1"/>
        <charset val="128"/>
      </rPr>
      <t>＋Q</t>
    </r>
    <r>
      <rPr>
        <vertAlign val="subscript"/>
        <sz val="11"/>
        <rFont val="ＭＳ 明朝"/>
        <family val="1"/>
        <charset val="128"/>
      </rPr>
      <t>2</t>
    </r>
    <phoneticPr fontId="2"/>
  </si>
  <si>
    <t>各器具の瞬時最大流量の設定                                     q1,q2…  [L/min]</t>
    <rPh sb="5" eb="6">
      <t>ジ</t>
    </rPh>
    <rPh sb="6" eb="8">
      <t>サイダイ</t>
    </rPh>
    <phoneticPr fontId="2"/>
  </si>
  <si>
    <r>
      <t>各系統の同時使用流量の決定　Q　[L/min］　　　                                                              　　　　　Q=Q</t>
    </r>
    <r>
      <rPr>
        <vertAlign val="subscript"/>
        <sz val="11"/>
        <rFont val="ＭＳ 明朝"/>
        <family val="1"/>
        <charset val="128"/>
      </rPr>
      <t>1</t>
    </r>
    <r>
      <rPr>
        <sz val="11"/>
        <rFont val="ＭＳ 明朝"/>
        <family val="1"/>
        <charset val="128"/>
      </rPr>
      <t>＋Q</t>
    </r>
    <r>
      <rPr>
        <vertAlign val="subscript"/>
        <sz val="11"/>
        <rFont val="ＭＳ 明朝"/>
        <family val="1"/>
        <charset val="128"/>
      </rPr>
      <t>2</t>
    </r>
    <phoneticPr fontId="2"/>
  </si>
  <si>
    <t>:この色の欄は記入下さい。</t>
    <rPh sb="3" eb="4">
      <t>イロ</t>
    </rPh>
    <rPh sb="5" eb="6">
      <t>ラン</t>
    </rPh>
    <rPh sb="7" eb="9">
      <t>キニュウ</t>
    </rPh>
    <rPh sb="9" eb="10">
      <t>クダ</t>
    </rPh>
    <phoneticPr fontId="2"/>
  </si>
  <si>
    <t>:この色の欄は自動計算されます。</t>
    <rPh sb="3" eb="4">
      <t>イロ</t>
    </rPh>
    <rPh sb="5" eb="6">
      <t>ラン</t>
    </rPh>
    <rPh sb="7" eb="9">
      <t>ジドウ</t>
    </rPh>
    <rPh sb="9" eb="11">
      <t>ケイサン</t>
    </rPh>
    <phoneticPr fontId="2"/>
  </si>
  <si>
    <r>
      <t>インターネットで　</t>
    </r>
    <r>
      <rPr>
        <b/>
        <sz val="12"/>
        <color rgb="FF00B0F0"/>
        <rFont val="ＭＳ 明朝"/>
        <family val="1"/>
        <charset val="128"/>
      </rPr>
      <t>作者 建築設備</t>
    </r>
    <r>
      <rPr>
        <b/>
        <sz val="12"/>
        <rFont val="ＭＳ 明朝"/>
        <family val="1"/>
        <charset val="128"/>
      </rPr>
      <t>　で検索できます。</t>
    </r>
    <phoneticPr fontId="2"/>
  </si>
  <si>
    <t>作者 建築設備 の下記のソフトが皆様のお役に立ちます。</t>
    <phoneticPr fontId="2"/>
  </si>
  <si>
    <t>●空調機、送風機の耐震架台</t>
  </si>
  <si>
    <t>●空調設備の熱量計算</t>
  </si>
  <si>
    <t>●建築設備:給水設備配管の設計</t>
  </si>
  <si>
    <t>●建築設備:空調・換気ダクトの設計</t>
  </si>
  <si>
    <t>●建築設備:作業手順書,チェックシート(ISO,施工過程)</t>
  </si>
  <si>
    <t>●建築設備の耐震計算練習ソフト</t>
  </si>
  <si>
    <t>●送風機架台、横置圧力水槽、エアコン架台の設計</t>
  </si>
  <si>
    <t>●耐震設計:配管・ダクトの鋼製架台</t>
  </si>
  <si>
    <t>●耐震設計:油タンク・水槽架台、制御盤の耐震計算</t>
  </si>
  <si>
    <t>●熱量計算</t>
  </si>
  <si>
    <t>●配管図形(JWW、JWC_CAD)</t>
  </si>
  <si>
    <t>●1-2G送風機の耐震架台</t>
  </si>
  <si>
    <t>●1-2G耐震エアコン屋外機架台</t>
  </si>
  <si>
    <t>●1-2G耐震サービスタンク等架台</t>
  </si>
  <si>
    <t>●1-2G耐震ダクトの振れ止め架台</t>
  </si>
  <si>
    <t>●1-2G耐震配管の床置き架台</t>
  </si>
  <si>
    <t>●1-2G耐震配管の振れ止め架台</t>
  </si>
  <si>
    <t>●1-2G壁、天井配管の耐震支持架台</t>
  </si>
  <si>
    <t>●jw図形(機械設備)</t>
  </si>
  <si>
    <t>●かんたん電子納品</t>
  </si>
  <si>
    <t>●エントツのドラフト計算</t>
  </si>
  <si>
    <t>●シックハウス 一般換気の設計 空調・換気ダクトの設計</t>
  </si>
  <si>
    <t>●ボイラー煙突のドラフト計算</t>
  </si>
  <si>
    <t>●建築機械設備の耐震計算練習ソフト</t>
  </si>
  <si>
    <t>●建築設備の給水配管の設計</t>
  </si>
  <si>
    <t>●建築設備の作業手順書、要領書(施工プロセス、ISO)</t>
  </si>
  <si>
    <t>●建築設備の水平タンク,送風機,エアコン架台の構造計算</t>
  </si>
  <si>
    <t>●建築設備配管支持の構造計算</t>
  </si>
  <si>
    <t>●建物の空調計画:熱量計算</t>
  </si>
  <si>
    <t>●水槽/オイルタンク架台耐震構造計算,空調機の耐震計算</t>
  </si>
  <si>
    <t>●耐震計算、架台計算:空調機、送風機</t>
  </si>
  <si>
    <t>●空調、衛生設備の見積、原価計算(配管、ダクト)</t>
  </si>
  <si>
    <t>Windows10/8/7/Vista/XP/2000/NT/ビジネス</t>
  </si>
  <si>
    <t>　2次元cadの 用の図形集 塩ビ継ぎ手、ダクト、鋼管継手、桝等</t>
  </si>
  <si>
    <t>　建築設備における、標準的原価データーを持つ、空調、衛生設備の見積、原価計算ソフト</t>
  </si>
  <si>
    <t>●EXCEL2003と同じに使える</t>
  </si>
  <si>
    <t>　EXCEL2013がリボンでなく、EXCEL2003と同じコマンド表示になる</t>
  </si>
  <si>
    <t>●EXCEL2003のコマンド表示で昔のEXCEL</t>
  </si>
  <si>
    <t>　昔のコマンド表示で昔のままに、だれでも文書ができる コマンド表示なので直感的に使える</t>
  </si>
  <si>
    <t>　建築設備の給水設備配管の設計ソフト 国土交通省の設計基準に則って計算する</t>
  </si>
  <si>
    <t>　建築設備工事の作業手順・作業仕様を標準仕様書、下水道事業団仕様書に準じて作成</t>
  </si>
  <si>
    <t>　建築設備の空調の熱量計算システム 国交省仕様に準拠</t>
  </si>
  <si>
    <t>　送風機架台、横置圧力水槽、エアコン架台の構造計算が設備の担当者で出来る</t>
  </si>
  <si>
    <t>　建築設備における、配管架台、配管振れ止め、機器架台の耐震計算練習ソフト</t>
  </si>
  <si>
    <t>　サービスタンク・水槽架台、制御盤、キュービクル等耐震計算が設備の担当者で出来る</t>
  </si>
  <si>
    <t>●キュービクルアンカー、タンク、ケーブルラック耐震</t>
  </si>
  <si>
    <t>　キュービクル耐震アンカーボルト、ケーブルラック耐震振れ止め、油小出しタンクの耐震架台</t>
  </si>
  <si>
    <t>　配管架台、振れ止め架台の設計を建築設備の担当者レベル(構造計算の専門家でなくても)で理解できる</t>
  </si>
  <si>
    <t>　建築の空調設備の熱量計算</t>
  </si>
  <si>
    <t>　データの必要な「行」を複写して貼り付け、m数などの必要データを入力して集計すれば設計書が出来る</t>
  </si>
  <si>
    <t>●設備の職務</t>
  </si>
  <si>
    <t>　設備の担当の職務内容</t>
  </si>
  <si>
    <t>　床置き、壁取り付けの空調機、天井取り付け送風機の架台の耐震計算ソフト</t>
  </si>
  <si>
    <t>　建築設備の担当者レベル(構造計算の専門家でなくても)で、エアコン等の架台の構造計算を理解できる</t>
  </si>
  <si>
    <t>　建築設備の担当者レベル(構造計算の専門家でなくても)で、ダクト等の振止架台の構造計算を理解できる</t>
  </si>
  <si>
    <t>●空調機等箱の耐震、蒸気暖房放熱器の耐震金具の計算書</t>
  </si>
  <si>
    <t>　建築設備の担当者レベルで、放熱器等の構造計算を理解できるソフトを目指して作りました</t>
  </si>
  <si>
    <t>　建築設備の担当者レベル(構造計算の専門家でなくても)で、タンク等の耐震架台の構造計算を理解できる</t>
  </si>
  <si>
    <t>　煙突の計算を行うソフト 単体から4台+3台まで10種類の組合せのドラフト計算が出来る</t>
  </si>
  <si>
    <t>　送風機架台、横置圧力水槽、エアコン架台の構造計算が設備の担当者(構造計算の専門家でなくても)で出来る</t>
  </si>
  <si>
    <t>　空調機の床置き、壁取付け架台、架台無しの耐震計算、送風機の天井取付架台の耐震計算ソフト</t>
  </si>
  <si>
    <t>　1台から最大7台までのボイラーの組み合わせで10種類の煙突のドラフトの計算を行う</t>
  </si>
  <si>
    <t>●キュービクル転倒、ケーブルラック、小出しタンク耐震</t>
  </si>
  <si>
    <t>　建物の空調の熱量計算システム 国交省仕様に準じている</t>
  </si>
  <si>
    <t>　建築設備:管工事における、かんたん電子納品ソフト</t>
  </si>
  <si>
    <t>　シックハウス対策や一般換気計算を簡単に処理できるように、標準化して、ソフト化</t>
  </si>
  <si>
    <t>　建築設備の担当者レベル(構造計算の専門家でなくても)で、配管等の振止架台の構造計算を理解できる</t>
  </si>
  <si>
    <t>　建築設備の給水配管の設計ソフト 国土交通省の設計基準に則って計算する</t>
  </si>
  <si>
    <t>　建築設備の担当者レベルで、壁・天井配管等の耐震支持架台の構造計算を理解できる</t>
  </si>
  <si>
    <t>　建築設備の担当者レベル(構造計算の専門家でなくても)で、配管等の床置き架台の構造計算を理解できる</t>
  </si>
  <si>
    <t>　建築設備の担当者レベル(構造計算の専門家でなくても)で、送風機等の耐震架台の構造計算を理解できる</t>
  </si>
  <si>
    <t>　jw_cadの配管施工図の図形</t>
  </si>
  <si>
    <t>●設備の管理</t>
  </si>
  <si>
    <t>　設備担当の工事現場管理の項目、その内容とその技術資料を提案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</si>
</sst>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Red]\-#,##0.0"/>
  </numFmts>
  <fonts count="46" x14ac:knownFonts="1">
    <font>
      <sz val="11"/>
      <name val="ＭＳ 明朝"/>
      <family val="1"/>
      <charset val="128"/>
    </font>
    <font>
      <sz val="11"/>
      <name val="ＭＳ 明朝"/>
      <family val="1"/>
      <charset val="128"/>
    </font>
    <font>
      <sz val="6"/>
      <name val="ＭＳ 明朝"/>
      <family val="1"/>
      <charset val="128"/>
    </font>
    <font>
      <b/>
      <sz val="14"/>
      <name val="ＭＳ 明朝"/>
      <family val="1"/>
      <charset val="128"/>
    </font>
    <font>
      <b/>
      <sz val="11"/>
      <name val="ＭＳ 明朝"/>
      <family val="1"/>
      <charset val="128"/>
    </font>
    <font>
      <vertAlign val="subscript"/>
      <sz val="11"/>
      <name val="ＭＳ 明朝"/>
      <family val="1"/>
      <charset val="128"/>
    </font>
    <font>
      <sz val="12"/>
      <name val="ＭＳ 明朝"/>
      <family val="1"/>
      <charset val="128"/>
    </font>
    <font>
      <vertAlign val="subscript"/>
      <sz val="12"/>
      <name val="ＭＳ 明朝"/>
      <family val="1"/>
      <charset val="128"/>
    </font>
    <font>
      <sz val="11"/>
      <name val="ＭＳ Ｐゴシック"/>
      <family val="3"/>
      <charset val="128"/>
    </font>
    <font>
      <sz val="11"/>
      <color indexed="8"/>
      <name val="ＭＳ ゴシック"/>
      <family val="3"/>
      <charset val="128"/>
    </font>
    <font>
      <sz val="9"/>
      <name val="ＭＳ 明朝"/>
      <family val="1"/>
      <charset val="128"/>
    </font>
    <font>
      <sz val="10"/>
      <name val="ＭＳ 明朝"/>
      <family val="1"/>
      <charset val="128"/>
    </font>
    <font>
      <vertAlign val="superscript"/>
      <sz val="11"/>
      <name val="ＭＳ 明朝"/>
      <family val="1"/>
      <charset val="128"/>
    </font>
    <font>
      <sz val="11"/>
      <color indexed="8"/>
      <name val="ＭＳ 明朝"/>
      <family val="1"/>
      <charset val="128"/>
    </font>
    <font>
      <sz val="7"/>
      <color indexed="8"/>
      <name val="ＭＳ 明朝"/>
      <family val="1"/>
      <charset val="128"/>
    </font>
    <font>
      <sz val="11"/>
      <name val="ＭＳ 明朝"/>
      <family val="1"/>
      <charset val="128"/>
    </font>
    <font>
      <sz val="9"/>
      <color indexed="8"/>
      <name val="ＭＳ 明朝"/>
      <family val="1"/>
      <charset val="128"/>
    </font>
    <font>
      <sz val="8"/>
      <color indexed="8"/>
      <name val="ＭＳ 明朝"/>
      <family val="1"/>
      <charset val="128"/>
    </font>
    <font>
      <sz val="11"/>
      <name val="ＭＳ 明朝"/>
      <family val="1"/>
      <charset val="128"/>
    </font>
    <font>
      <sz val="6"/>
      <color indexed="8"/>
      <name val="ＭＳ 明朝"/>
      <family val="1"/>
      <charset val="128"/>
    </font>
    <font>
      <sz val="11"/>
      <name val="ＭＳ 明朝"/>
      <family val="1"/>
      <charset val="128"/>
    </font>
    <font>
      <sz val="9"/>
      <color indexed="8"/>
      <name val="ＭＳ ゴシック"/>
      <family val="3"/>
      <charset val="128"/>
    </font>
    <font>
      <vertAlign val="subscript"/>
      <sz val="11"/>
      <color indexed="8"/>
      <name val="ＭＳ ゴシック"/>
      <family val="3"/>
      <charset val="128"/>
    </font>
    <font>
      <sz val="7"/>
      <color indexed="8"/>
      <name val="ＭＳ ゴシック"/>
      <family val="3"/>
      <charset val="128"/>
    </font>
    <font>
      <sz val="8"/>
      <color indexed="8"/>
      <name val="ＭＳ ゴシック"/>
      <family val="3"/>
      <charset val="128"/>
    </font>
    <font>
      <sz val="8"/>
      <name val="ＭＳ 明朝"/>
      <family val="1"/>
      <charset val="128"/>
    </font>
    <font>
      <sz val="6"/>
      <color indexed="8"/>
      <name val="ＭＳ ゴシック"/>
      <family val="3"/>
      <charset val="128"/>
    </font>
    <font>
      <sz val="9"/>
      <color indexed="42"/>
      <name val="ＭＳ ゴシック"/>
      <family val="3"/>
      <charset val="128"/>
    </font>
    <font>
      <sz val="9"/>
      <name val="ＭＳ Ｐゴシック"/>
      <family val="3"/>
      <charset val="128"/>
    </font>
    <font>
      <sz val="9"/>
      <color indexed="40"/>
      <name val="ＭＳ ゴシック"/>
      <family val="3"/>
      <charset val="128"/>
    </font>
    <font>
      <sz val="9"/>
      <color indexed="45"/>
      <name val="ＭＳ ゴシック"/>
      <family val="3"/>
      <charset val="128"/>
    </font>
    <font>
      <sz val="11"/>
      <name val="ＭＳ 明朝"/>
      <family val="1"/>
      <charset val="128"/>
    </font>
    <font>
      <sz val="14"/>
      <name val="ＭＳ 明朝"/>
      <family val="1"/>
      <charset val="128"/>
    </font>
    <font>
      <b/>
      <sz val="12"/>
      <name val="ＭＳ 明朝"/>
      <family val="1"/>
      <charset val="128"/>
    </font>
    <font>
      <sz val="16"/>
      <name val="ＭＳ 明朝"/>
      <family val="1"/>
      <charset val="128"/>
    </font>
    <font>
      <b/>
      <sz val="16"/>
      <name val="ＭＳ 明朝"/>
      <family val="1"/>
      <charset val="128"/>
    </font>
    <font>
      <b/>
      <sz val="11"/>
      <color indexed="8"/>
      <name val="ＭＳ ゴシック"/>
      <family val="3"/>
      <charset val="128"/>
    </font>
    <font>
      <u/>
      <sz val="14"/>
      <name val="ＭＳ 明朝"/>
      <family val="1"/>
      <charset val="128"/>
    </font>
    <font>
      <b/>
      <u/>
      <sz val="14"/>
      <name val="ＭＳ 明朝"/>
      <family val="1"/>
      <charset val="128"/>
    </font>
    <font>
      <u/>
      <sz val="12"/>
      <name val="ＭＳ 明朝"/>
      <family val="1"/>
      <charset val="128"/>
    </font>
    <font>
      <b/>
      <u/>
      <sz val="12"/>
      <name val="ＭＳ 明朝"/>
      <family val="1"/>
      <charset val="128"/>
    </font>
    <font>
      <sz val="72"/>
      <name val="ＭＳ 明朝"/>
      <family val="1"/>
      <charset val="128"/>
    </font>
    <font>
      <b/>
      <sz val="12"/>
      <color rgb="FF00B0F0"/>
      <name val="ＭＳ 明朝"/>
      <family val="1"/>
      <charset val="128"/>
    </font>
    <font>
      <u/>
      <sz val="11"/>
      <color theme="10"/>
      <name val="ＭＳ 明朝"/>
      <family val="1"/>
      <charset val="128"/>
    </font>
    <font>
      <b/>
      <sz val="12"/>
      <color rgb="FF0033CC"/>
      <name val="Verdana"/>
      <family val="2"/>
    </font>
    <font>
      <sz val="12"/>
      <color rgb="FF555555"/>
      <name val="Verdana"/>
      <family val="2"/>
    </font>
  </fonts>
  <fills count="4">
    <fill>
      <patternFill patternType="none"/>
    </fill>
    <fill>
      <patternFill patternType="gray125"/>
    </fill>
    <fill>
      <patternFill patternType="solid">
        <fgColor indexed="15"/>
        <bgColor indexed="64"/>
      </patternFill>
    </fill>
    <fill>
      <patternFill patternType="solid">
        <fgColor indexed="13"/>
        <bgColor indexed="64"/>
      </patternFill>
    </fill>
  </fills>
  <borders count="56">
    <border>
      <left/>
      <right/>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64"/>
      </top>
      <bottom style="thin">
        <color indexed="8"/>
      </bottom>
      <diagonal/>
    </border>
    <border>
      <left style="thin">
        <color indexed="8"/>
      </left>
      <right style="thin">
        <color indexed="8"/>
      </right>
      <top style="thin">
        <color indexed="64"/>
      </top>
      <bottom style="thin">
        <color indexed="40"/>
      </bottom>
      <diagonal/>
    </border>
    <border>
      <left style="thin">
        <color indexed="8"/>
      </left>
      <right style="thin">
        <color indexed="40"/>
      </right>
      <top style="thin">
        <color indexed="64"/>
      </top>
      <bottom style="thin">
        <color indexed="8"/>
      </bottom>
      <diagonal/>
    </border>
    <border>
      <left style="thin">
        <color indexed="40"/>
      </left>
      <right style="thin">
        <color indexed="40"/>
      </right>
      <top style="thin">
        <color indexed="64"/>
      </top>
      <bottom style="thin">
        <color indexed="8"/>
      </bottom>
      <diagonal/>
    </border>
    <border>
      <left style="thin">
        <color indexed="40"/>
      </left>
      <right style="thin">
        <color indexed="64"/>
      </right>
      <top style="thin">
        <color indexed="64"/>
      </top>
      <bottom style="thin">
        <color indexed="8"/>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40"/>
      </top>
      <bottom style="thin">
        <color indexed="8"/>
      </bottom>
      <diagonal/>
    </border>
    <border>
      <left style="thin">
        <color indexed="8"/>
      </left>
      <right style="thin">
        <color indexed="8"/>
      </right>
      <top style="thin">
        <color indexed="8"/>
      </top>
      <bottom style="thin">
        <color indexed="40"/>
      </bottom>
      <diagonal/>
    </border>
    <border>
      <left style="thin">
        <color indexed="8"/>
      </left>
      <right style="thin">
        <color indexed="64"/>
      </right>
      <top style="thin">
        <color indexed="8"/>
      </top>
      <bottom style="thin">
        <color indexed="8"/>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thin">
        <color indexed="40"/>
      </top>
      <bottom style="thin">
        <color indexed="64"/>
      </bottom>
      <diagonal/>
    </border>
    <border>
      <left style="thin">
        <color indexed="8"/>
      </left>
      <right style="thin">
        <color indexed="64"/>
      </right>
      <top style="thin">
        <color indexed="8"/>
      </top>
      <bottom style="thin">
        <color indexed="64"/>
      </bottom>
      <diagonal/>
    </border>
    <border>
      <left/>
      <right style="thin">
        <color indexed="8"/>
      </right>
      <top style="thin">
        <color indexed="8"/>
      </top>
      <bottom style="thin">
        <color indexed="8"/>
      </bottom>
      <diagonal/>
    </border>
    <border>
      <left/>
      <right style="thin">
        <color indexed="8"/>
      </right>
      <top style="thin">
        <color indexed="8"/>
      </top>
      <bottom style="thin">
        <color indexed="64"/>
      </bottom>
      <diagonal/>
    </border>
    <border>
      <left/>
      <right style="thin">
        <color indexed="8"/>
      </right>
      <top style="thin">
        <color indexed="64"/>
      </top>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style="thin">
        <color indexed="9"/>
      </top>
      <bottom/>
      <diagonal/>
    </border>
    <border>
      <left/>
      <right style="thin">
        <color indexed="9"/>
      </right>
      <top style="thin">
        <color indexed="9"/>
      </top>
      <bottom/>
      <diagonal/>
    </border>
    <border>
      <left style="thin">
        <color indexed="64"/>
      </left>
      <right/>
      <top style="dotted">
        <color indexed="64"/>
      </top>
      <bottom/>
      <diagonal/>
    </border>
    <border>
      <left/>
      <right style="thin">
        <color indexed="64"/>
      </right>
      <top style="dotted">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9"/>
      </left>
      <right/>
      <top/>
      <bottom/>
      <diagonal/>
    </border>
    <border>
      <left style="thin">
        <color indexed="9"/>
      </left>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right/>
      <top style="dotted">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dotted">
        <color indexed="64"/>
      </top>
      <bottom style="dotted">
        <color indexed="64"/>
      </bottom>
      <diagonal/>
    </border>
    <border>
      <left/>
      <right/>
      <top style="dotted">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s>
  <cellStyleXfs count="5">
    <xf numFmtId="0" fontId="0" fillId="0" borderId="0"/>
    <xf numFmtId="38" fontId="1" fillId="0" borderId="0" applyFont="0" applyFill="0" applyBorder="0" applyAlignment="0" applyProtection="0"/>
    <xf numFmtId="0" fontId="8" fillId="0" borderId="0"/>
    <xf numFmtId="0" fontId="1" fillId="0" borderId="0">
      <alignment vertical="center"/>
    </xf>
    <xf numFmtId="0" fontId="43" fillId="0" borderId="0" applyNumberFormat="0" applyFill="0" applyBorder="0" applyAlignment="0" applyProtection="0">
      <alignment vertical="center"/>
    </xf>
  </cellStyleXfs>
  <cellXfs count="330">
    <xf numFmtId="0" fontId="0" fillId="0" borderId="0" xfId="0"/>
    <xf numFmtId="0" fontId="0" fillId="0" borderId="0" xfId="0" applyAlignment="1">
      <alignment horizontal="center"/>
    </xf>
    <xf numFmtId="0" fontId="0" fillId="0" borderId="0" xfId="0" applyAlignment="1">
      <alignment vertical="center"/>
    </xf>
    <xf numFmtId="0" fontId="8" fillId="0" borderId="0" xfId="2" applyAlignment="1">
      <alignment horizontal="center" vertical="center" wrapText="1"/>
    </xf>
    <xf numFmtId="0" fontId="8" fillId="0" borderId="0" xfId="2" applyAlignment="1">
      <alignment horizontal="left" vertical="center" wrapText="1"/>
    </xf>
    <xf numFmtId="0" fontId="9" fillId="0" borderId="0" xfId="2" applyFont="1" applyAlignment="1">
      <alignment horizontal="left" vertical="center" wrapText="1"/>
    </xf>
    <xf numFmtId="0" fontId="0" fillId="0" borderId="1" xfId="0" applyBorder="1"/>
    <xf numFmtId="0" fontId="0" fillId="0" borderId="2" xfId="0" applyBorder="1"/>
    <xf numFmtId="0" fontId="0" fillId="0" borderId="3" xfId="0" applyBorder="1"/>
    <xf numFmtId="0" fontId="21" fillId="0" borderId="0" xfId="0" applyFont="1" applyAlignment="1">
      <alignment horizontal="center" vertical="center" wrapText="1"/>
    </xf>
    <xf numFmtId="0" fontId="24" fillId="0" borderId="0" xfId="2" applyFont="1" applyAlignment="1">
      <alignment horizontal="center" vertical="center" wrapText="1"/>
    </xf>
    <xf numFmtId="0" fontId="23" fillId="0" borderId="0" xfId="2" applyFont="1" applyAlignment="1">
      <alignment horizontal="center" vertical="center" wrapText="1"/>
    </xf>
    <xf numFmtId="0" fontId="23" fillId="0" borderId="0" xfId="2" applyFont="1" applyAlignment="1">
      <alignment horizontal="left" vertical="center" wrapText="1"/>
    </xf>
    <xf numFmtId="0" fontId="24" fillId="0" borderId="0" xfId="2" applyFont="1" applyAlignment="1">
      <alignment horizontal="center" vertical="top" wrapText="1"/>
    </xf>
    <xf numFmtId="0" fontId="21" fillId="0" borderId="0" xfId="2" applyFont="1" applyAlignment="1">
      <alignment horizontal="center" vertical="center" wrapText="1"/>
    </xf>
    <xf numFmtId="0" fontId="21" fillId="0" borderId="0" xfId="2" applyFont="1" applyAlignment="1">
      <alignment horizontal="left" vertical="center" wrapText="1"/>
    </xf>
    <xf numFmtId="0" fontId="23" fillId="0" borderId="0" xfId="2" applyFont="1" applyAlignment="1">
      <alignment horizontal="right" vertical="center" wrapText="1"/>
    </xf>
    <xf numFmtId="0" fontId="8" fillId="0" borderId="0" xfId="2" applyAlignment="1">
      <alignment horizontal="right" vertical="center" wrapText="1"/>
    </xf>
    <xf numFmtId="0" fontId="0" fillId="0" borderId="0" xfId="0" applyAlignment="1">
      <alignment horizontal="center" vertical="center"/>
    </xf>
    <xf numFmtId="0" fontId="0" fillId="0" borderId="4" xfId="0" applyBorder="1" applyAlignment="1">
      <alignment horizontal="center" vertical="center"/>
    </xf>
    <xf numFmtId="0" fontId="0" fillId="0" borderId="5" xfId="0" applyBorder="1"/>
    <xf numFmtId="0" fontId="0" fillId="0" borderId="6" xfId="0" applyBorder="1"/>
    <xf numFmtId="0" fontId="0" fillId="0" borderId="7" xfId="0" applyBorder="1"/>
    <xf numFmtId="0" fontId="0" fillId="0" borderId="0" xfId="0" applyAlignment="1">
      <alignment horizontal="left" vertical="center" wrapText="1"/>
    </xf>
    <xf numFmtId="0" fontId="21" fillId="0" borderId="8"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10" xfId="2" applyFont="1" applyBorder="1" applyAlignment="1">
      <alignment horizontal="center" vertical="center" wrapText="1"/>
    </xf>
    <xf numFmtId="0" fontId="21" fillId="0" borderId="11" xfId="2" applyFont="1" applyBorder="1" applyAlignment="1">
      <alignment horizontal="center" vertical="center" wrapText="1"/>
    </xf>
    <xf numFmtId="0" fontId="21" fillId="0" borderId="12" xfId="2" applyFont="1" applyBorder="1" applyAlignment="1">
      <alignment horizontal="center" vertical="center" wrapText="1"/>
    </xf>
    <xf numFmtId="0" fontId="21" fillId="0" borderId="13" xfId="2" applyFont="1" applyBorder="1" applyAlignment="1">
      <alignment horizontal="center" vertical="center" wrapText="1"/>
    </xf>
    <xf numFmtId="0" fontId="21" fillId="0" borderId="14" xfId="0" applyFont="1" applyBorder="1" applyAlignment="1">
      <alignment horizontal="center" vertical="center" wrapText="1"/>
    </xf>
    <xf numFmtId="0" fontId="21" fillId="0" borderId="15" xfId="2" applyFont="1" applyBorder="1" applyAlignment="1">
      <alignment horizontal="center" vertical="center" wrapText="1"/>
    </xf>
    <xf numFmtId="0" fontId="21" fillId="0" borderId="16" xfId="0" applyFont="1" applyBorder="1" applyAlignment="1">
      <alignment horizontal="center" vertical="center" wrapText="1"/>
    </xf>
    <xf numFmtId="0" fontId="21" fillId="0" borderId="17" xfId="2" applyFont="1" applyBorder="1" applyAlignment="1">
      <alignment horizontal="center" vertical="center" wrapText="1"/>
    </xf>
    <xf numFmtId="0" fontId="28" fillId="0" borderId="18" xfId="2" applyFont="1" applyBorder="1" applyAlignment="1">
      <alignment horizontal="center" vertical="center" wrapText="1"/>
    </xf>
    <xf numFmtId="0" fontId="21" fillId="0" borderId="19" xfId="0" applyFont="1" applyBorder="1" applyAlignment="1">
      <alignment horizontal="center" vertical="center" wrapText="1"/>
    </xf>
    <xf numFmtId="0" fontId="21" fillId="0" borderId="20" xfId="2" applyFont="1" applyBorder="1" applyAlignment="1">
      <alignment horizontal="center" vertical="center" wrapText="1"/>
    </xf>
    <xf numFmtId="0" fontId="21" fillId="0" borderId="21" xfId="2" applyFont="1" applyBorder="1" applyAlignment="1">
      <alignment horizontal="center" vertical="center" wrapText="1"/>
    </xf>
    <xf numFmtId="0" fontId="21" fillId="0" borderId="22" xfId="0" applyFont="1" applyBorder="1" applyAlignment="1">
      <alignment horizontal="center" vertical="center" wrapText="1"/>
    </xf>
    <xf numFmtId="0" fontId="21" fillId="0" borderId="23" xfId="2" applyFont="1" applyBorder="1" applyAlignment="1">
      <alignment horizontal="center" vertical="center" wrapText="1"/>
    </xf>
    <xf numFmtId="0" fontId="21" fillId="0" borderId="24" xfId="0" applyFont="1" applyBorder="1" applyAlignment="1">
      <alignment horizontal="center" vertical="center" wrapText="1"/>
    </xf>
    <xf numFmtId="0" fontId="21" fillId="0" borderId="7" xfId="2" applyFont="1" applyBorder="1" applyAlignment="1">
      <alignment horizontal="center" vertical="center" wrapText="1"/>
    </xf>
    <xf numFmtId="0" fontId="28" fillId="0" borderId="7" xfId="2" applyFont="1" applyBorder="1" applyAlignment="1">
      <alignment horizontal="center" vertical="center" wrapText="1"/>
    </xf>
    <xf numFmtId="0" fontId="9" fillId="0" borderId="5" xfId="2" applyFont="1" applyBorder="1" applyAlignment="1">
      <alignment horizontal="center" vertical="center" wrapText="1"/>
    </xf>
    <xf numFmtId="0" fontId="15" fillId="0" borderId="0" xfId="0" applyFont="1" applyAlignment="1">
      <alignment horizontal="center" vertical="center"/>
    </xf>
    <xf numFmtId="0" fontId="9" fillId="0" borderId="0" xfId="2" applyFont="1" applyAlignment="1">
      <alignment horizontal="center" vertical="center" wrapText="1"/>
    </xf>
    <xf numFmtId="0" fontId="9" fillId="0" borderId="1" xfId="2" applyFont="1" applyBorder="1" applyAlignment="1">
      <alignment horizontal="center" vertical="center" wrapText="1"/>
    </xf>
    <xf numFmtId="0" fontId="15" fillId="0" borderId="1" xfId="0" applyFont="1" applyBorder="1" applyAlignment="1">
      <alignment horizontal="center" vertical="center"/>
    </xf>
    <xf numFmtId="0" fontId="15" fillId="0" borderId="2" xfId="0" applyFont="1" applyBorder="1" applyAlignment="1">
      <alignment horizontal="center" vertical="center"/>
    </xf>
    <xf numFmtId="0" fontId="0" fillId="0" borderId="0" xfId="0" applyAlignment="1">
      <alignment horizontal="left" vertical="center"/>
    </xf>
    <xf numFmtId="0" fontId="0" fillId="0" borderId="0" xfId="0" applyAlignment="1">
      <alignment horizontal="center" vertical="center" wrapText="1"/>
    </xf>
    <xf numFmtId="0" fontId="0" fillId="0" borderId="25" xfId="0" applyBorder="1" applyAlignment="1">
      <alignment horizontal="left" vertical="center"/>
    </xf>
    <xf numFmtId="0" fontId="0" fillId="0" borderId="26" xfId="0" applyBorder="1" applyAlignment="1">
      <alignment horizontal="left" vertical="center"/>
    </xf>
    <xf numFmtId="0" fontId="21" fillId="0" borderId="4" xfId="0" applyFont="1" applyBorder="1" applyAlignment="1">
      <alignment horizontal="right" vertical="center" wrapText="1"/>
    </xf>
    <xf numFmtId="0" fontId="21" fillId="0" borderId="4" xfId="2" applyFont="1" applyBorder="1" applyAlignment="1">
      <alignment horizontal="right" vertical="center" wrapText="1"/>
    </xf>
    <xf numFmtId="0" fontId="21" fillId="0" borderId="4" xfId="2" applyFont="1" applyBorder="1" applyAlignment="1">
      <alignment horizontal="center" vertical="center" wrapText="1"/>
    </xf>
    <xf numFmtId="0" fontId="21" fillId="0" borderId="27" xfId="2" applyFont="1" applyBorder="1" applyAlignment="1">
      <alignment horizontal="center" vertical="center" wrapText="1"/>
    </xf>
    <xf numFmtId="0" fontId="0" fillId="0" borderId="0" xfId="0" applyAlignment="1">
      <alignment horizontal="left"/>
    </xf>
    <xf numFmtId="0" fontId="21" fillId="0" borderId="4" xfId="0" applyFont="1" applyBorder="1" applyAlignment="1">
      <alignment horizontal="center" vertical="center" wrapText="1"/>
    </xf>
    <xf numFmtId="0" fontId="28" fillId="0" borderId="0" xfId="2" applyFont="1" applyAlignment="1">
      <alignment horizontal="center" vertical="center" wrapText="1"/>
    </xf>
    <xf numFmtId="0" fontId="21" fillId="0" borderId="4" xfId="2" applyFont="1" applyBorder="1" applyAlignment="1">
      <alignment horizontal="right" vertical="top" wrapText="1"/>
    </xf>
    <xf numFmtId="0" fontId="23" fillId="0" borderId="0" xfId="2" applyFont="1" applyAlignment="1">
      <alignment horizontal="left" vertical="top" wrapText="1"/>
    </xf>
    <xf numFmtId="0" fontId="1" fillId="0" borderId="0" xfId="0" applyFont="1"/>
    <xf numFmtId="0" fontId="15" fillId="0" borderId="0" xfId="0" applyFont="1"/>
    <xf numFmtId="0" fontId="15" fillId="0" borderId="0" xfId="2" applyFont="1"/>
    <xf numFmtId="0" fontId="17" fillId="0" borderId="28" xfId="2" applyFont="1" applyBorder="1" applyAlignment="1">
      <alignment horizontal="center" vertical="center" wrapText="1"/>
    </xf>
    <xf numFmtId="0" fontId="18" fillId="0" borderId="28" xfId="2" applyFont="1" applyBorder="1" applyAlignment="1">
      <alignment horizontal="center" vertical="center" wrapText="1"/>
    </xf>
    <xf numFmtId="0" fontId="18" fillId="0" borderId="29" xfId="2" applyFont="1" applyBorder="1" applyAlignment="1">
      <alignment horizontal="center" vertical="center" wrapText="1"/>
    </xf>
    <xf numFmtId="0" fontId="18" fillId="0" borderId="0" xfId="0" applyFont="1"/>
    <xf numFmtId="0" fontId="18" fillId="0" borderId="0" xfId="2" applyFont="1"/>
    <xf numFmtId="0" fontId="31" fillId="0" borderId="0" xfId="0" applyFont="1"/>
    <xf numFmtId="0" fontId="31" fillId="0" borderId="0" xfId="2" applyFont="1" applyAlignment="1">
      <alignment horizontal="left" vertical="center" wrapText="1"/>
    </xf>
    <xf numFmtId="0" fontId="14" fillId="0" borderId="0" xfId="2" applyFont="1" applyAlignment="1">
      <alignment horizontal="left" vertical="center" wrapText="1"/>
    </xf>
    <xf numFmtId="0" fontId="15" fillId="0" borderId="0" xfId="2" applyFont="1" applyAlignment="1">
      <alignment horizontal="left" vertical="center" wrapText="1"/>
    </xf>
    <xf numFmtId="0" fontId="10" fillId="0" borderId="0" xfId="2" applyFont="1" applyAlignment="1">
      <alignment horizontal="center" vertical="center" wrapText="1"/>
    </xf>
    <xf numFmtId="0" fontId="15" fillId="0" borderId="0" xfId="2" applyFont="1" applyAlignment="1">
      <alignment horizontal="center" vertical="center" wrapText="1"/>
    </xf>
    <xf numFmtId="0" fontId="16" fillId="0" borderId="0" xfId="2" applyFont="1" applyAlignment="1">
      <alignment horizontal="center" vertical="center" wrapText="1"/>
    </xf>
    <xf numFmtId="0" fontId="18" fillId="0" borderId="0" xfId="2" applyFont="1" applyAlignment="1">
      <alignment horizontal="left" vertical="center" wrapText="1"/>
    </xf>
    <xf numFmtId="0" fontId="18" fillId="0" borderId="0" xfId="2" applyFont="1" applyAlignment="1">
      <alignment horizontal="center" vertical="center" wrapText="1"/>
    </xf>
    <xf numFmtId="0" fontId="19" fillId="0" borderId="0" xfId="2" applyFont="1" applyAlignment="1">
      <alignment horizontal="left" vertical="center" wrapText="1"/>
    </xf>
    <xf numFmtId="0" fontId="20" fillId="0" borderId="0" xfId="2" applyFont="1" applyAlignment="1">
      <alignment horizontal="left" vertical="center" wrapText="1"/>
    </xf>
    <xf numFmtId="0" fontId="20" fillId="0" borderId="0" xfId="0" applyFont="1"/>
    <xf numFmtId="0" fontId="20" fillId="0" borderId="0" xfId="2" applyFont="1"/>
    <xf numFmtId="0" fontId="31" fillId="0" borderId="0" xfId="2" applyFont="1"/>
    <xf numFmtId="0" fontId="11" fillId="0" borderId="0" xfId="0" applyFont="1" applyAlignment="1">
      <alignment horizontal="left" vertical="center" wrapText="1"/>
    </xf>
    <xf numFmtId="0" fontId="11" fillId="0" borderId="0" xfId="0" applyFont="1" applyAlignment="1">
      <alignment horizontal="center" vertical="center"/>
    </xf>
    <xf numFmtId="0" fontId="0" fillId="0" borderId="30" xfId="0" applyBorder="1" applyAlignment="1">
      <alignment horizontal="left" vertical="center"/>
    </xf>
    <xf numFmtId="0" fontId="0" fillId="0" borderId="31" xfId="0" applyBorder="1" applyAlignment="1">
      <alignment horizontal="left" vertical="center"/>
    </xf>
    <xf numFmtId="0" fontId="34" fillId="0" borderId="0" xfId="0" applyFont="1"/>
    <xf numFmtId="56" fontId="2" fillId="0" borderId="0" xfId="0" applyNumberFormat="1" applyFont="1"/>
    <xf numFmtId="0" fontId="2" fillId="0" borderId="0" xfId="0" applyFont="1"/>
    <xf numFmtId="0" fontId="0" fillId="0" borderId="4" xfId="0" applyBorder="1" applyAlignment="1">
      <alignment horizontal="center"/>
    </xf>
    <xf numFmtId="0" fontId="0" fillId="0" borderId="4" xfId="0" applyBorder="1"/>
    <xf numFmtId="0" fontId="0" fillId="0" borderId="4" xfId="0" applyBorder="1" applyAlignment="1">
      <alignment horizontal="center" vertical="center" wrapText="1"/>
    </xf>
    <xf numFmtId="0" fontId="1" fillId="0" borderId="4" xfId="0" applyFont="1" applyBorder="1" applyAlignment="1">
      <alignment horizontal="center"/>
    </xf>
    <xf numFmtId="0" fontId="1" fillId="2" borderId="4" xfId="0" applyFont="1" applyFill="1" applyBorder="1"/>
    <xf numFmtId="0" fontId="0" fillId="0" borderId="0" xfId="0" applyAlignment="1">
      <alignment horizontal="right"/>
    </xf>
    <xf numFmtId="0" fontId="1" fillId="2" borderId="4" xfId="0" applyFont="1" applyFill="1" applyBorder="1" applyAlignment="1">
      <alignment horizontal="center"/>
    </xf>
    <xf numFmtId="0" fontId="10" fillId="0" borderId="4" xfId="0" applyFont="1" applyBorder="1" applyAlignment="1">
      <alignment horizontal="right"/>
    </xf>
    <xf numFmtId="0" fontId="0" fillId="2" borderId="4" xfId="0" applyFill="1" applyBorder="1" applyAlignment="1">
      <alignment horizontal="center"/>
    </xf>
    <xf numFmtId="0" fontId="0" fillId="2" borderId="4" xfId="0" applyFill="1" applyBorder="1" applyAlignment="1">
      <alignment horizontal="center" vertical="center"/>
    </xf>
    <xf numFmtId="176" fontId="0" fillId="2" borderId="4" xfId="0" applyNumberFormat="1" applyFill="1" applyBorder="1" applyAlignment="1">
      <alignment horizontal="center"/>
    </xf>
    <xf numFmtId="176" fontId="10" fillId="2" borderId="4" xfId="0" applyNumberFormat="1" applyFont="1" applyFill="1" applyBorder="1" applyAlignment="1">
      <alignment horizontal="center"/>
    </xf>
    <xf numFmtId="0" fontId="0" fillId="3" borderId="4" xfId="0" applyFill="1" applyBorder="1" applyAlignment="1">
      <alignment horizontal="center" vertical="center"/>
    </xf>
    <xf numFmtId="0" fontId="32" fillId="0" borderId="0" xfId="0" applyFont="1" applyAlignment="1">
      <alignment horizontal="right"/>
    </xf>
    <xf numFmtId="0" fontId="41" fillId="0" borderId="0" xfId="0" applyFont="1"/>
    <xf numFmtId="0" fontId="10" fillId="0" borderId="0" xfId="0" applyFont="1" applyAlignment="1">
      <alignment horizontal="left" vertical="center" wrapText="1"/>
    </xf>
    <xf numFmtId="0" fontId="10" fillId="0" borderId="0" xfId="0" applyFont="1" applyAlignment="1">
      <alignment horizontal="center" vertical="center"/>
    </xf>
    <xf numFmtId="0" fontId="1" fillId="2" borderId="5" xfId="0" applyFont="1" applyFill="1" applyBorder="1"/>
    <xf numFmtId="0" fontId="1" fillId="2" borderId="7" xfId="0" applyFont="1" applyFill="1" applyBorder="1"/>
    <xf numFmtId="0" fontId="1" fillId="0" borderId="0" xfId="3">
      <alignment vertical="center"/>
    </xf>
    <xf numFmtId="0" fontId="33" fillId="0" borderId="0" xfId="3" applyFont="1">
      <alignment vertical="center"/>
    </xf>
    <xf numFmtId="0" fontId="45" fillId="0" borderId="0" xfId="0" applyFont="1"/>
    <xf numFmtId="0" fontId="43" fillId="0" borderId="0" xfId="4" applyAlignment="1"/>
    <xf numFmtId="0" fontId="1" fillId="0" borderId="0" xfId="3">
      <alignment vertical="center"/>
    </xf>
    <xf numFmtId="0" fontId="33" fillId="0" borderId="0" xfId="3" applyFont="1">
      <alignment vertical="center"/>
    </xf>
    <xf numFmtId="0" fontId="44" fillId="0" borderId="0" xfId="0" applyFont="1"/>
    <xf numFmtId="0" fontId="0" fillId="0" borderId="4" xfId="0" applyBorder="1" applyAlignment="1">
      <alignment horizontal="center" vertical="center"/>
    </xf>
    <xf numFmtId="0" fontId="0" fillId="0" borderId="0" xfId="0" applyAlignment="1">
      <alignment horizontal="center" vertical="center"/>
    </xf>
    <xf numFmtId="0" fontId="0" fillId="0" borderId="2" xfId="0" applyBorder="1" applyAlignment="1">
      <alignment horizontal="center" vertical="center" wrapText="1"/>
    </xf>
    <xf numFmtId="0" fontId="0" fillId="0" borderId="32" xfId="0" applyBorder="1" applyAlignment="1">
      <alignment horizontal="center" vertical="center" wrapText="1"/>
    </xf>
    <xf numFmtId="0" fontId="0" fillId="0" borderId="33" xfId="0" applyBorder="1" applyAlignment="1">
      <alignment horizontal="center" vertical="center" wrapText="1"/>
    </xf>
    <xf numFmtId="0" fontId="0" fillId="0" borderId="3" xfId="0" applyBorder="1" applyAlignment="1">
      <alignment horizontal="center" vertical="center" wrapText="1"/>
    </xf>
    <xf numFmtId="0" fontId="0" fillId="0" borderId="1" xfId="0" applyBorder="1" applyAlignment="1">
      <alignment horizontal="center" vertical="center" wrapText="1"/>
    </xf>
    <xf numFmtId="0" fontId="0" fillId="0" borderId="34" xfId="0" applyBorder="1" applyAlignment="1">
      <alignment horizontal="center" vertical="center" wrapText="1"/>
    </xf>
    <xf numFmtId="0" fontId="0" fillId="0" borderId="41" xfId="0" applyBorder="1" applyAlignment="1">
      <alignment horizontal="center" vertical="center"/>
    </xf>
    <xf numFmtId="0" fontId="0" fillId="0" borderId="48" xfId="0" applyBorder="1" applyAlignment="1">
      <alignment horizontal="center" vertical="center"/>
    </xf>
    <xf numFmtId="0" fontId="0" fillId="0" borderId="42" xfId="0" applyBorder="1" applyAlignment="1">
      <alignment horizontal="center" vertical="center"/>
    </xf>
    <xf numFmtId="0" fontId="11" fillId="0" borderId="25" xfId="0" applyFont="1" applyBorder="1" applyAlignment="1">
      <alignment horizontal="left" vertical="center" wrapText="1"/>
    </xf>
    <xf numFmtId="0" fontId="11" fillId="0" borderId="49" xfId="0" applyFont="1" applyBorder="1" applyAlignment="1">
      <alignment horizontal="left" vertical="center" wrapText="1"/>
    </xf>
    <xf numFmtId="0" fontId="11" fillId="0" borderId="26" xfId="0" applyFont="1" applyBorder="1" applyAlignment="1">
      <alignment horizontal="left" vertical="center" wrapText="1"/>
    </xf>
    <xf numFmtId="0" fontId="0" fillId="0" borderId="25" xfId="0" applyBorder="1" applyAlignment="1">
      <alignment horizontal="left" vertical="center"/>
    </xf>
    <xf numFmtId="0" fontId="0" fillId="0" borderId="26" xfId="0" applyBorder="1" applyAlignment="1">
      <alignment horizontal="left" vertical="center"/>
    </xf>
    <xf numFmtId="0" fontId="0" fillId="0" borderId="0" xfId="0"/>
    <xf numFmtId="0" fontId="0" fillId="0" borderId="35" xfId="0" applyBorder="1"/>
    <xf numFmtId="0" fontId="0" fillId="0" borderId="36" xfId="0" applyBorder="1"/>
    <xf numFmtId="0" fontId="0" fillId="0" borderId="1" xfId="0" applyBorder="1" applyAlignment="1">
      <alignment horizontal="center"/>
    </xf>
    <xf numFmtId="0" fontId="0" fillId="0" borderId="3" xfId="0" applyBorder="1"/>
    <xf numFmtId="0" fontId="0" fillId="0" borderId="1" xfId="0" applyBorder="1"/>
    <xf numFmtId="0" fontId="0" fillId="0" borderId="34" xfId="0" applyBorder="1"/>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xf>
    <xf numFmtId="0" fontId="0" fillId="0" borderId="34" xfId="0" applyBorder="1" applyAlignment="1">
      <alignment horizontal="center" vertical="center"/>
    </xf>
    <xf numFmtId="0" fontId="0" fillId="0" borderId="4" xfId="0" applyBorder="1" applyAlignment="1">
      <alignment horizontal="center" vertical="center" wrapText="1"/>
    </xf>
    <xf numFmtId="0" fontId="0" fillId="0" borderId="32" xfId="0" applyBorder="1"/>
    <xf numFmtId="0" fontId="25" fillId="0" borderId="0" xfId="0" applyFont="1"/>
    <xf numFmtId="0" fontId="0" fillId="0" borderId="0" xfId="0" applyAlignment="1">
      <alignment horizontal="center"/>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6" xfId="0" applyBorder="1" applyAlignment="1">
      <alignment horizontal="left" vertical="center"/>
    </xf>
    <xf numFmtId="0" fontId="0" fillId="0" borderId="7" xfId="0" applyBorder="1" applyAlignment="1">
      <alignment horizontal="left"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 xfId="0" applyBorder="1" applyAlignment="1">
      <alignment horizontal="center"/>
    </xf>
    <xf numFmtId="0" fontId="0" fillId="0" borderId="2" xfId="0" applyBorder="1"/>
    <xf numFmtId="0" fontId="0" fillId="0" borderId="33" xfId="0" applyBorder="1"/>
    <xf numFmtId="0" fontId="0" fillId="0" borderId="0" xfId="0" applyAlignment="1">
      <alignment vertical="center"/>
    </xf>
    <xf numFmtId="0" fontId="4" fillId="0" borderId="0" xfId="0" applyFont="1"/>
    <xf numFmtId="0" fontId="3" fillId="0" borderId="0" xfId="0" applyFont="1"/>
    <xf numFmtId="0" fontId="0" fillId="0" borderId="43" xfId="0" applyBorder="1" applyAlignment="1">
      <alignment horizontal="left" vertical="center"/>
    </xf>
    <xf numFmtId="0" fontId="0" fillId="0" borderId="43" xfId="0" applyBorder="1" applyAlignment="1">
      <alignment horizontal="center" vertical="center"/>
    </xf>
    <xf numFmtId="0" fontId="9" fillId="0" borderId="43" xfId="2" applyFont="1" applyBorder="1" applyAlignment="1">
      <alignment horizontal="left" vertical="center" wrapText="1"/>
    </xf>
    <xf numFmtId="0" fontId="10" fillId="0" borderId="40" xfId="0" applyFont="1" applyBorder="1" applyAlignment="1">
      <alignment horizontal="left" vertical="center"/>
    </xf>
    <xf numFmtId="0" fontId="0" fillId="0" borderId="43" xfId="0" applyBorder="1" applyAlignment="1">
      <alignment horizontal="left" vertical="center" wrapText="1"/>
    </xf>
    <xf numFmtId="0" fontId="0" fillId="0" borderId="40" xfId="0" applyBorder="1" applyAlignment="1">
      <alignment horizontal="left" vertical="center"/>
    </xf>
    <xf numFmtId="0" fontId="0" fillId="0" borderId="45" xfId="0"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10" fillId="0" borderId="30" xfId="0" applyFont="1" applyBorder="1" applyAlignment="1">
      <alignment horizontal="left" vertical="center"/>
    </xf>
    <xf numFmtId="0" fontId="10" fillId="0" borderId="44" xfId="0" applyFont="1" applyBorder="1" applyAlignment="1">
      <alignment horizontal="left" vertical="center"/>
    </xf>
    <xf numFmtId="0" fontId="10" fillId="0" borderId="31" xfId="0" applyFont="1" applyBorder="1" applyAlignment="1">
      <alignment horizontal="left" vertical="center"/>
    </xf>
    <xf numFmtId="0" fontId="0" fillId="0" borderId="45" xfId="0" applyBorder="1" applyAlignment="1">
      <alignment horizontal="left" vertical="center"/>
    </xf>
    <xf numFmtId="0" fontId="0" fillId="0" borderId="46" xfId="0" applyBorder="1" applyAlignment="1">
      <alignment horizontal="left" vertical="center"/>
    </xf>
    <xf numFmtId="0" fontId="0" fillId="0" borderId="47" xfId="0" applyBorder="1" applyAlignment="1">
      <alignment horizontal="left" vertical="center"/>
    </xf>
    <xf numFmtId="0" fontId="0" fillId="0" borderId="40" xfId="0" applyBorder="1" applyAlignment="1">
      <alignment horizontal="center" vertical="center"/>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0" fontId="11" fillId="0" borderId="47" xfId="0" applyFont="1" applyBorder="1" applyAlignment="1">
      <alignment horizontal="left" vertical="center" wrapText="1"/>
    </xf>
    <xf numFmtId="0" fontId="11" fillId="0" borderId="41" xfId="0" applyFont="1" applyBorder="1" applyAlignment="1">
      <alignment horizontal="left" vertical="center" wrapText="1"/>
    </xf>
    <xf numFmtId="0" fontId="11" fillId="0" borderId="48" xfId="0" applyFont="1" applyBorder="1" applyAlignment="1">
      <alignment horizontal="left" vertical="center" wrapText="1"/>
    </xf>
    <xf numFmtId="0" fontId="11" fillId="0" borderId="42" xfId="0" applyFont="1" applyBorder="1" applyAlignment="1">
      <alignment horizontal="left" vertical="center" wrapText="1"/>
    </xf>
    <xf numFmtId="0" fontId="0" fillId="0" borderId="30" xfId="0" applyBorder="1" applyAlignment="1">
      <alignment horizontal="center" vertical="center"/>
    </xf>
    <xf numFmtId="0" fontId="0" fillId="0" borderId="31" xfId="0" applyBorder="1" applyAlignment="1">
      <alignment horizontal="center" vertical="center"/>
    </xf>
    <xf numFmtId="0" fontId="11" fillId="0" borderId="30" xfId="0" applyFont="1" applyBorder="1" applyAlignment="1">
      <alignment horizontal="center" vertical="center"/>
    </xf>
    <xf numFmtId="0" fontId="11" fillId="0" borderId="44" xfId="0" applyFont="1" applyBorder="1" applyAlignment="1">
      <alignment horizontal="center" vertical="center"/>
    </xf>
    <xf numFmtId="0" fontId="11" fillId="0" borderId="31" xfId="0" applyFont="1" applyBorder="1" applyAlignment="1">
      <alignment horizontal="center" vertical="center"/>
    </xf>
    <xf numFmtId="0" fontId="0" fillId="0" borderId="41" xfId="0" applyBorder="1" applyAlignment="1">
      <alignment horizontal="left" vertical="center"/>
    </xf>
    <xf numFmtId="0" fontId="0" fillId="0" borderId="42" xfId="0" applyBorder="1" applyAlignment="1">
      <alignment horizontal="left" vertical="center"/>
    </xf>
    <xf numFmtId="0" fontId="0" fillId="0" borderId="5" xfId="0" applyBorder="1" applyAlignment="1">
      <alignment horizontal="left" vertical="center"/>
    </xf>
    <xf numFmtId="0" fontId="0" fillId="0" borderId="2" xfId="0" applyBorder="1" applyAlignment="1">
      <alignment horizontal="left" vertical="center"/>
    </xf>
    <xf numFmtId="0" fontId="0" fillId="0" borderId="33" xfId="0" applyBorder="1" applyAlignment="1">
      <alignment horizontal="left" vertical="center"/>
    </xf>
    <xf numFmtId="0" fontId="0" fillId="0" borderId="35" xfId="0" applyBorder="1" applyAlignment="1">
      <alignment horizontal="left" vertical="center"/>
    </xf>
    <xf numFmtId="0" fontId="0" fillId="0" borderId="36" xfId="0" applyBorder="1" applyAlignment="1">
      <alignment horizontal="left" vertical="center"/>
    </xf>
    <xf numFmtId="0" fontId="0" fillId="0" borderId="3" xfId="0" applyBorder="1" applyAlignment="1">
      <alignment horizontal="left" vertical="center"/>
    </xf>
    <xf numFmtId="0" fontId="0" fillId="0" borderId="34" xfId="0" applyBorder="1" applyAlignment="1">
      <alignment horizontal="left" vertical="center"/>
    </xf>
    <xf numFmtId="0" fontId="0" fillId="0" borderId="40" xfId="0" applyBorder="1" applyAlignment="1">
      <alignment horizontal="left" vertical="center" wrapText="1"/>
    </xf>
    <xf numFmtId="0" fontId="6" fillId="0" borderId="35" xfId="0" applyFont="1" applyBorder="1"/>
    <xf numFmtId="0" fontId="6" fillId="0" borderId="0" xfId="0" applyFont="1"/>
    <xf numFmtId="0" fontId="6" fillId="0" borderId="36" xfId="0" applyFont="1" applyBorder="1"/>
    <xf numFmtId="0" fontId="0" fillId="0" borderId="0" xfId="0" applyAlignment="1">
      <alignment horizontal="left" wrapText="1"/>
    </xf>
    <xf numFmtId="0" fontId="4" fillId="0" borderId="0" xfId="0" applyFont="1" applyAlignment="1">
      <alignment horizontal="left" wrapText="1"/>
    </xf>
    <xf numFmtId="0" fontId="6" fillId="0" borderId="1" xfId="0" applyFont="1" applyBorder="1"/>
    <xf numFmtId="0" fontId="41" fillId="0" borderId="0" xfId="0" applyFont="1"/>
    <xf numFmtId="0" fontId="0" fillId="0" borderId="39" xfId="0" applyBorder="1" applyAlignment="1">
      <alignment horizontal="center" vertical="center"/>
    </xf>
    <xf numFmtId="0" fontId="11" fillId="0" borderId="39" xfId="0" applyFont="1" applyBorder="1" applyAlignment="1">
      <alignment horizontal="center" vertical="center"/>
    </xf>
    <xf numFmtId="0" fontId="10" fillId="0" borderId="39" xfId="0" applyFont="1" applyBorder="1" applyAlignment="1">
      <alignment horizontal="left" vertical="center"/>
    </xf>
    <xf numFmtId="0" fontId="8" fillId="0" borderId="0" xfId="2"/>
    <xf numFmtId="0" fontId="10" fillId="0" borderId="0" xfId="0" applyFont="1"/>
    <xf numFmtId="0" fontId="9" fillId="0" borderId="5" xfId="2" applyFont="1" applyBorder="1" applyAlignment="1">
      <alignment horizontal="center" vertical="center" wrapText="1"/>
    </xf>
    <xf numFmtId="0" fontId="9" fillId="0" borderId="6" xfId="2" applyFont="1" applyBorder="1" applyAlignment="1">
      <alignment horizontal="center" vertical="center" wrapText="1"/>
    </xf>
    <xf numFmtId="0" fontId="9" fillId="0" borderId="7" xfId="2" applyFont="1" applyBorder="1" applyAlignment="1">
      <alignment horizontal="center" vertical="center" wrapText="1"/>
    </xf>
    <xf numFmtId="0" fontId="9" fillId="0" borderId="5" xfId="2" applyFont="1" applyBorder="1" applyAlignment="1">
      <alignment horizontal="left" vertical="center" wrapText="1"/>
    </xf>
    <xf numFmtId="0" fontId="9" fillId="0" borderId="6" xfId="2" applyFont="1" applyBorder="1" applyAlignment="1">
      <alignment horizontal="left" vertical="center" wrapText="1"/>
    </xf>
    <xf numFmtId="0" fontId="9" fillId="0" borderId="7" xfId="2" applyFont="1" applyBorder="1" applyAlignment="1">
      <alignment horizontal="left" vertical="center" wrapText="1"/>
    </xf>
    <xf numFmtId="0" fontId="26" fillId="0" borderId="4" xfId="2" applyFont="1" applyBorder="1" applyAlignment="1">
      <alignment horizontal="left" vertical="center" wrapText="1"/>
    </xf>
    <xf numFmtId="0" fontId="10" fillId="0" borderId="4" xfId="0" applyFont="1" applyBorder="1"/>
    <xf numFmtId="0" fontId="27" fillId="0" borderId="4" xfId="2" applyFont="1" applyBorder="1" applyAlignment="1">
      <alignment horizontal="left" vertical="center" wrapText="1"/>
    </xf>
    <xf numFmtId="0" fontId="21" fillId="0" borderId="4" xfId="2" applyFont="1" applyBorder="1" applyAlignment="1">
      <alignment horizontal="left" vertical="center" wrapText="1"/>
    </xf>
    <xf numFmtId="0" fontId="0" fillId="0" borderId="0" xfId="0" applyAlignment="1">
      <alignment horizontal="center" wrapText="1"/>
    </xf>
    <xf numFmtId="0" fontId="0" fillId="0" borderId="2" xfId="0" applyBorder="1" applyAlignment="1">
      <alignment horizontal="left" vertical="center" wrapText="1"/>
    </xf>
    <xf numFmtId="0" fontId="0" fillId="0" borderId="32" xfId="0" applyBorder="1" applyAlignment="1">
      <alignment horizontal="left" vertical="center" wrapText="1"/>
    </xf>
    <xf numFmtId="0" fontId="0" fillId="0" borderId="33" xfId="0" applyBorder="1" applyAlignment="1">
      <alignment horizontal="left" vertical="center" wrapText="1"/>
    </xf>
    <xf numFmtId="0" fontId="0" fillId="0" borderId="3" xfId="0" applyBorder="1" applyAlignment="1">
      <alignment horizontal="left" vertical="center" wrapText="1"/>
    </xf>
    <xf numFmtId="0" fontId="0" fillId="0" borderId="1"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0" xfId="0" applyAlignment="1">
      <alignment horizontal="left" vertical="center" wrapText="1"/>
    </xf>
    <xf numFmtId="0" fontId="0" fillId="0" borderId="36" xfId="0" applyBorder="1" applyAlignment="1">
      <alignment horizontal="left" vertical="center" wrapText="1"/>
    </xf>
    <xf numFmtId="0" fontId="21" fillId="0" borderId="5" xfId="2" applyFont="1" applyBorder="1" applyAlignment="1">
      <alignment horizontal="left" vertical="center" wrapText="1"/>
    </xf>
    <xf numFmtId="0" fontId="28" fillId="0" borderId="6" xfId="2" applyFont="1" applyBorder="1" applyAlignment="1">
      <alignment horizontal="left" vertical="center" wrapText="1"/>
    </xf>
    <xf numFmtId="0" fontId="28" fillId="0" borderId="7" xfId="2" applyFont="1" applyBorder="1" applyAlignment="1">
      <alignment horizontal="left" vertical="center" wrapText="1"/>
    </xf>
    <xf numFmtId="0" fontId="9" fillId="0" borderId="4" xfId="2" applyFont="1" applyBorder="1" applyAlignment="1">
      <alignment horizontal="center" vertical="center" wrapText="1"/>
    </xf>
    <xf numFmtId="0" fontId="21" fillId="0" borderId="4" xfId="2" applyFont="1" applyBorder="1" applyAlignment="1">
      <alignment horizontal="center" vertical="center" wrapText="1"/>
    </xf>
    <xf numFmtId="0" fontId="21" fillId="0" borderId="4" xfId="2" quotePrefix="1" applyFont="1" applyBorder="1" applyAlignment="1">
      <alignment horizontal="center" vertical="center" wrapText="1"/>
    </xf>
    <xf numFmtId="0" fontId="21" fillId="0" borderId="37" xfId="2" applyFont="1" applyBorder="1" applyAlignment="1">
      <alignment horizontal="left" vertical="center" wrapText="1"/>
    </xf>
    <xf numFmtId="0" fontId="21" fillId="0" borderId="0" xfId="2" applyFont="1" applyAlignment="1">
      <alignment horizontal="left" vertical="center" wrapText="1"/>
    </xf>
    <xf numFmtId="0" fontId="9" fillId="0" borderId="38" xfId="2" applyFont="1" applyBorder="1" applyAlignment="1">
      <alignment horizontal="center" vertical="center" wrapText="1"/>
    </xf>
    <xf numFmtId="0" fontId="9" fillId="0" borderId="1" xfId="2" applyFont="1" applyBorder="1" applyAlignment="1">
      <alignment horizontal="center" vertical="center" wrapText="1"/>
    </xf>
    <xf numFmtId="0" fontId="21" fillId="0" borderId="5" xfId="2" applyFont="1" applyBorder="1" applyAlignment="1">
      <alignment horizontal="center" vertical="center" wrapText="1"/>
    </xf>
    <xf numFmtId="0" fontId="21" fillId="0" borderId="7" xfId="2" applyFont="1" applyBorder="1" applyAlignment="1">
      <alignment horizontal="center" vertical="center" wrapText="1"/>
    </xf>
    <xf numFmtId="0" fontId="9" fillId="0" borderId="5" xfId="2" quotePrefix="1" applyFont="1" applyBorder="1" applyAlignment="1">
      <alignment horizontal="center" vertical="center" wrapText="1"/>
    </xf>
    <xf numFmtId="0" fontId="0" fillId="0" borderId="0" xfId="0" applyAlignment="1">
      <alignment horizontal="center" vertical="center" wrapText="1"/>
    </xf>
    <xf numFmtId="0" fontId="9" fillId="0" borderId="4" xfId="2" applyFont="1" applyBorder="1" applyAlignment="1">
      <alignment horizontal="left" vertical="center" wrapText="1"/>
    </xf>
    <xf numFmtId="0" fontId="9" fillId="0" borderId="4" xfId="2" quotePrefix="1" applyFont="1" applyBorder="1" applyAlignment="1">
      <alignment horizontal="center" vertical="center" wrapText="1"/>
    </xf>
    <xf numFmtId="0" fontId="15" fillId="0" borderId="4" xfId="2" applyFont="1" applyBorder="1" applyAlignment="1">
      <alignment horizontal="center" vertical="center" wrapText="1"/>
    </xf>
    <xf numFmtId="0" fontId="13" fillId="0" borderId="5" xfId="2" applyFont="1" applyBorder="1" applyAlignment="1">
      <alignment horizontal="center" vertical="center" wrapText="1"/>
    </xf>
    <xf numFmtId="0" fontId="13" fillId="0" borderId="7" xfId="2" applyFont="1" applyBorder="1" applyAlignment="1">
      <alignment horizontal="center" vertical="center" wrapText="1"/>
    </xf>
    <xf numFmtId="0" fontId="15" fillId="0" borderId="5" xfId="2" applyFont="1" applyBorder="1" applyAlignment="1">
      <alignment horizontal="center" vertical="center" wrapText="1"/>
    </xf>
    <xf numFmtId="0" fontId="15" fillId="0" borderId="7" xfId="2" applyFont="1" applyBorder="1" applyAlignment="1">
      <alignment horizontal="center" vertical="center" wrapText="1"/>
    </xf>
    <xf numFmtId="176" fontId="13" fillId="0" borderId="4" xfId="2" applyNumberFormat="1" applyFont="1" applyBorder="1" applyAlignment="1">
      <alignment horizontal="center" vertical="center" wrapText="1"/>
    </xf>
    <xf numFmtId="0" fontId="13" fillId="0" borderId="4" xfId="2" applyFont="1" applyBorder="1" applyAlignment="1">
      <alignment horizontal="center" vertical="center" wrapText="1"/>
    </xf>
    <xf numFmtId="0" fontId="6" fillId="0" borderId="0" xfId="0" applyFont="1" applyAlignment="1">
      <alignment horizontal="center" vertical="center"/>
    </xf>
    <xf numFmtId="0" fontId="13" fillId="0" borderId="1" xfId="2" applyFont="1" applyBorder="1" applyAlignment="1">
      <alignment horizontal="center" vertical="center" wrapText="1"/>
    </xf>
    <xf numFmtId="176" fontId="13" fillId="0" borderId="5" xfId="2" applyNumberFormat="1" applyFont="1" applyBorder="1" applyAlignment="1">
      <alignment horizontal="center" vertical="center" wrapText="1"/>
    </xf>
    <xf numFmtId="176" fontId="13" fillId="0" borderId="7" xfId="2" applyNumberFormat="1" applyFont="1" applyBorder="1" applyAlignment="1">
      <alignment horizontal="center" vertical="center" wrapText="1"/>
    </xf>
    <xf numFmtId="0" fontId="1" fillId="0" borderId="4" xfId="0" applyFont="1" applyBorder="1" applyAlignment="1">
      <alignment horizontal="center"/>
    </xf>
    <xf numFmtId="177" fontId="0" fillId="3" borderId="4" xfId="0" applyNumberFormat="1" applyFill="1" applyBorder="1" applyAlignment="1">
      <alignment horizontal="center"/>
    </xf>
    <xf numFmtId="0" fontId="1" fillId="3" borderId="4" xfId="0" applyFont="1" applyFill="1"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2" borderId="4" xfId="0" applyFill="1" applyBorder="1" applyAlignment="1">
      <alignment horizontal="center"/>
    </xf>
    <xf numFmtId="38" fontId="0" fillId="3" borderId="4" xfId="1" applyFont="1" applyFill="1" applyBorder="1" applyAlignment="1">
      <alignment horizontal="center"/>
    </xf>
    <xf numFmtId="0" fontId="0" fillId="0" borderId="2" xfId="0" applyBorder="1" applyAlignment="1">
      <alignment horizontal="center" vertical="center"/>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49" xfId="0" applyBorder="1" applyAlignment="1">
      <alignment horizontal="left" vertical="center"/>
    </xf>
    <xf numFmtId="0" fontId="11" fillId="0" borderId="25" xfId="0" applyFont="1" applyBorder="1" applyAlignment="1">
      <alignment horizontal="center" vertical="center"/>
    </xf>
    <xf numFmtId="0" fontId="11" fillId="0" borderId="49" xfId="0" applyFont="1" applyBorder="1" applyAlignment="1">
      <alignment horizontal="center" vertical="center"/>
    </xf>
    <xf numFmtId="0" fontId="11" fillId="0" borderId="26" xfId="0" applyFont="1"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33" fillId="0" borderId="1" xfId="0" applyFont="1" applyBorder="1"/>
    <xf numFmtId="0" fontId="0" fillId="0" borderId="41" xfId="0" applyBorder="1" applyAlignment="1">
      <alignment horizontal="left" vertical="center" wrapText="1"/>
    </xf>
    <xf numFmtId="0" fontId="0" fillId="0" borderId="48" xfId="0" applyBorder="1" applyAlignment="1">
      <alignment horizontal="left" vertical="center" wrapText="1"/>
    </xf>
    <xf numFmtId="0" fontId="0" fillId="0" borderId="42" xfId="0" applyBorder="1" applyAlignment="1">
      <alignment horizontal="left" vertical="center" wrapText="1"/>
    </xf>
    <xf numFmtId="0" fontId="32" fillId="0" borderId="0" xfId="0" applyFont="1"/>
    <xf numFmtId="0" fontId="1" fillId="0" borderId="0" xfId="0" applyFont="1"/>
    <xf numFmtId="0" fontId="1" fillId="0" borderId="5" xfId="0" applyFont="1" applyBorder="1"/>
    <xf numFmtId="0" fontId="1" fillId="0" borderId="6" xfId="0" applyFont="1" applyBorder="1"/>
    <xf numFmtId="0" fontId="1" fillId="0" borderId="7" xfId="0" applyFont="1" applyBorder="1"/>
    <xf numFmtId="38" fontId="1" fillId="3" borderId="4" xfId="1" applyFont="1" applyFill="1" applyBorder="1" applyAlignment="1">
      <alignment horizontal="center"/>
    </xf>
    <xf numFmtId="0" fontId="0" fillId="0" borderId="35" xfId="0" applyBorder="1" applyAlignment="1">
      <alignment vertical="center"/>
    </xf>
    <xf numFmtId="0" fontId="1" fillId="0" borderId="4" xfId="0" applyFont="1" applyBorder="1"/>
    <xf numFmtId="38" fontId="1" fillId="3" borderId="4" xfId="0" applyNumberFormat="1" applyFont="1" applyFill="1" applyBorder="1" applyAlignment="1">
      <alignment horizontal="center"/>
    </xf>
    <xf numFmtId="177" fontId="0" fillId="3" borderId="4" xfId="1" applyNumberFormat="1" applyFont="1" applyFill="1" applyBorder="1" applyAlignment="1">
      <alignment horizontal="center"/>
    </xf>
    <xf numFmtId="0" fontId="34" fillId="0" borderId="0" xfId="0" applyFont="1"/>
    <xf numFmtId="38" fontId="0" fillId="2" borderId="4" xfId="1" applyFont="1" applyFill="1" applyBorder="1" applyAlignment="1">
      <alignment horizontal="center"/>
    </xf>
    <xf numFmtId="0" fontId="9" fillId="0" borderId="0" xfId="2" applyFont="1" applyAlignment="1">
      <alignment horizontal="left" vertical="center"/>
    </xf>
    <xf numFmtId="0" fontId="9" fillId="0" borderId="0" xfId="2" applyFont="1" applyAlignment="1">
      <alignment horizontal="left" vertical="center" wrapText="1"/>
    </xf>
    <xf numFmtId="0" fontId="0" fillId="0" borderId="4" xfId="0" applyBorder="1" applyAlignment="1">
      <alignment horizontal="right"/>
    </xf>
    <xf numFmtId="0" fontId="0" fillId="3" borderId="4" xfId="0" applyFill="1" applyBorder="1" applyAlignment="1">
      <alignment horizontal="center"/>
    </xf>
    <xf numFmtId="0" fontId="35" fillId="0" borderId="0" xfId="0" applyFont="1"/>
    <xf numFmtId="177" fontId="0" fillId="2" borderId="4" xfId="1" applyNumberFormat="1" applyFont="1" applyFill="1" applyBorder="1" applyAlignment="1">
      <alignment horizontal="center"/>
    </xf>
    <xf numFmtId="0" fontId="0" fillId="0" borderId="4" xfId="0" applyBorder="1" applyAlignment="1">
      <alignment horizontal="left" vertical="center" wrapText="1"/>
    </xf>
    <xf numFmtId="0" fontId="39" fillId="0" borderId="0" xfId="0" applyFont="1" applyAlignment="1">
      <alignment horizontal="left"/>
    </xf>
    <xf numFmtId="0" fontId="6" fillId="0" borderId="0" xfId="0" applyFont="1" applyAlignment="1">
      <alignment horizontal="left"/>
    </xf>
    <xf numFmtId="2" fontId="0" fillId="3" borderId="4" xfId="0" applyNumberFormat="1" applyFill="1" applyBorder="1" applyAlignment="1">
      <alignment horizontal="center"/>
    </xf>
    <xf numFmtId="176" fontId="10" fillId="2" borderId="5" xfId="0" applyNumberFormat="1" applyFont="1" applyFill="1" applyBorder="1" applyAlignment="1">
      <alignment horizontal="center"/>
    </xf>
    <xf numFmtId="176" fontId="10" fillId="2" borderId="7" xfId="0" applyNumberFormat="1" applyFont="1" applyFill="1" applyBorder="1" applyAlignment="1">
      <alignment horizontal="center"/>
    </xf>
    <xf numFmtId="0" fontId="0" fillId="0" borderId="0" xfId="0" applyAlignment="1">
      <alignment horizontal="left"/>
    </xf>
    <xf numFmtId="0" fontId="0" fillId="0" borderId="0" xfId="0" applyAlignment="1">
      <alignment horizontal="right"/>
    </xf>
    <xf numFmtId="2" fontId="0" fillId="3" borderId="5" xfId="0" applyNumberFormat="1" applyFill="1" applyBorder="1" applyAlignment="1">
      <alignment horizontal="center"/>
    </xf>
    <xf numFmtId="2" fontId="0" fillId="3" borderId="7" xfId="0" applyNumberFormat="1" applyFill="1" applyBorder="1" applyAlignment="1">
      <alignment horizontal="center"/>
    </xf>
    <xf numFmtId="0" fontId="37" fillId="0" borderId="0" xfId="0" applyFont="1" applyAlignment="1">
      <alignment horizontal="left"/>
    </xf>
    <xf numFmtId="0" fontId="32" fillId="0" borderId="0" xfId="0" applyFont="1" applyAlignment="1">
      <alignment horizontal="left"/>
    </xf>
    <xf numFmtId="176" fontId="10" fillId="3" borderId="4" xfId="0" applyNumberFormat="1" applyFont="1" applyFill="1" applyBorder="1" applyAlignment="1">
      <alignment horizontal="center"/>
    </xf>
    <xf numFmtId="0" fontId="0" fillId="0" borderId="27" xfId="0" applyBorder="1" applyAlignment="1">
      <alignment horizontal="center"/>
    </xf>
    <xf numFmtId="0" fontId="0" fillId="0" borderId="0" xfId="0" applyAlignment="1">
      <alignment horizontal="left" vertical="center"/>
    </xf>
    <xf numFmtId="0" fontId="10" fillId="0" borderId="4" xfId="0" applyFont="1" applyBorder="1" applyAlignment="1">
      <alignment horizontal="left" vertical="center" wrapText="1"/>
    </xf>
    <xf numFmtId="0" fontId="32" fillId="0" borderId="1" xfId="0" applyFont="1" applyBorder="1" applyAlignment="1">
      <alignment horizontal="left"/>
    </xf>
    <xf numFmtId="0" fontId="6" fillId="0" borderId="0" xfId="0" applyFont="1" applyAlignment="1">
      <alignment horizontal="right"/>
    </xf>
    <xf numFmtId="0" fontId="3" fillId="0" borderId="0" xfId="0" applyFont="1" applyAlignment="1">
      <alignment horizontal="left"/>
    </xf>
    <xf numFmtId="0" fontId="41" fillId="0" borderId="0" xfId="0" applyFont="1" applyAlignment="1">
      <alignment horizontal="center"/>
    </xf>
    <xf numFmtId="0" fontId="10" fillId="0" borderId="0" xfId="0" applyFont="1" applyAlignment="1">
      <alignment horizontal="center" vertical="center"/>
    </xf>
    <xf numFmtId="0" fontId="10" fillId="0" borderId="52" xfId="0" applyFont="1" applyBorder="1" applyAlignment="1">
      <alignment horizontal="center" vertical="center"/>
    </xf>
    <xf numFmtId="0" fontId="10" fillId="0" borderId="53" xfId="0" applyFont="1" applyBorder="1" applyAlignment="1">
      <alignment horizontal="center" vertical="center"/>
    </xf>
    <xf numFmtId="0" fontId="10" fillId="0" borderId="54" xfId="0" applyFont="1" applyBorder="1" applyAlignment="1">
      <alignment horizontal="center" vertical="center"/>
    </xf>
    <xf numFmtId="0" fontId="10" fillId="0" borderId="55" xfId="0" applyFont="1" applyBorder="1" applyAlignment="1">
      <alignment horizontal="center" vertical="center"/>
    </xf>
    <xf numFmtId="0" fontId="10" fillId="0" borderId="50" xfId="0" applyFont="1" applyBorder="1" applyAlignment="1">
      <alignment horizontal="center" vertical="center"/>
    </xf>
    <xf numFmtId="0" fontId="10" fillId="0" borderId="51" xfId="0" applyFont="1" applyBorder="1" applyAlignment="1">
      <alignment horizontal="center" vertical="center"/>
    </xf>
    <xf numFmtId="0" fontId="10" fillId="0" borderId="0" xfId="0" applyFont="1" applyAlignment="1">
      <alignment horizontal="left" vertical="center"/>
    </xf>
    <xf numFmtId="0" fontId="10" fillId="0" borderId="4" xfId="0" applyFont="1" applyBorder="1" applyAlignment="1">
      <alignment horizontal="center" vertical="center" wrapText="1"/>
    </xf>
  </cellXfs>
  <cellStyles count="5">
    <cellStyle name="ハイパーリンク" xfId="4" builtinId="8"/>
    <cellStyle name="桁区切り" xfId="1" builtinId="6"/>
    <cellStyle name="標準" xfId="0" builtinId="0"/>
    <cellStyle name="標準 2" xfId="3" xr:uid="{00000000-0005-0000-0000-000003000000}"/>
    <cellStyle name="標準_給水量の算定" xfId="2" xr:uid="{00000000-0005-0000-0000-000004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FFFF"/>
      <rgbColor rgb="006F6F6F"/>
      <rgbColor rgb="006B6B6B"/>
      <rgbColor rgb="00707070"/>
      <rgbColor rgb="008B8B8B"/>
      <rgbColor rgb="00AEAEAE"/>
      <rgbColor rgb="006D6D6D"/>
      <rgbColor rgb="00B8B8B8"/>
      <rgbColor rgb="007C7C7C"/>
      <rgbColor rgb="007F7F7F"/>
      <rgbColor rgb="00949494"/>
      <rgbColor rgb="00757575"/>
      <rgbColor rgb="00787878"/>
      <rgbColor rgb="00BDBDBD"/>
      <rgbColor rgb="00717171"/>
      <rgbColor rgb="007B7B7B"/>
      <rgbColor rgb="007D7D7D"/>
      <rgbColor rgb="006E6E6E"/>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image" Target="../media/image9.png"/><Relationship Id="rId3" Type="http://schemas.openxmlformats.org/officeDocument/2006/relationships/image" Target="../media/image4.png"/><Relationship Id="rId7" Type="http://schemas.openxmlformats.org/officeDocument/2006/relationships/image" Target="../media/image8.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10" Type="http://schemas.openxmlformats.org/officeDocument/2006/relationships/image" Target="../media/image11.png"/><Relationship Id="rId4" Type="http://schemas.openxmlformats.org/officeDocument/2006/relationships/image" Target="../media/image5.png"/><Relationship Id="rId9" Type="http://schemas.openxmlformats.org/officeDocument/2006/relationships/image" Target="../media/image10.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91440</xdr:colOff>
      <xdr:row>93</xdr:row>
      <xdr:rowOff>190500</xdr:rowOff>
    </xdr:from>
    <xdr:to>
      <xdr:col>7</xdr:col>
      <xdr:colOff>243840</xdr:colOff>
      <xdr:row>102</xdr:row>
      <xdr:rowOff>251460</xdr:rowOff>
    </xdr:to>
    <xdr:pic>
      <xdr:nvPicPr>
        <xdr:cNvPr id="1025" name="Picture 1" descr="YWORKB0">
          <a:extLst>
            <a:ext uri="{FF2B5EF4-FFF2-40B4-BE49-F238E27FC236}">
              <a16:creationId xmlns:a16="http://schemas.microsoft.com/office/drawing/2014/main" id="{00000000-0008-0000-0100-00000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 y="24521160"/>
          <a:ext cx="2872740" cy="2324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68580</xdr:colOff>
      <xdr:row>93</xdr:row>
      <xdr:rowOff>45720</xdr:rowOff>
    </xdr:from>
    <xdr:to>
      <xdr:col>15</xdr:col>
      <xdr:colOff>45720</xdr:colOff>
      <xdr:row>103</xdr:row>
      <xdr:rowOff>68580</xdr:rowOff>
    </xdr:to>
    <xdr:pic>
      <xdr:nvPicPr>
        <xdr:cNvPr id="1026" name="Picture 2" descr="YWORKB1">
          <a:extLst>
            <a:ext uri="{FF2B5EF4-FFF2-40B4-BE49-F238E27FC236}">
              <a16:creationId xmlns:a16="http://schemas.microsoft.com/office/drawing/2014/main" id="{00000000-0008-0000-0100-0000020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177540" y="24376380"/>
          <a:ext cx="2697480" cy="25374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137160</xdr:colOff>
      <xdr:row>107</xdr:row>
      <xdr:rowOff>198120</xdr:rowOff>
    </xdr:from>
    <xdr:to>
      <xdr:col>14</xdr:col>
      <xdr:colOff>91440</xdr:colOff>
      <xdr:row>116</xdr:row>
      <xdr:rowOff>114300</xdr:rowOff>
    </xdr:to>
    <xdr:pic>
      <xdr:nvPicPr>
        <xdr:cNvPr id="1027" name="Picture 3" descr="YWORKB2">
          <a:extLst>
            <a:ext uri="{FF2B5EF4-FFF2-40B4-BE49-F238E27FC236}">
              <a16:creationId xmlns:a16="http://schemas.microsoft.com/office/drawing/2014/main" id="{00000000-0008-0000-0100-00000304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25780" y="27866340"/>
          <a:ext cx="5006340" cy="2011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15240</xdr:colOff>
      <xdr:row>348</xdr:row>
      <xdr:rowOff>7620</xdr:rowOff>
    </xdr:from>
    <xdr:to>
      <xdr:col>2</xdr:col>
      <xdr:colOff>0</xdr:colOff>
      <xdr:row>351</xdr:row>
      <xdr:rowOff>22860</xdr:rowOff>
    </xdr:to>
    <xdr:sp macro="" textlink="">
      <xdr:nvSpPr>
        <xdr:cNvPr id="1028" name="Line 4">
          <a:extLst>
            <a:ext uri="{FF2B5EF4-FFF2-40B4-BE49-F238E27FC236}">
              <a16:creationId xmlns:a16="http://schemas.microsoft.com/office/drawing/2014/main" id="{00000000-0008-0000-0100-000004040000}"/>
            </a:ext>
          </a:extLst>
        </xdr:cNvPr>
        <xdr:cNvSpPr>
          <a:spLocks noChangeShapeType="1"/>
        </xdr:cNvSpPr>
      </xdr:nvSpPr>
      <xdr:spPr bwMode="auto">
        <a:xfrm>
          <a:off x="15240" y="85321140"/>
          <a:ext cx="762000" cy="7696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oneCellAnchor>
    <xdr:from>
      <xdr:col>1</xdr:col>
      <xdr:colOff>38100</xdr:colOff>
      <xdr:row>348</xdr:row>
      <xdr:rowOff>152400</xdr:rowOff>
    </xdr:from>
    <xdr:ext cx="309828" cy="206467"/>
    <xdr:sp macro="" textlink="">
      <xdr:nvSpPr>
        <xdr:cNvPr id="1029" name="Text Box 5">
          <a:extLst>
            <a:ext uri="{FF2B5EF4-FFF2-40B4-BE49-F238E27FC236}">
              <a16:creationId xmlns:a16="http://schemas.microsoft.com/office/drawing/2014/main" id="{00000000-0008-0000-0100-000005040000}"/>
            </a:ext>
          </a:extLst>
        </xdr:cNvPr>
        <xdr:cNvSpPr txBox="1">
          <a:spLocks noChangeArrowheads="1"/>
        </xdr:cNvSpPr>
      </xdr:nvSpPr>
      <xdr:spPr bwMode="auto">
        <a:xfrm>
          <a:off x="426720" y="85465920"/>
          <a:ext cx="309828" cy="2064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ja-JP" altLang="en-US" sz="1100" b="0" i="0" u="none" strike="noStrike" baseline="0">
              <a:solidFill>
                <a:srgbClr val="000000"/>
              </a:solidFill>
              <a:latin typeface="ＭＳ 明朝"/>
              <a:ea typeface="ＭＳ 明朝"/>
            </a:rPr>
            <a:t>種別</a:t>
          </a:r>
        </a:p>
      </xdr:txBody>
    </xdr:sp>
    <xdr:clientData/>
  </xdr:oneCellAnchor>
  <xdr:oneCellAnchor>
    <xdr:from>
      <xdr:col>0</xdr:col>
      <xdr:colOff>68580</xdr:colOff>
      <xdr:row>349</xdr:row>
      <xdr:rowOff>114300</xdr:rowOff>
    </xdr:from>
    <xdr:ext cx="309828" cy="206467"/>
    <xdr:sp macro="" textlink="">
      <xdr:nvSpPr>
        <xdr:cNvPr id="1030" name="Text Box 6">
          <a:extLst>
            <a:ext uri="{FF2B5EF4-FFF2-40B4-BE49-F238E27FC236}">
              <a16:creationId xmlns:a16="http://schemas.microsoft.com/office/drawing/2014/main" id="{00000000-0008-0000-0100-000006040000}"/>
            </a:ext>
          </a:extLst>
        </xdr:cNvPr>
        <xdr:cNvSpPr txBox="1">
          <a:spLocks noChangeArrowheads="1"/>
        </xdr:cNvSpPr>
      </xdr:nvSpPr>
      <xdr:spPr bwMode="auto">
        <a:xfrm>
          <a:off x="68580" y="85679280"/>
          <a:ext cx="309828" cy="2064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ja-JP" altLang="en-US" sz="1100" b="0" i="0" u="none" strike="noStrike" baseline="0">
              <a:solidFill>
                <a:srgbClr val="000000"/>
              </a:solidFill>
              <a:latin typeface="ＭＳ 明朝"/>
              <a:ea typeface="ＭＳ 明朝"/>
            </a:rPr>
            <a:t>口径</a:t>
          </a:r>
        </a:p>
      </xdr:txBody>
    </xdr:sp>
    <xdr:clientData/>
  </xdr:oneCellAnchor>
  <xdr:oneCellAnchor>
    <xdr:from>
      <xdr:col>0</xdr:col>
      <xdr:colOff>137160</xdr:colOff>
      <xdr:row>350</xdr:row>
      <xdr:rowOff>60960</xdr:rowOff>
    </xdr:from>
    <xdr:ext cx="309828" cy="206467"/>
    <xdr:sp macro="" textlink="">
      <xdr:nvSpPr>
        <xdr:cNvPr id="1031" name="Text Box 7">
          <a:extLst>
            <a:ext uri="{FF2B5EF4-FFF2-40B4-BE49-F238E27FC236}">
              <a16:creationId xmlns:a16="http://schemas.microsoft.com/office/drawing/2014/main" id="{00000000-0008-0000-0100-000007040000}"/>
            </a:ext>
          </a:extLst>
        </xdr:cNvPr>
        <xdr:cNvSpPr txBox="1">
          <a:spLocks noChangeArrowheads="1"/>
        </xdr:cNvSpPr>
      </xdr:nvSpPr>
      <xdr:spPr bwMode="auto">
        <a:xfrm>
          <a:off x="137160" y="85877400"/>
          <a:ext cx="309828" cy="2064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ja-JP" altLang="en-US" sz="1100" b="0" i="0" u="none" strike="noStrike" baseline="0">
              <a:solidFill>
                <a:srgbClr val="000000"/>
              </a:solidFill>
              <a:latin typeface="ＭＳ 明朝"/>
              <a:ea typeface="ＭＳ 明朝"/>
            </a:rPr>
            <a:t>[mm]</a:t>
          </a:r>
        </a:p>
      </xdr:txBody>
    </xdr:sp>
    <xdr:clientData/>
  </xdr:oneCellAnchor>
  <xdr:twoCellAnchor editAs="oneCell">
    <xdr:from>
      <xdr:col>12</xdr:col>
      <xdr:colOff>312420</xdr:colOff>
      <xdr:row>387</xdr:row>
      <xdr:rowOff>251460</xdr:rowOff>
    </xdr:from>
    <xdr:to>
      <xdr:col>13</xdr:col>
      <xdr:colOff>213360</xdr:colOff>
      <xdr:row>389</xdr:row>
      <xdr:rowOff>0</xdr:rowOff>
    </xdr:to>
    <xdr:sp macro="" textlink="">
      <xdr:nvSpPr>
        <xdr:cNvPr id="1033" name="Text Box 9">
          <a:extLst>
            <a:ext uri="{FF2B5EF4-FFF2-40B4-BE49-F238E27FC236}">
              <a16:creationId xmlns:a16="http://schemas.microsoft.com/office/drawing/2014/main" id="{00000000-0008-0000-0100-000009040000}"/>
            </a:ext>
          </a:extLst>
        </xdr:cNvPr>
        <xdr:cNvSpPr txBox="1">
          <a:spLocks noChangeArrowheads="1"/>
        </xdr:cNvSpPr>
      </xdr:nvSpPr>
      <xdr:spPr bwMode="auto">
        <a:xfrm>
          <a:off x="4975860" y="96469200"/>
          <a:ext cx="28956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13</xdr:col>
      <xdr:colOff>0</xdr:colOff>
      <xdr:row>388</xdr:row>
      <xdr:rowOff>0</xdr:rowOff>
    </xdr:from>
    <xdr:to>
      <xdr:col>13</xdr:col>
      <xdr:colOff>0</xdr:colOff>
      <xdr:row>389</xdr:row>
      <xdr:rowOff>0</xdr:rowOff>
    </xdr:to>
    <xdr:sp macro="" textlink="">
      <xdr:nvSpPr>
        <xdr:cNvPr id="1038" name="Line 14">
          <a:extLst>
            <a:ext uri="{FF2B5EF4-FFF2-40B4-BE49-F238E27FC236}">
              <a16:creationId xmlns:a16="http://schemas.microsoft.com/office/drawing/2014/main" id="{00000000-0008-0000-0100-00000E040000}"/>
            </a:ext>
          </a:extLst>
        </xdr:cNvPr>
        <xdr:cNvSpPr>
          <a:spLocks noChangeShapeType="1"/>
        </xdr:cNvSpPr>
      </xdr:nvSpPr>
      <xdr:spPr bwMode="auto">
        <a:xfrm>
          <a:off x="5052060" y="96499680"/>
          <a:ext cx="0" cy="167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387</xdr:row>
      <xdr:rowOff>0</xdr:rowOff>
    </xdr:from>
    <xdr:to>
      <xdr:col>2</xdr:col>
      <xdr:colOff>0</xdr:colOff>
      <xdr:row>389</xdr:row>
      <xdr:rowOff>0</xdr:rowOff>
    </xdr:to>
    <xdr:sp macro="" textlink="">
      <xdr:nvSpPr>
        <xdr:cNvPr id="1040" name="Line 16">
          <a:extLst>
            <a:ext uri="{FF2B5EF4-FFF2-40B4-BE49-F238E27FC236}">
              <a16:creationId xmlns:a16="http://schemas.microsoft.com/office/drawing/2014/main" id="{00000000-0008-0000-0100-000010040000}"/>
            </a:ext>
          </a:extLst>
        </xdr:cNvPr>
        <xdr:cNvSpPr>
          <a:spLocks noChangeShapeType="1"/>
        </xdr:cNvSpPr>
      </xdr:nvSpPr>
      <xdr:spPr bwMode="auto">
        <a:xfrm>
          <a:off x="777240" y="96217740"/>
          <a:ext cx="0" cy="4495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390</xdr:row>
      <xdr:rowOff>7620</xdr:rowOff>
    </xdr:from>
    <xdr:to>
      <xdr:col>2</xdr:col>
      <xdr:colOff>0</xdr:colOff>
      <xdr:row>392</xdr:row>
      <xdr:rowOff>0</xdr:rowOff>
    </xdr:to>
    <xdr:sp macro="" textlink="">
      <xdr:nvSpPr>
        <xdr:cNvPr id="1042" name="Line 18">
          <a:extLst>
            <a:ext uri="{FF2B5EF4-FFF2-40B4-BE49-F238E27FC236}">
              <a16:creationId xmlns:a16="http://schemas.microsoft.com/office/drawing/2014/main" id="{00000000-0008-0000-0100-000012040000}"/>
            </a:ext>
          </a:extLst>
        </xdr:cNvPr>
        <xdr:cNvSpPr>
          <a:spLocks noChangeShapeType="1"/>
        </xdr:cNvSpPr>
      </xdr:nvSpPr>
      <xdr:spPr bwMode="auto">
        <a:xfrm>
          <a:off x="777240" y="96956880"/>
          <a:ext cx="0" cy="3276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13</xdr:col>
      <xdr:colOff>0</xdr:colOff>
      <xdr:row>391</xdr:row>
      <xdr:rowOff>0</xdr:rowOff>
    </xdr:from>
    <xdr:to>
      <xdr:col>13</xdr:col>
      <xdr:colOff>0</xdr:colOff>
      <xdr:row>392</xdr:row>
      <xdr:rowOff>0</xdr:rowOff>
    </xdr:to>
    <xdr:sp macro="" textlink="">
      <xdr:nvSpPr>
        <xdr:cNvPr id="1043" name="Line 19">
          <a:extLst>
            <a:ext uri="{FF2B5EF4-FFF2-40B4-BE49-F238E27FC236}">
              <a16:creationId xmlns:a16="http://schemas.microsoft.com/office/drawing/2014/main" id="{00000000-0008-0000-0100-000013040000}"/>
            </a:ext>
          </a:extLst>
        </xdr:cNvPr>
        <xdr:cNvSpPr>
          <a:spLocks noChangeShapeType="1"/>
        </xdr:cNvSpPr>
      </xdr:nvSpPr>
      <xdr:spPr bwMode="auto">
        <a:xfrm>
          <a:off x="5052060" y="97116900"/>
          <a:ext cx="0" cy="167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198120</xdr:colOff>
      <xdr:row>395</xdr:row>
      <xdr:rowOff>0</xdr:rowOff>
    </xdr:from>
    <xdr:to>
      <xdr:col>6</xdr:col>
      <xdr:colOff>198120</xdr:colOff>
      <xdr:row>396</xdr:row>
      <xdr:rowOff>0</xdr:rowOff>
    </xdr:to>
    <xdr:sp macro="" textlink="">
      <xdr:nvSpPr>
        <xdr:cNvPr id="1044" name="Line 20">
          <a:extLst>
            <a:ext uri="{FF2B5EF4-FFF2-40B4-BE49-F238E27FC236}">
              <a16:creationId xmlns:a16="http://schemas.microsoft.com/office/drawing/2014/main" id="{00000000-0008-0000-0100-000014040000}"/>
            </a:ext>
          </a:extLst>
        </xdr:cNvPr>
        <xdr:cNvSpPr>
          <a:spLocks noChangeShapeType="1"/>
        </xdr:cNvSpPr>
      </xdr:nvSpPr>
      <xdr:spPr bwMode="auto">
        <a:xfrm>
          <a:off x="2529840" y="98861880"/>
          <a:ext cx="0" cy="167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198120</xdr:colOff>
      <xdr:row>397</xdr:row>
      <xdr:rowOff>0</xdr:rowOff>
    </xdr:from>
    <xdr:to>
      <xdr:col>6</xdr:col>
      <xdr:colOff>198120</xdr:colOff>
      <xdr:row>398</xdr:row>
      <xdr:rowOff>7620</xdr:rowOff>
    </xdr:to>
    <xdr:sp macro="" textlink="">
      <xdr:nvSpPr>
        <xdr:cNvPr id="1045" name="Line 21">
          <a:extLst>
            <a:ext uri="{FF2B5EF4-FFF2-40B4-BE49-F238E27FC236}">
              <a16:creationId xmlns:a16="http://schemas.microsoft.com/office/drawing/2014/main" id="{00000000-0008-0000-0100-000015040000}"/>
            </a:ext>
          </a:extLst>
        </xdr:cNvPr>
        <xdr:cNvSpPr>
          <a:spLocks noChangeShapeType="1"/>
        </xdr:cNvSpPr>
      </xdr:nvSpPr>
      <xdr:spPr bwMode="auto">
        <a:xfrm>
          <a:off x="2529840" y="99547680"/>
          <a:ext cx="0" cy="175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205740</xdr:colOff>
      <xdr:row>399</xdr:row>
      <xdr:rowOff>7620</xdr:rowOff>
    </xdr:from>
    <xdr:to>
      <xdr:col>6</xdr:col>
      <xdr:colOff>205740</xdr:colOff>
      <xdr:row>400</xdr:row>
      <xdr:rowOff>0</xdr:rowOff>
    </xdr:to>
    <xdr:sp macro="" textlink="">
      <xdr:nvSpPr>
        <xdr:cNvPr id="1046" name="Line 22">
          <a:extLst>
            <a:ext uri="{FF2B5EF4-FFF2-40B4-BE49-F238E27FC236}">
              <a16:creationId xmlns:a16="http://schemas.microsoft.com/office/drawing/2014/main" id="{00000000-0008-0000-0100-000016040000}"/>
            </a:ext>
          </a:extLst>
        </xdr:cNvPr>
        <xdr:cNvSpPr>
          <a:spLocks noChangeShapeType="1"/>
        </xdr:cNvSpPr>
      </xdr:nvSpPr>
      <xdr:spPr bwMode="auto">
        <a:xfrm>
          <a:off x="2537460" y="101780340"/>
          <a:ext cx="0" cy="160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198120</xdr:colOff>
      <xdr:row>401</xdr:row>
      <xdr:rowOff>7620</xdr:rowOff>
    </xdr:from>
    <xdr:to>
      <xdr:col>6</xdr:col>
      <xdr:colOff>198120</xdr:colOff>
      <xdr:row>401</xdr:row>
      <xdr:rowOff>160020</xdr:rowOff>
    </xdr:to>
    <xdr:sp macro="" textlink="">
      <xdr:nvSpPr>
        <xdr:cNvPr id="1047" name="Line 23">
          <a:extLst>
            <a:ext uri="{FF2B5EF4-FFF2-40B4-BE49-F238E27FC236}">
              <a16:creationId xmlns:a16="http://schemas.microsoft.com/office/drawing/2014/main" id="{00000000-0008-0000-0100-000017040000}"/>
            </a:ext>
          </a:extLst>
        </xdr:cNvPr>
        <xdr:cNvSpPr>
          <a:spLocks noChangeShapeType="1"/>
        </xdr:cNvSpPr>
      </xdr:nvSpPr>
      <xdr:spPr bwMode="auto">
        <a:xfrm>
          <a:off x="2529840" y="10263378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19</xdr:col>
      <xdr:colOff>22860</xdr:colOff>
      <xdr:row>408</xdr:row>
      <xdr:rowOff>7620</xdr:rowOff>
    </xdr:from>
    <xdr:to>
      <xdr:col>22</xdr:col>
      <xdr:colOff>0</xdr:colOff>
      <xdr:row>409</xdr:row>
      <xdr:rowOff>0</xdr:rowOff>
    </xdr:to>
    <xdr:sp macro="" textlink="">
      <xdr:nvSpPr>
        <xdr:cNvPr id="1048" name="Line 24">
          <a:extLst>
            <a:ext uri="{FF2B5EF4-FFF2-40B4-BE49-F238E27FC236}">
              <a16:creationId xmlns:a16="http://schemas.microsoft.com/office/drawing/2014/main" id="{00000000-0008-0000-0100-000018040000}"/>
            </a:ext>
          </a:extLst>
        </xdr:cNvPr>
        <xdr:cNvSpPr>
          <a:spLocks noChangeShapeType="1"/>
        </xdr:cNvSpPr>
      </xdr:nvSpPr>
      <xdr:spPr bwMode="auto">
        <a:xfrm>
          <a:off x="7406640" y="104645460"/>
          <a:ext cx="1805940" cy="2438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oneCellAnchor>
    <xdr:from>
      <xdr:col>21</xdr:col>
      <xdr:colOff>30480</xdr:colOff>
      <xdr:row>408</xdr:row>
      <xdr:rowOff>22860</xdr:rowOff>
    </xdr:from>
    <xdr:ext cx="364715" cy="168508"/>
    <xdr:sp macro="" textlink="">
      <xdr:nvSpPr>
        <xdr:cNvPr id="1049" name="Text Box 25">
          <a:extLst>
            <a:ext uri="{FF2B5EF4-FFF2-40B4-BE49-F238E27FC236}">
              <a16:creationId xmlns:a16="http://schemas.microsoft.com/office/drawing/2014/main" id="{00000000-0008-0000-0100-000019040000}"/>
            </a:ext>
          </a:extLst>
        </xdr:cNvPr>
        <xdr:cNvSpPr txBox="1">
          <a:spLocks noChangeArrowheads="1"/>
        </xdr:cNvSpPr>
      </xdr:nvSpPr>
      <xdr:spPr bwMode="auto">
        <a:xfrm>
          <a:off x="8633460" y="10466070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器具数</a:t>
          </a:r>
        </a:p>
      </xdr:txBody>
    </xdr:sp>
    <xdr:clientData/>
  </xdr:oneCellAnchor>
  <xdr:oneCellAnchor>
    <xdr:from>
      <xdr:col>19</xdr:col>
      <xdr:colOff>15240</xdr:colOff>
      <xdr:row>408</xdr:row>
      <xdr:rowOff>114300</xdr:rowOff>
    </xdr:from>
    <xdr:ext cx="480131" cy="168508"/>
    <xdr:sp macro="" textlink="">
      <xdr:nvSpPr>
        <xdr:cNvPr id="1050" name="Text Box 26">
          <a:extLst>
            <a:ext uri="{FF2B5EF4-FFF2-40B4-BE49-F238E27FC236}">
              <a16:creationId xmlns:a16="http://schemas.microsoft.com/office/drawing/2014/main" id="{00000000-0008-0000-0100-00001A040000}"/>
            </a:ext>
          </a:extLst>
        </xdr:cNvPr>
        <xdr:cNvSpPr txBox="1">
          <a:spLocks noChangeArrowheads="1"/>
        </xdr:cNvSpPr>
      </xdr:nvSpPr>
      <xdr:spPr bwMode="auto">
        <a:xfrm>
          <a:off x="7399020" y="104752140"/>
          <a:ext cx="480131"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器具種類</a:t>
          </a:r>
        </a:p>
      </xdr:txBody>
    </xdr:sp>
    <xdr:clientData/>
  </xdr:oneCellAnchor>
  <xdr:twoCellAnchor>
    <xdr:from>
      <xdr:col>4</xdr:col>
      <xdr:colOff>0</xdr:colOff>
      <xdr:row>460</xdr:row>
      <xdr:rowOff>0</xdr:rowOff>
    </xdr:from>
    <xdr:to>
      <xdr:col>4</xdr:col>
      <xdr:colOff>0</xdr:colOff>
      <xdr:row>461</xdr:row>
      <xdr:rowOff>0</xdr:rowOff>
    </xdr:to>
    <xdr:sp macro="" textlink="">
      <xdr:nvSpPr>
        <xdr:cNvPr id="1053" name="Line 29">
          <a:extLst>
            <a:ext uri="{FF2B5EF4-FFF2-40B4-BE49-F238E27FC236}">
              <a16:creationId xmlns:a16="http://schemas.microsoft.com/office/drawing/2014/main" id="{00000000-0008-0000-0100-00001D040000}"/>
            </a:ext>
          </a:extLst>
        </xdr:cNvPr>
        <xdr:cNvSpPr>
          <a:spLocks noChangeShapeType="1"/>
        </xdr:cNvSpPr>
      </xdr:nvSpPr>
      <xdr:spPr bwMode="auto">
        <a:xfrm flipH="1">
          <a:off x="1554480" y="114475260"/>
          <a:ext cx="0" cy="2819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462</xdr:row>
      <xdr:rowOff>0</xdr:rowOff>
    </xdr:from>
    <xdr:to>
      <xdr:col>4</xdr:col>
      <xdr:colOff>0</xdr:colOff>
      <xdr:row>463</xdr:row>
      <xdr:rowOff>7620</xdr:rowOff>
    </xdr:to>
    <xdr:sp macro="" textlink="">
      <xdr:nvSpPr>
        <xdr:cNvPr id="1054" name="Line 30">
          <a:extLst>
            <a:ext uri="{FF2B5EF4-FFF2-40B4-BE49-F238E27FC236}">
              <a16:creationId xmlns:a16="http://schemas.microsoft.com/office/drawing/2014/main" id="{00000000-0008-0000-0100-00001E040000}"/>
            </a:ext>
          </a:extLst>
        </xdr:cNvPr>
        <xdr:cNvSpPr>
          <a:spLocks noChangeShapeType="1"/>
        </xdr:cNvSpPr>
      </xdr:nvSpPr>
      <xdr:spPr bwMode="auto">
        <a:xfrm>
          <a:off x="1554480" y="115176300"/>
          <a:ext cx="0" cy="2895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464</xdr:row>
      <xdr:rowOff>0</xdr:rowOff>
    </xdr:from>
    <xdr:to>
      <xdr:col>4</xdr:col>
      <xdr:colOff>0</xdr:colOff>
      <xdr:row>466</xdr:row>
      <xdr:rowOff>30480</xdr:rowOff>
    </xdr:to>
    <xdr:sp macro="" textlink="">
      <xdr:nvSpPr>
        <xdr:cNvPr id="1055" name="Line 31">
          <a:extLst>
            <a:ext uri="{FF2B5EF4-FFF2-40B4-BE49-F238E27FC236}">
              <a16:creationId xmlns:a16="http://schemas.microsoft.com/office/drawing/2014/main" id="{00000000-0008-0000-0100-00001F040000}"/>
            </a:ext>
          </a:extLst>
        </xdr:cNvPr>
        <xdr:cNvSpPr>
          <a:spLocks noChangeShapeType="1"/>
        </xdr:cNvSpPr>
      </xdr:nvSpPr>
      <xdr:spPr bwMode="auto">
        <a:xfrm>
          <a:off x="1554480" y="116037360"/>
          <a:ext cx="0" cy="3657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467</xdr:row>
      <xdr:rowOff>0</xdr:rowOff>
    </xdr:from>
    <xdr:to>
      <xdr:col>4</xdr:col>
      <xdr:colOff>0</xdr:colOff>
      <xdr:row>469</xdr:row>
      <xdr:rowOff>0</xdr:rowOff>
    </xdr:to>
    <xdr:sp macro="" textlink="">
      <xdr:nvSpPr>
        <xdr:cNvPr id="1056" name="Line 32">
          <a:extLst>
            <a:ext uri="{FF2B5EF4-FFF2-40B4-BE49-F238E27FC236}">
              <a16:creationId xmlns:a16="http://schemas.microsoft.com/office/drawing/2014/main" id="{00000000-0008-0000-0100-000020040000}"/>
            </a:ext>
          </a:extLst>
        </xdr:cNvPr>
        <xdr:cNvSpPr>
          <a:spLocks noChangeShapeType="1"/>
        </xdr:cNvSpPr>
      </xdr:nvSpPr>
      <xdr:spPr bwMode="auto">
        <a:xfrm>
          <a:off x="1554480" y="116997480"/>
          <a:ext cx="0" cy="457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0</xdr:colOff>
      <xdr:row>464</xdr:row>
      <xdr:rowOff>160020</xdr:rowOff>
    </xdr:from>
    <xdr:to>
      <xdr:col>12</xdr:col>
      <xdr:colOff>0</xdr:colOff>
      <xdr:row>466</xdr:row>
      <xdr:rowOff>7620</xdr:rowOff>
    </xdr:to>
    <xdr:sp macro="" textlink="">
      <xdr:nvSpPr>
        <xdr:cNvPr id="1057" name="Line 33">
          <a:extLst>
            <a:ext uri="{FF2B5EF4-FFF2-40B4-BE49-F238E27FC236}">
              <a16:creationId xmlns:a16="http://schemas.microsoft.com/office/drawing/2014/main" id="{00000000-0008-0000-0100-000021040000}"/>
            </a:ext>
          </a:extLst>
        </xdr:cNvPr>
        <xdr:cNvSpPr>
          <a:spLocks noChangeShapeType="1"/>
        </xdr:cNvSpPr>
      </xdr:nvSpPr>
      <xdr:spPr bwMode="auto">
        <a:xfrm flipH="1">
          <a:off x="4663440" y="116197380"/>
          <a:ext cx="0" cy="1828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121920</xdr:colOff>
      <xdr:row>468</xdr:row>
      <xdr:rowOff>0</xdr:rowOff>
    </xdr:from>
    <xdr:to>
      <xdr:col>11</xdr:col>
      <xdr:colOff>373380</xdr:colOff>
      <xdr:row>468</xdr:row>
      <xdr:rowOff>0</xdr:rowOff>
    </xdr:to>
    <xdr:sp macro="" textlink="">
      <xdr:nvSpPr>
        <xdr:cNvPr id="1058" name="Line 34">
          <a:extLst>
            <a:ext uri="{FF2B5EF4-FFF2-40B4-BE49-F238E27FC236}">
              <a16:creationId xmlns:a16="http://schemas.microsoft.com/office/drawing/2014/main" id="{00000000-0008-0000-0100-000022040000}"/>
            </a:ext>
          </a:extLst>
        </xdr:cNvPr>
        <xdr:cNvSpPr>
          <a:spLocks noChangeShapeType="1"/>
        </xdr:cNvSpPr>
      </xdr:nvSpPr>
      <xdr:spPr bwMode="auto">
        <a:xfrm flipH="1">
          <a:off x="1676400" y="117287040"/>
          <a:ext cx="2971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6</xdr:col>
      <xdr:colOff>274320</xdr:colOff>
      <xdr:row>467</xdr:row>
      <xdr:rowOff>114300</xdr:rowOff>
    </xdr:from>
    <xdr:ext cx="450893" cy="206467"/>
    <xdr:sp macro="" textlink="">
      <xdr:nvSpPr>
        <xdr:cNvPr id="1059" name="Text Box 35">
          <a:extLst>
            <a:ext uri="{FF2B5EF4-FFF2-40B4-BE49-F238E27FC236}">
              <a16:creationId xmlns:a16="http://schemas.microsoft.com/office/drawing/2014/main" id="{00000000-0008-0000-0100-000023040000}"/>
            </a:ext>
          </a:extLst>
        </xdr:cNvPr>
        <xdr:cNvSpPr txBox="1">
          <a:spLocks noChangeArrowheads="1"/>
        </xdr:cNvSpPr>
      </xdr:nvSpPr>
      <xdr:spPr bwMode="auto">
        <a:xfrm>
          <a:off x="2606040" y="117111780"/>
          <a:ext cx="450893" cy="2064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ja-JP" altLang="en-US" sz="1100" b="0" i="0" u="none" strike="noStrike" baseline="0">
              <a:solidFill>
                <a:srgbClr val="000000"/>
              </a:solidFill>
              <a:latin typeface="ＭＳ 明朝"/>
              <a:ea typeface="ＭＳ 明朝"/>
            </a:rPr>
            <a:t>加  算</a:t>
          </a:r>
        </a:p>
      </xdr:txBody>
    </xdr:sp>
    <xdr:clientData/>
  </xdr:oneCellAnchor>
  <xdr:twoCellAnchor editAs="oneCell">
    <xdr:from>
      <xdr:col>12</xdr:col>
      <xdr:colOff>312420</xdr:colOff>
      <xdr:row>472</xdr:row>
      <xdr:rowOff>251460</xdr:rowOff>
    </xdr:from>
    <xdr:to>
      <xdr:col>13</xdr:col>
      <xdr:colOff>213360</xdr:colOff>
      <xdr:row>474</xdr:row>
      <xdr:rowOff>0</xdr:rowOff>
    </xdr:to>
    <xdr:sp macro="" textlink="">
      <xdr:nvSpPr>
        <xdr:cNvPr id="1060" name="Text Box 36">
          <a:extLst>
            <a:ext uri="{FF2B5EF4-FFF2-40B4-BE49-F238E27FC236}">
              <a16:creationId xmlns:a16="http://schemas.microsoft.com/office/drawing/2014/main" id="{00000000-0008-0000-0100-000024040000}"/>
            </a:ext>
          </a:extLst>
        </xdr:cNvPr>
        <xdr:cNvSpPr txBox="1">
          <a:spLocks noChangeArrowheads="1"/>
        </xdr:cNvSpPr>
      </xdr:nvSpPr>
      <xdr:spPr bwMode="auto">
        <a:xfrm>
          <a:off x="4975860" y="119070120"/>
          <a:ext cx="28956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13</xdr:col>
      <xdr:colOff>0</xdr:colOff>
      <xdr:row>473</xdr:row>
      <xdr:rowOff>0</xdr:rowOff>
    </xdr:from>
    <xdr:to>
      <xdr:col>13</xdr:col>
      <xdr:colOff>0</xdr:colOff>
      <xdr:row>474</xdr:row>
      <xdr:rowOff>0</xdr:rowOff>
    </xdr:to>
    <xdr:sp macro="" textlink="">
      <xdr:nvSpPr>
        <xdr:cNvPr id="1061" name="Line 37">
          <a:extLst>
            <a:ext uri="{FF2B5EF4-FFF2-40B4-BE49-F238E27FC236}">
              <a16:creationId xmlns:a16="http://schemas.microsoft.com/office/drawing/2014/main" id="{00000000-0008-0000-0100-000025040000}"/>
            </a:ext>
          </a:extLst>
        </xdr:cNvPr>
        <xdr:cNvSpPr>
          <a:spLocks noChangeShapeType="1"/>
        </xdr:cNvSpPr>
      </xdr:nvSpPr>
      <xdr:spPr bwMode="auto">
        <a:xfrm>
          <a:off x="5052060" y="119100600"/>
          <a:ext cx="0" cy="167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472</xdr:row>
      <xdr:rowOff>0</xdr:rowOff>
    </xdr:from>
    <xdr:to>
      <xdr:col>2</xdr:col>
      <xdr:colOff>0</xdr:colOff>
      <xdr:row>474</xdr:row>
      <xdr:rowOff>0</xdr:rowOff>
    </xdr:to>
    <xdr:sp macro="" textlink="">
      <xdr:nvSpPr>
        <xdr:cNvPr id="1062" name="Line 38">
          <a:extLst>
            <a:ext uri="{FF2B5EF4-FFF2-40B4-BE49-F238E27FC236}">
              <a16:creationId xmlns:a16="http://schemas.microsoft.com/office/drawing/2014/main" id="{00000000-0008-0000-0100-000026040000}"/>
            </a:ext>
          </a:extLst>
        </xdr:cNvPr>
        <xdr:cNvSpPr>
          <a:spLocks noChangeShapeType="1"/>
        </xdr:cNvSpPr>
      </xdr:nvSpPr>
      <xdr:spPr bwMode="auto">
        <a:xfrm>
          <a:off x="777240" y="118818660"/>
          <a:ext cx="0" cy="4495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475</xdr:row>
      <xdr:rowOff>7620</xdr:rowOff>
    </xdr:from>
    <xdr:to>
      <xdr:col>2</xdr:col>
      <xdr:colOff>0</xdr:colOff>
      <xdr:row>477</xdr:row>
      <xdr:rowOff>0</xdr:rowOff>
    </xdr:to>
    <xdr:sp macro="" textlink="">
      <xdr:nvSpPr>
        <xdr:cNvPr id="1063" name="Line 39">
          <a:extLst>
            <a:ext uri="{FF2B5EF4-FFF2-40B4-BE49-F238E27FC236}">
              <a16:creationId xmlns:a16="http://schemas.microsoft.com/office/drawing/2014/main" id="{00000000-0008-0000-0100-000027040000}"/>
            </a:ext>
          </a:extLst>
        </xdr:cNvPr>
        <xdr:cNvSpPr>
          <a:spLocks noChangeShapeType="1"/>
        </xdr:cNvSpPr>
      </xdr:nvSpPr>
      <xdr:spPr bwMode="auto">
        <a:xfrm>
          <a:off x="777240" y="119557800"/>
          <a:ext cx="0" cy="2743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13</xdr:col>
      <xdr:colOff>0</xdr:colOff>
      <xdr:row>476</xdr:row>
      <xdr:rowOff>0</xdr:rowOff>
    </xdr:from>
    <xdr:to>
      <xdr:col>13</xdr:col>
      <xdr:colOff>0</xdr:colOff>
      <xdr:row>477</xdr:row>
      <xdr:rowOff>0</xdr:rowOff>
    </xdr:to>
    <xdr:sp macro="" textlink="">
      <xdr:nvSpPr>
        <xdr:cNvPr id="1064" name="Line 40">
          <a:extLst>
            <a:ext uri="{FF2B5EF4-FFF2-40B4-BE49-F238E27FC236}">
              <a16:creationId xmlns:a16="http://schemas.microsoft.com/office/drawing/2014/main" id="{00000000-0008-0000-0100-000028040000}"/>
            </a:ext>
          </a:extLst>
        </xdr:cNvPr>
        <xdr:cNvSpPr>
          <a:spLocks noChangeShapeType="1"/>
        </xdr:cNvSpPr>
      </xdr:nvSpPr>
      <xdr:spPr bwMode="auto">
        <a:xfrm>
          <a:off x="5052060" y="119664480"/>
          <a:ext cx="0" cy="167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198120</xdr:colOff>
      <xdr:row>480</xdr:row>
      <xdr:rowOff>0</xdr:rowOff>
    </xdr:from>
    <xdr:to>
      <xdr:col>6</xdr:col>
      <xdr:colOff>198120</xdr:colOff>
      <xdr:row>481</xdr:row>
      <xdr:rowOff>0</xdr:rowOff>
    </xdr:to>
    <xdr:sp macro="" textlink="">
      <xdr:nvSpPr>
        <xdr:cNvPr id="1065" name="Line 41">
          <a:extLst>
            <a:ext uri="{FF2B5EF4-FFF2-40B4-BE49-F238E27FC236}">
              <a16:creationId xmlns:a16="http://schemas.microsoft.com/office/drawing/2014/main" id="{00000000-0008-0000-0100-000029040000}"/>
            </a:ext>
          </a:extLst>
        </xdr:cNvPr>
        <xdr:cNvSpPr>
          <a:spLocks noChangeShapeType="1"/>
        </xdr:cNvSpPr>
      </xdr:nvSpPr>
      <xdr:spPr bwMode="auto">
        <a:xfrm>
          <a:off x="2529840" y="121348500"/>
          <a:ext cx="0" cy="167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198120</xdr:colOff>
      <xdr:row>482</xdr:row>
      <xdr:rowOff>7620</xdr:rowOff>
    </xdr:from>
    <xdr:to>
      <xdr:col>6</xdr:col>
      <xdr:colOff>198120</xdr:colOff>
      <xdr:row>482</xdr:row>
      <xdr:rowOff>160020</xdr:rowOff>
    </xdr:to>
    <xdr:sp macro="" textlink="">
      <xdr:nvSpPr>
        <xdr:cNvPr id="1068" name="Line 44">
          <a:extLst>
            <a:ext uri="{FF2B5EF4-FFF2-40B4-BE49-F238E27FC236}">
              <a16:creationId xmlns:a16="http://schemas.microsoft.com/office/drawing/2014/main" id="{00000000-0008-0000-0100-00002C040000}"/>
            </a:ext>
          </a:extLst>
        </xdr:cNvPr>
        <xdr:cNvSpPr>
          <a:spLocks noChangeShapeType="1"/>
        </xdr:cNvSpPr>
      </xdr:nvSpPr>
      <xdr:spPr bwMode="auto">
        <a:xfrm>
          <a:off x="2529840" y="12195048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12</xdr:col>
      <xdr:colOff>312420</xdr:colOff>
      <xdr:row>494</xdr:row>
      <xdr:rowOff>243840</xdr:rowOff>
    </xdr:from>
    <xdr:to>
      <xdr:col>13</xdr:col>
      <xdr:colOff>213360</xdr:colOff>
      <xdr:row>496</xdr:row>
      <xdr:rowOff>38100</xdr:rowOff>
    </xdr:to>
    <xdr:sp macro="" textlink="">
      <xdr:nvSpPr>
        <xdr:cNvPr id="1069" name="Text Box 45">
          <a:extLst>
            <a:ext uri="{FF2B5EF4-FFF2-40B4-BE49-F238E27FC236}">
              <a16:creationId xmlns:a16="http://schemas.microsoft.com/office/drawing/2014/main" id="{00000000-0008-0000-0100-00002D040000}"/>
            </a:ext>
          </a:extLst>
        </xdr:cNvPr>
        <xdr:cNvSpPr txBox="1">
          <a:spLocks noChangeArrowheads="1"/>
        </xdr:cNvSpPr>
      </xdr:nvSpPr>
      <xdr:spPr bwMode="auto">
        <a:xfrm>
          <a:off x="4975860" y="125059440"/>
          <a:ext cx="28956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13</xdr:col>
      <xdr:colOff>0</xdr:colOff>
      <xdr:row>495</xdr:row>
      <xdr:rowOff>0</xdr:rowOff>
    </xdr:from>
    <xdr:to>
      <xdr:col>13</xdr:col>
      <xdr:colOff>0</xdr:colOff>
      <xdr:row>496</xdr:row>
      <xdr:rowOff>0</xdr:rowOff>
    </xdr:to>
    <xdr:sp macro="" textlink="">
      <xdr:nvSpPr>
        <xdr:cNvPr id="1070" name="Line 46">
          <a:extLst>
            <a:ext uri="{FF2B5EF4-FFF2-40B4-BE49-F238E27FC236}">
              <a16:creationId xmlns:a16="http://schemas.microsoft.com/office/drawing/2014/main" id="{00000000-0008-0000-0100-00002E040000}"/>
            </a:ext>
          </a:extLst>
        </xdr:cNvPr>
        <xdr:cNvSpPr>
          <a:spLocks noChangeShapeType="1"/>
        </xdr:cNvSpPr>
      </xdr:nvSpPr>
      <xdr:spPr bwMode="auto">
        <a:xfrm>
          <a:off x="5052060" y="125059440"/>
          <a:ext cx="0" cy="167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494</xdr:row>
      <xdr:rowOff>0</xdr:rowOff>
    </xdr:from>
    <xdr:to>
      <xdr:col>2</xdr:col>
      <xdr:colOff>0</xdr:colOff>
      <xdr:row>496</xdr:row>
      <xdr:rowOff>0</xdr:rowOff>
    </xdr:to>
    <xdr:sp macro="" textlink="">
      <xdr:nvSpPr>
        <xdr:cNvPr id="1071" name="Line 47">
          <a:extLst>
            <a:ext uri="{FF2B5EF4-FFF2-40B4-BE49-F238E27FC236}">
              <a16:creationId xmlns:a16="http://schemas.microsoft.com/office/drawing/2014/main" id="{00000000-0008-0000-0100-00002F040000}"/>
            </a:ext>
          </a:extLst>
        </xdr:cNvPr>
        <xdr:cNvSpPr>
          <a:spLocks noChangeShapeType="1"/>
        </xdr:cNvSpPr>
      </xdr:nvSpPr>
      <xdr:spPr bwMode="auto">
        <a:xfrm>
          <a:off x="777240" y="124891800"/>
          <a:ext cx="0" cy="3352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497</xdr:row>
      <xdr:rowOff>7620</xdr:rowOff>
    </xdr:from>
    <xdr:to>
      <xdr:col>2</xdr:col>
      <xdr:colOff>0</xdr:colOff>
      <xdr:row>499</xdr:row>
      <xdr:rowOff>0</xdr:rowOff>
    </xdr:to>
    <xdr:sp macro="" textlink="">
      <xdr:nvSpPr>
        <xdr:cNvPr id="1072" name="Line 48">
          <a:extLst>
            <a:ext uri="{FF2B5EF4-FFF2-40B4-BE49-F238E27FC236}">
              <a16:creationId xmlns:a16="http://schemas.microsoft.com/office/drawing/2014/main" id="{00000000-0008-0000-0100-000030040000}"/>
            </a:ext>
          </a:extLst>
        </xdr:cNvPr>
        <xdr:cNvSpPr>
          <a:spLocks noChangeShapeType="1"/>
        </xdr:cNvSpPr>
      </xdr:nvSpPr>
      <xdr:spPr bwMode="auto">
        <a:xfrm>
          <a:off x="777240" y="125554740"/>
          <a:ext cx="0" cy="3276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13</xdr:col>
      <xdr:colOff>0</xdr:colOff>
      <xdr:row>498</xdr:row>
      <xdr:rowOff>0</xdr:rowOff>
    </xdr:from>
    <xdr:to>
      <xdr:col>13</xdr:col>
      <xdr:colOff>0</xdr:colOff>
      <xdr:row>499</xdr:row>
      <xdr:rowOff>0</xdr:rowOff>
    </xdr:to>
    <xdr:sp macro="" textlink="">
      <xdr:nvSpPr>
        <xdr:cNvPr id="1073" name="Line 49">
          <a:extLst>
            <a:ext uri="{FF2B5EF4-FFF2-40B4-BE49-F238E27FC236}">
              <a16:creationId xmlns:a16="http://schemas.microsoft.com/office/drawing/2014/main" id="{00000000-0008-0000-0100-000031040000}"/>
            </a:ext>
          </a:extLst>
        </xdr:cNvPr>
        <xdr:cNvSpPr>
          <a:spLocks noChangeShapeType="1"/>
        </xdr:cNvSpPr>
      </xdr:nvSpPr>
      <xdr:spPr bwMode="auto">
        <a:xfrm>
          <a:off x="5052060" y="125714760"/>
          <a:ext cx="0" cy="167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198120</xdr:colOff>
      <xdr:row>502</xdr:row>
      <xdr:rowOff>0</xdr:rowOff>
    </xdr:from>
    <xdr:to>
      <xdr:col>6</xdr:col>
      <xdr:colOff>198120</xdr:colOff>
      <xdr:row>503</xdr:row>
      <xdr:rowOff>0</xdr:rowOff>
    </xdr:to>
    <xdr:sp macro="" textlink="">
      <xdr:nvSpPr>
        <xdr:cNvPr id="1074" name="Line 50">
          <a:extLst>
            <a:ext uri="{FF2B5EF4-FFF2-40B4-BE49-F238E27FC236}">
              <a16:creationId xmlns:a16="http://schemas.microsoft.com/office/drawing/2014/main" id="{00000000-0008-0000-0100-000032040000}"/>
            </a:ext>
          </a:extLst>
        </xdr:cNvPr>
        <xdr:cNvSpPr>
          <a:spLocks noChangeShapeType="1"/>
        </xdr:cNvSpPr>
      </xdr:nvSpPr>
      <xdr:spPr bwMode="auto">
        <a:xfrm>
          <a:off x="2529840" y="127452120"/>
          <a:ext cx="0" cy="167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198120</xdr:colOff>
      <xdr:row>504</xdr:row>
      <xdr:rowOff>0</xdr:rowOff>
    </xdr:from>
    <xdr:to>
      <xdr:col>6</xdr:col>
      <xdr:colOff>198120</xdr:colOff>
      <xdr:row>505</xdr:row>
      <xdr:rowOff>7620</xdr:rowOff>
    </xdr:to>
    <xdr:sp macro="" textlink="">
      <xdr:nvSpPr>
        <xdr:cNvPr id="1075" name="Line 51">
          <a:extLst>
            <a:ext uri="{FF2B5EF4-FFF2-40B4-BE49-F238E27FC236}">
              <a16:creationId xmlns:a16="http://schemas.microsoft.com/office/drawing/2014/main" id="{00000000-0008-0000-0100-000033040000}"/>
            </a:ext>
          </a:extLst>
        </xdr:cNvPr>
        <xdr:cNvSpPr>
          <a:spLocks noChangeShapeType="1"/>
        </xdr:cNvSpPr>
      </xdr:nvSpPr>
      <xdr:spPr bwMode="auto">
        <a:xfrm>
          <a:off x="2529840" y="128099820"/>
          <a:ext cx="0" cy="175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205740</xdr:colOff>
      <xdr:row>509</xdr:row>
      <xdr:rowOff>7620</xdr:rowOff>
    </xdr:from>
    <xdr:to>
      <xdr:col>6</xdr:col>
      <xdr:colOff>205740</xdr:colOff>
      <xdr:row>510</xdr:row>
      <xdr:rowOff>0</xdr:rowOff>
    </xdr:to>
    <xdr:sp macro="" textlink="">
      <xdr:nvSpPr>
        <xdr:cNvPr id="1076" name="Line 52">
          <a:extLst>
            <a:ext uri="{FF2B5EF4-FFF2-40B4-BE49-F238E27FC236}">
              <a16:creationId xmlns:a16="http://schemas.microsoft.com/office/drawing/2014/main" id="{00000000-0008-0000-0100-000034040000}"/>
            </a:ext>
          </a:extLst>
        </xdr:cNvPr>
        <xdr:cNvSpPr>
          <a:spLocks noChangeShapeType="1"/>
        </xdr:cNvSpPr>
      </xdr:nvSpPr>
      <xdr:spPr bwMode="auto">
        <a:xfrm>
          <a:off x="2537460" y="130378200"/>
          <a:ext cx="0" cy="160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524</xdr:row>
      <xdr:rowOff>7620</xdr:rowOff>
    </xdr:from>
    <xdr:to>
      <xdr:col>4</xdr:col>
      <xdr:colOff>0</xdr:colOff>
      <xdr:row>525</xdr:row>
      <xdr:rowOff>7620</xdr:rowOff>
    </xdr:to>
    <xdr:sp macro="" textlink="">
      <xdr:nvSpPr>
        <xdr:cNvPr id="1079" name="Line 55">
          <a:extLst>
            <a:ext uri="{FF2B5EF4-FFF2-40B4-BE49-F238E27FC236}">
              <a16:creationId xmlns:a16="http://schemas.microsoft.com/office/drawing/2014/main" id="{00000000-0008-0000-0100-000037040000}"/>
            </a:ext>
          </a:extLst>
        </xdr:cNvPr>
        <xdr:cNvSpPr>
          <a:spLocks noChangeShapeType="1"/>
        </xdr:cNvSpPr>
      </xdr:nvSpPr>
      <xdr:spPr bwMode="auto">
        <a:xfrm>
          <a:off x="1554480" y="133746240"/>
          <a:ext cx="0" cy="2514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527</xdr:row>
      <xdr:rowOff>0</xdr:rowOff>
    </xdr:from>
    <xdr:to>
      <xdr:col>4</xdr:col>
      <xdr:colOff>0</xdr:colOff>
      <xdr:row>528</xdr:row>
      <xdr:rowOff>7620</xdr:rowOff>
    </xdr:to>
    <xdr:sp macro="" textlink="">
      <xdr:nvSpPr>
        <xdr:cNvPr id="1080" name="Line 56">
          <a:extLst>
            <a:ext uri="{FF2B5EF4-FFF2-40B4-BE49-F238E27FC236}">
              <a16:creationId xmlns:a16="http://schemas.microsoft.com/office/drawing/2014/main" id="{00000000-0008-0000-0100-000038040000}"/>
            </a:ext>
          </a:extLst>
        </xdr:cNvPr>
        <xdr:cNvSpPr>
          <a:spLocks noChangeShapeType="1"/>
        </xdr:cNvSpPr>
      </xdr:nvSpPr>
      <xdr:spPr bwMode="auto">
        <a:xfrm>
          <a:off x="1554480" y="134493000"/>
          <a:ext cx="0" cy="2590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529</xdr:row>
      <xdr:rowOff>7620</xdr:rowOff>
    </xdr:from>
    <xdr:to>
      <xdr:col>4</xdr:col>
      <xdr:colOff>0</xdr:colOff>
      <xdr:row>530</xdr:row>
      <xdr:rowOff>0</xdr:rowOff>
    </xdr:to>
    <xdr:sp macro="" textlink="">
      <xdr:nvSpPr>
        <xdr:cNvPr id="1081" name="Line 57">
          <a:extLst>
            <a:ext uri="{FF2B5EF4-FFF2-40B4-BE49-F238E27FC236}">
              <a16:creationId xmlns:a16="http://schemas.microsoft.com/office/drawing/2014/main" id="{00000000-0008-0000-0100-000039040000}"/>
            </a:ext>
          </a:extLst>
        </xdr:cNvPr>
        <xdr:cNvSpPr>
          <a:spLocks noChangeShapeType="1"/>
        </xdr:cNvSpPr>
      </xdr:nvSpPr>
      <xdr:spPr bwMode="auto">
        <a:xfrm>
          <a:off x="1554480" y="135003540"/>
          <a:ext cx="0" cy="2438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532</xdr:row>
      <xdr:rowOff>0</xdr:rowOff>
    </xdr:from>
    <xdr:to>
      <xdr:col>4</xdr:col>
      <xdr:colOff>0</xdr:colOff>
      <xdr:row>533</xdr:row>
      <xdr:rowOff>7620</xdr:rowOff>
    </xdr:to>
    <xdr:sp macro="" textlink="">
      <xdr:nvSpPr>
        <xdr:cNvPr id="1082" name="Line 58">
          <a:extLst>
            <a:ext uri="{FF2B5EF4-FFF2-40B4-BE49-F238E27FC236}">
              <a16:creationId xmlns:a16="http://schemas.microsoft.com/office/drawing/2014/main" id="{00000000-0008-0000-0100-00003A040000}"/>
            </a:ext>
          </a:extLst>
        </xdr:cNvPr>
        <xdr:cNvSpPr>
          <a:spLocks noChangeShapeType="1"/>
        </xdr:cNvSpPr>
      </xdr:nvSpPr>
      <xdr:spPr bwMode="auto">
        <a:xfrm>
          <a:off x="1554480" y="135750300"/>
          <a:ext cx="0" cy="2590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129540</xdr:colOff>
      <xdr:row>570</xdr:row>
      <xdr:rowOff>15240</xdr:rowOff>
    </xdr:from>
    <xdr:to>
      <xdr:col>10</xdr:col>
      <xdr:colOff>274320</xdr:colOff>
      <xdr:row>607</xdr:row>
      <xdr:rowOff>129540</xdr:rowOff>
    </xdr:to>
    <xdr:pic>
      <xdr:nvPicPr>
        <xdr:cNvPr id="1083" name="Picture 59" descr="YWORKB0">
          <a:extLst>
            <a:ext uri="{FF2B5EF4-FFF2-40B4-BE49-F238E27FC236}">
              <a16:creationId xmlns:a16="http://schemas.microsoft.com/office/drawing/2014/main" id="{00000000-0008-0000-0100-00003B04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29540" y="142722600"/>
          <a:ext cx="4030980" cy="63169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53340</xdr:colOff>
      <xdr:row>612</xdr:row>
      <xdr:rowOff>45720</xdr:rowOff>
    </xdr:from>
    <xdr:to>
      <xdr:col>13</xdr:col>
      <xdr:colOff>129540</xdr:colOff>
      <xdr:row>653</xdr:row>
      <xdr:rowOff>114300</xdr:rowOff>
    </xdr:to>
    <xdr:pic>
      <xdr:nvPicPr>
        <xdr:cNvPr id="1085" name="Picture 61" descr="YWORKB0">
          <a:extLst>
            <a:ext uri="{FF2B5EF4-FFF2-40B4-BE49-F238E27FC236}">
              <a16:creationId xmlns:a16="http://schemas.microsoft.com/office/drawing/2014/main" id="{00000000-0008-0000-0100-00003D04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53340" y="152407620"/>
          <a:ext cx="5128260" cy="69418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320040</xdr:colOff>
      <xdr:row>658</xdr:row>
      <xdr:rowOff>53340</xdr:rowOff>
    </xdr:from>
    <xdr:to>
      <xdr:col>12</xdr:col>
      <xdr:colOff>114300</xdr:colOff>
      <xdr:row>694</xdr:row>
      <xdr:rowOff>152400</xdr:rowOff>
    </xdr:to>
    <xdr:pic>
      <xdr:nvPicPr>
        <xdr:cNvPr id="1086" name="Picture 62" descr="YWORKB0">
          <a:extLst>
            <a:ext uri="{FF2B5EF4-FFF2-40B4-BE49-F238E27FC236}">
              <a16:creationId xmlns:a16="http://schemas.microsoft.com/office/drawing/2014/main" id="{00000000-0008-0000-0100-00003E04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08660" y="162123120"/>
          <a:ext cx="4069080" cy="6134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106680</xdr:colOff>
      <xdr:row>703</xdr:row>
      <xdr:rowOff>68580</xdr:rowOff>
    </xdr:from>
    <xdr:to>
      <xdr:col>10</xdr:col>
      <xdr:colOff>320040</xdr:colOff>
      <xdr:row>734</xdr:row>
      <xdr:rowOff>114300</xdr:rowOff>
    </xdr:to>
    <xdr:pic>
      <xdr:nvPicPr>
        <xdr:cNvPr id="1087" name="Picture 63" descr="YWORKB0">
          <a:extLst>
            <a:ext uri="{FF2B5EF4-FFF2-40B4-BE49-F238E27FC236}">
              <a16:creationId xmlns:a16="http://schemas.microsoft.com/office/drawing/2014/main" id="{00000000-0008-0000-0100-00003F04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495300" y="171792900"/>
          <a:ext cx="3710940" cy="52425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167640</xdr:colOff>
      <xdr:row>745</xdr:row>
      <xdr:rowOff>91440</xdr:rowOff>
    </xdr:from>
    <xdr:to>
      <xdr:col>10</xdr:col>
      <xdr:colOff>68580</xdr:colOff>
      <xdr:row>784</xdr:row>
      <xdr:rowOff>7620</xdr:rowOff>
    </xdr:to>
    <xdr:pic>
      <xdr:nvPicPr>
        <xdr:cNvPr id="1088" name="Picture 64" descr="YWORKB0">
          <a:extLst>
            <a:ext uri="{FF2B5EF4-FFF2-40B4-BE49-F238E27FC236}">
              <a16:creationId xmlns:a16="http://schemas.microsoft.com/office/drawing/2014/main" id="{00000000-0008-0000-0100-00004004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67640" y="181866540"/>
          <a:ext cx="3787140" cy="6454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129540</xdr:colOff>
      <xdr:row>784</xdr:row>
      <xdr:rowOff>53340</xdr:rowOff>
    </xdr:from>
    <xdr:to>
      <xdr:col>9</xdr:col>
      <xdr:colOff>83820</xdr:colOff>
      <xdr:row>801</xdr:row>
      <xdr:rowOff>45720</xdr:rowOff>
    </xdr:to>
    <xdr:pic>
      <xdr:nvPicPr>
        <xdr:cNvPr id="1089" name="Picture 65" descr="YWORKB1">
          <a:extLst>
            <a:ext uri="{FF2B5EF4-FFF2-40B4-BE49-F238E27FC236}">
              <a16:creationId xmlns:a16="http://schemas.microsoft.com/office/drawing/2014/main" id="{00000000-0008-0000-0100-00004104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906780" y="188366400"/>
          <a:ext cx="2674620" cy="2842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266700</xdr:colOff>
      <xdr:row>802</xdr:row>
      <xdr:rowOff>83820</xdr:rowOff>
    </xdr:from>
    <xdr:to>
      <xdr:col>13</xdr:col>
      <xdr:colOff>365760</xdr:colOff>
      <xdr:row>840</xdr:row>
      <xdr:rowOff>137160</xdr:rowOff>
    </xdr:to>
    <xdr:pic>
      <xdr:nvPicPr>
        <xdr:cNvPr id="1090" name="Picture 66" descr="YWORKB0">
          <a:extLst>
            <a:ext uri="{FF2B5EF4-FFF2-40B4-BE49-F238E27FC236}">
              <a16:creationId xmlns:a16="http://schemas.microsoft.com/office/drawing/2014/main" id="{00000000-0008-0000-0100-000042040000}"/>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266700" y="191414400"/>
          <a:ext cx="5151120" cy="64236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60960</xdr:colOff>
          <xdr:row>406</xdr:row>
          <xdr:rowOff>175260</xdr:rowOff>
        </xdr:from>
        <xdr:to>
          <xdr:col>14</xdr:col>
          <xdr:colOff>213360</xdr:colOff>
          <xdr:row>450</xdr:row>
          <xdr:rowOff>160020</xdr:rowOff>
        </xdr:to>
        <xdr:sp macro="" textlink="">
          <xdr:nvSpPr>
            <xdr:cNvPr id="1094" name="Object 70" hidden="1">
              <a:extLst>
                <a:ext uri="{63B3BB69-23CF-44E3-9099-C40C66FF867C}">
                  <a14:compatExt spid="_x0000_s1094"/>
                </a:ext>
                <a:ext uri="{FF2B5EF4-FFF2-40B4-BE49-F238E27FC236}">
                  <a16:creationId xmlns:a16="http://schemas.microsoft.com/office/drawing/2014/main" id="{00000000-0008-0000-0100-000046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15240</xdr:colOff>
      <xdr:row>12</xdr:row>
      <xdr:rowOff>0</xdr:rowOff>
    </xdr:from>
    <xdr:to>
      <xdr:col>4</xdr:col>
      <xdr:colOff>0</xdr:colOff>
      <xdr:row>12</xdr:row>
      <xdr:rowOff>0</xdr:rowOff>
    </xdr:to>
    <xdr:sp macro="" textlink="">
      <xdr:nvSpPr>
        <xdr:cNvPr id="2049" name="Line 1">
          <a:extLst>
            <a:ext uri="{FF2B5EF4-FFF2-40B4-BE49-F238E27FC236}">
              <a16:creationId xmlns:a16="http://schemas.microsoft.com/office/drawing/2014/main" id="{00000000-0008-0000-0600-000001080000}"/>
            </a:ext>
          </a:extLst>
        </xdr:cNvPr>
        <xdr:cNvSpPr>
          <a:spLocks noChangeShapeType="1"/>
        </xdr:cNvSpPr>
      </xdr:nvSpPr>
      <xdr:spPr bwMode="auto">
        <a:xfrm>
          <a:off x="1181100" y="39090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0</xdr:colOff>
      <xdr:row>12</xdr:row>
      <xdr:rowOff>0</xdr:rowOff>
    </xdr:from>
    <xdr:to>
      <xdr:col>3</xdr:col>
      <xdr:colOff>381000</xdr:colOff>
      <xdr:row>12</xdr:row>
      <xdr:rowOff>0</xdr:rowOff>
    </xdr:to>
    <xdr:sp macro="" textlink="">
      <xdr:nvSpPr>
        <xdr:cNvPr id="2052" name="Line 4">
          <a:extLst>
            <a:ext uri="{FF2B5EF4-FFF2-40B4-BE49-F238E27FC236}">
              <a16:creationId xmlns:a16="http://schemas.microsoft.com/office/drawing/2014/main" id="{00000000-0008-0000-0600-000004080000}"/>
            </a:ext>
          </a:extLst>
        </xdr:cNvPr>
        <xdr:cNvSpPr>
          <a:spLocks noChangeShapeType="1"/>
        </xdr:cNvSpPr>
      </xdr:nvSpPr>
      <xdr:spPr bwMode="auto">
        <a:xfrm>
          <a:off x="1165860" y="3909060"/>
          <a:ext cx="381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7620</xdr:colOff>
      <xdr:row>12</xdr:row>
      <xdr:rowOff>0</xdr:rowOff>
    </xdr:from>
    <xdr:to>
      <xdr:col>4</xdr:col>
      <xdr:colOff>0</xdr:colOff>
      <xdr:row>12</xdr:row>
      <xdr:rowOff>0</xdr:rowOff>
    </xdr:to>
    <xdr:sp macro="" textlink="">
      <xdr:nvSpPr>
        <xdr:cNvPr id="2053" name="Line 5">
          <a:extLst>
            <a:ext uri="{FF2B5EF4-FFF2-40B4-BE49-F238E27FC236}">
              <a16:creationId xmlns:a16="http://schemas.microsoft.com/office/drawing/2014/main" id="{00000000-0008-0000-0600-000005080000}"/>
            </a:ext>
          </a:extLst>
        </xdr:cNvPr>
        <xdr:cNvSpPr>
          <a:spLocks noChangeShapeType="1"/>
        </xdr:cNvSpPr>
      </xdr:nvSpPr>
      <xdr:spPr bwMode="auto">
        <a:xfrm>
          <a:off x="1173480" y="3909060"/>
          <a:ext cx="381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7620</xdr:colOff>
      <xdr:row>12</xdr:row>
      <xdr:rowOff>0</xdr:rowOff>
    </xdr:from>
    <xdr:to>
      <xdr:col>3</xdr:col>
      <xdr:colOff>381000</xdr:colOff>
      <xdr:row>12</xdr:row>
      <xdr:rowOff>0</xdr:rowOff>
    </xdr:to>
    <xdr:sp macro="" textlink="">
      <xdr:nvSpPr>
        <xdr:cNvPr id="2054" name="Line 6">
          <a:extLst>
            <a:ext uri="{FF2B5EF4-FFF2-40B4-BE49-F238E27FC236}">
              <a16:creationId xmlns:a16="http://schemas.microsoft.com/office/drawing/2014/main" id="{00000000-0008-0000-0600-000006080000}"/>
            </a:ext>
          </a:extLst>
        </xdr:cNvPr>
        <xdr:cNvSpPr>
          <a:spLocks noChangeShapeType="1"/>
        </xdr:cNvSpPr>
      </xdr:nvSpPr>
      <xdr:spPr bwMode="auto">
        <a:xfrm>
          <a:off x="1173480" y="39090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15240</xdr:colOff>
      <xdr:row>12</xdr:row>
      <xdr:rowOff>0</xdr:rowOff>
    </xdr:from>
    <xdr:to>
      <xdr:col>4</xdr:col>
      <xdr:colOff>0</xdr:colOff>
      <xdr:row>12</xdr:row>
      <xdr:rowOff>0</xdr:rowOff>
    </xdr:to>
    <xdr:sp macro="" textlink="">
      <xdr:nvSpPr>
        <xdr:cNvPr id="2056" name="Line 8">
          <a:extLst>
            <a:ext uri="{FF2B5EF4-FFF2-40B4-BE49-F238E27FC236}">
              <a16:creationId xmlns:a16="http://schemas.microsoft.com/office/drawing/2014/main" id="{00000000-0008-0000-0600-000008080000}"/>
            </a:ext>
          </a:extLst>
        </xdr:cNvPr>
        <xdr:cNvSpPr>
          <a:spLocks noChangeShapeType="1"/>
        </xdr:cNvSpPr>
      </xdr:nvSpPr>
      <xdr:spPr bwMode="auto">
        <a:xfrm>
          <a:off x="1181100" y="39090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0</xdr:colOff>
      <xdr:row>12</xdr:row>
      <xdr:rowOff>0</xdr:rowOff>
    </xdr:from>
    <xdr:to>
      <xdr:col>14</xdr:col>
      <xdr:colOff>0</xdr:colOff>
      <xdr:row>12</xdr:row>
      <xdr:rowOff>0</xdr:rowOff>
    </xdr:to>
    <xdr:sp macro="" textlink="">
      <xdr:nvSpPr>
        <xdr:cNvPr id="2057" name="Line 9">
          <a:extLst>
            <a:ext uri="{FF2B5EF4-FFF2-40B4-BE49-F238E27FC236}">
              <a16:creationId xmlns:a16="http://schemas.microsoft.com/office/drawing/2014/main" id="{00000000-0008-0000-0600-000009080000}"/>
            </a:ext>
          </a:extLst>
        </xdr:cNvPr>
        <xdr:cNvSpPr>
          <a:spLocks noChangeShapeType="1"/>
        </xdr:cNvSpPr>
      </xdr:nvSpPr>
      <xdr:spPr bwMode="auto">
        <a:xfrm flipV="1">
          <a:off x="5440680" y="39090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0</xdr:colOff>
      <xdr:row>12</xdr:row>
      <xdr:rowOff>0</xdr:rowOff>
    </xdr:from>
    <xdr:to>
      <xdr:col>14</xdr:col>
      <xdr:colOff>0</xdr:colOff>
      <xdr:row>12</xdr:row>
      <xdr:rowOff>0</xdr:rowOff>
    </xdr:to>
    <xdr:sp macro="" textlink="">
      <xdr:nvSpPr>
        <xdr:cNvPr id="2058" name="Line 10">
          <a:extLst>
            <a:ext uri="{FF2B5EF4-FFF2-40B4-BE49-F238E27FC236}">
              <a16:creationId xmlns:a16="http://schemas.microsoft.com/office/drawing/2014/main" id="{00000000-0008-0000-0600-00000A080000}"/>
            </a:ext>
          </a:extLst>
        </xdr:cNvPr>
        <xdr:cNvSpPr>
          <a:spLocks noChangeShapeType="1"/>
        </xdr:cNvSpPr>
      </xdr:nvSpPr>
      <xdr:spPr bwMode="auto">
        <a:xfrm>
          <a:off x="5440680" y="39090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0</xdr:colOff>
      <xdr:row>12</xdr:row>
      <xdr:rowOff>0</xdr:rowOff>
    </xdr:from>
    <xdr:to>
      <xdr:col>14</xdr:col>
      <xdr:colOff>0</xdr:colOff>
      <xdr:row>12</xdr:row>
      <xdr:rowOff>0</xdr:rowOff>
    </xdr:to>
    <xdr:sp macro="" textlink="">
      <xdr:nvSpPr>
        <xdr:cNvPr id="2059" name="Line 11">
          <a:extLst>
            <a:ext uri="{FF2B5EF4-FFF2-40B4-BE49-F238E27FC236}">
              <a16:creationId xmlns:a16="http://schemas.microsoft.com/office/drawing/2014/main" id="{00000000-0008-0000-0600-00000B080000}"/>
            </a:ext>
          </a:extLst>
        </xdr:cNvPr>
        <xdr:cNvSpPr>
          <a:spLocks noChangeShapeType="1"/>
        </xdr:cNvSpPr>
      </xdr:nvSpPr>
      <xdr:spPr bwMode="auto">
        <a:xfrm flipV="1">
          <a:off x="5440680" y="39090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0</xdr:colOff>
      <xdr:row>12</xdr:row>
      <xdr:rowOff>0</xdr:rowOff>
    </xdr:from>
    <xdr:to>
      <xdr:col>14</xdr:col>
      <xdr:colOff>0</xdr:colOff>
      <xdr:row>12</xdr:row>
      <xdr:rowOff>0</xdr:rowOff>
    </xdr:to>
    <xdr:sp macro="" textlink="">
      <xdr:nvSpPr>
        <xdr:cNvPr id="2060" name="Line 12">
          <a:extLst>
            <a:ext uri="{FF2B5EF4-FFF2-40B4-BE49-F238E27FC236}">
              <a16:creationId xmlns:a16="http://schemas.microsoft.com/office/drawing/2014/main" id="{00000000-0008-0000-0600-00000C080000}"/>
            </a:ext>
          </a:extLst>
        </xdr:cNvPr>
        <xdr:cNvSpPr>
          <a:spLocks noChangeShapeType="1"/>
        </xdr:cNvSpPr>
      </xdr:nvSpPr>
      <xdr:spPr bwMode="auto">
        <a:xfrm flipH="1">
          <a:off x="5440680" y="39090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15</xdr:col>
      <xdr:colOff>0</xdr:colOff>
      <xdr:row>12</xdr:row>
      <xdr:rowOff>0</xdr:rowOff>
    </xdr:from>
    <xdr:to>
      <xdr:col>15</xdr:col>
      <xdr:colOff>0</xdr:colOff>
      <xdr:row>12</xdr:row>
      <xdr:rowOff>0</xdr:rowOff>
    </xdr:to>
    <xdr:sp macro="" textlink="">
      <xdr:nvSpPr>
        <xdr:cNvPr id="2061" name="Line 13">
          <a:extLst>
            <a:ext uri="{FF2B5EF4-FFF2-40B4-BE49-F238E27FC236}">
              <a16:creationId xmlns:a16="http://schemas.microsoft.com/office/drawing/2014/main" id="{00000000-0008-0000-0600-00000D080000}"/>
            </a:ext>
          </a:extLst>
        </xdr:cNvPr>
        <xdr:cNvSpPr>
          <a:spLocks noChangeShapeType="1"/>
        </xdr:cNvSpPr>
      </xdr:nvSpPr>
      <xdr:spPr bwMode="auto">
        <a:xfrm flipV="1">
          <a:off x="5829300" y="39090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15</xdr:col>
      <xdr:colOff>0</xdr:colOff>
      <xdr:row>12</xdr:row>
      <xdr:rowOff>0</xdr:rowOff>
    </xdr:from>
    <xdr:to>
      <xdr:col>15</xdr:col>
      <xdr:colOff>0</xdr:colOff>
      <xdr:row>12</xdr:row>
      <xdr:rowOff>0</xdr:rowOff>
    </xdr:to>
    <xdr:sp macro="" textlink="">
      <xdr:nvSpPr>
        <xdr:cNvPr id="2062" name="Line 14">
          <a:extLst>
            <a:ext uri="{FF2B5EF4-FFF2-40B4-BE49-F238E27FC236}">
              <a16:creationId xmlns:a16="http://schemas.microsoft.com/office/drawing/2014/main" id="{00000000-0008-0000-0600-00000E080000}"/>
            </a:ext>
          </a:extLst>
        </xdr:cNvPr>
        <xdr:cNvSpPr>
          <a:spLocks noChangeShapeType="1"/>
        </xdr:cNvSpPr>
      </xdr:nvSpPr>
      <xdr:spPr bwMode="auto">
        <a:xfrm>
          <a:off x="5829300" y="39090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13</xdr:col>
      <xdr:colOff>152400</xdr:colOff>
      <xdr:row>16</xdr:row>
      <xdr:rowOff>0</xdr:rowOff>
    </xdr:from>
    <xdr:ext cx="45720" cy="266700"/>
    <xdr:sp macro="" textlink="">
      <xdr:nvSpPr>
        <xdr:cNvPr id="3085" name="Text Box 13">
          <a:extLst>
            <a:ext uri="{FF2B5EF4-FFF2-40B4-BE49-F238E27FC236}">
              <a16:creationId xmlns:a16="http://schemas.microsoft.com/office/drawing/2014/main" id="{00000000-0008-0000-0700-00000D0C0000}"/>
            </a:ext>
          </a:extLst>
        </xdr:cNvPr>
        <xdr:cNvSpPr txBox="1">
          <a:spLocks noChangeArrowheads="1"/>
        </xdr:cNvSpPr>
      </xdr:nvSpPr>
      <xdr:spPr bwMode="auto">
        <a:xfrm>
          <a:off x="5204460" y="6301740"/>
          <a:ext cx="45720"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3</xdr:col>
      <xdr:colOff>15240</xdr:colOff>
      <xdr:row>10</xdr:row>
      <xdr:rowOff>0</xdr:rowOff>
    </xdr:from>
    <xdr:to>
      <xdr:col>4</xdr:col>
      <xdr:colOff>0</xdr:colOff>
      <xdr:row>10</xdr:row>
      <xdr:rowOff>0</xdr:rowOff>
    </xdr:to>
    <xdr:sp macro="" textlink="">
      <xdr:nvSpPr>
        <xdr:cNvPr id="3088" name="Line 16">
          <a:extLst>
            <a:ext uri="{FF2B5EF4-FFF2-40B4-BE49-F238E27FC236}">
              <a16:creationId xmlns:a16="http://schemas.microsoft.com/office/drawing/2014/main" id="{00000000-0008-0000-0700-0000100C0000}"/>
            </a:ext>
          </a:extLst>
        </xdr:cNvPr>
        <xdr:cNvSpPr>
          <a:spLocks noChangeShapeType="1"/>
        </xdr:cNvSpPr>
      </xdr:nvSpPr>
      <xdr:spPr bwMode="auto">
        <a:xfrm>
          <a:off x="1181100" y="3284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0</xdr:colOff>
      <xdr:row>10</xdr:row>
      <xdr:rowOff>0</xdr:rowOff>
    </xdr:from>
    <xdr:to>
      <xdr:col>3</xdr:col>
      <xdr:colOff>381000</xdr:colOff>
      <xdr:row>10</xdr:row>
      <xdr:rowOff>0</xdr:rowOff>
    </xdr:to>
    <xdr:sp macro="" textlink="">
      <xdr:nvSpPr>
        <xdr:cNvPr id="3089" name="Line 17">
          <a:extLst>
            <a:ext uri="{FF2B5EF4-FFF2-40B4-BE49-F238E27FC236}">
              <a16:creationId xmlns:a16="http://schemas.microsoft.com/office/drawing/2014/main" id="{00000000-0008-0000-0700-0000110C0000}"/>
            </a:ext>
          </a:extLst>
        </xdr:cNvPr>
        <xdr:cNvSpPr>
          <a:spLocks noChangeShapeType="1"/>
        </xdr:cNvSpPr>
      </xdr:nvSpPr>
      <xdr:spPr bwMode="auto">
        <a:xfrm>
          <a:off x="1165860" y="3284220"/>
          <a:ext cx="381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7620</xdr:colOff>
      <xdr:row>10</xdr:row>
      <xdr:rowOff>0</xdr:rowOff>
    </xdr:from>
    <xdr:to>
      <xdr:col>4</xdr:col>
      <xdr:colOff>0</xdr:colOff>
      <xdr:row>10</xdr:row>
      <xdr:rowOff>0</xdr:rowOff>
    </xdr:to>
    <xdr:sp macro="" textlink="">
      <xdr:nvSpPr>
        <xdr:cNvPr id="3090" name="Line 18">
          <a:extLst>
            <a:ext uri="{FF2B5EF4-FFF2-40B4-BE49-F238E27FC236}">
              <a16:creationId xmlns:a16="http://schemas.microsoft.com/office/drawing/2014/main" id="{00000000-0008-0000-0700-0000120C0000}"/>
            </a:ext>
          </a:extLst>
        </xdr:cNvPr>
        <xdr:cNvSpPr>
          <a:spLocks noChangeShapeType="1"/>
        </xdr:cNvSpPr>
      </xdr:nvSpPr>
      <xdr:spPr bwMode="auto">
        <a:xfrm>
          <a:off x="1173480" y="3284220"/>
          <a:ext cx="381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7620</xdr:colOff>
      <xdr:row>10</xdr:row>
      <xdr:rowOff>0</xdr:rowOff>
    </xdr:from>
    <xdr:to>
      <xdr:col>3</xdr:col>
      <xdr:colOff>381000</xdr:colOff>
      <xdr:row>10</xdr:row>
      <xdr:rowOff>0</xdr:rowOff>
    </xdr:to>
    <xdr:sp macro="" textlink="">
      <xdr:nvSpPr>
        <xdr:cNvPr id="3091" name="Line 19">
          <a:extLst>
            <a:ext uri="{FF2B5EF4-FFF2-40B4-BE49-F238E27FC236}">
              <a16:creationId xmlns:a16="http://schemas.microsoft.com/office/drawing/2014/main" id="{00000000-0008-0000-0700-0000130C0000}"/>
            </a:ext>
          </a:extLst>
        </xdr:cNvPr>
        <xdr:cNvSpPr>
          <a:spLocks noChangeShapeType="1"/>
        </xdr:cNvSpPr>
      </xdr:nvSpPr>
      <xdr:spPr bwMode="auto">
        <a:xfrm>
          <a:off x="1173480" y="3284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0</xdr:colOff>
      <xdr:row>10</xdr:row>
      <xdr:rowOff>0</xdr:rowOff>
    </xdr:from>
    <xdr:to>
      <xdr:col>14</xdr:col>
      <xdr:colOff>0</xdr:colOff>
      <xdr:row>10</xdr:row>
      <xdr:rowOff>0</xdr:rowOff>
    </xdr:to>
    <xdr:sp macro="" textlink="">
      <xdr:nvSpPr>
        <xdr:cNvPr id="3092" name="Line 20">
          <a:extLst>
            <a:ext uri="{FF2B5EF4-FFF2-40B4-BE49-F238E27FC236}">
              <a16:creationId xmlns:a16="http://schemas.microsoft.com/office/drawing/2014/main" id="{00000000-0008-0000-0700-0000140C0000}"/>
            </a:ext>
          </a:extLst>
        </xdr:cNvPr>
        <xdr:cNvSpPr>
          <a:spLocks noChangeShapeType="1"/>
        </xdr:cNvSpPr>
      </xdr:nvSpPr>
      <xdr:spPr bwMode="auto">
        <a:xfrm flipV="1">
          <a:off x="5440680" y="32842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0</xdr:colOff>
      <xdr:row>10</xdr:row>
      <xdr:rowOff>0</xdr:rowOff>
    </xdr:from>
    <xdr:to>
      <xdr:col>14</xdr:col>
      <xdr:colOff>0</xdr:colOff>
      <xdr:row>10</xdr:row>
      <xdr:rowOff>0</xdr:rowOff>
    </xdr:to>
    <xdr:sp macro="" textlink="">
      <xdr:nvSpPr>
        <xdr:cNvPr id="3093" name="Line 21">
          <a:extLst>
            <a:ext uri="{FF2B5EF4-FFF2-40B4-BE49-F238E27FC236}">
              <a16:creationId xmlns:a16="http://schemas.microsoft.com/office/drawing/2014/main" id="{00000000-0008-0000-0700-0000150C0000}"/>
            </a:ext>
          </a:extLst>
        </xdr:cNvPr>
        <xdr:cNvSpPr>
          <a:spLocks noChangeShapeType="1"/>
        </xdr:cNvSpPr>
      </xdr:nvSpPr>
      <xdr:spPr bwMode="auto">
        <a:xfrm flipH="1">
          <a:off x="5440680" y="32842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13</xdr:col>
      <xdr:colOff>152400</xdr:colOff>
      <xdr:row>16</xdr:row>
      <xdr:rowOff>0</xdr:rowOff>
    </xdr:from>
    <xdr:ext cx="261097" cy="471924"/>
    <xdr:sp macro="" textlink="">
      <xdr:nvSpPr>
        <xdr:cNvPr id="3094" name="Text Box 22">
          <a:extLst>
            <a:ext uri="{FF2B5EF4-FFF2-40B4-BE49-F238E27FC236}">
              <a16:creationId xmlns:a16="http://schemas.microsoft.com/office/drawing/2014/main" id="{00000000-0008-0000-0700-0000160C0000}"/>
            </a:ext>
          </a:extLst>
        </xdr:cNvPr>
        <xdr:cNvSpPr txBox="1">
          <a:spLocks noChangeArrowheads="1"/>
        </xdr:cNvSpPr>
      </xdr:nvSpPr>
      <xdr:spPr bwMode="auto">
        <a:xfrm>
          <a:off x="5204460" y="6301740"/>
          <a:ext cx="261097" cy="4719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vert270" wrap="none" lIns="27432" tIns="22860" rIns="0" bIns="0" anchor="t" upright="1">
          <a:spAutoFit/>
        </a:bodyPr>
        <a:lstStyle/>
        <a:p>
          <a:pPr algn="r" rtl="0">
            <a:defRPr sz="1000"/>
          </a:pPr>
          <a:r>
            <a:rPr lang="ja-JP" altLang="en-US" sz="1400" b="0" i="0" u="none" strike="noStrike" baseline="0">
              <a:solidFill>
                <a:srgbClr val="000000"/>
              </a:solidFill>
              <a:latin typeface="ＭＳ 明朝"/>
              <a:ea typeface="ＭＳ 明朝"/>
            </a:rPr>
            <a:t>12.0m</a:t>
          </a:r>
        </a:p>
      </xdr:txBody>
    </xdr:sp>
    <xdr:clientData/>
  </xdr:oneCellAnchor>
  <xdr:twoCellAnchor>
    <xdr:from>
      <xdr:col>3</xdr:col>
      <xdr:colOff>220980</xdr:colOff>
      <xdr:row>10</xdr:row>
      <xdr:rowOff>0</xdr:rowOff>
    </xdr:from>
    <xdr:to>
      <xdr:col>3</xdr:col>
      <xdr:colOff>220980</xdr:colOff>
      <xdr:row>10</xdr:row>
      <xdr:rowOff>0</xdr:rowOff>
    </xdr:to>
    <xdr:sp macro="" textlink="">
      <xdr:nvSpPr>
        <xdr:cNvPr id="3095" name="Line 23">
          <a:extLst>
            <a:ext uri="{FF2B5EF4-FFF2-40B4-BE49-F238E27FC236}">
              <a16:creationId xmlns:a16="http://schemas.microsoft.com/office/drawing/2014/main" id="{00000000-0008-0000-0700-0000170C0000}"/>
            </a:ext>
          </a:extLst>
        </xdr:cNvPr>
        <xdr:cNvSpPr>
          <a:spLocks noChangeShapeType="1"/>
        </xdr:cNvSpPr>
      </xdr:nvSpPr>
      <xdr:spPr bwMode="auto">
        <a:xfrm flipV="1">
          <a:off x="1386840" y="32842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7620</xdr:colOff>
      <xdr:row>21</xdr:row>
      <xdr:rowOff>0</xdr:rowOff>
    </xdr:from>
    <xdr:to>
      <xdr:col>4</xdr:col>
      <xdr:colOff>0</xdr:colOff>
      <xdr:row>21</xdr:row>
      <xdr:rowOff>0</xdr:rowOff>
    </xdr:to>
    <xdr:sp macro="" textlink="">
      <xdr:nvSpPr>
        <xdr:cNvPr id="4099" name="Line 3">
          <a:extLst>
            <a:ext uri="{FF2B5EF4-FFF2-40B4-BE49-F238E27FC236}">
              <a16:creationId xmlns:a16="http://schemas.microsoft.com/office/drawing/2014/main" id="{00000000-0008-0000-0800-000003100000}"/>
            </a:ext>
          </a:extLst>
        </xdr:cNvPr>
        <xdr:cNvSpPr>
          <a:spLocks noChangeShapeType="1"/>
        </xdr:cNvSpPr>
      </xdr:nvSpPr>
      <xdr:spPr bwMode="auto">
        <a:xfrm>
          <a:off x="1173480" y="6850380"/>
          <a:ext cx="381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7620</xdr:colOff>
      <xdr:row>21</xdr:row>
      <xdr:rowOff>0</xdr:rowOff>
    </xdr:from>
    <xdr:to>
      <xdr:col>3</xdr:col>
      <xdr:colOff>381000</xdr:colOff>
      <xdr:row>21</xdr:row>
      <xdr:rowOff>0</xdr:rowOff>
    </xdr:to>
    <xdr:sp macro="" textlink="">
      <xdr:nvSpPr>
        <xdr:cNvPr id="4100" name="Line 4">
          <a:extLst>
            <a:ext uri="{FF2B5EF4-FFF2-40B4-BE49-F238E27FC236}">
              <a16:creationId xmlns:a16="http://schemas.microsoft.com/office/drawing/2014/main" id="{00000000-0008-0000-0800-000004100000}"/>
            </a:ext>
          </a:extLst>
        </xdr:cNvPr>
        <xdr:cNvSpPr>
          <a:spLocks noChangeShapeType="1"/>
        </xdr:cNvSpPr>
      </xdr:nvSpPr>
      <xdr:spPr bwMode="auto">
        <a:xfrm>
          <a:off x="1173480" y="6850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0</xdr:colOff>
      <xdr:row>21</xdr:row>
      <xdr:rowOff>0</xdr:rowOff>
    </xdr:from>
    <xdr:to>
      <xdr:col>14</xdr:col>
      <xdr:colOff>0</xdr:colOff>
      <xdr:row>21</xdr:row>
      <xdr:rowOff>0</xdr:rowOff>
    </xdr:to>
    <xdr:sp macro="" textlink="">
      <xdr:nvSpPr>
        <xdr:cNvPr id="4101" name="Line 5">
          <a:extLst>
            <a:ext uri="{FF2B5EF4-FFF2-40B4-BE49-F238E27FC236}">
              <a16:creationId xmlns:a16="http://schemas.microsoft.com/office/drawing/2014/main" id="{00000000-0008-0000-0800-000005100000}"/>
            </a:ext>
          </a:extLst>
        </xdr:cNvPr>
        <xdr:cNvSpPr>
          <a:spLocks noChangeShapeType="1"/>
        </xdr:cNvSpPr>
      </xdr:nvSpPr>
      <xdr:spPr bwMode="auto">
        <a:xfrm flipV="1">
          <a:off x="5440680" y="68503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0</xdr:colOff>
      <xdr:row>21</xdr:row>
      <xdr:rowOff>0</xdr:rowOff>
    </xdr:from>
    <xdr:to>
      <xdr:col>14</xdr:col>
      <xdr:colOff>0</xdr:colOff>
      <xdr:row>21</xdr:row>
      <xdr:rowOff>0</xdr:rowOff>
    </xdr:to>
    <xdr:sp macro="" textlink="">
      <xdr:nvSpPr>
        <xdr:cNvPr id="4102" name="Line 6">
          <a:extLst>
            <a:ext uri="{FF2B5EF4-FFF2-40B4-BE49-F238E27FC236}">
              <a16:creationId xmlns:a16="http://schemas.microsoft.com/office/drawing/2014/main" id="{00000000-0008-0000-0800-000006100000}"/>
            </a:ext>
          </a:extLst>
        </xdr:cNvPr>
        <xdr:cNvSpPr>
          <a:spLocks noChangeShapeType="1"/>
        </xdr:cNvSpPr>
      </xdr:nvSpPr>
      <xdr:spPr bwMode="auto">
        <a:xfrm flipH="1">
          <a:off x="5440680" y="68503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251460</xdr:colOff>
      <xdr:row>21</xdr:row>
      <xdr:rowOff>0</xdr:rowOff>
    </xdr:from>
    <xdr:to>
      <xdr:col>2</xdr:col>
      <xdr:colOff>114300</xdr:colOff>
      <xdr:row>21</xdr:row>
      <xdr:rowOff>0</xdr:rowOff>
    </xdr:to>
    <xdr:sp macro="" textlink="">
      <xdr:nvSpPr>
        <xdr:cNvPr id="4107" name="Oval 11">
          <a:extLst>
            <a:ext uri="{FF2B5EF4-FFF2-40B4-BE49-F238E27FC236}">
              <a16:creationId xmlns:a16="http://schemas.microsoft.com/office/drawing/2014/main" id="{00000000-0008-0000-0800-00000B100000}"/>
            </a:ext>
          </a:extLst>
        </xdr:cNvPr>
        <xdr:cNvSpPr>
          <a:spLocks noChangeArrowheads="1"/>
        </xdr:cNvSpPr>
      </xdr:nvSpPr>
      <xdr:spPr bwMode="auto">
        <a:xfrm>
          <a:off x="640080" y="6850380"/>
          <a:ext cx="251460" cy="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4</xdr:col>
      <xdr:colOff>0</xdr:colOff>
      <xdr:row>21</xdr:row>
      <xdr:rowOff>0</xdr:rowOff>
    </xdr:from>
    <xdr:to>
      <xdr:col>6</xdr:col>
      <xdr:colOff>0</xdr:colOff>
      <xdr:row>21</xdr:row>
      <xdr:rowOff>0</xdr:rowOff>
    </xdr:to>
    <xdr:sp macro="" textlink="">
      <xdr:nvSpPr>
        <xdr:cNvPr id="4109" name="Line 13">
          <a:extLst>
            <a:ext uri="{FF2B5EF4-FFF2-40B4-BE49-F238E27FC236}">
              <a16:creationId xmlns:a16="http://schemas.microsoft.com/office/drawing/2014/main" id="{00000000-0008-0000-0800-00000D100000}"/>
            </a:ext>
          </a:extLst>
        </xdr:cNvPr>
        <xdr:cNvSpPr>
          <a:spLocks noChangeShapeType="1"/>
        </xdr:cNvSpPr>
      </xdr:nvSpPr>
      <xdr:spPr bwMode="auto">
        <a:xfrm flipH="1">
          <a:off x="1554480" y="6850380"/>
          <a:ext cx="7772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1</xdr:col>
      <xdr:colOff>83820</xdr:colOff>
      <xdr:row>21</xdr:row>
      <xdr:rowOff>0</xdr:rowOff>
    </xdr:from>
    <xdr:ext cx="591957" cy="206467"/>
    <xdr:sp macro="" textlink="">
      <xdr:nvSpPr>
        <xdr:cNvPr id="4110" name="Text Box 14">
          <a:extLst>
            <a:ext uri="{FF2B5EF4-FFF2-40B4-BE49-F238E27FC236}">
              <a16:creationId xmlns:a16="http://schemas.microsoft.com/office/drawing/2014/main" id="{00000000-0008-0000-0800-00000E100000}"/>
            </a:ext>
          </a:extLst>
        </xdr:cNvPr>
        <xdr:cNvSpPr txBox="1">
          <a:spLocks noChangeArrowheads="1"/>
        </xdr:cNvSpPr>
      </xdr:nvSpPr>
      <xdr:spPr bwMode="auto">
        <a:xfrm>
          <a:off x="472440" y="6850380"/>
          <a:ext cx="591957" cy="2064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ja-JP" altLang="en-US" sz="1100" b="0" i="0" u="none" strike="noStrike" baseline="0">
              <a:solidFill>
                <a:srgbClr val="000000"/>
              </a:solidFill>
              <a:latin typeface="ＭＳ 明朝"/>
              <a:ea typeface="ＭＳ 明朝"/>
            </a:rPr>
            <a:t>水道本管</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45720</xdr:colOff>
      <xdr:row>24</xdr:row>
      <xdr:rowOff>38100</xdr:rowOff>
    </xdr:from>
    <xdr:ext cx="76200" cy="198120"/>
    <xdr:sp macro="" textlink="">
      <xdr:nvSpPr>
        <xdr:cNvPr id="5136" name="Text Box 16">
          <a:extLst>
            <a:ext uri="{FF2B5EF4-FFF2-40B4-BE49-F238E27FC236}">
              <a16:creationId xmlns:a16="http://schemas.microsoft.com/office/drawing/2014/main" id="{00000000-0008-0000-0900-000010140000}"/>
            </a:ext>
          </a:extLst>
        </xdr:cNvPr>
        <xdr:cNvSpPr txBox="1">
          <a:spLocks noChangeArrowheads="1"/>
        </xdr:cNvSpPr>
      </xdr:nvSpPr>
      <xdr:spPr bwMode="auto">
        <a:xfrm>
          <a:off x="327660" y="476250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vector.co.jp/soft/winnt/business/se378498.html" TargetMode="External"/><Relationship Id="rId13" Type="http://schemas.openxmlformats.org/officeDocument/2006/relationships/hyperlink" Target="https://www.vector.co.jp/soft/winnt/business/se487502.html" TargetMode="External"/><Relationship Id="rId18" Type="http://schemas.openxmlformats.org/officeDocument/2006/relationships/hyperlink" Target="https://www.vector.co.jp/soft/winnt/business/se509043.html" TargetMode="External"/><Relationship Id="rId26" Type="http://schemas.openxmlformats.org/officeDocument/2006/relationships/hyperlink" Target="https://www.vector.co.jp/soft/winnt/business/se524150.html" TargetMode="External"/><Relationship Id="rId39" Type="http://schemas.openxmlformats.org/officeDocument/2006/relationships/hyperlink" Target="https://www.vector.co.jp/soft/winnt/business/se525461.html" TargetMode="External"/><Relationship Id="rId3" Type="http://schemas.openxmlformats.org/officeDocument/2006/relationships/hyperlink" Target="https://www.vector.co.jp/soft/winnt/business/se517814.html" TargetMode="External"/><Relationship Id="rId21" Type="http://schemas.openxmlformats.org/officeDocument/2006/relationships/hyperlink" Target="https://www.vector.co.jp/soft/winnt/business/se509044.html" TargetMode="External"/><Relationship Id="rId34" Type="http://schemas.openxmlformats.org/officeDocument/2006/relationships/hyperlink" Target="https://www.vector.co.jp/soft/winnt/business/se361358.html" TargetMode="External"/><Relationship Id="rId7" Type="http://schemas.openxmlformats.org/officeDocument/2006/relationships/hyperlink" Target="https://www.vector.co.jp/soft/winnt/business/se487835.html" TargetMode="External"/><Relationship Id="rId12" Type="http://schemas.openxmlformats.org/officeDocument/2006/relationships/hyperlink" Target="https://www.vector.co.jp/soft/winnt/business/se380079.html" TargetMode="External"/><Relationship Id="rId17" Type="http://schemas.openxmlformats.org/officeDocument/2006/relationships/hyperlink" Target="https://www.vector.co.jp/soft/winnt/business/se509041.html" TargetMode="External"/><Relationship Id="rId25" Type="http://schemas.openxmlformats.org/officeDocument/2006/relationships/hyperlink" Target="https://www.vector.co.jp/soft/winnt/business/se509079.html" TargetMode="External"/><Relationship Id="rId33" Type="http://schemas.openxmlformats.org/officeDocument/2006/relationships/hyperlink" Target="https://www.vector.co.jp/soft/winnt/business/se509051.html" TargetMode="External"/><Relationship Id="rId38" Type="http://schemas.openxmlformats.org/officeDocument/2006/relationships/hyperlink" Target="https://www.vector.co.jp/soft/winnt/business/se487503.html" TargetMode="External"/><Relationship Id="rId2" Type="http://schemas.openxmlformats.org/officeDocument/2006/relationships/hyperlink" Target="https://www.vector.co.jp/soft/winnt/business/se490680.html" TargetMode="External"/><Relationship Id="rId16" Type="http://schemas.openxmlformats.org/officeDocument/2006/relationships/hyperlink" Target="https://www.vector.co.jp/soft/winnt/business/se487561.html" TargetMode="External"/><Relationship Id="rId20" Type="http://schemas.openxmlformats.org/officeDocument/2006/relationships/hyperlink" Target="https://www.vector.co.jp/soft/winnt/business/se514892.html" TargetMode="External"/><Relationship Id="rId29" Type="http://schemas.openxmlformats.org/officeDocument/2006/relationships/hyperlink" Target="https://www.vector.co.jp/soft/winnt/business/se361560.html" TargetMode="External"/><Relationship Id="rId1" Type="http://schemas.openxmlformats.org/officeDocument/2006/relationships/hyperlink" Target="https://www.vector.co.jp/soft/winnt/business/se490409.html" TargetMode="External"/><Relationship Id="rId6" Type="http://schemas.openxmlformats.org/officeDocument/2006/relationships/hyperlink" Target="https://www.vector.co.jp/soft/winnt/business/se380157.html" TargetMode="External"/><Relationship Id="rId11" Type="http://schemas.openxmlformats.org/officeDocument/2006/relationships/hyperlink" Target="https://www.vector.co.jp/soft/winnt/business/se524152.html" TargetMode="External"/><Relationship Id="rId24" Type="http://schemas.openxmlformats.org/officeDocument/2006/relationships/hyperlink" Target="https://www.vector.co.jp/soft/winnt/business/se490353.html" TargetMode="External"/><Relationship Id="rId32" Type="http://schemas.openxmlformats.org/officeDocument/2006/relationships/hyperlink" Target="https://www.vector.co.jp/soft/winnt/business/se365082.html" TargetMode="External"/><Relationship Id="rId37" Type="http://schemas.openxmlformats.org/officeDocument/2006/relationships/hyperlink" Target="https://www.vector.co.jp/soft/winnt/business/se361539.html" TargetMode="External"/><Relationship Id="rId40" Type="http://schemas.openxmlformats.org/officeDocument/2006/relationships/printerSettings" Target="../printerSettings/printerSettings1.bin"/><Relationship Id="rId5" Type="http://schemas.openxmlformats.org/officeDocument/2006/relationships/hyperlink" Target="https://www.vector.co.jp/soft/winnt/business/se378513.html" TargetMode="External"/><Relationship Id="rId15" Type="http://schemas.openxmlformats.org/officeDocument/2006/relationships/hyperlink" Target="https://www.vector.co.jp/soft/winnt/business/se525463.html" TargetMode="External"/><Relationship Id="rId23" Type="http://schemas.openxmlformats.org/officeDocument/2006/relationships/hyperlink" Target="https://www.vector.co.jp/soft/winnt/business/se367859.html" TargetMode="External"/><Relationship Id="rId28" Type="http://schemas.openxmlformats.org/officeDocument/2006/relationships/hyperlink" Target="https://www.vector.co.jp/soft/winnt/business/se490776.html" TargetMode="External"/><Relationship Id="rId36" Type="http://schemas.openxmlformats.org/officeDocument/2006/relationships/hyperlink" Target="https://www.vector.co.jp/soft/winnt/business/se509050.html" TargetMode="External"/><Relationship Id="rId10" Type="http://schemas.openxmlformats.org/officeDocument/2006/relationships/hyperlink" Target="https://www.vector.co.jp/soft/winnt/business/se380096.html" TargetMode="External"/><Relationship Id="rId19" Type="http://schemas.openxmlformats.org/officeDocument/2006/relationships/hyperlink" Target="https://www.vector.co.jp/soft/winnt/business/se487858.html" TargetMode="External"/><Relationship Id="rId31" Type="http://schemas.openxmlformats.org/officeDocument/2006/relationships/hyperlink" Target="https://www.vector.co.jp/soft/winnt/business/se509046.html" TargetMode="External"/><Relationship Id="rId4" Type="http://schemas.openxmlformats.org/officeDocument/2006/relationships/hyperlink" Target="https://www.vector.co.jp/soft/winnt/business/se517700.html" TargetMode="External"/><Relationship Id="rId9" Type="http://schemas.openxmlformats.org/officeDocument/2006/relationships/hyperlink" Target="https://www.vector.co.jp/soft/winnt/business/se487560.html" TargetMode="External"/><Relationship Id="rId14" Type="http://schemas.openxmlformats.org/officeDocument/2006/relationships/hyperlink" Target="https://www.vector.co.jp/soft/winnt/business/se378509.html" TargetMode="External"/><Relationship Id="rId22" Type="http://schemas.openxmlformats.org/officeDocument/2006/relationships/hyperlink" Target="https://www.vector.co.jp/soft/winnt/business/se455976.html" TargetMode="External"/><Relationship Id="rId27" Type="http://schemas.openxmlformats.org/officeDocument/2006/relationships/hyperlink" Target="https://www.vector.co.jp/soft/winnt/business/se490357.html" TargetMode="External"/><Relationship Id="rId30" Type="http://schemas.openxmlformats.org/officeDocument/2006/relationships/hyperlink" Target="https://www.vector.co.jp/soft/winnt/business/se366736.html" TargetMode="External"/><Relationship Id="rId35" Type="http://schemas.openxmlformats.org/officeDocument/2006/relationships/hyperlink" Target="https://www.vector.co.jp/soft/winnt/business/se509045.html"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99FF"/>
  </sheetPr>
  <dimension ref="A1:L87"/>
  <sheetViews>
    <sheetView tabSelected="1" workbookViewId="0">
      <selection activeCell="M8" sqref="M8"/>
    </sheetView>
  </sheetViews>
  <sheetFormatPr defaultColWidth="9" defaultRowHeight="13.2" x14ac:dyDescent="0.2"/>
  <cols>
    <col min="1" max="16384" width="9" style="110"/>
  </cols>
  <sheetData>
    <row r="1" spans="1:12" ht="25.5" customHeight="1" x14ac:dyDescent="0.2">
      <c r="A1" s="115" t="s">
        <v>638</v>
      </c>
      <c r="B1" s="115"/>
      <c r="C1" s="115"/>
      <c r="D1" s="115"/>
      <c r="E1" s="115"/>
      <c r="F1" s="115"/>
      <c r="G1" s="115"/>
      <c r="H1" s="115"/>
      <c r="I1" s="115"/>
    </row>
    <row r="2" spans="1:12" ht="28.5" customHeight="1" x14ac:dyDescent="0.2">
      <c r="A2" s="115" t="s">
        <v>639</v>
      </c>
      <c r="B2" s="115"/>
      <c r="C2" s="115"/>
      <c r="D2" s="115"/>
      <c r="E2" s="115"/>
      <c r="F2" s="115"/>
      <c r="G2" s="115"/>
      <c r="H2" s="115"/>
      <c r="I2" s="115"/>
    </row>
    <row r="3" spans="1:12" ht="14.25" customHeight="1" x14ac:dyDescent="0.2">
      <c r="A3" s="111"/>
    </row>
    <row r="4" spans="1:12" ht="25.5" customHeight="1" x14ac:dyDescent="0.2">
      <c r="A4" s="115" t="s">
        <v>638</v>
      </c>
      <c r="B4" s="115"/>
      <c r="C4" s="115"/>
      <c r="D4" s="115"/>
      <c r="E4" s="115"/>
      <c r="F4" s="115"/>
      <c r="G4" s="115"/>
      <c r="H4" s="115"/>
      <c r="I4" s="115"/>
    </row>
    <row r="5" spans="1:12" ht="28.5" customHeight="1" x14ac:dyDescent="0.2">
      <c r="A5" s="115" t="s">
        <v>639</v>
      </c>
      <c r="B5" s="115"/>
      <c r="C5" s="115"/>
      <c r="D5" s="115"/>
      <c r="E5" s="115"/>
      <c r="F5" s="115"/>
      <c r="G5" s="115"/>
      <c r="H5" s="115"/>
      <c r="I5" s="115"/>
    </row>
    <row r="6" spans="1:12" ht="14.25" customHeight="1" x14ac:dyDescent="0.2">
      <c r="A6" s="111"/>
    </row>
    <row r="7" spans="1:12" ht="16.2" x14ac:dyDescent="0.3">
      <c r="A7" s="116" t="s">
        <v>672</v>
      </c>
      <c r="B7" s="116"/>
      <c r="C7" s="116"/>
      <c r="D7" s="116"/>
      <c r="E7" s="116"/>
      <c r="F7" s="116"/>
      <c r="G7" s="116"/>
      <c r="H7" s="116"/>
      <c r="I7" s="116"/>
      <c r="J7" s="116"/>
      <c r="K7" s="116"/>
      <c r="L7" s="116"/>
    </row>
    <row r="8" spans="1:12" x14ac:dyDescent="0.2">
      <c r="A8" s="113" t="s">
        <v>650</v>
      </c>
      <c r="B8" s="113"/>
      <c r="C8" s="113"/>
      <c r="D8" s="113"/>
      <c r="E8" s="113"/>
      <c r="F8" s="113"/>
      <c r="G8" s="113"/>
      <c r="H8" s="113"/>
      <c r="I8" s="113"/>
      <c r="J8" s="113"/>
      <c r="K8" s="113"/>
      <c r="L8" s="113"/>
    </row>
    <row r="9" spans="1:12" ht="16.2" x14ac:dyDescent="0.3">
      <c r="A9" s="112" t="s">
        <v>673</v>
      </c>
      <c r="B9" s="112"/>
      <c r="C9" s="112"/>
      <c r="D9" s="112"/>
      <c r="E9" s="112"/>
      <c r="F9" s="112"/>
      <c r="G9" s="112"/>
      <c r="H9" s="112"/>
      <c r="I9" s="112"/>
      <c r="J9" s="112"/>
      <c r="K9" s="112"/>
      <c r="L9" s="112"/>
    </row>
    <row r="10" spans="1:12" x14ac:dyDescent="0.2">
      <c r="A10" s="113" t="s">
        <v>671</v>
      </c>
      <c r="B10" s="113"/>
      <c r="C10" s="113"/>
      <c r="D10" s="113"/>
      <c r="E10" s="113"/>
      <c r="F10" s="113"/>
      <c r="G10" s="113"/>
      <c r="H10" s="113"/>
      <c r="I10" s="113"/>
      <c r="J10" s="113"/>
      <c r="K10" s="113"/>
      <c r="L10" s="113"/>
    </row>
    <row r="11" spans="1:12" ht="16.2" x14ac:dyDescent="0.3">
      <c r="A11" s="112" t="s">
        <v>674</v>
      </c>
      <c r="B11" s="112"/>
      <c r="C11" s="112"/>
      <c r="D11" s="112"/>
      <c r="E11" s="112"/>
      <c r="F11" s="112"/>
      <c r="G11" s="112"/>
      <c r="H11" s="112"/>
      <c r="I11" s="112"/>
      <c r="J11" s="112"/>
      <c r="K11" s="112"/>
      <c r="L11" s="112"/>
    </row>
    <row r="12" spans="1:12" x14ac:dyDescent="0.2">
      <c r="A12" s="113" t="s">
        <v>675</v>
      </c>
      <c r="B12" s="113"/>
      <c r="C12" s="113"/>
      <c r="D12" s="113"/>
      <c r="E12" s="113"/>
      <c r="F12" s="113"/>
      <c r="G12" s="113"/>
      <c r="H12" s="113"/>
      <c r="I12" s="113"/>
      <c r="J12" s="113"/>
      <c r="K12" s="113"/>
      <c r="L12" s="113"/>
    </row>
    <row r="13" spans="1:12" ht="16.2" x14ac:dyDescent="0.3">
      <c r="A13" s="112" t="s">
        <v>676</v>
      </c>
      <c r="B13" s="112"/>
      <c r="C13" s="112"/>
      <c r="D13" s="112"/>
      <c r="E13" s="112"/>
      <c r="F13" s="112"/>
      <c r="G13" s="112"/>
      <c r="H13" s="112"/>
      <c r="I13" s="112"/>
      <c r="J13" s="112"/>
      <c r="K13" s="112"/>
      <c r="L13" s="112"/>
    </row>
    <row r="14" spans="1:12" x14ac:dyDescent="0.2">
      <c r="A14" s="113" t="s">
        <v>677</v>
      </c>
      <c r="B14" s="113"/>
      <c r="C14" s="113"/>
      <c r="D14" s="113"/>
      <c r="E14" s="113"/>
      <c r="F14" s="113"/>
      <c r="G14" s="113"/>
      <c r="H14" s="113"/>
      <c r="I14" s="113"/>
      <c r="J14" s="113"/>
      <c r="K14" s="113"/>
      <c r="L14" s="113"/>
    </row>
    <row r="15" spans="1:12" ht="16.2" x14ac:dyDescent="0.3">
      <c r="A15" s="112" t="s">
        <v>678</v>
      </c>
      <c r="B15" s="112"/>
      <c r="C15" s="112"/>
      <c r="D15" s="112"/>
      <c r="E15" s="112"/>
      <c r="F15" s="112"/>
      <c r="G15" s="112"/>
      <c r="H15" s="112"/>
      <c r="I15" s="112"/>
      <c r="J15" s="112"/>
      <c r="K15" s="112"/>
      <c r="L15" s="112"/>
    </row>
    <row r="16" spans="1:12" x14ac:dyDescent="0.2">
      <c r="A16" s="113" t="s">
        <v>642</v>
      </c>
      <c r="B16" s="113"/>
      <c r="C16" s="113"/>
      <c r="D16" s="113"/>
      <c r="E16" s="113"/>
      <c r="F16" s="113"/>
      <c r="G16" s="113"/>
      <c r="H16" s="113"/>
      <c r="I16" s="113"/>
      <c r="J16" s="113"/>
      <c r="K16" s="113"/>
      <c r="L16" s="113"/>
    </row>
    <row r="17" spans="1:12" ht="16.2" x14ac:dyDescent="0.3">
      <c r="A17" s="112" t="s">
        <v>679</v>
      </c>
      <c r="B17" s="112"/>
      <c r="C17" s="112"/>
      <c r="D17" s="112"/>
      <c r="E17" s="112"/>
      <c r="F17" s="112"/>
      <c r="G17" s="112"/>
      <c r="H17" s="112"/>
      <c r="I17" s="112"/>
      <c r="J17" s="112"/>
      <c r="K17" s="112"/>
      <c r="L17" s="112"/>
    </row>
    <row r="18" spans="1:12" x14ac:dyDescent="0.2">
      <c r="A18" s="113" t="s">
        <v>644</v>
      </c>
      <c r="B18" s="113"/>
      <c r="C18" s="113"/>
      <c r="D18" s="113"/>
      <c r="E18" s="113"/>
      <c r="F18" s="113"/>
      <c r="G18" s="113"/>
      <c r="H18" s="113"/>
      <c r="I18" s="113"/>
      <c r="J18" s="113"/>
      <c r="K18" s="113"/>
      <c r="L18" s="113"/>
    </row>
    <row r="19" spans="1:12" ht="16.2" x14ac:dyDescent="0.3">
      <c r="A19" s="112" t="s">
        <v>680</v>
      </c>
      <c r="B19" s="112"/>
      <c r="C19" s="112"/>
      <c r="D19" s="112"/>
      <c r="E19" s="112"/>
      <c r="F19" s="112"/>
      <c r="G19" s="112"/>
      <c r="H19" s="112"/>
      <c r="I19" s="112"/>
      <c r="J19" s="112"/>
      <c r="K19" s="112"/>
      <c r="L19" s="112"/>
    </row>
    <row r="20" spans="1:12" x14ac:dyDescent="0.2">
      <c r="A20" s="113" t="s">
        <v>641</v>
      </c>
      <c r="B20" s="113"/>
      <c r="C20" s="113"/>
      <c r="D20" s="113"/>
      <c r="E20" s="113"/>
      <c r="F20" s="113"/>
      <c r="G20" s="113"/>
      <c r="H20" s="113"/>
      <c r="I20" s="113"/>
      <c r="J20" s="113"/>
      <c r="K20" s="113"/>
      <c r="L20" s="113"/>
    </row>
    <row r="21" spans="1:12" ht="16.2" x14ac:dyDescent="0.3">
      <c r="A21" s="112" t="s">
        <v>681</v>
      </c>
      <c r="B21" s="112"/>
      <c r="C21" s="112"/>
      <c r="D21" s="112"/>
      <c r="E21" s="112"/>
      <c r="F21" s="112"/>
      <c r="G21" s="112"/>
      <c r="H21" s="112"/>
      <c r="I21" s="112"/>
      <c r="J21" s="112"/>
      <c r="K21" s="112"/>
      <c r="L21" s="112"/>
    </row>
    <row r="22" spans="1:12" x14ac:dyDescent="0.2">
      <c r="A22" s="113" t="s">
        <v>646</v>
      </c>
      <c r="B22" s="113"/>
      <c r="C22" s="113"/>
      <c r="D22" s="113"/>
      <c r="E22" s="113"/>
      <c r="F22" s="113"/>
      <c r="G22" s="113"/>
      <c r="H22" s="113"/>
      <c r="I22" s="113"/>
      <c r="J22" s="113"/>
      <c r="K22" s="113"/>
      <c r="L22" s="113"/>
    </row>
    <row r="23" spans="1:12" ht="16.2" x14ac:dyDescent="0.3">
      <c r="A23" s="112" t="s">
        <v>682</v>
      </c>
      <c r="B23" s="112"/>
      <c r="C23" s="112"/>
      <c r="D23" s="112"/>
      <c r="E23" s="112"/>
      <c r="F23" s="112"/>
      <c r="G23" s="112"/>
      <c r="H23" s="112"/>
      <c r="I23" s="112"/>
      <c r="J23" s="112"/>
      <c r="K23" s="112"/>
      <c r="L23" s="112"/>
    </row>
    <row r="24" spans="1:12" x14ac:dyDescent="0.2">
      <c r="A24" s="113" t="s">
        <v>645</v>
      </c>
      <c r="B24" s="113"/>
      <c r="C24" s="113"/>
      <c r="D24" s="113"/>
      <c r="E24" s="113"/>
      <c r="F24" s="113"/>
      <c r="G24" s="113"/>
      <c r="H24" s="113"/>
      <c r="I24" s="113"/>
      <c r="J24" s="113"/>
      <c r="K24" s="113"/>
      <c r="L24" s="113"/>
    </row>
    <row r="25" spans="1:12" ht="16.2" x14ac:dyDescent="0.3">
      <c r="A25" s="112" t="s">
        <v>683</v>
      </c>
      <c r="B25" s="112"/>
      <c r="C25" s="112"/>
      <c r="D25" s="112"/>
      <c r="E25" s="112"/>
      <c r="F25" s="112"/>
      <c r="G25" s="112"/>
      <c r="H25" s="112"/>
      <c r="I25" s="112"/>
      <c r="J25" s="112"/>
      <c r="K25" s="112"/>
      <c r="L25" s="112"/>
    </row>
    <row r="26" spans="1:12" x14ac:dyDescent="0.2">
      <c r="A26" s="113" t="s">
        <v>648</v>
      </c>
      <c r="B26" s="113"/>
      <c r="C26" s="113"/>
      <c r="D26" s="113"/>
      <c r="E26" s="113"/>
      <c r="F26" s="113"/>
      <c r="G26" s="113"/>
      <c r="H26" s="113"/>
      <c r="I26" s="113"/>
      <c r="J26" s="113"/>
      <c r="K26" s="113"/>
      <c r="L26" s="113"/>
    </row>
    <row r="27" spans="1:12" ht="16.2" x14ac:dyDescent="0.3">
      <c r="A27" s="112" t="s">
        <v>684</v>
      </c>
      <c r="B27" s="112"/>
      <c r="C27" s="112"/>
      <c r="D27" s="112"/>
      <c r="E27" s="112"/>
      <c r="F27" s="112"/>
      <c r="G27" s="112"/>
      <c r="H27" s="112"/>
      <c r="I27" s="112"/>
      <c r="J27" s="112"/>
      <c r="K27" s="112"/>
      <c r="L27" s="112"/>
    </row>
    <row r="28" spans="1:12" x14ac:dyDescent="0.2">
      <c r="A28" s="113" t="s">
        <v>685</v>
      </c>
      <c r="B28" s="113"/>
      <c r="C28" s="113"/>
      <c r="D28" s="113"/>
      <c r="E28" s="113"/>
      <c r="F28" s="113"/>
      <c r="G28" s="113"/>
      <c r="H28" s="113"/>
      <c r="I28" s="113"/>
      <c r="J28" s="113"/>
      <c r="K28" s="113"/>
      <c r="L28" s="113"/>
    </row>
    <row r="29" spans="1:12" ht="16.2" x14ac:dyDescent="0.3">
      <c r="A29" s="112" t="s">
        <v>686</v>
      </c>
      <c r="B29" s="112"/>
      <c r="C29" s="112"/>
      <c r="D29" s="112"/>
      <c r="E29" s="112"/>
      <c r="F29" s="112"/>
      <c r="G29" s="112"/>
      <c r="H29" s="112"/>
      <c r="I29" s="112"/>
      <c r="J29" s="112"/>
      <c r="K29" s="112"/>
      <c r="L29" s="112"/>
    </row>
    <row r="30" spans="1:12" x14ac:dyDescent="0.2">
      <c r="A30" s="113" t="s">
        <v>647</v>
      </c>
      <c r="B30" s="113"/>
      <c r="C30" s="113"/>
      <c r="D30" s="113"/>
      <c r="E30" s="113"/>
      <c r="F30" s="113"/>
      <c r="G30" s="113"/>
      <c r="H30" s="113"/>
      <c r="I30" s="113"/>
      <c r="J30" s="113"/>
      <c r="K30" s="113"/>
      <c r="L30" s="113"/>
    </row>
    <row r="31" spans="1:12" ht="16.2" x14ac:dyDescent="0.3">
      <c r="A31" s="112" t="s">
        <v>687</v>
      </c>
      <c r="B31" s="112"/>
      <c r="C31" s="112"/>
      <c r="D31" s="112"/>
      <c r="E31" s="112"/>
      <c r="F31" s="112"/>
      <c r="G31" s="112"/>
      <c r="H31" s="112"/>
      <c r="I31" s="112"/>
      <c r="J31" s="112"/>
      <c r="K31" s="112"/>
      <c r="L31" s="112"/>
    </row>
    <row r="32" spans="1:12" x14ac:dyDescent="0.2">
      <c r="A32" s="113" t="s">
        <v>649</v>
      </c>
      <c r="B32" s="113"/>
      <c r="C32" s="113"/>
      <c r="D32" s="113"/>
      <c r="E32" s="113"/>
      <c r="F32" s="113"/>
      <c r="G32" s="113"/>
      <c r="H32" s="113"/>
      <c r="I32" s="113"/>
      <c r="J32" s="113"/>
      <c r="K32" s="113"/>
      <c r="L32" s="113"/>
    </row>
    <row r="33" spans="1:12" ht="16.2" x14ac:dyDescent="0.3">
      <c r="A33" s="112" t="s">
        <v>688</v>
      </c>
      <c r="B33" s="112"/>
      <c r="C33" s="112"/>
      <c r="D33" s="112"/>
      <c r="E33" s="112"/>
      <c r="F33" s="112"/>
      <c r="G33" s="112"/>
      <c r="H33" s="112"/>
      <c r="I33" s="112"/>
      <c r="J33" s="112"/>
      <c r="K33" s="112"/>
      <c r="L33" s="112"/>
    </row>
    <row r="34" spans="1:12" x14ac:dyDescent="0.2">
      <c r="A34" s="113" t="s">
        <v>643</v>
      </c>
      <c r="B34" s="113"/>
      <c r="C34" s="113"/>
      <c r="D34" s="113"/>
      <c r="E34" s="113"/>
      <c r="F34" s="113"/>
      <c r="G34" s="113"/>
      <c r="H34" s="113"/>
      <c r="I34" s="113"/>
      <c r="J34" s="113"/>
      <c r="K34" s="113"/>
      <c r="L34" s="113"/>
    </row>
    <row r="35" spans="1:12" ht="16.2" x14ac:dyDescent="0.3">
      <c r="A35" s="112" t="s">
        <v>689</v>
      </c>
      <c r="B35" s="112"/>
      <c r="C35" s="112"/>
      <c r="D35" s="112"/>
      <c r="E35" s="112"/>
      <c r="F35" s="112"/>
      <c r="G35" s="112"/>
      <c r="H35" s="112"/>
      <c r="I35" s="112"/>
      <c r="J35" s="112"/>
      <c r="K35" s="112"/>
      <c r="L35" s="112"/>
    </row>
    <row r="36" spans="1:12" x14ac:dyDescent="0.2">
      <c r="A36" s="113" t="s">
        <v>690</v>
      </c>
      <c r="B36" s="113"/>
      <c r="C36" s="113"/>
      <c r="D36" s="113"/>
      <c r="E36" s="113"/>
      <c r="F36" s="113"/>
      <c r="G36" s="113"/>
      <c r="H36" s="113"/>
      <c r="I36" s="113"/>
      <c r="J36" s="113"/>
      <c r="K36" s="113"/>
      <c r="L36" s="113"/>
    </row>
    <row r="37" spans="1:12" ht="16.2" x14ac:dyDescent="0.3">
      <c r="A37" s="112" t="s">
        <v>691</v>
      </c>
      <c r="B37" s="112"/>
      <c r="C37" s="112"/>
      <c r="D37" s="112"/>
      <c r="E37" s="112"/>
      <c r="F37" s="112"/>
      <c r="G37" s="112"/>
      <c r="H37" s="112"/>
      <c r="I37" s="112"/>
      <c r="J37" s="112"/>
      <c r="K37" s="112"/>
      <c r="L37" s="112"/>
    </row>
    <row r="38" spans="1:12" x14ac:dyDescent="0.2">
      <c r="A38" s="113" t="s">
        <v>640</v>
      </c>
      <c r="B38" s="113"/>
      <c r="C38" s="113"/>
      <c r="D38" s="113"/>
      <c r="E38" s="113"/>
      <c r="F38" s="113"/>
      <c r="G38" s="113"/>
      <c r="H38" s="113"/>
      <c r="I38" s="113"/>
      <c r="J38" s="113"/>
      <c r="K38" s="113"/>
      <c r="L38" s="113"/>
    </row>
    <row r="39" spans="1:12" ht="16.2" x14ac:dyDescent="0.3">
      <c r="A39" s="112" t="s">
        <v>692</v>
      </c>
      <c r="B39" s="112"/>
      <c r="C39" s="112"/>
      <c r="D39" s="112"/>
      <c r="E39" s="112"/>
      <c r="F39" s="112"/>
      <c r="G39" s="112"/>
      <c r="H39" s="112"/>
      <c r="I39" s="112"/>
      <c r="J39" s="112"/>
      <c r="K39" s="112"/>
      <c r="L39" s="112"/>
    </row>
    <row r="40" spans="1:12" x14ac:dyDescent="0.2">
      <c r="A40" s="113" t="s">
        <v>652</v>
      </c>
      <c r="B40" s="113"/>
      <c r="C40" s="113"/>
      <c r="D40" s="113"/>
      <c r="E40" s="113"/>
      <c r="F40" s="113"/>
      <c r="G40" s="113"/>
      <c r="H40" s="113"/>
      <c r="I40" s="113"/>
      <c r="J40" s="113"/>
      <c r="K40" s="113"/>
      <c r="L40" s="113"/>
    </row>
    <row r="41" spans="1:12" ht="16.2" x14ac:dyDescent="0.3">
      <c r="A41" s="112" t="s">
        <v>693</v>
      </c>
      <c r="B41" s="112"/>
      <c r="C41" s="112"/>
      <c r="D41" s="112"/>
      <c r="E41" s="112"/>
      <c r="F41" s="112"/>
      <c r="G41" s="112"/>
      <c r="H41" s="112"/>
      <c r="I41" s="112"/>
      <c r="J41" s="112"/>
      <c r="K41" s="112"/>
      <c r="L41" s="112"/>
    </row>
    <row r="42" spans="1:12" x14ac:dyDescent="0.2">
      <c r="A42" s="113" t="s">
        <v>654</v>
      </c>
      <c r="B42" s="113"/>
      <c r="C42" s="113"/>
      <c r="D42" s="113"/>
      <c r="E42" s="113"/>
      <c r="F42" s="113"/>
      <c r="G42" s="113"/>
      <c r="H42" s="113"/>
      <c r="I42" s="113"/>
      <c r="J42" s="113"/>
      <c r="K42" s="113"/>
      <c r="L42" s="113"/>
    </row>
    <row r="43" spans="1:12" ht="16.2" x14ac:dyDescent="0.3">
      <c r="A43" s="112" t="s">
        <v>694</v>
      </c>
      <c r="B43" s="112"/>
      <c r="C43" s="112"/>
      <c r="D43" s="112"/>
      <c r="E43" s="112"/>
      <c r="F43" s="112"/>
      <c r="G43" s="112"/>
      <c r="H43" s="112"/>
      <c r="I43" s="112"/>
      <c r="J43" s="112"/>
      <c r="K43" s="112"/>
      <c r="L43" s="112"/>
    </row>
    <row r="44" spans="1:12" x14ac:dyDescent="0.2">
      <c r="A44" s="113" t="s">
        <v>663</v>
      </c>
      <c r="B44" s="113"/>
      <c r="C44" s="113"/>
      <c r="D44" s="113"/>
      <c r="E44" s="113"/>
      <c r="F44" s="113"/>
      <c r="G44" s="113"/>
      <c r="H44" s="113"/>
      <c r="I44" s="113"/>
      <c r="J44" s="113"/>
      <c r="K44" s="113"/>
      <c r="L44" s="113"/>
    </row>
    <row r="45" spans="1:12" ht="16.2" x14ac:dyDescent="0.3">
      <c r="A45" s="112" t="s">
        <v>683</v>
      </c>
      <c r="B45" s="112"/>
      <c r="C45" s="112"/>
      <c r="D45" s="112"/>
      <c r="E45" s="112"/>
      <c r="F45" s="112"/>
      <c r="G45" s="112"/>
      <c r="H45" s="112"/>
      <c r="I45" s="112"/>
      <c r="J45" s="112"/>
      <c r="K45" s="112"/>
      <c r="L45" s="112"/>
    </row>
    <row r="46" spans="1:12" x14ac:dyDescent="0.2">
      <c r="A46" s="113" t="s">
        <v>695</v>
      </c>
      <c r="B46" s="113"/>
      <c r="C46" s="113"/>
      <c r="D46" s="113"/>
      <c r="E46" s="113"/>
      <c r="F46" s="113"/>
      <c r="G46" s="113"/>
      <c r="H46" s="113"/>
      <c r="I46" s="113"/>
      <c r="J46" s="113"/>
      <c r="K46" s="113"/>
      <c r="L46" s="113"/>
    </row>
    <row r="47" spans="1:12" ht="16.2" x14ac:dyDescent="0.3">
      <c r="A47" s="112" t="s">
        <v>696</v>
      </c>
      <c r="B47" s="112"/>
      <c r="C47" s="112"/>
      <c r="D47" s="112"/>
      <c r="E47" s="112"/>
      <c r="F47" s="112"/>
      <c r="G47" s="112"/>
      <c r="H47" s="112"/>
      <c r="I47" s="112"/>
      <c r="J47" s="112"/>
      <c r="K47" s="112"/>
      <c r="L47" s="112"/>
    </row>
    <row r="48" spans="1:12" x14ac:dyDescent="0.2">
      <c r="A48" s="113" t="s">
        <v>653</v>
      </c>
      <c r="B48" s="113"/>
      <c r="C48" s="113"/>
      <c r="D48" s="113"/>
      <c r="E48" s="113"/>
      <c r="F48" s="113"/>
      <c r="G48" s="113"/>
      <c r="H48" s="113"/>
      <c r="I48" s="113"/>
      <c r="J48" s="113"/>
      <c r="K48" s="113"/>
      <c r="L48" s="113"/>
    </row>
    <row r="49" spans="1:12" ht="16.2" x14ac:dyDescent="0.3">
      <c r="A49" s="112" t="s">
        <v>697</v>
      </c>
      <c r="B49" s="112"/>
      <c r="C49" s="112"/>
      <c r="D49" s="112"/>
      <c r="E49" s="112"/>
      <c r="F49" s="112"/>
      <c r="G49" s="112"/>
      <c r="H49" s="112"/>
      <c r="I49" s="112"/>
      <c r="J49" s="112"/>
      <c r="K49" s="112"/>
      <c r="L49" s="112"/>
    </row>
    <row r="50" spans="1:12" x14ac:dyDescent="0.2">
      <c r="A50" s="113" t="s">
        <v>662</v>
      </c>
      <c r="B50" s="113"/>
      <c r="C50" s="113"/>
      <c r="D50" s="113"/>
      <c r="E50" s="113"/>
      <c r="F50" s="113"/>
      <c r="G50" s="113"/>
      <c r="H50" s="113"/>
      <c r="I50" s="113"/>
      <c r="J50" s="113"/>
      <c r="K50" s="113"/>
      <c r="L50" s="113"/>
    </row>
    <row r="51" spans="1:12" ht="16.2" x14ac:dyDescent="0.3">
      <c r="A51" s="112" t="s">
        <v>698</v>
      </c>
      <c r="B51" s="112"/>
      <c r="C51" s="112"/>
      <c r="D51" s="112"/>
      <c r="E51" s="112"/>
      <c r="F51" s="112"/>
      <c r="G51" s="112"/>
      <c r="H51" s="112"/>
      <c r="I51" s="112"/>
      <c r="J51" s="112"/>
      <c r="K51" s="112"/>
      <c r="L51" s="112"/>
    </row>
    <row r="52" spans="1:12" x14ac:dyDescent="0.2">
      <c r="A52" s="113" t="s">
        <v>666</v>
      </c>
      <c r="B52" s="113"/>
      <c r="C52" s="113"/>
      <c r="D52" s="113"/>
      <c r="E52" s="113"/>
      <c r="F52" s="113"/>
      <c r="G52" s="113"/>
      <c r="H52" s="113"/>
      <c r="I52" s="113"/>
      <c r="J52" s="113"/>
      <c r="K52" s="113"/>
      <c r="L52" s="113"/>
    </row>
    <row r="53" spans="1:12" ht="16.2" x14ac:dyDescent="0.3">
      <c r="A53" s="112" t="s">
        <v>699</v>
      </c>
      <c r="B53" s="112"/>
      <c r="C53" s="112"/>
      <c r="D53" s="112"/>
      <c r="E53" s="112"/>
      <c r="F53" s="112"/>
      <c r="G53" s="112"/>
      <c r="H53" s="112"/>
      <c r="I53" s="112"/>
      <c r="J53" s="112"/>
      <c r="K53" s="112"/>
      <c r="L53" s="112"/>
    </row>
    <row r="54" spans="1:12" x14ac:dyDescent="0.2">
      <c r="A54" s="113" t="s">
        <v>670</v>
      </c>
      <c r="B54" s="113"/>
      <c r="C54" s="113"/>
      <c r="D54" s="113"/>
      <c r="E54" s="113"/>
      <c r="F54" s="113"/>
      <c r="G54" s="113"/>
      <c r="H54" s="113"/>
      <c r="I54" s="113"/>
      <c r="J54" s="113"/>
      <c r="K54" s="113"/>
      <c r="L54" s="113"/>
    </row>
    <row r="55" spans="1:12" ht="16.2" x14ac:dyDescent="0.3">
      <c r="A55" s="112" t="s">
        <v>700</v>
      </c>
      <c r="B55" s="112"/>
      <c r="C55" s="112"/>
      <c r="D55" s="112"/>
      <c r="E55" s="112"/>
      <c r="F55" s="112"/>
      <c r="G55" s="112"/>
      <c r="H55" s="112"/>
      <c r="I55" s="112"/>
      <c r="J55" s="112"/>
      <c r="K55" s="112"/>
      <c r="L55" s="112"/>
    </row>
    <row r="56" spans="1:12" x14ac:dyDescent="0.2">
      <c r="A56" s="113" t="s">
        <v>660</v>
      </c>
      <c r="B56" s="113"/>
      <c r="C56" s="113"/>
      <c r="D56" s="113"/>
      <c r="E56" s="113"/>
      <c r="F56" s="113"/>
      <c r="G56" s="113"/>
      <c r="H56" s="113"/>
      <c r="I56" s="113"/>
      <c r="J56" s="113"/>
      <c r="K56" s="113"/>
      <c r="L56" s="113"/>
    </row>
    <row r="57" spans="1:12" ht="16.2" x14ac:dyDescent="0.3">
      <c r="A57" s="112" t="s">
        <v>701</v>
      </c>
      <c r="B57" s="112"/>
      <c r="C57" s="112"/>
      <c r="D57" s="112"/>
      <c r="E57" s="112"/>
      <c r="F57" s="112"/>
      <c r="G57" s="112"/>
      <c r="H57" s="112"/>
      <c r="I57" s="112"/>
      <c r="J57" s="112"/>
      <c r="K57" s="112"/>
      <c r="L57" s="112"/>
    </row>
    <row r="58" spans="1:12" x14ac:dyDescent="0.2">
      <c r="A58" s="113" t="s">
        <v>702</v>
      </c>
      <c r="B58" s="113"/>
      <c r="C58" s="113"/>
      <c r="D58" s="113"/>
      <c r="E58" s="113"/>
      <c r="F58" s="113"/>
      <c r="G58" s="113"/>
      <c r="H58" s="113"/>
      <c r="I58" s="113"/>
      <c r="J58" s="113"/>
      <c r="K58" s="113"/>
      <c r="L58" s="113"/>
    </row>
    <row r="59" spans="1:12" ht="16.2" x14ac:dyDescent="0.3">
      <c r="A59" s="112" t="s">
        <v>686</v>
      </c>
      <c r="B59" s="112"/>
      <c r="C59" s="112"/>
      <c r="D59" s="112"/>
      <c r="E59" s="112"/>
      <c r="F59" s="112"/>
      <c r="G59" s="112"/>
      <c r="H59" s="112"/>
      <c r="I59" s="112"/>
      <c r="J59" s="112"/>
      <c r="K59" s="112"/>
      <c r="L59" s="112"/>
    </row>
    <row r="60" spans="1:12" x14ac:dyDescent="0.2">
      <c r="A60" s="113" t="s">
        <v>668</v>
      </c>
      <c r="B60" s="113"/>
      <c r="C60" s="113"/>
      <c r="D60" s="113"/>
      <c r="E60" s="113"/>
      <c r="F60" s="113"/>
      <c r="G60" s="113"/>
      <c r="H60" s="113"/>
      <c r="I60" s="113"/>
      <c r="J60" s="113"/>
      <c r="K60" s="113"/>
      <c r="L60" s="113"/>
    </row>
    <row r="61" spans="1:12" ht="16.2" x14ac:dyDescent="0.3">
      <c r="A61" s="112" t="s">
        <v>703</v>
      </c>
      <c r="B61" s="112"/>
      <c r="C61" s="112"/>
      <c r="D61" s="112"/>
      <c r="E61" s="112"/>
      <c r="F61" s="112"/>
      <c r="G61" s="112"/>
      <c r="H61" s="112"/>
      <c r="I61" s="112"/>
      <c r="J61" s="112"/>
      <c r="K61" s="112"/>
      <c r="L61" s="112"/>
    </row>
    <row r="62" spans="1:12" x14ac:dyDescent="0.2">
      <c r="A62" s="113" t="s">
        <v>659</v>
      </c>
      <c r="B62" s="113"/>
      <c r="C62" s="113"/>
      <c r="D62" s="113"/>
      <c r="E62" s="113"/>
      <c r="F62" s="113"/>
      <c r="G62" s="113"/>
      <c r="H62" s="113"/>
      <c r="I62" s="113"/>
      <c r="J62" s="113"/>
      <c r="K62" s="113"/>
      <c r="L62" s="113"/>
    </row>
    <row r="63" spans="1:12" ht="16.2" x14ac:dyDescent="0.3">
      <c r="A63" s="112" t="s">
        <v>704</v>
      </c>
      <c r="B63" s="112"/>
      <c r="C63" s="112"/>
      <c r="D63" s="112"/>
      <c r="E63" s="112"/>
      <c r="F63" s="112"/>
      <c r="G63" s="112"/>
      <c r="H63" s="112"/>
      <c r="I63" s="112"/>
      <c r="J63" s="112"/>
      <c r="K63" s="112"/>
      <c r="L63" s="112"/>
    </row>
    <row r="64" spans="1:12" x14ac:dyDescent="0.2">
      <c r="A64" s="113" t="s">
        <v>661</v>
      </c>
      <c r="B64" s="113"/>
      <c r="C64" s="113"/>
      <c r="D64" s="113"/>
      <c r="E64" s="113"/>
      <c r="F64" s="113"/>
      <c r="G64" s="113"/>
      <c r="H64" s="113"/>
      <c r="I64" s="113"/>
      <c r="J64" s="113"/>
      <c r="K64" s="113"/>
      <c r="L64" s="113"/>
    </row>
    <row r="65" spans="1:12" ht="16.2" x14ac:dyDescent="0.3">
      <c r="A65" s="112" t="s">
        <v>705</v>
      </c>
      <c r="B65" s="112"/>
      <c r="C65" s="112"/>
      <c r="D65" s="112"/>
      <c r="E65" s="112"/>
      <c r="F65" s="112"/>
      <c r="G65" s="112"/>
      <c r="H65" s="112"/>
      <c r="I65" s="112"/>
      <c r="J65" s="112"/>
      <c r="K65" s="112"/>
      <c r="L65" s="112"/>
    </row>
    <row r="66" spans="1:12" x14ac:dyDescent="0.2">
      <c r="A66" s="113" t="s">
        <v>665</v>
      </c>
      <c r="B66" s="113"/>
      <c r="C66" s="113"/>
      <c r="D66" s="113"/>
      <c r="E66" s="113"/>
      <c r="F66" s="113"/>
      <c r="G66" s="113"/>
      <c r="H66" s="113"/>
      <c r="I66" s="113"/>
      <c r="J66" s="113"/>
      <c r="K66" s="113"/>
      <c r="L66" s="113"/>
    </row>
    <row r="67" spans="1:12" ht="16.2" x14ac:dyDescent="0.3">
      <c r="A67" s="112" t="s">
        <v>680</v>
      </c>
      <c r="B67" s="112"/>
      <c r="C67" s="112"/>
      <c r="D67" s="112"/>
      <c r="E67" s="112"/>
      <c r="F67" s="112"/>
      <c r="G67" s="112"/>
      <c r="H67" s="112"/>
      <c r="I67" s="112"/>
      <c r="J67" s="112"/>
      <c r="K67" s="112"/>
      <c r="L67" s="112"/>
    </row>
    <row r="68" spans="1:12" x14ac:dyDescent="0.2">
      <c r="A68" s="113" t="s">
        <v>656</v>
      </c>
      <c r="B68" s="113"/>
      <c r="C68" s="113"/>
      <c r="D68" s="113"/>
      <c r="E68" s="113"/>
      <c r="F68" s="113"/>
      <c r="G68" s="113"/>
      <c r="H68" s="113"/>
      <c r="I68" s="113"/>
      <c r="J68" s="113"/>
      <c r="K68" s="113"/>
      <c r="L68" s="113"/>
    </row>
    <row r="69" spans="1:12" ht="16.2" x14ac:dyDescent="0.3">
      <c r="A69" s="112" t="s">
        <v>706</v>
      </c>
      <c r="B69" s="112"/>
      <c r="C69" s="112"/>
      <c r="D69" s="112"/>
      <c r="E69" s="112"/>
      <c r="F69" s="112"/>
      <c r="G69" s="112"/>
      <c r="H69" s="112"/>
      <c r="I69" s="112"/>
      <c r="J69" s="112"/>
      <c r="K69" s="112"/>
      <c r="L69" s="112"/>
    </row>
    <row r="70" spans="1:12" x14ac:dyDescent="0.2">
      <c r="A70" s="113" t="s">
        <v>664</v>
      </c>
      <c r="B70" s="113"/>
      <c r="C70" s="113"/>
      <c r="D70" s="113"/>
      <c r="E70" s="113"/>
      <c r="F70" s="113"/>
      <c r="G70" s="113"/>
      <c r="H70" s="113"/>
      <c r="I70" s="113"/>
      <c r="J70" s="113"/>
      <c r="K70" s="113"/>
      <c r="L70" s="113"/>
    </row>
    <row r="71" spans="1:12" ht="16.2" x14ac:dyDescent="0.3">
      <c r="A71" s="112" t="s">
        <v>707</v>
      </c>
      <c r="B71" s="112"/>
      <c r="C71" s="112"/>
      <c r="D71" s="112"/>
      <c r="E71" s="112"/>
      <c r="F71" s="112"/>
      <c r="G71" s="112"/>
      <c r="H71" s="112"/>
      <c r="I71" s="112"/>
      <c r="J71" s="112"/>
      <c r="K71" s="112"/>
      <c r="L71" s="112"/>
    </row>
    <row r="72" spans="1:12" x14ac:dyDescent="0.2">
      <c r="A72" s="113" t="s">
        <v>657</v>
      </c>
      <c r="B72" s="113"/>
      <c r="C72" s="113"/>
      <c r="D72" s="113"/>
      <c r="E72" s="113"/>
      <c r="F72" s="113"/>
      <c r="G72" s="113"/>
      <c r="H72" s="113"/>
      <c r="I72" s="113"/>
      <c r="J72" s="113"/>
      <c r="K72" s="113"/>
      <c r="L72" s="113"/>
    </row>
    <row r="73" spans="1:12" ht="16.2" x14ac:dyDescent="0.3">
      <c r="A73" s="112" t="s">
        <v>708</v>
      </c>
      <c r="B73" s="112"/>
      <c r="C73" s="112"/>
      <c r="D73" s="112"/>
      <c r="E73" s="112"/>
      <c r="F73" s="112"/>
      <c r="G73" s="112"/>
      <c r="H73" s="112"/>
      <c r="I73" s="112"/>
      <c r="J73" s="112"/>
      <c r="K73" s="112"/>
      <c r="L73" s="112"/>
    </row>
    <row r="74" spans="1:12" x14ac:dyDescent="0.2">
      <c r="A74" s="113" t="s">
        <v>669</v>
      </c>
      <c r="B74" s="113"/>
      <c r="C74" s="113"/>
      <c r="D74" s="113"/>
      <c r="E74" s="113"/>
      <c r="F74" s="113"/>
      <c r="G74" s="113"/>
      <c r="H74" s="113"/>
      <c r="I74" s="113"/>
      <c r="J74" s="113"/>
      <c r="K74" s="113"/>
      <c r="L74" s="113"/>
    </row>
    <row r="75" spans="1:12" ht="16.2" x14ac:dyDescent="0.3">
      <c r="A75" s="112" t="s">
        <v>684</v>
      </c>
      <c r="B75" s="112"/>
      <c r="C75" s="112"/>
      <c r="D75" s="112"/>
      <c r="E75" s="112"/>
      <c r="F75" s="112"/>
      <c r="G75" s="112"/>
      <c r="H75" s="112"/>
      <c r="I75" s="112"/>
      <c r="J75" s="112"/>
      <c r="K75" s="112"/>
      <c r="L75" s="112"/>
    </row>
    <row r="76" spans="1:12" x14ac:dyDescent="0.2">
      <c r="A76" s="113" t="s">
        <v>655</v>
      </c>
      <c r="B76" s="113"/>
      <c r="C76" s="113"/>
      <c r="D76" s="113"/>
      <c r="E76" s="113"/>
      <c r="F76" s="113"/>
      <c r="G76" s="113"/>
      <c r="H76" s="113"/>
      <c r="I76" s="113"/>
      <c r="J76" s="113"/>
      <c r="K76" s="113"/>
      <c r="L76" s="113"/>
    </row>
    <row r="77" spans="1:12" ht="16.2" x14ac:dyDescent="0.3">
      <c r="A77" s="112" t="s">
        <v>709</v>
      </c>
      <c r="B77" s="112"/>
      <c r="C77" s="112"/>
      <c r="D77" s="112"/>
      <c r="E77" s="112"/>
      <c r="F77" s="112"/>
      <c r="G77" s="112"/>
      <c r="H77" s="112"/>
      <c r="I77" s="112"/>
      <c r="J77" s="112"/>
      <c r="K77" s="112"/>
      <c r="L77" s="112"/>
    </row>
    <row r="78" spans="1:12" x14ac:dyDescent="0.2">
      <c r="A78" s="113" t="s">
        <v>651</v>
      </c>
      <c r="B78" s="113"/>
      <c r="C78" s="113"/>
      <c r="D78" s="113"/>
      <c r="E78" s="113"/>
      <c r="F78" s="113"/>
      <c r="G78" s="113"/>
      <c r="H78" s="113"/>
      <c r="I78" s="113"/>
      <c r="J78" s="113"/>
      <c r="K78" s="113"/>
      <c r="L78" s="113"/>
    </row>
    <row r="79" spans="1:12" ht="16.2" x14ac:dyDescent="0.3">
      <c r="A79" s="112" t="s">
        <v>710</v>
      </c>
      <c r="B79" s="112"/>
      <c r="C79" s="112"/>
      <c r="D79" s="112"/>
      <c r="E79" s="112"/>
      <c r="F79" s="112"/>
      <c r="G79" s="112"/>
      <c r="H79" s="112"/>
      <c r="I79" s="112"/>
      <c r="J79" s="112"/>
      <c r="K79" s="112"/>
      <c r="L79" s="112"/>
    </row>
    <row r="80" spans="1:12" x14ac:dyDescent="0.2">
      <c r="A80" s="113" t="s">
        <v>667</v>
      </c>
      <c r="B80" s="113"/>
      <c r="C80" s="113"/>
      <c r="D80" s="113"/>
      <c r="E80" s="113"/>
      <c r="F80" s="113"/>
      <c r="G80" s="113"/>
      <c r="H80" s="113"/>
      <c r="I80" s="113"/>
      <c r="J80" s="113"/>
      <c r="K80" s="113"/>
      <c r="L80" s="113"/>
    </row>
    <row r="81" spans="1:12" ht="16.2" x14ac:dyDescent="0.3">
      <c r="A81" s="112" t="s">
        <v>687</v>
      </c>
      <c r="B81" s="112"/>
      <c r="C81" s="112"/>
      <c r="D81" s="112"/>
      <c r="E81" s="112"/>
      <c r="F81" s="112"/>
      <c r="G81" s="112"/>
      <c r="H81" s="112"/>
      <c r="I81" s="112"/>
      <c r="J81" s="112"/>
      <c r="K81" s="112"/>
      <c r="L81" s="112"/>
    </row>
    <row r="82" spans="1:12" x14ac:dyDescent="0.2">
      <c r="A82" s="113" t="s">
        <v>658</v>
      </c>
      <c r="B82" s="113"/>
      <c r="C82" s="113"/>
      <c r="D82" s="113"/>
      <c r="E82" s="113"/>
      <c r="F82" s="113"/>
      <c r="G82" s="113"/>
      <c r="H82" s="113"/>
      <c r="I82" s="113"/>
      <c r="J82" s="113"/>
      <c r="K82" s="113"/>
      <c r="L82" s="113"/>
    </row>
    <row r="83" spans="1:12" ht="16.2" x14ac:dyDescent="0.3">
      <c r="A83" s="112" t="s">
        <v>711</v>
      </c>
      <c r="B83" s="112"/>
      <c r="C83" s="112"/>
      <c r="D83" s="112"/>
      <c r="E83" s="112"/>
      <c r="F83" s="112"/>
      <c r="G83" s="112"/>
      <c r="H83" s="112"/>
      <c r="I83" s="112"/>
      <c r="J83" s="112"/>
      <c r="K83" s="112"/>
      <c r="L83" s="112"/>
    </row>
    <row r="84" spans="1:12" x14ac:dyDescent="0.2">
      <c r="A84" s="113" t="s">
        <v>712</v>
      </c>
      <c r="B84" s="113"/>
      <c r="C84" s="113"/>
      <c r="D84" s="113"/>
      <c r="E84" s="113"/>
      <c r="F84" s="113"/>
      <c r="G84" s="113"/>
      <c r="H84" s="113"/>
      <c r="I84" s="113"/>
      <c r="J84" s="113"/>
      <c r="K84" s="113"/>
      <c r="L84" s="113"/>
    </row>
    <row r="85" spans="1:12" ht="16.2" x14ac:dyDescent="0.3">
      <c r="A85" s="112" t="s">
        <v>713</v>
      </c>
      <c r="B85" s="112"/>
      <c r="C85" s="112"/>
      <c r="D85" s="112"/>
      <c r="E85" s="112"/>
      <c r="F85" s="112"/>
      <c r="G85" s="112"/>
      <c r="H85" s="112"/>
      <c r="I85" s="112"/>
      <c r="J85" s="112"/>
      <c r="K85" s="112"/>
      <c r="L85" s="112"/>
    </row>
    <row r="86" spans="1:12" x14ac:dyDescent="0.2">
      <c r="A86" s="114"/>
      <c r="B86" s="114"/>
      <c r="C86" s="114"/>
      <c r="D86" s="114"/>
      <c r="E86" s="114"/>
      <c r="F86" s="114"/>
      <c r="G86" s="114"/>
      <c r="H86" s="114"/>
      <c r="I86" s="114"/>
      <c r="J86" s="114"/>
      <c r="K86" s="114"/>
      <c r="L86" s="114"/>
    </row>
    <row r="87" spans="1:12" x14ac:dyDescent="0.2">
      <c r="A87" s="114"/>
      <c r="B87" s="114"/>
      <c r="C87" s="114"/>
      <c r="D87" s="114"/>
      <c r="E87" s="114"/>
      <c r="F87" s="114"/>
      <c r="G87" s="114"/>
      <c r="H87" s="114"/>
      <c r="I87" s="114"/>
      <c r="J87" s="114"/>
      <c r="K87" s="114"/>
      <c r="L87" s="114"/>
    </row>
  </sheetData>
  <mergeCells count="85">
    <mergeCell ref="A1:I1"/>
    <mergeCell ref="A2:I2"/>
    <mergeCell ref="A4:I4"/>
    <mergeCell ref="A5:I5"/>
    <mergeCell ref="A7:L7"/>
    <mergeCell ref="A8:L8"/>
    <mergeCell ref="A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 ref="A28:L28"/>
    <mergeCell ref="A29:L29"/>
    <mergeCell ref="A30:L30"/>
    <mergeCell ref="A31:L31"/>
    <mergeCell ref="A32:L32"/>
    <mergeCell ref="A33:L33"/>
    <mergeCell ref="A34:L34"/>
    <mergeCell ref="A35:L35"/>
    <mergeCell ref="A36:L36"/>
    <mergeCell ref="A37:L37"/>
    <mergeCell ref="A38:L38"/>
    <mergeCell ref="A39:L39"/>
    <mergeCell ref="A40:L40"/>
    <mergeCell ref="A41:L41"/>
    <mergeCell ref="A42:L42"/>
    <mergeCell ref="A43:L43"/>
    <mergeCell ref="A44:L44"/>
    <mergeCell ref="A45:L45"/>
    <mergeCell ref="A46:L46"/>
    <mergeCell ref="A47:L47"/>
    <mergeCell ref="A48:L48"/>
    <mergeCell ref="A49:L49"/>
    <mergeCell ref="A50:L50"/>
    <mergeCell ref="A51:L51"/>
    <mergeCell ref="A52:L52"/>
    <mergeCell ref="A53:L53"/>
    <mergeCell ref="A54:L54"/>
    <mergeCell ref="A55:L55"/>
    <mergeCell ref="A56:L56"/>
    <mergeCell ref="A57:L57"/>
    <mergeCell ref="A58:L58"/>
    <mergeCell ref="A59:L59"/>
    <mergeCell ref="A60:L60"/>
    <mergeCell ref="A61:L61"/>
    <mergeCell ref="A62:L62"/>
    <mergeCell ref="A63:L63"/>
    <mergeCell ref="A64:L64"/>
    <mergeCell ref="A65:L65"/>
    <mergeCell ref="A66:L66"/>
    <mergeCell ref="A67:L67"/>
    <mergeCell ref="A68:L68"/>
    <mergeCell ref="A69:L69"/>
    <mergeCell ref="A70:L70"/>
    <mergeCell ref="A71:L71"/>
    <mergeCell ref="A72:L72"/>
    <mergeCell ref="A73:L73"/>
    <mergeCell ref="A74:L74"/>
    <mergeCell ref="A75:L75"/>
    <mergeCell ref="A76:L76"/>
    <mergeCell ref="A77:L77"/>
    <mergeCell ref="A78:L78"/>
    <mergeCell ref="A79:L79"/>
    <mergeCell ref="A80:L80"/>
    <mergeCell ref="A81:L81"/>
    <mergeCell ref="A82:L82"/>
    <mergeCell ref="A83:L83"/>
    <mergeCell ref="A84:L84"/>
    <mergeCell ref="A85:L85"/>
    <mergeCell ref="A86:L86"/>
    <mergeCell ref="A87:L87"/>
  </mergeCells>
  <phoneticPr fontId="2"/>
  <hyperlinks>
    <hyperlink ref="A8" r:id="rId1" display="https://www.vector.co.jp/soft/winnt/business/se490409.html" xr:uid="{B632FF32-B68D-4516-9FC1-167C8BB9B5C9}"/>
    <hyperlink ref="A10" r:id="rId2" display="https://www.vector.co.jp/soft/winnt/business/se490680.html" xr:uid="{3F0B48E6-1727-4D05-A0B4-E30BB78C9FF6}"/>
    <hyperlink ref="A12" r:id="rId3" display="https://www.vector.co.jp/soft/winnt/business/se517814.html" xr:uid="{EC264B50-4B2B-4A39-B2AB-3E624D7EF7FA}"/>
    <hyperlink ref="A14" r:id="rId4" display="https://www.vector.co.jp/soft/winnt/business/se517700.html" xr:uid="{D8E9EBCE-FBEC-4C86-AE80-A37F39A9BABF}"/>
    <hyperlink ref="A16" r:id="rId5" display="https://www.vector.co.jp/soft/winnt/business/se378513.html" xr:uid="{9E2876F5-E61A-427A-A7EF-0D450D0F934F}"/>
    <hyperlink ref="A18" r:id="rId6" display="https://www.vector.co.jp/soft/winnt/business/se380157.html" xr:uid="{79D8BE00-0C4A-40E1-861C-4CF891BAAACC}"/>
    <hyperlink ref="A20" r:id="rId7" display="https://www.vector.co.jp/soft/winnt/business/se487835.html" xr:uid="{2B06728C-9FC9-4985-9CC2-C7EFE6C88D5F}"/>
    <hyperlink ref="A22" r:id="rId8" display="https://www.vector.co.jp/soft/winnt/business/se378498.html" xr:uid="{B78800A4-02B9-4379-B950-8E0BB03E25A2}"/>
    <hyperlink ref="A24" r:id="rId9" display="https://www.vector.co.jp/soft/winnt/business/se487560.html" xr:uid="{40B16A36-DCFC-4E0D-AAC7-0D8CACB23022}"/>
    <hyperlink ref="A26" r:id="rId10" display="https://www.vector.co.jp/soft/winnt/business/se380096.html" xr:uid="{F4FB847F-CB8A-43DA-83E1-933726FA9EF6}"/>
    <hyperlink ref="A28" r:id="rId11" display="https://www.vector.co.jp/soft/winnt/business/se524152.html" xr:uid="{8F6B9E07-E4D7-42BB-8895-09FA5C150C52}"/>
    <hyperlink ref="A30" r:id="rId12" display="https://www.vector.co.jp/soft/winnt/business/se380079.html" xr:uid="{866BC3B8-FE64-4662-A525-D97888AD71C8}"/>
    <hyperlink ref="A32" r:id="rId13" display="https://www.vector.co.jp/soft/winnt/business/se487502.html" xr:uid="{7C923655-0E71-4471-A325-7200B9279E05}"/>
    <hyperlink ref="A34" r:id="rId14" display="https://www.vector.co.jp/soft/winnt/business/se378509.html" xr:uid="{7F95C0DA-E482-4BC6-AF9C-7E2C2DB6C485}"/>
    <hyperlink ref="A36" r:id="rId15" display="https://www.vector.co.jp/soft/winnt/business/se525463.html" xr:uid="{F1BA07F3-C2B5-467D-B661-2CBB02137DF1}"/>
    <hyperlink ref="A38" r:id="rId16" display="https://www.vector.co.jp/soft/winnt/business/se487561.html" xr:uid="{A1B35A00-F279-4878-91C1-F45A42367A2A}"/>
    <hyperlink ref="A40" r:id="rId17" display="https://www.vector.co.jp/soft/winnt/business/se509041.html" xr:uid="{93E66845-7746-417E-8F81-66D30D804277}"/>
    <hyperlink ref="A42" r:id="rId18" display="https://www.vector.co.jp/soft/winnt/business/se509043.html" xr:uid="{8ED24731-3627-43A6-93CA-E74D69A99DDF}"/>
    <hyperlink ref="A44" r:id="rId19" display="https://www.vector.co.jp/soft/winnt/business/se487858.html" xr:uid="{F70CB6E1-EED6-48A5-B322-597AF428F36D}"/>
    <hyperlink ref="A46" r:id="rId20" display="https://www.vector.co.jp/soft/winnt/business/se514892.html" xr:uid="{AC0A90DC-B536-43E2-BC5E-6F24E0E644E2}"/>
    <hyperlink ref="A48" r:id="rId21" display="https://www.vector.co.jp/soft/winnt/business/se509044.html" xr:uid="{F8A5C603-EE04-4488-8BE2-CFDE300A4421}"/>
    <hyperlink ref="A50" r:id="rId22" display="https://www.vector.co.jp/soft/winnt/business/se455976.html" xr:uid="{5C84DA1B-1C31-4950-A1BE-58FCADC827F4}"/>
    <hyperlink ref="A52" r:id="rId23" display="https://www.vector.co.jp/soft/winnt/business/se367859.html" xr:uid="{DFB47962-8010-478D-B8FD-EB0454F11DB6}"/>
    <hyperlink ref="A54" r:id="rId24" display="https://www.vector.co.jp/soft/winnt/business/se490353.html" xr:uid="{B6CF18A7-3C59-4876-89C0-5DF461905D07}"/>
    <hyperlink ref="A56" r:id="rId25" display="https://www.vector.co.jp/soft/winnt/business/se509079.html" xr:uid="{7EF1F2F8-B2F3-4DB0-B680-AB6FCEEBC816}"/>
    <hyperlink ref="A58" r:id="rId26" display="https://www.vector.co.jp/soft/winnt/business/se524150.html" xr:uid="{5BC6E3CB-5F4A-46E8-BA62-A8ABC4D06879}"/>
    <hyperlink ref="A60" r:id="rId27" display="https://www.vector.co.jp/soft/winnt/business/se490357.html" xr:uid="{1DC0B12C-A8AB-4258-B916-F751A00D9E85}"/>
    <hyperlink ref="A62" r:id="rId28" display="https://www.vector.co.jp/soft/winnt/business/se490776.html" xr:uid="{5CB36EC3-AED0-4736-82D9-9639B40D1EC6}"/>
    <hyperlink ref="A64" r:id="rId29" display="https://www.vector.co.jp/soft/winnt/business/se361560.html" xr:uid="{FAC734E3-F352-4C7B-806D-20668AA1FF92}"/>
    <hyperlink ref="A66" r:id="rId30" display="https://www.vector.co.jp/soft/winnt/business/se366736.html" xr:uid="{A0F73567-A32F-41BC-BBE8-18C6F86E2F06}"/>
    <hyperlink ref="A68" r:id="rId31" display="https://www.vector.co.jp/soft/winnt/business/se509046.html" xr:uid="{8FEC3ECF-7AF5-408D-8556-A23EE15CA063}"/>
    <hyperlink ref="A70" r:id="rId32" display="https://www.vector.co.jp/soft/winnt/business/se365082.html" xr:uid="{620EFC0F-9B7D-4EA7-93C0-9EBB044EFEE2}"/>
    <hyperlink ref="A72" r:id="rId33" display="https://www.vector.co.jp/soft/winnt/business/se509051.html" xr:uid="{EE9D4670-9294-42A4-A75F-F6EDF6926259}"/>
    <hyperlink ref="A74" r:id="rId34" display="https://www.vector.co.jp/soft/winnt/business/se361358.html" xr:uid="{FB416066-D23C-4503-A905-609EDEC08E5D}"/>
    <hyperlink ref="A76" r:id="rId35" display="https://www.vector.co.jp/soft/winnt/business/se509045.html" xr:uid="{567B5721-E025-482C-83EF-A449F2052604}"/>
    <hyperlink ref="A78" r:id="rId36" display="https://www.vector.co.jp/soft/winnt/business/se509050.html" xr:uid="{4A078239-C47B-457D-B43E-5A987812B108}"/>
    <hyperlink ref="A80" r:id="rId37" display="https://www.vector.co.jp/soft/winnt/business/se361539.html" xr:uid="{18DDD0DA-866F-4FDA-8AA7-3C7626C19D6A}"/>
    <hyperlink ref="A82" r:id="rId38" display="https://www.vector.co.jp/soft/winnt/business/se487503.html" xr:uid="{F009BBE3-7BF6-4948-BAED-15FBBF3A8636}"/>
    <hyperlink ref="A84" r:id="rId39" display="https://www.vector.co.jp/soft/winnt/business/se525461.html" xr:uid="{D4714B3A-F8D9-4D9A-9368-5816D4A9D0BA}"/>
  </hyperlinks>
  <pageMargins left="0.7" right="0.7" top="0.75" bottom="0.75" header="0.3" footer="0.3"/>
  <pageSetup paperSize="9" orientation="portrait" horizontalDpi="0" verticalDpi="0" r:id="rId4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I60"/>
  <sheetViews>
    <sheetView workbookViewId="0">
      <selection activeCell="S18" sqref="R18:S18"/>
    </sheetView>
  </sheetViews>
  <sheetFormatPr defaultRowHeight="13.2" x14ac:dyDescent="0.2"/>
  <cols>
    <col min="1" max="28" width="4.109375" customWidth="1"/>
  </cols>
  <sheetData>
    <row r="1" spans="1:35" ht="20.25" customHeight="1" x14ac:dyDescent="0.2">
      <c r="A1" s="319" t="s">
        <v>85</v>
      </c>
      <c r="B1" s="319"/>
      <c r="C1" s="319"/>
      <c r="D1" s="319"/>
      <c r="E1" s="319"/>
      <c r="F1" s="319"/>
      <c r="G1" s="319"/>
      <c r="H1" s="319"/>
      <c r="I1" s="319"/>
      <c r="J1" s="319"/>
      <c r="K1" s="319"/>
      <c r="L1" s="319"/>
      <c r="M1" s="319"/>
      <c r="N1" s="318" t="s">
        <v>83</v>
      </c>
      <c r="O1" s="318"/>
      <c r="P1" s="317" t="s">
        <v>84</v>
      </c>
      <c r="Q1" s="317"/>
      <c r="R1" s="317"/>
      <c r="S1" s="317"/>
      <c r="T1" s="317"/>
      <c r="U1" s="317"/>
      <c r="V1" s="317"/>
    </row>
    <row r="2" spans="1:35" ht="9" customHeight="1" x14ac:dyDescent="0.2">
      <c r="D2" s="57"/>
    </row>
    <row r="3" spans="1:35" ht="15" customHeight="1" x14ac:dyDescent="0.2">
      <c r="D3" s="1"/>
    </row>
    <row r="4" spans="1:35" ht="15" customHeight="1" x14ac:dyDescent="0.2">
      <c r="D4" s="107"/>
      <c r="E4" s="107"/>
      <c r="G4" s="107"/>
      <c r="H4" s="107"/>
      <c r="J4" s="107"/>
      <c r="K4" s="107"/>
    </row>
    <row r="5" spans="1:35" ht="28.5" customHeight="1" x14ac:dyDescent="0.2">
      <c r="B5" s="320" t="s">
        <v>289</v>
      </c>
      <c r="C5" s="320"/>
      <c r="D5" s="320"/>
      <c r="E5" s="320"/>
      <c r="F5" s="320"/>
      <c r="G5" s="320"/>
      <c r="H5" s="320"/>
      <c r="I5" s="320"/>
      <c r="J5" s="320"/>
      <c r="K5" s="320"/>
      <c r="L5" s="320"/>
      <c r="M5" s="320"/>
      <c r="N5" s="320"/>
      <c r="O5" s="320"/>
      <c r="P5" s="320"/>
      <c r="W5" s="133" t="s">
        <v>3</v>
      </c>
      <c r="X5" s="133"/>
      <c r="Y5" s="133"/>
      <c r="Z5" s="133"/>
    </row>
    <row r="6" spans="1:35" ht="15" customHeight="1" x14ac:dyDescent="0.2">
      <c r="B6" s="320"/>
      <c r="C6" s="320"/>
      <c r="D6" s="320"/>
      <c r="E6" s="320"/>
      <c r="F6" s="320"/>
      <c r="G6" s="320"/>
      <c r="H6" s="320"/>
      <c r="I6" s="320"/>
      <c r="J6" s="320"/>
      <c r="K6" s="320"/>
      <c r="L6" s="320"/>
      <c r="M6" s="320"/>
      <c r="N6" s="320"/>
      <c r="O6" s="320"/>
      <c r="P6" s="320"/>
      <c r="Q6" s="107"/>
      <c r="R6" s="107"/>
      <c r="T6" s="107"/>
      <c r="U6" s="107"/>
      <c r="W6" s="329" t="s">
        <v>4</v>
      </c>
      <c r="X6" s="329"/>
      <c r="Y6" s="329"/>
      <c r="Z6" s="329"/>
      <c r="AA6" s="329"/>
    </row>
    <row r="7" spans="1:35" ht="15" customHeight="1" x14ac:dyDescent="0.2">
      <c r="B7" s="320"/>
      <c r="C7" s="320"/>
      <c r="D7" s="320"/>
      <c r="E7" s="320"/>
      <c r="F7" s="320"/>
      <c r="G7" s="320"/>
      <c r="H7" s="320"/>
      <c r="I7" s="320"/>
      <c r="J7" s="320"/>
      <c r="K7" s="320"/>
      <c r="L7" s="320"/>
      <c r="M7" s="320"/>
      <c r="N7" s="320"/>
      <c r="O7" s="320"/>
      <c r="P7" s="320"/>
      <c r="Q7" s="107"/>
      <c r="R7" s="107"/>
      <c r="S7" s="1"/>
      <c r="T7" s="107"/>
      <c r="U7" s="107"/>
      <c r="W7" s="329" t="s">
        <v>1</v>
      </c>
      <c r="X7" s="329"/>
      <c r="Y7" s="329"/>
      <c r="Z7" s="329"/>
      <c r="AA7" s="329"/>
    </row>
    <row r="8" spans="1:35" ht="15" customHeight="1" x14ac:dyDescent="0.2">
      <c r="B8" s="320"/>
      <c r="C8" s="320"/>
      <c r="D8" s="320"/>
      <c r="E8" s="320"/>
      <c r="F8" s="320"/>
      <c r="G8" s="320"/>
      <c r="H8" s="320"/>
      <c r="I8" s="320"/>
      <c r="J8" s="320"/>
      <c r="K8" s="320"/>
      <c r="L8" s="320"/>
      <c r="M8" s="320"/>
      <c r="N8" s="320"/>
      <c r="O8" s="320"/>
      <c r="P8" s="320"/>
      <c r="Q8" s="107"/>
      <c r="R8" s="107"/>
      <c r="S8" s="1"/>
      <c r="T8" s="107"/>
      <c r="U8" s="107"/>
      <c r="W8" s="148" t="s">
        <v>2</v>
      </c>
      <c r="X8" s="148"/>
      <c r="Y8" s="148"/>
      <c r="Z8" s="148"/>
      <c r="AA8" s="148"/>
    </row>
    <row r="9" spans="1:35" ht="15" customHeight="1" x14ac:dyDescent="0.2">
      <c r="B9" s="320"/>
      <c r="C9" s="320"/>
      <c r="D9" s="320"/>
      <c r="E9" s="320"/>
      <c r="F9" s="320"/>
      <c r="G9" s="320"/>
      <c r="H9" s="320"/>
      <c r="I9" s="320"/>
      <c r="J9" s="320"/>
      <c r="K9" s="320"/>
      <c r="L9" s="320"/>
      <c r="M9" s="320"/>
      <c r="N9" s="320"/>
      <c r="O9" s="320"/>
      <c r="P9" s="320"/>
      <c r="S9" s="1"/>
    </row>
    <row r="10" spans="1:35" ht="15" customHeight="1" x14ac:dyDescent="0.2">
      <c r="D10" s="1"/>
      <c r="S10" s="1"/>
      <c r="W10" s="133" t="s">
        <v>96</v>
      </c>
      <c r="X10" s="133"/>
      <c r="Y10" s="133"/>
      <c r="Z10" s="133"/>
      <c r="AA10" s="133"/>
      <c r="AB10" s="133"/>
      <c r="AC10" s="133"/>
      <c r="AD10" s="133"/>
      <c r="AE10" s="133"/>
      <c r="AF10" s="133"/>
      <c r="AG10" s="133"/>
      <c r="AH10" s="133"/>
      <c r="AI10" s="133"/>
    </row>
    <row r="11" spans="1:35" ht="15" customHeight="1" x14ac:dyDescent="0.2">
      <c r="A11" s="321"/>
      <c r="B11" s="321"/>
      <c r="D11" s="107"/>
      <c r="E11" s="107"/>
      <c r="G11" s="107"/>
      <c r="H11" s="107"/>
      <c r="J11" s="107"/>
      <c r="K11" s="107"/>
      <c r="W11" s="133" t="s">
        <v>97</v>
      </c>
      <c r="X11" s="133"/>
      <c r="Y11" s="133"/>
      <c r="Z11" s="133"/>
      <c r="AA11" s="133"/>
      <c r="AB11" s="133"/>
      <c r="AC11" s="133"/>
      <c r="AD11" s="133"/>
      <c r="AE11" s="133"/>
      <c r="AF11" s="133"/>
      <c r="AG11" s="133"/>
      <c r="AH11" s="133"/>
      <c r="AI11" s="133"/>
    </row>
    <row r="12" spans="1:35" ht="15" customHeight="1" x14ac:dyDescent="0.2">
      <c r="A12" s="321"/>
      <c r="B12" s="321"/>
      <c r="D12" s="107"/>
      <c r="E12" s="107"/>
      <c r="G12" s="107"/>
      <c r="H12" s="107"/>
      <c r="J12" s="107"/>
      <c r="K12" s="107"/>
      <c r="W12" s="133" t="s">
        <v>98</v>
      </c>
      <c r="X12" s="133"/>
      <c r="Y12" s="133"/>
      <c r="Z12" s="133"/>
      <c r="AA12" s="133"/>
      <c r="AB12" s="133"/>
      <c r="AC12" s="133"/>
      <c r="AD12" s="133"/>
      <c r="AE12" s="133"/>
      <c r="AF12" s="133"/>
      <c r="AG12" s="133"/>
      <c r="AH12" s="133"/>
      <c r="AI12" s="133"/>
    </row>
    <row r="13" spans="1:35" ht="15" customHeight="1" x14ac:dyDescent="0.2">
      <c r="A13" s="321"/>
      <c r="B13" s="321"/>
      <c r="D13" s="107"/>
      <c r="E13" s="107"/>
      <c r="G13" s="107"/>
      <c r="H13" s="107"/>
      <c r="J13" s="107"/>
      <c r="K13" s="107"/>
      <c r="O13" s="107"/>
      <c r="P13" s="107"/>
      <c r="W13" s="50"/>
      <c r="X13" s="50"/>
      <c r="Y13" s="50"/>
      <c r="Z13" s="50"/>
      <c r="AA13" s="50"/>
    </row>
    <row r="14" spans="1:35" ht="15" customHeight="1" x14ac:dyDescent="0.2">
      <c r="E14" s="1"/>
      <c r="F14" s="1"/>
      <c r="G14" s="96"/>
      <c r="I14" s="96"/>
      <c r="O14" s="107"/>
      <c r="P14" s="107"/>
    </row>
    <row r="15" spans="1:35" ht="15" customHeight="1" x14ac:dyDescent="0.2">
      <c r="D15" s="1"/>
      <c r="E15" s="1"/>
      <c r="F15" s="1"/>
      <c r="G15" s="1"/>
      <c r="H15" s="1"/>
      <c r="I15" s="1"/>
      <c r="O15" s="107"/>
      <c r="P15" s="107"/>
      <c r="W15" s="138" t="s">
        <v>3</v>
      </c>
      <c r="X15" s="138"/>
    </row>
    <row r="16" spans="1:35" ht="15" customHeight="1" x14ac:dyDescent="0.2">
      <c r="D16" s="1"/>
      <c r="W16" s="322" t="s">
        <v>583</v>
      </c>
      <c r="X16" s="323"/>
      <c r="Y16" s="104" t="s">
        <v>607</v>
      </c>
      <c r="Z16" s="328" t="s">
        <v>100</v>
      </c>
      <c r="AA16" s="328"/>
    </row>
    <row r="17" spans="4:27" ht="15" customHeight="1" x14ac:dyDescent="0.2">
      <c r="D17" s="1"/>
      <c r="I17" s="107"/>
      <c r="J17" s="107"/>
      <c r="W17" s="324">
        <v>20</v>
      </c>
      <c r="X17" s="325"/>
      <c r="Y17" s="104" t="s">
        <v>607</v>
      </c>
      <c r="Z17" s="328" t="s">
        <v>101</v>
      </c>
      <c r="AA17" s="328"/>
    </row>
    <row r="18" spans="4:27" ht="15" customHeight="1" thickBot="1" x14ac:dyDescent="0.25">
      <c r="D18" s="1"/>
      <c r="E18" s="107"/>
      <c r="F18" s="107"/>
      <c r="I18" s="107"/>
      <c r="J18" s="107"/>
      <c r="Q18" s="107"/>
      <c r="R18" s="107"/>
      <c r="W18" s="326">
        <v>4</v>
      </c>
      <c r="X18" s="327"/>
      <c r="Y18" s="104" t="s">
        <v>607</v>
      </c>
      <c r="Z18" s="328" t="s">
        <v>102</v>
      </c>
      <c r="AA18" s="328"/>
    </row>
    <row r="19" spans="4:27" ht="15" customHeight="1" thickTop="1" x14ac:dyDescent="0.2">
      <c r="D19" s="1"/>
      <c r="E19" s="107"/>
      <c r="F19" s="107"/>
      <c r="I19" s="107"/>
      <c r="J19" s="107"/>
      <c r="Q19" s="107"/>
      <c r="R19" s="107"/>
    </row>
    <row r="20" spans="4:27" ht="15" customHeight="1" x14ac:dyDescent="0.2">
      <c r="D20" s="1"/>
      <c r="E20" s="107"/>
      <c r="F20" s="107"/>
      <c r="Q20" s="107"/>
      <c r="R20" s="107"/>
    </row>
    <row r="21" spans="4:27" ht="15" customHeight="1" x14ac:dyDescent="0.2">
      <c r="D21" s="1"/>
    </row>
    <row r="22" spans="4:27" ht="15" customHeight="1" x14ac:dyDescent="0.2">
      <c r="D22" s="1"/>
      <c r="O22" s="107"/>
      <c r="P22" s="107"/>
    </row>
    <row r="23" spans="4:27" ht="15" customHeight="1" x14ac:dyDescent="0.2">
      <c r="D23" s="1"/>
      <c r="O23" s="107"/>
      <c r="P23" s="107"/>
    </row>
    <row r="24" spans="4:27" ht="15" customHeight="1" x14ac:dyDescent="0.2">
      <c r="D24" s="1"/>
      <c r="O24" s="107"/>
      <c r="P24" s="107"/>
    </row>
    <row r="25" spans="4:27" ht="15" customHeight="1" x14ac:dyDescent="0.2">
      <c r="D25" s="1"/>
    </row>
    <row r="26" spans="4:27" ht="15" customHeight="1" x14ac:dyDescent="0.2">
      <c r="D26" s="1"/>
    </row>
    <row r="27" spans="4:27" ht="15" customHeight="1" x14ac:dyDescent="0.2">
      <c r="D27" s="1"/>
    </row>
    <row r="28" spans="4:27" ht="15" customHeight="1" x14ac:dyDescent="0.2"/>
    <row r="29" spans="4:27" ht="15" customHeight="1" x14ac:dyDescent="0.2">
      <c r="D29" s="321"/>
      <c r="E29" s="321"/>
      <c r="G29" s="321"/>
      <c r="H29" s="321"/>
      <c r="J29" s="321"/>
      <c r="K29" s="321"/>
      <c r="N29" s="321"/>
      <c r="O29" s="321"/>
      <c r="Q29" s="321"/>
      <c r="R29" s="321"/>
      <c r="T29" s="321"/>
      <c r="U29" s="321"/>
    </row>
    <row r="30" spans="4:27" ht="15" customHeight="1" x14ac:dyDescent="0.2">
      <c r="D30" s="321"/>
      <c r="E30" s="321"/>
      <c r="G30" s="321"/>
      <c r="H30" s="321"/>
      <c r="J30" s="321"/>
      <c r="K30" s="321"/>
      <c r="N30" s="321"/>
      <c r="O30" s="321"/>
      <c r="Q30" s="321"/>
      <c r="R30" s="321"/>
      <c r="T30" s="321"/>
      <c r="U30" s="321"/>
    </row>
    <row r="31" spans="4:27" ht="15" customHeight="1" x14ac:dyDescent="0.2">
      <c r="D31" s="321"/>
      <c r="E31" s="321"/>
      <c r="G31" s="321"/>
      <c r="H31" s="321"/>
      <c r="J31" s="321"/>
      <c r="K31" s="321"/>
      <c r="N31" s="321"/>
      <c r="O31" s="321"/>
      <c r="Q31" s="321"/>
      <c r="R31" s="321"/>
      <c r="T31" s="321"/>
      <c r="U31" s="321"/>
    </row>
    <row r="32" spans="4:27" ht="15" customHeight="1" x14ac:dyDescent="0.2"/>
    <row r="33" spans="4:15" ht="15" customHeight="1" x14ac:dyDescent="0.2"/>
    <row r="34" spans="4:15" ht="15" customHeight="1" x14ac:dyDescent="0.2"/>
    <row r="35" spans="4:15" ht="15" customHeight="1" x14ac:dyDescent="0.2"/>
    <row r="36" spans="4:15" ht="15" customHeight="1" x14ac:dyDescent="0.2"/>
    <row r="37" spans="4:15" ht="15" customHeight="1" x14ac:dyDescent="0.2">
      <c r="D37" s="133" t="s">
        <v>3</v>
      </c>
      <c r="E37" s="133"/>
      <c r="F37" s="133"/>
      <c r="G37" s="133"/>
      <c r="K37" s="138" t="s">
        <v>3</v>
      </c>
      <c r="L37" s="138"/>
    </row>
    <row r="38" spans="4:15" ht="15" customHeight="1" x14ac:dyDescent="0.2">
      <c r="D38" s="329" t="s">
        <v>4</v>
      </c>
      <c r="E38" s="329"/>
      <c r="F38" s="329"/>
      <c r="G38" s="329"/>
      <c r="H38" s="329"/>
      <c r="K38" s="322" t="s">
        <v>583</v>
      </c>
      <c r="L38" s="323"/>
      <c r="M38" s="104" t="s">
        <v>607</v>
      </c>
      <c r="N38" s="328" t="s">
        <v>100</v>
      </c>
      <c r="O38" s="328"/>
    </row>
    <row r="39" spans="4:15" ht="15" customHeight="1" x14ac:dyDescent="0.2">
      <c r="D39" s="329" t="s">
        <v>1</v>
      </c>
      <c r="E39" s="329"/>
      <c r="F39" s="329"/>
      <c r="G39" s="329"/>
      <c r="H39" s="329"/>
      <c r="K39" s="324">
        <v>20</v>
      </c>
      <c r="L39" s="325"/>
      <c r="M39" s="104" t="s">
        <v>607</v>
      </c>
      <c r="N39" s="328" t="s">
        <v>101</v>
      </c>
      <c r="O39" s="328"/>
    </row>
    <row r="40" spans="4:15" ht="15" customHeight="1" thickBot="1" x14ac:dyDescent="0.25">
      <c r="D40" s="148" t="s">
        <v>2</v>
      </c>
      <c r="E40" s="148"/>
      <c r="F40" s="148"/>
      <c r="G40" s="148"/>
      <c r="H40" s="148"/>
      <c r="K40" s="326">
        <v>4</v>
      </c>
      <c r="L40" s="327"/>
      <c r="M40" s="104" t="s">
        <v>607</v>
      </c>
      <c r="N40" s="328" t="s">
        <v>102</v>
      </c>
      <c r="O40" s="328"/>
    </row>
    <row r="41" spans="4:15" ht="15" customHeight="1" thickTop="1" x14ac:dyDescent="0.2"/>
    <row r="42" spans="4:15" ht="15" customHeight="1" x14ac:dyDescent="0.2"/>
    <row r="43" spans="4:15" ht="15" customHeight="1" x14ac:dyDescent="0.2"/>
    <row r="44" spans="4:15" ht="15" customHeight="1" x14ac:dyDescent="0.2"/>
    <row r="45" spans="4:15" ht="15" customHeight="1" x14ac:dyDescent="0.2"/>
    <row r="46" spans="4:15" ht="15" customHeight="1" x14ac:dyDescent="0.2"/>
    <row r="47" spans="4:15" ht="15" customHeight="1" x14ac:dyDescent="0.2"/>
    <row r="48" spans="4:15"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sheetData>
  <mergeCells count="50">
    <mergeCell ref="N39:O39"/>
    <mergeCell ref="D37:G37"/>
    <mergeCell ref="D38:H38"/>
    <mergeCell ref="D39:H39"/>
    <mergeCell ref="D40:H40"/>
    <mergeCell ref="K40:L40"/>
    <mergeCell ref="N40:O40"/>
    <mergeCell ref="K37:L37"/>
    <mergeCell ref="K38:L38"/>
    <mergeCell ref="N38:O38"/>
    <mergeCell ref="K39:L39"/>
    <mergeCell ref="W11:AI11"/>
    <mergeCell ref="W12:AI12"/>
    <mergeCell ref="W10:AI10"/>
    <mergeCell ref="W5:Z5"/>
    <mergeCell ref="W6:AA6"/>
    <mergeCell ref="W7:AA7"/>
    <mergeCell ref="W8:AA8"/>
    <mergeCell ref="Z16:AA16"/>
    <mergeCell ref="Z17:AA17"/>
    <mergeCell ref="Z18:AA18"/>
    <mergeCell ref="T30:U30"/>
    <mergeCell ref="T31:U31"/>
    <mergeCell ref="N31:O31"/>
    <mergeCell ref="D31:E31"/>
    <mergeCell ref="J29:K29"/>
    <mergeCell ref="G31:H31"/>
    <mergeCell ref="W15:X15"/>
    <mergeCell ref="W16:X16"/>
    <mergeCell ref="W17:X17"/>
    <mergeCell ref="W18:X18"/>
    <mergeCell ref="T29:U29"/>
    <mergeCell ref="J30:K30"/>
    <mergeCell ref="J31:K31"/>
    <mergeCell ref="Q29:R29"/>
    <mergeCell ref="Q30:R30"/>
    <mergeCell ref="Q31:R31"/>
    <mergeCell ref="P1:V1"/>
    <mergeCell ref="N1:O1"/>
    <mergeCell ref="A1:M1"/>
    <mergeCell ref="B5:P9"/>
    <mergeCell ref="G30:H30"/>
    <mergeCell ref="D29:E29"/>
    <mergeCell ref="D30:E30"/>
    <mergeCell ref="A11:B11"/>
    <mergeCell ref="A12:B12"/>
    <mergeCell ref="A13:B13"/>
    <mergeCell ref="N29:O29"/>
    <mergeCell ref="G29:H29"/>
    <mergeCell ref="N30:O30"/>
  </mergeCells>
  <phoneticPr fontId="2"/>
  <pageMargins left="0.73" right="0.28000000000000003" top="0.63" bottom="0.56000000000000005" header="0.51200000000000001" footer="0.51200000000000001"/>
  <pageSetup paperSize="9" orientation="portrait" verticalDpi="300"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AI893"/>
  <sheetViews>
    <sheetView workbookViewId="0">
      <selection activeCell="H59" sqref="H59"/>
    </sheetView>
  </sheetViews>
  <sheetFormatPr defaultRowHeight="13.2" x14ac:dyDescent="0.2"/>
  <cols>
    <col min="1" max="19" width="5.6640625" customWidth="1"/>
  </cols>
  <sheetData>
    <row r="1" spans="1:16" ht="20.25" customHeight="1" x14ac:dyDescent="0.2">
      <c r="A1" s="165" t="s">
        <v>530</v>
      </c>
      <c r="B1" s="165"/>
      <c r="C1" s="165"/>
      <c r="D1" s="165"/>
      <c r="E1" s="165"/>
      <c r="F1" s="165"/>
      <c r="G1" s="165"/>
      <c r="H1" s="165"/>
      <c r="I1" s="165"/>
      <c r="J1" s="165"/>
      <c r="K1" s="165"/>
      <c r="L1" s="165"/>
      <c r="M1" s="165"/>
      <c r="N1" s="165"/>
      <c r="O1" s="165"/>
      <c r="P1" s="165"/>
    </row>
    <row r="2" spans="1:16" ht="20.25" customHeight="1" x14ac:dyDescent="0.2">
      <c r="A2" s="164" t="s">
        <v>537</v>
      </c>
      <c r="B2" s="164"/>
      <c r="C2" s="164"/>
      <c r="D2" s="164"/>
      <c r="E2" s="164"/>
      <c r="F2" s="164"/>
      <c r="G2" s="164"/>
      <c r="H2" s="164"/>
      <c r="I2" s="164"/>
      <c r="J2" s="164"/>
      <c r="K2" s="164"/>
      <c r="L2" s="164"/>
      <c r="M2" s="164"/>
      <c r="N2" s="164"/>
      <c r="O2" s="164"/>
      <c r="P2" s="164"/>
    </row>
    <row r="3" spans="1:16" ht="20.25" customHeight="1" x14ac:dyDescent="0.2">
      <c r="A3" s="164" t="s">
        <v>531</v>
      </c>
      <c r="B3" s="164"/>
      <c r="C3" s="164"/>
      <c r="D3" s="164"/>
      <c r="E3" s="164"/>
      <c r="F3" s="164"/>
      <c r="G3" s="164"/>
      <c r="H3" s="164"/>
      <c r="I3" s="164"/>
      <c r="J3" s="164"/>
      <c r="K3" s="164"/>
      <c r="L3" s="164"/>
      <c r="M3" s="164"/>
      <c r="N3" s="164"/>
      <c r="O3" s="164"/>
      <c r="P3" s="164"/>
    </row>
    <row r="4" spans="1:16" ht="33" customHeight="1" x14ac:dyDescent="0.2">
      <c r="A4" s="206" t="s">
        <v>534</v>
      </c>
      <c r="B4" s="206"/>
      <c r="C4" s="206"/>
      <c r="D4" s="206"/>
      <c r="E4" s="206"/>
      <c r="F4" s="206"/>
      <c r="G4" s="206"/>
      <c r="H4" s="206"/>
      <c r="I4" s="206"/>
      <c r="J4" s="206"/>
      <c r="K4" s="206"/>
      <c r="L4" s="206"/>
      <c r="M4" s="206"/>
      <c r="N4" s="206"/>
      <c r="O4" s="206"/>
      <c r="P4" s="206"/>
    </row>
    <row r="5" spans="1:16" ht="20.25" customHeight="1" x14ac:dyDescent="0.2">
      <c r="A5" s="206" t="s">
        <v>532</v>
      </c>
      <c r="B5" s="206"/>
      <c r="C5" s="206"/>
      <c r="D5" s="206"/>
      <c r="E5" s="206"/>
      <c r="F5" s="206"/>
      <c r="G5" s="206"/>
      <c r="H5" s="206"/>
      <c r="I5" s="206"/>
      <c r="J5" s="206"/>
      <c r="K5" s="206"/>
      <c r="L5" s="206"/>
      <c r="M5" s="206"/>
      <c r="N5" s="206"/>
      <c r="O5" s="206"/>
      <c r="P5" s="206"/>
    </row>
    <row r="6" spans="1:16" ht="33" customHeight="1" x14ac:dyDescent="0.2">
      <c r="A6" s="206" t="s">
        <v>535</v>
      </c>
      <c r="B6" s="206"/>
      <c r="C6" s="206"/>
      <c r="D6" s="206"/>
      <c r="E6" s="206"/>
      <c r="F6" s="206"/>
      <c r="G6" s="206"/>
      <c r="H6" s="206"/>
      <c r="I6" s="206"/>
      <c r="J6" s="206"/>
      <c r="K6" s="206"/>
      <c r="L6" s="206"/>
      <c r="M6" s="206"/>
      <c r="N6" s="206"/>
      <c r="O6" s="206"/>
      <c r="P6" s="206"/>
    </row>
    <row r="7" spans="1:16" ht="20.25" customHeight="1" x14ac:dyDescent="0.2">
      <c r="A7" s="164" t="s">
        <v>533</v>
      </c>
      <c r="B7" s="164"/>
      <c r="C7" s="164"/>
      <c r="D7" s="164"/>
      <c r="E7" s="164"/>
      <c r="F7" s="164"/>
      <c r="G7" s="164"/>
      <c r="H7" s="164"/>
      <c r="I7" s="164"/>
      <c r="J7" s="164"/>
      <c r="K7" s="164"/>
      <c r="L7" s="164"/>
      <c r="M7" s="164"/>
      <c r="N7" s="164"/>
      <c r="O7" s="164"/>
      <c r="P7" s="164"/>
    </row>
    <row r="8" spans="1:16" ht="33" customHeight="1" x14ac:dyDescent="0.2">
      <c r="A8" s="206" t="s">
        <v>536</v>
      </c>
      <c r="B8" s="206"/>
      <c r="C8" s="206"/>
      <c r="D8" s="206"/>
      <c r="E8" s="206"/>
      <c r="F8" s="206"/>
      <c r="G8" s="206"/>
      <c r="H8" s="206"/>
      <c r="I8" s="206"/>
      <c r="J8" s="206"/>
      <c r="K8" s="206"/>
      <c r="L8" s="206"/>
      <c r="M8" s="206"/>
      <c r="N8" s="206"/>
      <c r="O8" s="206"/>
      <c r="P8" s="206"/>
    </row>
    <row r="9" spans="1:16" ht="20.25" customHeight="1" x14ac:dyDescent="0.2">
      <c r="A9" s="207" t="s">
        <v>538</v>
      </c>
      <c r="B9" s="207"/>
      <c r="C9" s="207"/>
      <c r="D9" s="207"/>
      <c r="E9" s="207"/>
      <c r="F9" s="207"/>
      <c r="G9" s="207"/>
      <c r="H9" s="207"/>
      <c r="I9" s="207"/>
      <c r="J9" s="207"/>
      <c r="K9" s="207"/>
      <c r="L9" s="207"/>
      <c r="M9" s="207"/>
      <c r="N9" s="207"/>
      <c r="O9" s="207"/>
      <c r="P9" s="207"/>
    </row>
    <row r="10" spans="1:16" ht="22.5" customHeight="1" x14ac:dyDescent="0.2">
      <c r="A10" s="208" t="s">
        <v>539</v>
      </c>
      <c r="B10" s="208"/>
      <c r="C10" s="208"/>
      <c r="D10" s="208"/>
      <c r="E10" s="208"/>
      <c r="F10" s="208"/>
      <c r="G10" s="208"/>
      <c r="H10" s="208"/>
      <c r="I10" s="208"/>
      <c r="J10" s="208"/>
      <c r="K10" s="208"/>
      <c r="L10" s="208"/>
      <c r="M10" s="208"/>
      <c r="N10" s="208"/>
      <c r="O10" s="208"/>
      <c r="P10" s="208"/>
    </row>
    <row r="11" spans="1:16" ht="20.25" customHeight="1" x14ac:dyDescent="0.35">
      <c r="A11" s="161" t="s">
        <v>608</v>
      </c>
      <c r="B11" s="149"/>
      <c r="C11" s="149"/>
      <c r="D11" s="149"/>
      <c r="E11" s="149"/>
      <c r="F11" s="149"/>
      <c r="G11" s="149"/>
      <c r="H11" s="149"/>
      <c r="I11" s="149"/>
      <c r="J11" s="149"/>
      <c r="K11" s="149"/>
      <c r="L11" s="149"/>
      <c r="M11" s="149"/>
      <c r="N11" s="149"/>
      <c r="O11" s="149"/>
      <c r="P11" s="162"/>
    </row>
    <row r="12" spans="1:16" ht="20.25" customHeight="1" x14ac:dyDescent="0.35">
      <c r="A12" s="203" t="s">
        <v>541</v>
      </c>
      <c r="B12" s="204"/>
      <c r="C12" s="204"/>
      <c r="D12" s="204"/>
      <c r="E12" s="204"/>
      <c r="F12" s="204"/>
      <c r="G12" s="204"/>
      <c r="H12" s="204"/>
      <c r="I12" s="204"/>
      <c r="J12" s="204"/>
      <c r="K12" s="204"/>
      <c r="L12" s="204"/>
      <c r="M12" s="204"/>
      <c r="N12" s="204"/>
      <c r="O12" s="204"/>
      <c r="P12" s="205"/>
    </row>
    <row r="13" spans="1:16" ht="20.25" customHeight="1" x14ac:dyDescent="0.2">
      <c r="A13" s="134" t="s">
        <v>10</v>
      </c>
      <c r="B13" s="133"/>
      <c r="C13" s="133"/>
      <c r="D13" s="133"/>
      <c r="E13" s="133"/>
      <c r="F13" s="133"/>
      <c r="G13" s="133"/>
      <c r="H13" s="133"/>
      <c r="I13" s="133"/>
      <c r="J13" s="133"/>
      <c r="K13" s="133"/>
      <c r="L13" s="133"/>
      <c r="M13" s="133"/>
      <c r="N13" s="133"/>
      <c r="O13" s="133"/>
      <c r="P13" s="135"/>
    </row>
    <row r="14" spans="1:16" ht="20.25" customHeight="1" x14ac:dyDescent="0.2">
      <c r="A14" s="137" t="s">
        <v>609</v>
      </c>
      <c r="B14" s="138"/>
      <c r="C14" s="138"/>
      <c r="D14" s="138"/>
      <c r="E14" s="138"/>
      <c r="F14" s="138"/>
      <c r="G14" s="138"/>
      <c r="H14" s="138"/>
      <c r="I14" s="138"/>
      <c r="J14" s="138"/>
      <c r="K14" s="138"/>
      <c r="L14" s="138"/>
      <c r="M14" s="138"/>
      <c r="N14" s="138"/>
      <c r="O14" s="138"/>
      <c r="P14" s="139"/>
    </row>
    <row r="15" spans="1:16" ht="9" customHeight="1" x14ac:dyDescent="0.2"/>
    <row r="16" spans="1:16" ht="20.25" customHeight="1" x14ac:dyDescent="0.2">
      <c r="A16" s="163" t="s">
        <v>540</v>
      </c>
      <c r="B16" s="163"/>
      <c r="C16" s="163"/>
      <c r="D16" s="163"/>
      <c r="E16" s="163"/>
      <c r="F16" s="163"/>
      <c r="G16" s="163"/>
      <c r="H16" s="163"/>
      <c r="I16" s="163"/>
      <c r="J16" s="163"/>
      <c r="K16" s="163"/>
      <c r="L16" s="163"/>
      <c r="M16" s="163"/>
      <c r="N16" s="163"/>
      <c r="O16" s="163"/>
      <c r="P16" s="163"/>
    </row>
    <row r="17" spans="1:16" ht="9" customHeight="1" x14ac:dyDescent="0.2">
      <c r="A17" s="2"/>
      <c r="B17" s="2"/>
      <c r="C17" s="2"/>
      <c r="D17" s="2"/>
      <c r="E17" s="2"/>
      <c r="F17" s="2"/>
      <c r="G17" s="2"/>
      <c r="H17" s="2"/>
      <c r="I17" s="2"/>
      <c r="J17" s="2"/>
      <c r="K17" s="2"/>
      <c r="L17" s="2"/>
      <c r="M17" s="2"/>
      <c r="N17" s="2"/>
      <c r="O17" s="2"/>
      <c r="P17" s="2"/>
    </row>
    <row r="18" spans="1:16" ht="20.25" customHeight="1" x14ac:dyDescent="0.35">
      <c r="A18" s="161" t="s">
        <v>610</v>
      </c>
      <c r="B18" s="149"/>
      <c r="C18" s="149"/>
      <c r="D18" s="149"/>
      <c r="E18" s="149"/>
      <c r="F18" s="149"/>
      <c r="G18" s="149"/>
      <c r="H18" s="149"/>
      <c r="I18" s="149"/>
      <c r="J18" s="149"/>
      <c r="K18" s="149"/>
      <c r="L18" s="149"/>
      <c r="M18" s="149"/>
      <c r="N18" s="149"/>
      <c r="O18" s="149"/>
      <c r="P18" s="162"/>
    </row>
    <row r="19" spans="1:16" ht="20.25" customHeight="1" x14ac:dyDescent="0.35">
      <c r="A19" s="203" t="s">
        <v>542</v>
      </c>
      <c r="B19" s="204"/>
      <c r="C19" s="204"/>
      <c r="D19" s="204"/>
      <c r="E19" s="204"/>
      <c r="F19" s="204"/>
      <c r="G19" s="204"/>
      <c r="H19" s="204"/>
      <c r="I19" s="204"/>
      <c r="J19" s="204"/>
      <c r="K19" s="204"/>
      <c r="L19" s="204"/>
      <c r="M19" s="204"/>
      <c r="N19" s="204"/>
      <c r="O19" s="204"/>
      <c r="P19" s="205"/>
    </row>
    <row r="20" spans="1:16" ht="20.25" customHeight="1" x14ac:dyDescent="0.35">
      <c r="A20" s="134" t="s">
        <v>611</v>
      </c>
      <c r="B20" s="133"/>
      <c r="C20" s="133"/>
      <c r="D20" s="133"/>
      <c r="E20" s="133"/>
      <c r="F20" s="133"/>
      <c r="G20" s="133"/>
      <c r="H20" s="133"/>
      <c r="I20" s="133"/>
      <c r="J20" s="133"/>
      <c r="K20" s="133"/>
      <c r="L20" s="133"/>
      <c r="M20" s="133"/>
      <c r="N20" s="133"/>
      <c r="O20" s="133"/>
      <c r="P20" s="135"/>
    </row>
    <row r="21" spans="1:16" ht="20.25" customHeight="1" x14ac:dyDescent="0.2">
      <c r="A21" s="137" t="s">
        <v>12</v>
      </c>
      <c r="B21" s="138"/>
      <c r="C21" s="138"/>
      <c r="D21" s="138"/>
      <c r="E21" s="138"/>
      <c r="F21" s="138"/>
      <c r="G21" s="138"/>
      <c r="H21" s="138"/>
      <c r="I21" s="138"/>
      <c r="J21" s="138"/>
      <c r="K21" s="138"/>
      <c r="L21" s="138"/>
      <c r="M21" s="138"/>
      <c r="N21" s="138"/>
      <c r="O21" s="138"/>
      <c r="P21" s="139"/>
    </row>
    <row r="22" spans="1:16" ht="9" customHeight="1" x14ac:dyDescent="0.2"/>
    <row r="23" spans="1:16" ht="20.25" customHeight="1" x14ac:dyDescent="0.2">
      <c r="A23" s="163" t="s">
        <v>540</v>
      </c>
      <c r="B23" s="163"/>
      <c r="C23" s="163"/>
      <c r="D23" s="163"/>
      <c r="E23" s="163"/>
      <c r="F23" s="163"/>
      <c r="G23" s="163"/>
      <c r="H23" s="163"/>
      <c r="I23" s="163"/>
      <c r="J23" s="163"/>
      <c r="K23" s="163"/>
      <c r="L23" s="163"/>
      <c r="M23" s="163"/>
      <c r="N23" s="163"/>
      <c r="O23" s="163"/>
      <c r="P23" s="163"/>
    </row>
    <row r="24" spans="1:16" ht="9" customHeight="1" x14ac:dyDescent="0.2">
      <c r="A24" s="2"/>
      <c r="B24" s="2"/>
      <c r="C24" s="2"/>
      <c r="D24" s="2"/>
      <c r="E24" s="2"/>
      <c r="F24" s="2"/>
      <c r="G24" s="2"/>
      <c r="H24" s="2"/>
      <c r="I24" s="2"/>
      <c r="J24" s="2"/>
      <c r="K24" s="2"/>
      <c r="L24" s="2"/>
      <c r="M24" s="2"/>
      <c r="N24" s="2"/>
      <c r="O24" s="2"/>
      <c r="P24" s="2"/>
    </row>
    <row r="25" spans="1:16" ht="20.25" customHeight="1" x14ac:dyDescent="0.3">
      <c r="A25" s="161" t="s">
        <v>612</v>
      </c>
      <c r="B25" s="149"/>
      <c r="C25" s="149"/>
      <c r="D25" s="149"/>
      <c r="E25" s="149"/>
      <c r="F25" s="149"/>
      <c r="G25" s="149"/>
      <c r="H25" s="149"/>
      <c r="I25" s="149"/>
      <c r="J25" s="149"/>
      <c r="K25" s="149"/>
      <c r="L25" s="149"/>
      <c r="M25" s="149"/>
      <c r="N25" s="149"/>
      <c r="O25" s="149"/>
      <c r="P25" s="162"/>
    </row>
    <row r="26" spans="1:16" ht="20.25" customHeight="1" x14ac:dyDescent="0.35">
      <c r="A26" s="203" t="s">
        <v>69</v>
      </c>
      <c r="B26" s="204"/>
      <c r="C26" s="204"/>
      <c r="D26" s="204"/>
      <c r="E26" s="204"/>
      <c r="F26" s="204"/>
      <c r="G26" s="204"/>
      <c r="H26" s="204"/>
      <c r="I26" s="204"/>
      <c r="J26" s="204"/>
      <c r="K26" s="204"/>
      <c r="L26" s="204"/>
      <c r="M26" s="204"/>
      <c r="N26" s="204"/>
      <c r="O26" s="204"/>
      <c r="P26" s="205"/>
    </row>
    <row r="27" spans="1:16" ht="20.25" customHeight="1" x14ac:dyDescent="0.3">
      <c r="A27" s="137" t="s">
        <v>613</v>
      </c>
      <c r="B27" s="138"/>
      <c r="C27" s="138"/>
      <c r="D27" s="138"/>
      <c r="E27" s="138"/>
      <c r="F27" s="138"/>
      <c r="G27" s="138"/>
      <c r="H27" s="138"/>
      <c r="I27" s="138"/>
      <c r="J27" s="138"/>
      <c r="K27" s="138"/>
      <c r="L27" s="138"/>
      <c r="M27" s="138"/>
      <c r="N27" s="138"/>
      <c r="O27" s="138"/>
      <c r="P27" s="139"/>
    </row>
    <row r="28" spans="1:16" ht="9" customHeight="1" x14ac:dyDescent="0.2"/>
    <row r="29" spans="1:16" ht="20.25" customHeight="1" x14ac:dyDescent="0.2">
      <c r="A29" s="163" t="s">
        <v>540</v>
      </c>
      <c r="B29" s="163"/>
      <c r="C29" s="163"/>
      <c r="D29" s="163"/>
      <c r="E29" s="163"/>
      <c r="F29" s="163"/>
      <c r="G29" s="163"/>
      <c r="H29" s="163"/>
      <c r="I29" s="163"/>
      <c r="J29" s="163"/>
      <c r="K29" s="163"/>
      <c r="L29" s="163"/>
      <c r="M29" s="163"/>
      <c r="N29" s="163"/>
      <c r="O29" s="163"/>
      <c r="P29" s="163"/>
    </row>
    <row r="30" spans="1:16" ht="9" customHeight="1" x14ac:dyDescent="0.2">
      <c r="A30" s="2"/>
      <c r="B30" s="2"/>
      <c r="C30" s="2"/>
      <c r="D30" s="2"/>
      <c r="E30" s="2"/>
      <c r="F30" s="2"/>
      <c r="G30" s="2"/>
      <c r="H30" s="2"/>
      <c r="I30" s="2"/>
      <c r="J30" s="2"/>
      <c r="K30" s="2"/>
      <c r="L30" s="2"/>
      <c r="M30" s="2"/>
      <c r="N30" s="2"/>
      <c r="O30" s="2"/>
      <c r="P30" s="2"/>
    </row>
    <row r="31" spans="1:16" ht="20.25" customHeight="1" x14ac:dyDescent="0.3">
      <c r="A31" s="161" t="s">
        <v>614</v>
      </c>
      <c r="B31" s="149"/>
      <c r="C31" s="149"/>
      <c r="D31" s="149"/>
      <c r="E31" s="149"/>
      <c r="F31" s="149"/>
      <c r="G31" s="149"/>
      <c r="H31" s="149"/>
      <c r="I31" s="149"/>
      <c r="J31" s="149"/>
      <c r="K31" s="149"/>
      <c r="L31" s="149"/>
      <c r="M31" s="149"/>
      <c r="N31" s="149"/>
      <c r="O31" s="149"/>
      <c r="P31" s="162"/>
    </row>
    <row r="32" spans="1:16" ht="20.25" customHeight="1" x14ac:dyDescent="0.35">
      <c r="A32" s="203" t="s">
        <v>70</v>
      </c>
      <c r="B32" s="204"/>
      <c r="C32" s="204"/>
      <c r="D32" s="204"/>
      <c r="E32" s="204"/>
      <c r="F32" s="204"/>
      <c r="G32" s="204"/>
      <c r="H32" s="204"/>
      <c r="I32" s="204"/>
      <c r="J32" s="204"/>
      <c r="K32" s="204"/>
      <c r="L32" s="204"/>
      <c r="M32" s="204"/>
      <c r="N32" s="204"/>
      <c r="O32" s="204"/>
      <c r="P32" s="205"/>
    </row>
    <row r="33" spans="1:16" ht="20.25" customHeight="1" x14ac:dyDescent="0.35">
      <c r="A33" s="134" t="s">
        <v>71</v>
      </c>
      <c r="B33" s="133"/>
      <c r="C33" s="133"/>
      <c r="D33" s="133"/>
      <c r="E33" s="133"/>
      <c r="F33" s="133"/>
      <c r="G33" s="133"/>
      <c r="H33" s="133"/>
      <c r="I33" s="133"/>
      <c r="J33" s="133"/>
      <c r="K33" s="133"/>
      <c r="L33" s="133"/>
      <c r="M33" s="133"/>
      <c r="N33" s="133"/>
      <c r="O33" s="133"/>
      <c r="P33" s="135"/>
    </row>
    <row r="34" spans="1:16" ht="15.6" x14ac:dyDescent="0.3">
      <c r="A34" s="137" t="s">
        <v>615</v>
      </c>
      <c r="B34" s="138"/>
      <c r="C34" s="138"/>
      <c r="D34" s="138"/>
      <c r="E34" s="138"/>
      <c r="F34" s="138"/>
      <c r="G34" s="138"/>
      <c r="H34" s="138"/>
      <c r="I34" s="138"/>
      <c r="J34" s="138"/>
      <c r="K34" s="138"/>
      <c r="L34" s="138"/>
      <c r="M34" s="138"/>
      <c r="N34" s="138"/>
      <c r="O34" s="138"/>
      <c r="P34" s="139"/>
    </row>
    <row r="35" spans="1:16" ht="9" customHeight="1" x14ac:dyDescent="0.2"/>
    <row r="36" spans="1:16" ht="20.25" customHeight="1" x14ac:dyDescent="0.2">
      <c r="A36" s="163" t="s">
        <v>540</v>
      </c>
      <c r="B36" s="163"/>
      <c r="C36" s="163"/>
      <c r="D36" s="163"/>
      <c r="E36" s="163"/>
      <c r="F36" s="163"/>
      <c r="G36" s="163"/>
      <c r="H36" s="163"/>
      <c r="I36" s="163"/>
      <c r="J36" s="163"/>
      <c r="K36" s="163"/>
      <c r="L36" s="163"/>
      <c r="M36" s="163"/>
      <c r="N36" s="163"/>
      <c r="O36" s="163"/>
      <c r="P36" s="163"/>
    </row>
    <row r="37" spans="1:16" ht="9" customHeight="1" x14ac:dyDescent="0.2">
      <c r="A37" s="2"/>
      <c r="B37" s="2"/>
      <c r="C37" s="2"/>
      <c r="D37" s="2"/>
      <c r="E37" s="2"/>
      <c r="F37" s="2"/>
      <c r="G37" s="2"/>
      <c r="H37" s="2"/>
      <c r="I37" s="2"/>
      <c r="J37" s="2"/>
      <c r="K37" s="2"/>
      <c r="L37" s="2"/>
      <c r="M37" s="2"/>
      <c r="N37" s="2"/>
      <c r="O37" s="2"/>
      <c r="P37" s="2"/>
    </row>
    <row r="38" spans="1:16" ht="20.25" customHeight="1" x14ac:dyDescent="0.35">
      <c r="A38" s="161" t="s">
        <v>616</v>
      </c>
      <c r="B38" s="149"/>
      <c r="C38" s="149"/>
      <c r="D38" s="149"/>
      <c r="E38" s="149"/>
      <c r="F38" s="149"/>
      <c r="G38" s="149"/>
      <c r="H38" s="149"/>
      <c r="I38" s="149"/>
      <c r="J38" s="149"/>
      <c r="K38" s="149"/>
      <c r="L38" s="149"/>
      <c r="M38" s="149"/>
      <c r="N38" s="149"/>
      <c r="O38" s="149"/>
      <c r="P38" s="162"/>
    </row>
    <row r="39" spans="1:16" ht="20.25" customHeight="1" x14ac:dyDescent="0.3">
      <c r="A39" s="134" t="s">
        <v>72</v>
      </c>
      <c r="B39" s="133"/>
      <c r="C39" s="133"/>
      <c r="D39" s="133"/>
      <c r="E39" s="133"/>
      <c r="F39" s="133"/>
      <c r="G39" s="133"/>
      <c r="H39" s="133"/>
      <c r="I39" s="133"/>
      <c r="J39" s="133"/>
      <c r="K39" s="133"/>
      <c r="L39" s="133"/>
      <c r="M39" s="133"/>
      <c r="N39" s="133"/>
      <c r="O39" s="133"/>
      <c r="P39" s="135"/>
    </row>
    <row r="40" spans="1:16" ht="20.25" customHeight="1" x14ac:dyDescent="0.35">
      <c r="A40" s="134" t="s">
        <v>73</v>
      </c>
      <c r="B40" s="133"/>
      <c r="C40" s="133"/>
      <c r="D40" s="133"/>
      <c r="E40" s="133"/>
      <c r="F40" s="133"/>
      <c r="G40" s="133"/>
      <c r="H40" s="133"/>
      <c r="I40" s="133"/>
      <c r="J40" s="133"/>
      <c r="K40" s="133"/>
      <c r="L40" s="133"/>
      <c r="M40" s="133"/>
      <c r="N40" s="133"/>
      <c r="O40" s="133"/>
      <c r="P40" s="135"/>
    </row>
    <row r="41" spans="1:16" ht="15.6" x14ac:dyDescent="0.3">
      <c r="A41" s="137" t="s">
        <v>600</v>
      </c>
      <c r="B41" s="138"/>
      <c r="C41" s="138"/>
      <c r="D41" s="138"/>
      <c r="E41" s="138"/>
      <c r="F41" s="138"/>
      <c r="G41" s="138"/>
      <c r="H41" s="138"/>
      <c r="I41" s="138"/>
      <c r="J41" s="138"/>
      <c r="K41" s="138"/>
      <c r="L41" s="138"/>
      <c r="M41" s="138"/>
      <c r="N41" s="138"/>
      <c r="O41" s="138"/>
      <c r="P41" s="139"/>
    </row>
    <row r="42" spans="1:16" ht="24" customHeight="1" x14ac:dyDescent="0.2">
      <c r="A42" s="195" t="s">
        <v>11</v>
      </c>
      <c r="B42" s="155"/>
      <c r="C42" s="155"/>
      <c r="D42" s="155"/>
      <c r="E42" s="155"/>
      <c r="F42" s="155"/>
      <c r="G42" s="155"/>
      <c r="H42" s="155"/>
      <c r="I42" s="155"/>
      <c r="J42" s="155"/>
      <c r="K42" s="155"/>
      <c r="L42" s="155"/>
      <c r="M42" s="155"/>
      <c r="N42" s="155"/>
      <c r="O42" s="155"/>
      <c r="P42" s="156"/>
    </row>
    <row r="43" spans="1:16" ht="49.5" customHeight="1" x14ac:dyDescent="0.2">
      <c r="A43" s="117" t="s">
        <v>543</v>
      </c>
      <c r="B43" s="117"/>
      <c r="C43" s="117" t="s">
        <v>544</v>
      </c>
      <c r="D43" s="117"/>
      <c r="E43" s="148" t="s">
        <v>555</v>
      </c>
      <c r="F43" s="148"/>
      <c r="G43" s="148"/>
      <c r="H43" s="148"/>
      <c r="I43" s="148" t="s">
        <v>597</v>
      </c>
      <c r="J43" s="148"/>
      <c r="K43" s="148"/>
      <c r="L43" s="148" t="s">
        <v>545</v>
      </c>
      <c r="M43" s="117"/>
      <c r="N43" s="117" t="s">
        <v>546</v>
      </c>
      <c r="O43" s="117"/>
      <c r="P43" s="117"/>
    </row>
    <row r="44" spans="1:16" ht="20.25" customHeight="1" x14ac:dyDescent="0.2">
      <c r="A44" s="196" t="s">
        <v>547</v>
      </c>
      <c r="B44" s="197"/>
      <c r="C44" s="166" t="s">
        <v>548</v>
      </c>
      <c r="D44" s="166"/>
      <c r="E44" s="178" t="s">
        <v>550</v>
      </c>
      <c r="F44" s="179"/>
      <c r="G44" s="179"/>
      <c r="H44" s="180"/>
      <c r="I44" s="167" t="s">
        <v>552</v>
      </c>
      <c r="J44" s="167"/>
      <c r="K44" s="167"/>
      <c r="L44" s="167">
        <v>8</v>
      </c>
      <c r="M44" s="167"/>
      <c r="N44" s="182"/>
      <c r="O44" s="183"/>
      <c r="P44" s="184"/>
    </row>
    <row r="45" spans="1:16" ht="34.5" customHeight="1" x14ac:dyDescent="0.2">
      <c r="A45" s="198"/>
      <c r="B45" s="199"/>
      <c r="C45" s="193" t="s">
        <v>549</v>
      </c>
      <c r="D45" s="194"/>
      <c r="E45" s="202" t="s">
        <v>551</v>
      </c>
      <c r="F45" s="171"/>
      <c r="G45" s="171"/>
      <c r="H45" s="171"/>
      <c r="I45" s="181" t="s">
        <v>552</v>
      </c>
      <c r="J45" s="181"/>
      <c r="K45" s="181"/>
      <c r="L45" s="181">
        <v>8</v>
      </c>
      <c r="M45" s="181"/>
      <c r="N45" s="185"/>
      <c r="O45" s="186"/>
      <c r="P45" s="187"/>
    </row>
    <row r="46" spans="1:16" ht="20.25" customHeight="1" x14ac:dyDescent="0.2">
      <c r="A46" s="200"/>
      <c r="B46" s="201"/>
      <c r="C46" s="86" t="s">
        <v>233</v>
      </c>
      <c r="D46" s="87"/>
      <c r="E46" s="175" t="s">
        <v>550</v>
      </c>
      <c r="F46" s="176"/>
      <c r="G46" s="176"/>
      <c r="H46" s="177"/>
      <c r="I46" s="190" t="s">
        <v>617</v>
      </c>
      <c r="J46" s="191"/>
      <c r="K46" s="192"/>
      <c r="L46" s="188">
        <v>8</v>
      </c>
      <c r="M46" s="189"/>
      <c r="N46" s="128"/>
      <c r="O46" s="129"/>
      <c r="P46" s="130"/>
    </row>
    <row r="47" spans="1:16" ht="36.75" customHeight="1" x14ac:dyDescent="0.2">
      <c r="A47" s="196" t="s">
        <v>553</v>
      </c>
      <c r="B47" s="197"/>
      <c r="C47" s="168" t="s">
        <v>237</v>
      </c>
      <c r="D47" s="168"/>
      <c r="E47" s="170" t="s">
        <v>556</v>
      </c>
      <c r="F47" s="170"/>
      <c r="G47" s="170"/>
      <c r="H47" s="170"/>
      <c r="I47" s="167" t="s">
        <v>552</v>
      </c>
      <c r="J47" s="167"/>
      <c r="K47" s="167"/>
      <c r="L47" s="167">
        <v>8</v>
      </c>
      <c r="M47" s="167"/>
      <c r="N47" s="172"/>
      <c r="O47" s="173"/>
      <c r="P47" s="174"/>
    </row>
    <row r="48" spans="1:16" ht="20.25" customHeight="1" x14ac:dyDescent="0.2">
      <c r="A48" s="198"/>
      <c r="B48" s="199"/>
      <c r="C48" s="169" t="s">
        <v>238</v>
      </c>
      <c r="D48" s="169"/>
      <c r="E48" s="171" t="s">
        <v>554</v>
      </c>
      <c r="F48" s="171"/>
      <c r="G48" s="171"/>
      <c r="H48" s="171"/>
      <c r="I48" s="181" t="s">
        <v>552</v>
      </c>
      <c r="J48" s="181"/>
      <c r="K48" s="181"/>
      <c r="L48" s="181">
        <v>8</v>
      </c>
      <c r="M48" s="181"/>
      <c r="N48" s="125"/>
      <c r="O48" s="126"/>
      <c r="P48" s="127"/>
    </row>
    <row r="49" spans="1:16" ht="20.25" customHeight="1" x14ac:dyDescent="0.2">
      <c r="A49" s="200"/>
      <c r="B49" s="201"/>
      <c r="C49" s="131" t="s">
        <v>233</v>
      </c>
      <c r="D49" s="132"/>
      <c r="E49" s="212" t="s">
        <v>239</v>
      </c>
      <c r="F49" s="212"/>
      <c r="G49" s="212"/>
      <c r="H49" s="212"/>
      <c r="I49" s="211" t="s">
        <v>617</v>
      </c>
      <c r="J49" s="211"/>
      <c r="K49" s="211"/>
      <c r="L49" s="210">
        <v>8</v>
      </c>
      <c r="M49" s="210"/>
      <c r="N49" s="128"/>
      <c r="O49" s="129"/>
      <c r="P49" s="130"/>
    </row>
    <row r="50" spans="1:16" ht="20.25" customHeight="1" x14ac:dyDescent="0.2"/>
    <row r="51" spans="1:16" ht="20.25" customHeight="1" x14ac:dyDescent="0.2"/>
    <row r="52" spans="1:16" ht="82.5" customHeight="1" x14ac:dyDescent="0.9">
      <c r="B52" s="209" t="s">
        <v>289</v>
      </c>
      <c r="C52" s="209"/>
      <c r="D52" s="209"/>
      <c r="E52" s="209"/>
      <c r="F52" s="209"/>
      <c r="G52" s="209"/>
      <c r="H52" s="209"/>
      <c r="I52" s="209"/>
      <c r="J52" s="209"/>
      <c r="K52" s="209"/>
      <c r="L52" s="209"/>
    </row>
    <row r="53" spans="1:16" ht="20.25" customHeight="1" x14ac:dyDescent="0.2"/>
    <row r="54" spans="1:16" ht="20.25" customHeight="1" x14ac:dyDescent="0.2"/>
    <row r="55" spans="1:16" ht="20.25" customHeight="1" x14ac:dyDescent="0.2"/>
    <row r="56" spans="1:16" ht="20.25" customHeight="1" x14ac:dyDescent="0.2"/>
    <row r="57" spans="1:16" ht="20.25" customHeight="1" x14ac:dyDescent="0.2"/>
    <row r="58" spans="1:16" ht="20.25" customHeight="1" x14ac:dyDescent="0.2"/>
    <row r="59" spans="1:16" ht="20.25" customHeight="1" x14ac:dyDescent="0.2"/>
    <row r="60" spans="1:16" ht="20.25" customHeight="1" x14ac:dyDescent="0.2"/>
    <row r="61" spans="1:16" ht="20.25" customHeight="1" x14ac:dyDescent="0.2"/>
    <row r="62" spans="1:16" ht="20.25" customHeight="1" x14ac:dyDescent="0.2"/>
    <row r="63" spans="1:16" ht="20.25" customHeight="1" x14ac:dyDescent="0.2"/>
    <row r="64" spans="1:16" ht="20.25" customHeight="1" x14ac:dyDescent="0.2"/>
    <row r="65" spans="1:16" ht="20.25" customHeight="1" x14ac:dyDescent="0.2"/>
    <row r="66" spans="1:16" ht="20.25" customHeight="1" x14ac:dyDescent="0.2"/>
    <row r="67" spans="1:16" ht="20.25" customHeight="1" x14ac:dyDescent="0.2"/>
    <row r="68" spans="1:16" ht="20.25" customHeight="1" x14ac:dyDescent="0.2"/>
    <row r="69" spans="1:16" ht="20.25" customHeight="1" x14ac:dyDescent="0.2">
      <c r="A69" s="165" t="s">
        <v>18</v>
      </c>
      <c r="B69" s="165"/>
      <c r="C69" s="165"/>
      <c r="D69" s="165"/>
      <c r="E69" s="165"/>
      <c r="F69" s="165"/>
      <c r="G69" s="165"/>
      <c r="H69" s="165"/>
      <c r="I69" s="165"/>
      <c r="J69" s="165"/>
      <c r="K69" s="165"/>
      <c r="L69" s="165"/>
      <c r="M69" s="165"/>
      <c r="N69" s="165"/>
      <c r="O69" s="165"/>
      <c r="P69" s="165"/>
    </row>
    <row r="70" spans="1:16" ht="20.25" customHeight="1" x14ac:dyDescent="0.2">
      <c r="A70" s="164" t="s">
        <v>36</v>
      </c>
      <c r="B70" s="164"/>
      <c r="C70" s="164"/>
      <c r="D70" s="164"/>
      <c r="E70" s="164"/>
      <c r="F70" s="164"/>
      <c r="G70" s="164"/>
      <c r="H70" s="164"/>
      <c r="I70" s="164"/>
      <c r="J70" s="164"/>
      <c r="K70" s="164"/>
      <c r="L70" s="164"/>
      <c r="M70" s="164"/>
      <c r="N70" s="164"/>
      <c r="O70" s="164"/>
      <c r="P70" s="164"/>
    </row>
    <row r="71" spans="1:16" ht="20.25" customHeight="1" x14ac:dyDescent="0.2">
      <c r="A71" s="133" t="s">
        <v>22</v>
      </c>
      <c r="B71" s="133"/>
      <c r="C71" s="133"/>
      <c r="D71" s="133"/>
      <c r="E71" s="133"/>
      <c r="F71" s="133"/>
      <c r="G71" s="133"/>
      <c r="H71" s="133"/>
      <c r="I71" s="133"/>
      <c r="J71" s="133"/>
      <c r="K71" s="133"/>
      <c r="L71" s="133"/>
      <c r="M71" s="133"/>
      <c r="N71" s="133"/>
      <c r="O71" s="133"/>
      <c r="P71" s="133"/>
    </row>
    <row r="72" spans="1:16" ht="20.25" customHeight="1" x14ac:dyDescent="0.2">
      <c r="A72" s="133" t="s">
        <v>21</v>
      </c>
      <c r="B72" s="133"/>
      <c r="C72" s="133"/>
      <c r="D72" s="133"/>
      <c r="E72" s="133"/>
      <c r="F72" s="133"/>
      <c r="G72" s="133"/>
      <c r="H72" s="133"/>
      <c r="I72" s="133"/>
      <c r="J72" s="133"/>
      <c r="K72" s="133"/>
      <c r="L72" s="133"/>
      <c r="M72" s="133"/>
      <c r="N72" s="133"/>
      <c r="O72" s="133"/>
      <c r="P72" s="133"/>
    </row>
    <row r="73" spans="1:16" ht="20.25" customHeight="1" x14ac:dyDescent="0.2">
      <c r="A73" s="133" t="s">
        <v>13</v>
      </c>
      <c r="B73" s="133"/>
      <c r="C73" s="133"/>
      <c r="D73" s="133"/>
      <c r="E73" s="133"/>
      <c r="F73" s="133"/>
      <c r="G73" s="133"/>
      <c r="H73" s="133"/>
      <c r="I73" s="133"/>
      <c r="J73" s="133"/>
      <c r="K73" s="133"/>
      <c r="L73" s="133"/>
      <c r="M73" s="133"/>
      <c r="N73" s="133"/>
      <c r="O73" s="133"/>
      <c r="P73" s="133"/>
    </row>
    <row r="74" spans="1:16" ht="20.25" customHeight="1" x14ac:dyDescent="0.2">
      <c r="A74" s="133" t="s">
        <v>20</v>
      </c>
      <c r="B74" s="133"/>
      <c r="C74" s="133"/>
      <c r="D74" s="133"/>
      <c r="E74" s="133"/>
      <c r="F74" s="133"/>
      <c r="G74" s="133"/>
      <c r="H74" s="133"/>
      <c r="I74" s="133"/>
      <c r="J74" s="133"/>
      <c r="K74" s="133"/>
      <c r="L74" s="133"/>
      <c r="M74" s="133"/>
      <c r="N74" s="133"/>
      <c r="O74" s="133"/>
      <c r="P74" s="133"/>
    </row>
    <row r="75" spans="1:16" ht="20.25" customHeight="1" x14ac:dyDescent="0.2">
      <c r="A75" s="133" t="s">
        <v>19</v>
      </c>
      <c r="B75" s="133"/>
      <c r="C75" s="133"/>
      <c r="D75" s="133"/>
      <c r="E75" s="133"/>
      <c r="F75" s="133"/>
      <c r="G75" s="133"/>
      <c r="H75" s="133"/>
      <c r="I75" s="133"/>
      <c r="J75" s="133"/>
      <c r="K75" s="133"/>
      <c r="L75" s="133"/>
      <c r="M75" s="133"/>
      <c r="N75" s="133"/>
      <c r="O75" s="133"/>
      <c r="P75" s="133"/>
    </row>
    <row r="76" spans="1:16" ht="20.25" customHeight="1" x14ac:dyDescent="0.2">
      <c r="A76" s="133" t="s">
        <v>24</v>
      </c>
      <c r="B76" s="133"/>
      <c r="C76" s="133"/>
      <c r="D76" s="133"/>
      <c r="E76" s="133"/>
      <c r="F76" s="133"/>
      <c r="G76" s="133"/>
      <c r="H76" s="133"/>
      <c r="I76" s="133"/>
      <c r="J76" s="133"/>
      <c r="K76" s="133"/>
      <c r="L76" s="133"/>
      <c r="M76" s="133"/>
      <c r="N76" s="133"/>
      <c r="O76" s="133"/>
      <c r="P76" s="133"/>
    </row>
    <row r="77" spans="1:16" ht="20.25" customHeight="1" x14ac:dyDescent="0.2">
      <c r="A77" s="133" t="s">
        <v>23</v>
      </c>
      <c r="B77" s="133"/>
      <c r="C77" s="133"/>
      <c r="D77" s="133"/>
      <c r="E77" s="133"/>
      <c r="F77" s="133"/>
      <c r="G77" s="133"/>
      <c r="H77" s="133"/>
      <c r="I77" s="133"/>
      <c r="J77" s="133"/>
      <c r="K77" s="133"/>
      <c r="L77" s="133"/>
      <c r="M77" s="133"/>
      <c r="N77" s="133"/>
      <c r="O77" s="133"/>
      <c r="P77" s="133"/>
    </row>
    <row r="78" spans="1:16" ht="20.25" customHeight="1" x14ac:dyDescent="0.2">
      <c r="A78" s="133" t="s">
        <v>14</v>
      </c>
      <c r="B78" s="133"/>
      <c r="C78" s="133"/>
      <c r="D78" s="133"/>
      <c r="E78" s="133"/>
      <c r="F78" s="133"/>
      <c r="G78" s="133"/>
      <c r="H78" s="133"/>
      <c r="I78" s="133"/>
      <c r="J78" s="133"/>
      <c r="K78" s="133"/>
      <c r="L78" s="133"/>
      <c r="M78" s="133"/>
      <c r="N78" s="133"/>
      <c r="O78" s="133"/>
      <c r="P78" s="133"/>
    </row>
    <row r="79" spans="1:16" ht="20.25" customHeight="1" x14ac:dyDescent="0.2">
      <c r="A79" s="133" t="s">
        <v>17</v>
      </c>
      <c r="B79" s="133"/>
      <c r="C79" s="133"/>
      <c r="D79" s="133"/>
      <c r="E79" s="133"/>
      <c r="F79" s="133"/>
      <c r="G79" s="133"/>
      <c r="H79" s="133"/>
      <c r="I79" s="133"/>
      <c r="J79" s="133"/>
      <c r="K79" s="133"/>
      <c r="L79" s="133"/>
      <c r="M79" s="133"/>
      <c r="N79" s="133"/>
      <c r="O79" s="133"/>
      <c r="P79" s="133"/>
    </row>
    <row r="80" spans="1:16" ht="20.25" customHeight="1" x14ac:dyDescent="0.2">
      <c r="A80" s="133" t="s">
        <v>26</v>
      </c>
      <c r="B80" s="133"/>
      <c r="C80" s="133"/>
      <c r="D80" s="133"/>
      <c r="E80" s="133"/>
      <c r="F80" s="133"/>
      <c r="G80" s="133"/>
      <c r="H80" s="133"/>
      <c r="I80" s="133"/>
      <c r="J80" s="133"/>
      <c r="K80" s="133"/>
      <c r="L80" s="133"/>
      <c r="M80" s="133"/>
      <c r="N80" s="133"/>
      <c r="O80" s="133"/>
      <c r="P80" s="133"/>
    </row>
    <row r="81" spans="1:16" ht="20.25" customHeight="1" x14ac:dyDescent="0.2">
      <c r="A81" s="133" t="s">
        <v>25</v>
      </c>
      <c r="B81" s="133"/>
      <c r="C81" s="133"/>
      <c r="D81" s="133"/>
      <c r="E81" s="133"/>
      <c r="F81" s="133"/>
      <c r="G81" s="133"/>
      <c r="H81" s="133"/>
      <c r="I81" s="133"/>
      <c r="J81" s="133"/>
      <c r="K81" s="133"/>
      <c r="L81" s="133"/>
      <c r="M81" s="133"/>
      <c r="N81" s="133"/>
      <c r="O81" s="133"/>
      <c r="P81" s="133"/>
    </row>
    <row r="82" spans="1:16" ht="20.25" customHeight="1" x14ac:dyDescent="0.2">
      <c r="A82" s="133" t="s">
        <v>28</v>
      </c>
      <c r="B82" s="133"/>
      <c r="C82" s="133"/>
      <c r="D82" s="133"/>
      <c r="E82" s="133"/>
      <c r="F82" s="133"/>
      <c r="G82" s="133"/>
      <c r="H82" s="133"/>
      <c r="I82" s="133"/>
      <c r="J82" s="133"/>
      <c r="K82" s="133"/>
      <c r="L82" s="133"/>
      <c r="M82" s="133"/>
      <c r="N82" s="133"/>
      <c r="O82" s="133"/>
      <c r="P82" s="133"/>
    </row>
    <row r="83" spans="1:16" ht="20.25" customHeight="1" x14ac:dyDescent="0.2">
      <c r="A83" s="133" t="s">
        <v>27</v>
      </c>
      <c r="B83" s="133"/>
      <c r="C83" s="133"/>
      <c r="D83" s="133"/>
      <c r="E83" s="133"/>
      <c r="F83" s="133"/>
      <c r="G83" s="133"/>
      <c r="H83" s="133"/>
      <c r="I83" s="133"/>
      <c r="J83" s="133"/>
      <c r="K83" s="133"/>
      <c r="L83" s="133"/>
      <c r="M83" s="133"/>
      <c r="N83" s="133"/>
      <c r="O83" s="133"/>
      <c r="P83" s="133"/>
    </row>
    <row r="84" spans="1:16" ht="20.25" customHeight="1" x14ac:dyDescent="0.2">
      <c r="A84" s="213" t="s">
        <v>15</v>
      </c>
      <c r="B84" s="213"/>
      <c r="C84" s="213"/>
      <c r="D84" s="213"/>
      <c r="E84" s="213"/>
      <c r="F84" s="213"/>
      <c r="G84" s="213"/>
      <c r="H84" s="213"/>
      <c r="I84" s="213"/>
      <c r="J84" s="213"/>
      <c r="K84" s="213"/>
      <c r="L84" s="213"/>
      <c r="M84" s="213"/>
      <c r="N84" s="213"/>
      <c r="O84" s="213"/>
      <c r="P84" s="213"/>
    </row>
    <row r="85" spans="1:16" ht="20.25" customHeight="1" x14ac:dyDescent="0.2">
      <c r="A85" s="133" t="s">
        <v>16</v>
      </c>
      <c r="B85" s="133"/>
      <c r="C85" s="133"/>
      <c r="D85" s="133"/>
      <c r="E85" s="133"/>
      <c r="F85" s="133"/>
      <c r="G85" s="133"/>
      <c r="H85" s="133"/>
      <c r="I85" s="133"/>
      <c r="J85" s="133"/>
      <c r="K85" s="133"/>
      <c r="L85" s="133"/>
      <c r="M85" s="133"/>
      <c r="N85" s="133"/>
      <c r="O85" s="133"/>
      <c r="P85" s="133"/>
    </row>
    <row r="86" spans="1:16" ht="20.25" customHeight="1" x14ac:dyDescent="0.2">
      <c r="A86" s="133" t="s">
        <v>29</v>
      </c>
      <c r="B86" s="133"/>
      <c r="C86" s="133"/>
      <c r="D86" s="133"/>
      <c r="E86" s="133"/>
      <c r="F86" s="133"/>
      <c r="G86" s="133"/>
      <c r="H86" s="133"/>
      <c r="I86" s="133"/>
      <c r="J86" s="133"/>
      <c r="K86" s="133"/>
      <c r="L86" s="133"/>
      <c r="M86" s="133"/>
      <c r="N86" s="133"/>
      <c r="O86" s="133"/>
      <c r="P86" s="133"/>
    </row>
    <row r="87" spans="1:16" ht="20.25" customHeight="1" x14ac:dyDescent="0.2">
      <c r="A87" s="133" t="s">
        <v>30</v>
      </c>
      <c r="B87" s="133"/>
      <c r="C87" s="133"/>
      <c r="D87" s="133"/>
      <c r="E87" s="133"/>
      <c r="F87" s="133"/>
      <c r="G87" s="133"/>
      <c r="H87" s="133"/>
      <c r="I87" s="133"/>
      <c r="J87" s="133"/>
      <c r="K87" s="133"/>
      <c r="L87" s="133"/>
      <c r="M87" s="133"/>
      <c r="N87" s="133"/>
      <c r="O87" s="133"/>
      <c r="P87" s="133"/>
    </row>
    <row r="88" spans="1:16" ht="20.25" customHeight="1" x14ac:dyDescent="0.2">
      <c r="A88" s="133" t="s">
        <v>31</v>
      </c>
      <c r="B88" s="133"/>
      <c r="C88" s="133"/>
      <c r="D88" s="133"/>
      <c r="E88" s="133"/>
      <c r="F88" s="133"/>
      <c r="G88" s="133"/>
      <c r="H88" s="133"/>
      <c r="I88" s="133"/>
      <c r="J88" s="133"/>
      <c r="K88" s="133"/>
      <c r="L88" s="133"/>
      <c r="M88" s="133"/>
      <c r="N88" s="133"/>
      <c r="O88" s="133"/>
      <c r="P88" s="133"/>
    </row>
    <row r="89" spans="1:16" ht="20.25" customHeight="1" x14ac:dyDescent="0.2">
      <c r="A89" s="133" t="s">
        <v>32</v>
      </c>
      <c r="B89" s="133"/>
      <c r="C89" s="133"/>
      <c r="D89" s="133"/>
      <c r="E89" s="133"/>
      <c r="F89" s="133"/>
      <c r="G89" s="133"/>
      <c r="H89" s="133"/>
      <c r="I89" s="133"/>
      <c r="J89" s="133"/>
      <c r="K89" s="133"/>
      <c r="L89" s="133"/>
      <c r="M89" s="133"/>
      <c r="N89" s="133"/>
      <c r="O89" s="133"/>
      <c r="P89" s="133"/>
    </row>
    <row r="90" spans="1:16" ht="20.25" customHeight="1" x14ac:dyDescent="0.2">
      <c r="A90" s="133" t="s">
        <v>33</v>
      </c>
      <c r="B90" s="133"/>
      <c r="C90" s="133"/>
      <c r="D90" s="133"/>
      <c r="E90" s="133"/>
      <c r="F90" s="133"/>
      <c r="G90" s="133"/>
      <c r="H90" s="133"/>
      <c r="I90" s="133"/>
      <c r="J90" s="133"/>
      <c r="K90" s="133"/>
      <c r="L90" s="133"/>
      <c r="M90" s="133"/>
      <c r="N90" s="133"/>
      <c r="O90" s="133"/>
      <c r="P90" s="133"/>
    </row>
    <row r="91" spans="1:16" ht="20.25" customHeight="1" x14ac:dyDescent="0.2">
      <c r="A91" s="164" t="s">
        <v>35</v>
      </c>
      <c r="B91" s="164"/>
      <c r="C91" s="164"/>
      <c r="D91" s="164"/>
      <c r="E91" s="164"/>
      <c r="F91" s="164"/>
      <c r="G91" s="164"/>
      <c r="H91" s="164"/>
      <c r="I91" s="164"/>
      <c r="J91" s="164"/>
      <c r="K91" s="164"/>
      <c r="L91" s="164"/>
      <c r="M91" s="164"/>
      <c r="N91" s="164"/>
      <c r="O91" s="164"/>
      <c r="P91" s="164"/>
    </row>
    <row r="92" spans="1:16" ht="20.25" customHeight="1" x14ac:dyDescent="0.2">
      <c r="A92" s="133" t="s">
        <v>34</v>
      </c>
      <c r="B92" s="133"/>
      <c r="C92" s="133"/>
      <c r="D92" s="133"/>
      <c r="E92" s="133"/>
      <c r="F92" s="133"/>
      <c r="G92" s="133"/>
      <c r="H92" s="133"/>
      <c r="I92" s="133"/>
      <c r="J92" s="133"/>
      <c r="K92" s="133"/>
      <c r="L92" s="133"/>
      <c r="M92" s="133"/>
      <c r="N92" s="133"/>
      <c r="O92" s="133"/>
      <c r="P92" s="133"/>
    </row>
    <row r="93" spans="1:16" ht="20.25" customHeight="1" x14ac:dyDescent="0.2">
      <c r="A93" s="133" t="s">
        <v>37</v>
      </c>
      <c r="B93" s="133"/>
      <c r="C93" s="133"/>
      <c r="D93" s="133"/>
      <c r="E93" s="133"/>
      <c r="F93" s="133"/>
      <c r="G93" s="133"/>
      <c r="H93" s="133"/>
      <c r="I93" s="133"/>
      <c r="J93" s="133"/>
      <c r="K93" s="133"/>
      <c r="L93" s="133"/>
      <c r="M93" s="133"/>
      <c r="N93" s="133"/>
      <c r="O93" s="133"/>
      <c r="P93" s="133"/>
    </row>
    <row r="94" spans="1:16" ht="20.25" customHeight="1" x14ac:dyDescent="0.2"/>
    <row r="95" spans="1:16" ht="20.25" customHeight="1" x14ac:dyDescent="0.2"/>
    <row r="96" spans="1:16" ht="20.25" customHeight="1" x14ac:dyDescent="0.2"/>
    <row r="97" spans="1:16" ht="20.25" customHeight="1" x14ac:dyDescent="0.2"/>
    <row r="98" spans="1:16" ht="20.25" customHeight="1" x14ac:dyDescent="0.2"/>
    <row r="99" spans="1:16" ht="20.25" customHeight="1" x14ac:dyDescent="0.2"/>
    <row r="100" spans="1:16" ht="20.25" customHeight="1" x14ac:dyDescent="0.2"/>
    <row r="101" spans="1:16" ht="20.25" customHeight="1" x14ac:dyDescent="0.2"/>
    <row r="102" spans="1:16" ht="20.25" customHeight="1" x14ac:dyDescent="0.2"/>
    <row r="103" spans="1:16" ht="20.25" customHeight="1" x14ac:dyDescent="0.2"/>
    <row r="104" spans="1:16" ht="15" customHeight="1" x14ac:dyDescent="0.2">
      <c r="A104" s="214" t="s">
        <v>38</v>
      </c>
      <c r="B104" s="214"/>
      <c r="C104" s="214"/>
      <c r="D104" s="214"/>
      <c r="E104" s="214"/>
      <c r="F104" s="214"/>
      <c r="G104" s="214"/>
      <c r="H104" s="214"/>
      <c r="I104" s="214"/>
      <c r="J104" s="214"/>
      <c r="K104" s="214"/>
      <c r="L104" s="214"/>
      <c r="M104" s="214"/>
      <c r="N104" s="214"/>
      <c r="O104" s="214"/>
      <c r="P104" s="214"/>
    </row>
    <row r="105" spans="1:16" ht="15" customHeight="1" x14ac:dyDescent="0.2">
      <c r="A105" s="214" t="s">
        <v>40</v>
      </c>
      <c r="B105" s="214"/>
      <c r="C105" s="214"/>
      <c r="D105" s="214"/>
      <c r="E105" s="214"/>
      <c r="F105" s="214"/>
      <c r="G105" s="214"/>
      <c r="H105" s="214"/>
      <c r="I105" s="214"/>
      <c r="J105" s="214"/>
      <c r="K105" s="214"/>
      <c r="L105" s="214"/>
      <c r="M105" s="214"/>
      <c r="N105" s="214"/>
      <c r="O105" s="214"/>
      <c r="P105" s="214"/>
    </row>
    <row r="106" spans="1:16" ht="15" customHeight="1" x14ac:dyDescent="0.2">
      <c r="A106" s="214" t="s">
        <v>39</v>
      </c>
      <c r="B106" s="214"/>
      <c r="C106" s="214"/>
      <c r="D106" s="214"/>
      <c r="E106" s="214"/>
      <c r="F106" s="214"/>
      <c r="G106" s="214"/>
      <c r="H106" s="214"/>
      <c r="I106" s="214"/>
      <c r="J106" s="214"/>
      <c r="K106" s="214"/>
      <c r="L106" s="214"/>
      <c r="M106" s="214"/>
      <c r="N106" s="214"/>
      <c r="O106" s="214"/>
      <c r="P106" s="214"/>
    </row>
    <row r="107" spans="1:16" ht="20.25" customHeight="1" x14ac:dyDescent="0.2">
      <c r="A107" s="151" t="s">
        <v>41</v>
      </c>
      <c r="B107" s="151"/>
      <c r="C107" s="151"/>
      <c r="D107" s="151"/>
      <c r="E107" s="151"/>
      <c r="F107" s="151"/>
      <c r="G107" s="151"/>
      <c r="H107" s="151"/>
      <c r="I107" s="151"/>
      <c r="J107" s="151"/>
      <c r="K107" s="151"/>
      <c r="L107" s="151"/>
      <c r="M107" s="151"/>
      <c r="N107" s="151"/>
      <c r="O107" s="151"/>
      <c r="P107" s="151"/>
    </row>
    <row r="108" spans="1:16" ht="20.25" customHeight="1" x14ac:dyDescent="0.2"/>
    <row r="109" spans="1:16" ht="20.25" customHeight="1" x14ac:dyDescent="0.2"/>
    <row r="110" spans="1:16" ht="20.25" customHeight="1" x14ac:dyDescent="0.2"/>
    <row r="111" spans="1:16" ht="20.25" customHeight="1" x14ac:dyDescent="0.2"/>
    <row r="112" spans="1:16" ht="20.25" customHeight="1" x14ac:dyDescent="0.2"/>
    <row r="113" spans="1:16" ht="20.25" customHeight="1" x14ac:dyDescent="0.2"/>
    <row r="114" spans="1:16" ht="20.25" customHeight="1" x14ac:dyDescent="0.2"/>
    <row r="118" spans="1:16" ht="20.25" customHeight="1" x14ac:dyDescent="0.2">
      <c r="A118" s="151" t="s">
        <v>42</v>
      </c>
      <c r="B118" s="151"/>
      <c r="C118" s="151"/>
      <c r="D118" s="151"/>
      <c r="E118" s="151"/>
      <c r="F118" s="151"/>
      <c r="G118" s="151"/>
      <c r="H118" s="151"/>
      <c r="I118" s="151"/>
      <c r="J118" s="151"/>
      <c r="K118" s="151"/>
      <c r="L118" s="151"/>
      <c r="M118" s="151"/>
      <c r="N118" s="151"/>
      <c r="O118" s="151"/>
      <c r="P118" s="151"/>
    </row>
    <row r="119" spans="1:16" ht="20.25" customHeight="1" x14ac:dyDescent="0.2">
      <c r="A119" s="164" t="s">
        <v>45</v>
      </c>
      <c r="B119" s="164"/>
      <c r="C119" s="164"/>
      <c r="D119" s="164"/>
      <c r="E119" s="164"/>
      <c r="F119" s="164"/>
      <c r="G119" s="164"/>
      <c r="H119" s="164"/>
      <c r="I119" s="164"/>
      <c r="J119" s="164"/>
      <c r="K119" s="164"/>
      <c r="L119" s="164"/>
      <c r="M119" s="164"/>
      <c r="N119" s="164"/>
      <c r="O119" s="164"/>
      <c r="P119" s="164"/>
    </row>
    <row r="120" spans="1:16" ht="20.25" customHeight="1" x14ac:dyDescent="0.2">
      <c r="A120" s="133" t="s">
        <v>46</v>
      </c>
      <c r="B120" s="133"/>
      <c r="C120" s="133"/>
      <c r="D120" s="133"/>
      <c r="E120" s="133"/>
      <c r="F120" s="133"/>
      <c r="G120" s="133"/>
      <c r="H120" s="133"/>
      <c r="I120" s="133"/>
      <c r="J120" s="133"/>
      <c r="K120" s="133"/>
      <c r="L120" s="133"/>
      <c r="M120" s="133"/>
      <c r="N120" s="133"/>
      <c r="O120" s="133"/>
      <c r="P120" s="133"/>
    </row>
    <row r="121" spans="1:16" ht="20.25" customHeight="1" x14ac:dyDescent="0.2">
      <c r="A121" s="133" t="s">
        <v>48</v>
      </c>
      <c r="B121" s="133"/>
      <c r="C121" s="133"/>
      <c r="D121" s="133"/>
      <c r="E121" s="133"/>
      <c r="F121" s="133"/>
      <c r="G121" s="133"/>
      <c r="H121" s="133"/>
      <c r="I121" s="133"/>
      <c r="J121" s="133"/>
      <c r="K121" s="133"/>
      <c r="L121" s="133"/>
      <c r="M121" s="133"/>
      <c r="N121" s="133"/>
      <c r="O121" s="133"/>
      <c r="P121" s="133"/>
    </row>
    <row r="122" spans="1:16" ht="20.25" customHeight="1" x14ac:dyDescent="0.2">
      <c r="A122" s="133" t="s">
        <v>47</v>
      </c>
      <c r="B122" s="133"/>
      <c r="C122" s="133"/>
      <c r="D122" s="133"/>
      <c r="E122" s="133"/>
      <c r="F122" s="133"/>
      <c r="G122" s="133"/>
      <c r="H122" s="133"/>
      <c r="I122" s="133"/>
      <c r="J122" s="133"/>
      <c r="K122" s="133"/>
      <c r="L122" s="133"/>
      <c r="M122" s="133"/>
      <c r="N122" s="133"/>
      <c r="O122" s="133"/>
      <c r="P122" s="133"/>
    </row>
    <row r="123" spans="1:16" ht="20.25" customHeight="1" x14ac:dyDescent="0.2">
      <c r="A123" s="133" t="s">
        <v>49</v>
      </c>
      <c r="B123" s="133"/>
      <c r="C123" s="133"/>
      <c r="D123" s="133"/>
      <c r="E123" s="133"/>
      <c r="F123" s="133"/>
      <c r="G123" s="133"/>
      <c r="H123" s="133"/>
      <c r="I123" s="133"/>
      <c r="J123" s="133"/>
      <c r="K123" s="133"/>
      <c r="L123" s="133"/>
      <c r="M123" s="133"/>
      <c r="N123" s="133"/>
      <c r="O123" s="133"/>
      <c r="P123" s="133"/>
    </row>
    <row r="124" spans="1:16" ht="20.25" customHeight="1" x14ac:dyDescent="0.3">
      <c r="A124" s="133" t="s">
        <v>451</v>
      </c>
      <c r="B124" s="133"/>
      <c r="C124" s="133"/>
      <c r="D124" s="133"/>
      <c r="E124" s="133"/>
      <c r="F124" s="133"/>
      <c r="G124" s="133"/>
      <c r="H124" s="133"/>
      <c r="I124" s="133"/>
      <c r="J124" s="133"/>
      <c r="K124" s="133"/>
      <c r="L124" s="133"/>
      <c r="M124" s="133"/>
      <c r="N124" s="133"/>
      <c r="O124" s="133"/>
      <c r="P124" s="133"/>
    </row>
    <row r="125" spans="1:16" ht="20.25" customHeight="1" x14ac:dyDescent="0.3">
      <c r="A125" s="133" t="s">
        <v>618</v>
      </c>
      <c r="B125" s="133"/>
      <c r="C125" s="133"/>
      <c r="D125" s="133"/>
      <c r="E125" s="133"/>
      <c r="F125" s="133"/>
      <c r="G125" s="133"/>
      <c r="H125" s="133"/>
      <c r="I125" s="133"/>
      <c r="J125" s="133"/>
      <c r="K125" s="133"/>
      <c r="L125" s="133"/>
      <c r="M125" s="133"/>
      <c r="N125" s="133"/>
      <c r="O125" s="133"/>
      <c r="P125" s="133"/>
    </row>
    <row r="126" spans="1:16" ht="20.25" customHeight="1" x14ac:dyDescent="0.3">
      <c r="A126" s="133" t="s">
        <v>452</v>
      </c>
      <c r="B126" s="133"/>
      <c r="C126" s="133"/>
      <c r="D126" s="133"/>
      <c r="E126" s="133"/>
      <c r="F126" s="133"/>
      <c r="G126" s="133"/>
      <c r="H126" s="133"/>
      <c r="I126" s="133"/>
      <c r="J126" s="133"/>
      <c r="K126" s="133"/>
      <c r="L126" s="133"/>
      <c r="M126" s="133"/>
      <c r="N126" s="133"/>
      <c r="O126" s="133"/>
      <c r="P126" s="133"/>
    </row>
    <row r="127" spans="1:16" ht="20.25" customHeight="1" x14ac:dyDescent="0.3">
      <c r="A127" s="133" t="s">
        <v>453</v>
      </c>
      <c r="B127" s="133"/>
      <c r="C127" s="133"/>
      <c r="D127" s="133"/>
      <c r="E127" s="133"/>
      <c r="F127" s="133"/>
      <c r="G127" s="133"/>
      <c r="H127" s="133"/>
      <c r="I127" s="133"/>
      <c r="J127" s="133"/>
      <c r="K127" s="133"/>
      <c r="L127" s="133"/>
      <c r="M127" s="133"/>
      <c r="N127" s="133"/>
      <c r="O127" s="133"/>
      <c r="P127" s="133"/>
    </row>
    <row r="128" spans="1:16" ht="20.25" customHeight="1" x14ac:dyDescent="0.3">
      <c r="A128" s="133" t="s">
        <v>454</v>
      </c>
      <c r="B128" s="133"/>
      <c r="C128" s="133"/>
      <c r="D128" s="133"/>
      <c r="E128" s="133"/>
      <c r="F128" s="133"/>
      <c r="G128" s="133"/>
      <c r="H128" s="133"/>
      <c r="I128" s="133"/>
      <c r="J128" s="133"/>
      <c r="K128" s="133"/>
      <c r="L128" s="133"/>
      <c r="M128" s="133"/>
      <c r="N128" s="133"/>
      <c r="O128" s="133"/>
      <c r="P128" s="133"/>
    </row>
    <row r="129" spans="1:16" ht="20.25" customHeight="1" x14ac:dyDescent="0.2">
      <c r="A129" s="133" t="s">
        <v>619</v>
      </c>
      <c r="B129" s="133"/>
      <c r="C129" s="133"/>
      <c r="D129" s="133"/>
      <c r="E129" s="133"/>
      <c r="F129" s="133"/>
      <c r="G129" s="133"/>
      <c r="H129" s="133"/>
      <c r="I129" s="133"/>
      <c r="J129" s="133"/>
      <c r="K129" s="133"/>
      <c r="L129" s="133"/>
      <c r="M129" s="133"/>
      <c r="N129" s="133"/>
      <c r="O129" s="133"/>
      <c r="P129" s="133"/>
    </row>
    <row r="130" spans="1:16" ht="20.25" customHeight="1" x14ac:dyDescent="0.2">
      <c r="A130" s="133" t="s">
        <v>50</v>
      </c>
      <c r="B130" s="133"/>
      <c r="C130" s="133"/>
      <c r="D130" s="133"/>
      <c r="E130" s="133"/>
      <c r="F130" s="133"/>
      <c r="G130" s="133"/>
      <c r="H130" s="133"/>
      <c r="I130" s="133"/>
      <c r="J130" s="133"/>
      <c r="K130" s="133"/>
      <c r="L130" s="133"/>
      <c r="M130" s="133"/>
      <c r="N130" s="133"/>
      <c r="O130" s="133"/>
      <c r="P130" s="133"/>
    </row>
    <row r="131" spans="1:16" ht="20.25" customHeight="1" x14ac:dyDescent="0.2">
      <c r="A131" s="133" t="s">
        <v>51</v>
      </c>
      <c r="B131" s="133"/>
      <c r="C131" s="133"/>
      <c r="D131" s="133"/>
      <c r="E131" s="133"/>
      <c r="F131" s="133"/>
      <c r="G131" s="133"/>
      <c r="H131" s="133"/>
      <c r="I131" s="133"/>
      <c r="J131" s="133"/>
      <c r="K131" s="133"/>
      <c r="L131" s="133"/>
      <c r="M131" s="133"/>
      <c r="N131" s="133"/>
      <c r="O131" s="133"/>
      <c r="P131" s="133"/>
    </row>
    <row r="132" spans="1:16" ht="20.25" customHeight="1" x14ac:dyDescent="0.2">
      <c r="A132" s="133" t="s">
        <v>53</v>
      </c>
      <c r="B132" s="133"/>
      <c r="C132" s="133"/>
      <c r="D132" s="133"/>
      <c r="E132" s="133"/>
      <c r="F132" s="133"/>
      <c r="G132" s="133"/>
      <c r="H132" s="133"/>
      <c r="I132" s="133"/>
      <c r="J132" s="133"/>
      <c r="K132" s="133"/>
      <c r="L132" s="133"/>
      <c r="M132" s="133"/>
      <c r="N132" s="133"/>
      <c r="O132" s="133"/>
      <c r="P132" s="133"/>
    </row>
    <row r="133" spans="1:16" ht="20.25" customHeight="1" x14ac:dyDescent="0.2">
      <c r="A133" s="133" t="s">
        <v>52</v>
      </c>
      <c r="B133" s="133"/>
      <c r="C133" s="133"/>
      <c r="D133" s="133"/>
      <c r="E133" s="133"/>
      <c r="F133" s="133"/>
      <c r="G133" s="133"/>
      <c r="H133" s="133"/>
      <c r="I133" s="133"/>
      <c r="J133" s="133"/>
      <c r="K133" s="133"/>
      <c r="L133" s="133"/>
      <c r="M133" s="133"/>
      <c r="N133" s="133"/>
      <c r="O133" s="133"/>
      <c r="P133" s="133"/>
    </row>
    <row r="134" spans="1:16" ht="20.25" customHeight="1" x14ac:dyDescent="0.3">
      <c r="A134" s="133" t="s">
        <v>455</v>
      </c>
      <c r="B134" s="133"/>
      <c r="C134" s="133"/>
      <c r="D134" s="133"/>
      <c r="E134" s="133"/>
      <c r="F134" s="133"/>
      <c r="G134" s="133"/>
      <c r="H134" s="133"/>
      <c r="I134" s="133"/>
      <c r="J134" s="133"/>
      <c r="K134" s="133"/>
      <c r="L134" s="133"/>
      <c r="M134" s="133"/>
      <c r="N134" s="133"/>
      <c r="O134" s="133"/>
      <c r="P134" s="133"/>
    </row>
    <row r="135" spans="1:16" ht="20.25" customHeight="1" x14ac:dyDescent="0.3">
      <c r="A135" s="133" t="s">
        <v>0</v>
      </c>
      <c r="B135" s="133"/>
      <c r="C135" s="133"/>
      <c r="D135" s="133"/>
      <c r="E135" s="133"/>
      <c r="F135" s="133"/>
      <c r="G135" s="133"/>
      <c r="H135" s="133"/>
      <c r="I135" s="133"/>
      <c r="J135" s="133"/>
      <c r="K135" s="133"/>
      <c r="L135" s="133"/>
      <c r="M135" s="133"/>
      <c r="N135" s="133"/>
      <c r="O135" s="133"/>
      <c r="P135" s="133"/>
    </row>
    <row r="136" spans="1:16" ht="20.25" customHeight="1" x14ac:dyDescent="0.3">
      <c r="A136" s="133" t="s">
        <v>620</v>
      </c>
      <c r="B136" s="133"/>
      <c r="C136" s="133"/>
      <c r="D136" s="133"/>
      <c r="E136" s="133"/>
      <c r="F136" s="133"/>
      <c r="G136" s="133"/>
      <c r="H136" s="133"/>
      <c r="I136" s="133"/>
      <c r="J136" s="133"/>
      <c r="K136" s="133"/>
      <c r="L136" s="133"/>
      <c r="M136" s="133"/>
      <c r="N136" s="133"/>
      <c r="O136" s="133"/>
      <c r="P136" s="133"/>
    </row>
    <row r="137" spans="1:16" ht="20.25" customHeight="1" x14ac:dyDescent="0.3">
      <c r="A137" s="133" t="s">
        <v>456</v>
      </c>
      <c r="B137" s="133"/>
      <c r="C137" s="133"/>
      <c r="D137" s="133"/>
      <c r="E137" s="133"/>
      <c r="F137" s="133"/>
      <c r="G137" s="133"/>
      <c r="H137" s="133"/>
      <c r="I137" s="133"/>
      <c r="J137" s="133"/>
      <c r="K137" s="133"/>
      <c r="L137" s="133"/>
      <c r="M137" s="133"/>
      <c r="N137" s="133"/>
      <c r="O137" s="133"/>
      <c r="P137" s="133"/>
    </row>
    <row r="138" spans="1:16" ht="20.25" customHeight="1" x14ac:dyDescent="0.3">
      <c r="A138" s="133" t="s">
        <v>457</v>
      </c>
      <c r="B138" s="133"/>
      <c r="C138" s="133"/>
      <c r="D138" s="133"/>
      <c r="E138" s="133"/>
      <c r="F138" s="133"/>
      <c r="G138" s="133"/>
      <c r="H138" s="133"/>
      <c r="I138" s="133"/>
      <c r="J138" s="133"/>
      <c r="K138" s="133"/>
      <c r="L138" s="133"/>
      <c r="M138" s="133"/>
      <c r="N138" s="133"/>
      <c r="O138" s="133"/>
      <c r="P138" s="133"/>
    </row>
    <row r="139" spans="1:16" ht="20.25" customHeight="1" x14ac:dyDescent="0.2"/>
    <row r="140" spans="1:16" ht="20.25" customHeight="1" x14ac:dyDescent="0.2"/>
    <row r="141" spans="1:16" ht="20.25" customHeight="1" x14ac:dyDescent="0.2"/>
    <row r="142" spans="1:16" ht="20.25" customHeight="1" x14ac:dyDescent="0.2"/>
    <row r="143" spans="1:16" ht="20.25" customHeight="1" x14ac:dyDescent="0.2"/>
    <row r="144" spans="1:16" ht="20.25" customHeight="1" x14ac:dyDescent="0.2"/>
    <row r="145" spans="1:16" ht="20.25" customHeight="1" x14ac:dyDescent="0.2"/>
    <row r="146" spans="1:16" ht="20.25" customHeight="1" x14ac:dyDescent="0.2"/>
    <row r="147" spans="1:16" ht="24.75" customHeight="1" x14ac:dyDescent="0.2">
      <c r="A147" s="165" t="s">
        <v>58</v>
      </c>
      <c r="B147" s="165"/>
      <c r="C147" s="165"/>
      <c r="D147" s="165"/>
      <c r="E147" s="165"/>
      <c r="F147" s="165"/>
      <c r="G147" s="165"/>
      <c r="H147" s="165"/>
      <c r="I147" s="165"/>
      <c r="J147" s="165"/>
      <c r="K147" s="165"/>
      <c r="L147" s="165"/>
      <c r="M147" s="165"/>
      <c r="N147" s="165"/>
      <c r="O147" s="165"/>
      <c r="P147" s="165"/>
    </row>
    <row r="148" spans="1:16" ht="20.25" customHeight="1" x14ac:dyDescent="0.2">
      <c r="A148" s="164" t="s">
        <v>59</v>
      </c>
      <c r="B148" s="164"/>
      <c r="C148" s="164"/>
      <c r="D148" s="164"/>
      <c r="E148" s="164"/>
      <c r="F148" s="164"/>
      <c r="G148" s="164"/>
      <c r="H148" s="164"/>
      <c r="I148" s="164"/>
      <c r="J148" s="164"/>
      <c r="K148" s="164"/>
      <c r="L148" s="164"/>
      <c r="M148" s="164"/>
      <c r="N148" s="164"/>
      <c r="O148" s="164"/>
      <c r="P148" s="164"/>
    </row>
    <row r="149" spans="1:16" ht="17.100000000000001" customHeight="1" x14ac:dyDescent="0.2">
      <c r="A149" s="133" t="s">
        <v>54</v>
      </c>
      <c r="B149" s="133"/>
      <c r="C149" s="133"/>
      <c r="D149" s="133"/>
      <c r="E149" s="133"/>
      <c r="F149" s="133"/>
      <c r="G149" s="133"/>
      <c r="H149" s="133"/>
      <c r="I149" s="133"/>
      <c r="J149" s="133"/>
      <c r="K149" s="133"/>
      <c r="L149" s="133"/>
      <c r="M149" s="133"/>
      <c r="N149" s="133"/>
      <c r="O149" s="133"/>
      <c r="P149" s="133"/>
    </row>
    <row r="150" spans="1:16" ht="17.100000000000001" customHeight="1" x14ac:dyDescent="0.2">
      <c r="A150" s="133" t="s">
        <v>55</v>
      </c>
      <c r="B150" s="133"/>
      <c r="C150" s="133"/>
      <c r="D150" s="133"/>
      <c r="E150" s="133"/>
      <c r="F150" s="133"/>
      <c r="G150" s="133"/>
      <c r="H150" s="133"/>
      <c r="I150" s="133"/>
      <c r="J150" s="133"/>
      <c r="K150" s="133"/>
      <c r="L150" s="133"/>
      <c r="M150" s="133"/>
      <c r="N150" s="133"/>
      <c r="O150" s="133"/>
      <c r="P150" s="133"/>
    </row>
    <row r="151" spans="1:16" ht="17.100000000000001" customHeight="1" x14ac:dyDescent="0.2">
      <c r="A151" s="133" t="s">
        <v>43</v>
      </c>
      <c r="B151" s="133"/>
      <c r="C151" s="133"/>
      <c r="D151" s="133"/>
      <c r="E151" s="133"/>
      <c r="F151" s="133"/>
      <c r="G151" s="133"/>
      <c r="H151" s="133"/>
      <c r="I151" s="133"/>
      <c r="J151" s="133"/>
      <c r="K151" s="133"/>
      <c r="L151" s="133"/>
      <c r="M151" s="133"/>
      <c r="N151" s="133"/>
      <c r="O151" s="133"/>
      <c r="P151" s="133"/>
    </row>
    <row r="152" spans="1:16" ht="17.100000000000001" customHeight="1" x14ac:dyDescent="0.2">
      <c r="A152" s="133" t="s">
        <v>44</v>
      </c>
      <c r="B152" s="133"/>
      <c r="C152" s="133"/>
      <c r="D152" s="133"/>
      <c r="E152" s="133"/>
      <c r="F152" s="133"/>
      <c r="G152" s="133"/>
      <c r="H152" s="133"/>
      <c r="I152" s="133"/>
      <c r="J152" s="133"/>
      <c r="K152" s="133"/>
      <c r="L152" s="133"/>
      <c r="M152" s="133"/>
      <c r="N152" s="133"/>
      <c r="O152" s="133"/>
      <c r="P152" s="133"/>
    </row>
    <row r="153" spans="1:16" ht="17.100000000000001" customHeight="1" x14ac:dyDescent="0.2">
      <c r="A153" s="133" t="s">
        <v>56</v>
      </c>
      <c r="B153" s="133"/>
      <c r="C153" s="133"/>
      <c r="D153" s="133"/>
      <c r="E153" s="133"/>
      <c r="F153" s="133"/>
      <c r="G153" s="133"/>
      <c r="H153" s="133"/>
      <c r="I153" s="133"/>
      <c r="J153" s="133"/>
      <c r="K153" s="133"/>
      <c r="L153" s="133"/>
      <c r="M153" s="133"/>
      <c r="N153" s="133"/>
      <c r="O153" s="133"/>
      <c r="P153" s="133"/>
    </row>
    <row r="154" spans="1:16" ht="17.100000000000001" customHeight="1" x14ac:dyDescent="0.2">
      <c r="A154" s="164" t="s">
        <v>60</v>
      </c>
      <c r="B154" s="164"/>
      <c r="C154" s="164"/>
      <c r="D154" s="164"/>
      <c r="E154" s="164"/>
      <c r="F154" s="164"/>
      <c r="G154" s="164"/>
      <c r="H154" s="164"/>
      <c r="I154" s="164"/>
      <c r="J154" s="164"/>
      <c r="K154" s="164"/>
      <c r="L154" s="164"/>
      <c r="M154" s="164"/>
      <c r="N154" s="164"/>
      <c r="O154" s="164"/>
      <c r="P154" s="164"/>
    </row>
    <row r="155" spans="1:16" ht="17.100000000000001" customHeight="1" x14ac:dyDescent="0.2">
      <c r="A155" s="133" t="s">
        <v>57</v>
      </c>
      <c r="B155" s="133"/>
      <c r="C155" s="133"/>
      <c r="D155" s="133"/>
      <c r="E155" s="133"/>
      <c r="F155" s="133"/>
      <c r="G155" s="133"/>
      <c r="H155" s="133"/>
      <c r="I155" s="133"/>
      <c r="J155" s="133"/>
      <c r="K155" s="133"/>
      <c r="L155" s="133"/>
      <c r="M155" s="133"/>
      <c r="N155" s="133"/>
      <c r="O155" s="133"/>
      <c r="P155" s="133"/>
    </row>
    <row r="156" spans="1:16" ht="17.100000000000001" customHeight="1" x14ac:dyDescent="0.2">
      <c r="A156" s="133" t="s">
        <v>67</v>
      </c>
      <c r="B156" s="133"/>
      <c r="C156" s="133"/>
      <c r="D156" s="133"/>
      <c r="E156" s="133"/>
      <c r="F156" s="133"/>
      <c r="G156" s="133"/>
      <c r="H156" s="133"/>
      <c r="I156" s="133"/>
      <c r="J156" s="133"/>
      <c r="K156" s="133"/>
      <c r="L156" s="133"/>
      <c r="M156" s="133"/>
      <c r="N156" s="133"/>
      <c r="O156" s="133"/>
      <c r="P156" s="133"/>
    </row>
    <row r="157" spans="1:16" ht="17.100000000000001" customHeight="1" x14ac:dyDescent="0.3">
      <c r="A157" s="133" t="s">
        <v>621</v>
      </c>
      <c r="B157" s="133"/>
      <c r="C157" s="133"/>
      <c r="D157" s="133"/>
      <c r="E157" s="133"/>
      <c r="F157" s="133"/>
      <c r="G157" s="133"/>
      <c r="H157" s="133"/>
      <c r="I157" s="133"/>
      <c r="J157" s="133"/>
      <c r="K157" s="133"/>
      <c r="L157" s="133"/>
      <c r="M157" s="133"/>
      <c r="N157" s="133"/>
      <c r="O157" s="133"/>
      <c r="P157" s="133"/>
    </row>
    <row r="158" spans="1:16" ht="17.100000000000001" customHeight="1" x14ac:dyDescent="0.3">
      <c r="A158" s="133" t="s">
        <v>68</v>
      </c>
      <c r="B158" s="133"/>
      <c r="C158" s="133"/>
      <c r="D158" s="133"/>
      <c r="E158" s="133"/>
      <c r="F158" s="133"/>
      <c r="G158" s="133"/>
      <c r="H158" s="133"/>
      <c r="I158" s="133"/>
      <c r="J158" s="133"/>
      <c r="K158" s="133"/>
      <c r="L158" s="133"/>
      <c r="M158" s="133"/>
      <c r="N158" s="133"/>
      <c r="O158" s="133"/>
      <c r="P158" s="133"/>
    </row>
    <row r="159" spans="1:16" ht="17.100000000000001" customHeight="1" x14ac:dyDescent="0.3">
      <c r="A159" s="133" t="s">
        <v>499</v>
      </c>
      <c r="B159" s="133"/>
      <c r="C159" s="133"/>
      <c r="D159" s="133"/>
      <c r="E159" s="133"/>
      <c r="F159" s="133"/>
      <c r="G159" s="133"/>
      <c r="H159" s="133"/>
      <c r="I159" s="133"/>
      <c r="J159" s="133"/>
      <c r="K159" s="133"/>
      <c r="L159" s="133"/>
      <c r="M159" s="133"/>
      <c r="N159" s="133"/>
      <c r="O159" s="133"/>
      <c r="P159" s="133"/>
    </row>
    <row r="160" spans="1:16" ht="17.100000000000001" customHeight="1" x14ac:dyDescent="0.3">
      <c r="A160" s="133" t="s">
        <v>603</v>
      </c>
      <c r="B160" s="133"/>
      <c r="C160" s="133"/>
      <c r="D160" s="133"/>
      <c r="E160" s="133"/>
      <c r="F160" s="133"/>
      <c r="G160" s="133"/>
      <c r="H160" s="133"/>
      <c r="I160" s="133"/>
      <c r="J160" s="133"/>
      <c r="K160" s="133"/>
      <c r="L160" s="133"/>
      <c r="M160" s="133"/>
      <c r="N160" s="133"/>
      <c r="O160" s="133"/>
      <c r="P160" s="133"/>
    </row>
    <row r="161" spans="1:16" ht="17.100000000000001" customHeight="1" x14ac:dyDescent="0.3">
      <c r="A161" s="133" t="s">
        <v>458</v>
      </c>
      <c r="B161" s="133"/>
      <c r="C161" s="133"/>
      <c r="D161" s="133"/>
      <c r="E161" s="133"/>
      <c r="F161" s="133"/>
      <c r="G161" s="133"/>
      <c r="H161" s="133"/>
      <c r="I161" s="133"/>
      <c r="J161" s="133"/>
      <c r="K161" s="133"/>
      <c r="L161" s="133"/>
      <c r="M161" s="133"/>
      <c r="N161" s="133"/>
      <c r="O161" s="133"/>
      <c r="P161" s="133"/>
    </row>
    <row r="162" spans="1:16" ht="17.100000000000001" customHeight="1" x14ac:dyDescent="0.3">
      <c r="A162" s="133" t="s">
        <v>278</v>
      </c>
      <c r="B162" s="133"/>
      <c r="C162" s="133"/>
      <c r="D162" s="133"/>
      <c r="E162" s="133"/>
      <c r="F162" s="133"/>
      <c r="G162" s="133"/>
      <c r="H162" s="133"/>
      <c r="I162" s="133"/>
      <c r="J162" s="133"/>
      <c r="K162" s="133"/>
      <c r="L162" s="133"/>
      <c r="M162" s="133"/>
      <c r="N162" s="133"/>
      <c r="O162" s="133"/>
      <c r="P162" s="133"/>
    </row>
    <row r="163" spans="1:16" ht="17.100000000000001" customHeight="1" x14ac:dyDescent="0.3">
      <c r="A163" s="133" t="s">
        <v>459</v>
      </c>
      <c r="B163" s="133"/>
      <c r="C163" s="133"/>
      <c r="D163" s="133"/>
      <c r="E163" s="133"/>
      <c r="F163" s="133"/>
      <c r="G163" s="133"/>
      <c r="H163" s="133"/>
      <c r="I163" s="133"/>
      <c r="J163" s="133"/>
      <c r="K163" s="133"/>
      <c r="L163" s="133"/>
      <c r="M163" s="133"/>
      <c r="N163" s="133"/>
      <c r="O163" s="133"/>
      <c r="P163" s="133"/>
    </row>
    <row r="164" spans="1:16" ht="17.100000000000001" customHeight="1" x14ac:dyDescent="0.2">
      <c r="A164" s="133" t="s">
        <v>460</v>
      </c>
      <c r="B164" s="133"/>
      <c r="C164" s="133"/>
      <c r="D164" s="133"/>
      <c r="E164" s="133"/>
      <c r="F164" s="133"/>
      <c r="G164" s="133"/>
      <c r="H164" s="133"/>
      <c r="I164" s="133"/>
      <c r="J164" s="133"/>
      <c r="K164" s="133"/>
      <c r="L164" s="133"/>
      <c r="M164" s="133"/>
      <c r="N164" s="133"/>
      <c r="O164" s="133"/>
      <c r="P164" s="133"/>
    </row>
    <row r="165" spans="1:16" ht="17.100000000000001" customHeight="1" x14ac:dyDescent="0.2">
      <c r="A165" s="133" t="s">
        <v>467</v>
      </c>
      <c r="B165" s="133"/>
      <c r="C165" s="133"/>
      <c r="D165" s="133"/>
      <c r="E165" s="133"/>
      <c r="F165" s="133"/>
      <c r="G165" s="133"/>
      <c r="H165" s="133"/>
      <c r="I165" s="133"/>
      <c r="J165" s="133"/>
      <c r="K165" s="133"/>
      <c r="L165" s="133"/>
      <c r="M165" s="133"/>
      <c r="N165" s="133"/>
      <c r="O165" s="133"/>
      <c r="P165" s="133"/>
    </row>
    <row r="166" spans="1:16" ht="17.100000000000001" customHeight="1" x14ac:dyDescent="0.2">
      <c r="A166" s="133" t="s">
        <v>461</v>
      </c>
      <c r="B166" s="133"/>
      <c r="C166" s="133"/>
      <c r="D166" s="133"/>
      <c r="E166" s="133"/>
      <c r="F166" s="133"/>
      <c r="G166" s="133"/>
      <c r="H166" s="133"/>
      <c r="I166" s="133"/>
      <c r="J166" s="133"/>
      <c r="K166" s="133"/>
      <c r="L166" s="133"/>
      <c r="M166" s="133"/>
      <c r="N166" s="133"/>
      <c r="O166" s="133"/>
      <c r="P166" s="133"/>
    </row>
    <row r="167" spans="1:16" ht="17.100000000000001" customHeight="1" x14ac:dyDescent="0.2">
      <c r="A167" s="133" t="s">
        <v>462</v>
      </c>
      <c r="B167" s="133"/>
      <c r="C167" s="133"/>
      <c r="D167" s="133"/>
      <c r="E167" s="133"/>
      <c r="F167" s="133"/>
      <c r="G167" s="133"/>
      <c r="H167" s="133"/>
      <c r="I167" s="133"/>
      <c r="J167" s="133"/>
      <c r="K167" s="133"/>
      <c r="L167" s="133"/>
      <c r="M167" s="133"/>
      <c r="N167" s="133"/>
      <c r="O167" s="133"/>
      <c r="P167" s="133"/>
    </row>
    <row r="168" spans="1:16" ht="17.100000000000001" customHeight="1" x14ac:dyDescent="0.3">
      <c r="A168" s="133" t="s">
        <v>463</v>
      </c>
      <c r="B168" s="133"/>
      <c r="C168" s="133"/>
      <c r="D168" s="133"/>
      <c r="E168" s="133"/>
      <c r="F168" s="133"/>
      <c r="G168" s="133"/>
      <c r="H168" s="133"/>
      <c r="I168" s="133"/>
      <c r="J168" s="133"/>
      <c r="K168" s="133"/>
      <c r="L168" s="133"/>
      <c r="M168" s="133"/>
      <c r="N168" s="133"/>
      <c r="O168" s="133"/>
      <c r="P168" s="133"/>
    </row>
    <row r="169" spans="1:16" ht="17.100000000000001" customHeight="1" x14ac:dyDescent="0.2">
      <c r="A169" s="133" t="s">
        <v>464</v>
      </c>
      <c r="B169" s="133"/>
      <c r="C169" s="133"/>
      <c r="D169" s="133"/>
      <c r="E169" s="133"/>
      <c r="F169" s="133"/>
      <c r="G169" s="133"/>
      <c r="H169" s="133"/>
      <c r="I169" s="133"/>
      <c r="J169" s="133"/>
      <c r="K169" s="133"/>
      <c r="L169" s="133"/>
      <c r="M169" s="133"/>
      <c r="N169" s="133"/>
      <c r="O169" s="133"/>
      <c r="P169" s="133"/>
    </row>
    <row r="170" spans="1:16" ht="17.100000000000001" customHeight="1" x14ac:dyDescent="0.2">
      <c r="A170" s="133" t="s">
        <v>460</v>
      </c>
      <c r="B170" s="133"/>
      <c r="C170" s="133"/>
      <c r="D170" s="133"/>
      <c r="E170" s="133"/>
      <c r="F170" s="133"/>
      <c r="G170" s="133"/>
      <c r="H170" s="133"/>
      <c r="I170" s="133"/>
      <c r="J170" s="133"/>
      <c r="K170" s="133"/>
      <c r="L170" s="133"/>
      <c r="M170" s="133"/>
      <c r="N170" s="133"/>
      <c r="O170" s="133"/>
      <c r="P170" s="133"/>
    </row>
    <row r="171" spans="1:16" ht="17.100000000000001" customHeight="1" x14ac:dyDescent="0.2">
      <c r="A171" s="133" t="s">
        <v>467</v>
      </c>
      <c r="B171" s="133"/>
      <c r="C171" s="133"/>
      <c r="D171" s="133"/>
      <c r="E171" s="133"/>
      <c r="F171" s="133"/>
      <c r="G171" s="133"/>
      <c r="H171" s="133"/>
      <c r="I171" s="133"/>
      <c r="J171" s="133"/>
      <c r="K171" s="133"/>
      <c r="L171" s="133"/>
      <c r="M171" s="133"/>
      <c r="N171" s="133"/>
      <c r="O171" s="133"/>
      <c r="P171" s="133"/>
    </row>
    <row r="172" spans="1:16" ht="17.100000000000001" customHeight="1" x14ac:dyDescent="0.2">
      <c r="A172" s="133" t="s">
        <v>61</v>
      </c>
      <c r="B172" s="133"/>
      <c r="C172" s="133"/>
      <c r="D172" s="133"/>
      <c r="E172" s="133"/>
      <c r="F172" s="133"/>
      <c r="G172" s="133"/>
      <c r="H172" s="133"/>
      <c r="I172" s="133"/>
      <c r="J172" s="133"/>
      <c r="K172" s="133"/>
      <c r="L172" s="133"/>
      <c r="M172" s="133"/>
      <c r="N172" s="133"/>
      <c r="O172" s="133"/>
      <c r="P172" s="133"/>
    </row>
    <row r="173" spans="1:16" ht="17.100000000000001" customHeight="1" x14ac:dyDescent="0.2">
      <c r="A173" s="133" t="s">
        <v>468</v>
      </c>
      <c r="B173" s="133"/>
      <c r="C173" s="133"/>
      <c r="D173" s="133"/>
      <c r="E173" s="133"/>
      <c r="F173" s="133"/>
      <c r="G173" s="133"/>
      <c r="H173" s="133"/>
      <c r="I173" s="133"/>
      <c r="J173" s="133"/>
      <c r="K173" s="133"/>
      <c r="L173" s="133"/>
      <c r="M173" s="133"/>
      <c r="N173" s="133"/>
      <c r="O173" s="133"/>
      <c r="P173" s="133"/>
    </row>
    <row r="174" spans="1:16" ht="17.100000000000001" customHeight="1" x14ac:dyDescent="0.2">
      <c r="A174" s="133" t="s">
        <v>62</v>
      </c>
      <c r="B174" s="133"/>
      <c r="C174" s="133"/>
      <c r="D174" s="133"/>
      <c r="E174" s="133"/>
      <c r="F174" s="133"/>
      <c r="G174" s="133"/>
      <c r="H174" s="133"/>
      <c r="I174" s="133"/>
      <c r="J174" s="133"/>
      <c r="K174" s="133"/>
      <c r="L174" s="133"/>
      <c r="M174" s="133"/>
      <c r="N174" s="133"/>
      <c r="O174" s="133"/>
      <c r="P174" s="133"/>
    </row>
    <row r="175" spans="1:16" ht="17.100000000000001" customHeight="1" x14ac:dyDescent="0.2">
      <c r="A175" s="133" t="s">
        <v>465</v>
      </c>
      <c r="B175" s="133"/>
      <c r="C175" s="133"/>
      <c r="D175" s="133"/>
      <c r="E175" s="133"/>
      <c r="F175" s="133"/>
      <c r="G175" s="133"/>
      <c r="H175" s="133"/>
      <c r="I175" s="133"/>
      <c r="J175" s="133"/>
      <c r="K175" s="133"/>
      <c r="L175" s="133"/>
      <c r="M175" s="133"/>
      <c r="N175" s="133"/>
      <c r="O175" s="133"/>
      <c r="P175" s="133"/>
    </row>
    <row r="176" spans="1:16" ht="17.100000000000001" customHeight="1" x14ac:dyDescent="0.3">
      <c r="A176" s="133" t="s">
        <v>466</v>
      </c>
      <c r="B176" s="133"/>
      <c r="C176" s="133"/>
      <c r="D176" s="133"/>
      <c r="E176" s="133"/>
      <c r="F176" s="133"/>
      <c r="G176" s="133"/>
      <c r="H176" s="133"/>
      <c r="I176" s="133"/>
      <c r="J176" s="133"/>
      <c r="K176" s="133"/>
      <c r="L176" s="133"/>
      <c r="M176" s="133"/>
      <c r="N176" s="133"/>
      <c r="O176" s="133"/>
      <c r="P176" s="133"/>
    </row>
    <row r="177" spans="1:16" ht="17.100000000000001" customHeight="1" x14ac:dyDescent="0.3">
      <c r="A177" s="133" t="s">
        <v>470</v>
      </c>
      <c r="B177" s="133"/>
      <c r="C177" s="133"/>
      <c r="D177" s="133"/>
      <c r="E177" s="133"/>
      <c r="F177" s="133"/>
      <c r="G177" s="133"/>
      <c r="H177" s="133"/>
      <c r="I177" s="133"/>
      <c r="J177" s="133"/>
      <c r="K177" s="133"/>
      <c r="L177" s="133"/>
      <c r="M177" s="133"/>
      <c r="N177" s="133"/>
      <c r="O177" s="133"/>
      <c r="P177" s="133"/>
    </row>
    <row r="178" spans="1:16" ht="17.100000000000001" customHeight="1" x14ac:dyDescent="0.3">
      <c r="A178" s="133" t="s">
        <v>471</v>
      </c>
      <c r="B178" s="133"/>
      <c r="C178" s="133"/>
      <c r="D178" s="133"/>
      <c r="E178" s="133"/>
      <c r="F178" s="133"/>
      <c r="G178" s="133"/>
      <c r="H178" s="133"/>
      <c r="I178" s="133"/>
      <c r="J178" s="133"/>
      <c r="K178" s="133"/>
      <c r="L178" s="133"/>
      <c r="M178" s="133"/>
      <c r="N178" s="133"/>
      <c r="O178" s="133"/>
      <c r="P178" s="133"/>
    </row>
    <row r="179" spans="1:16" ht="17.100000000000001" customHeight="1" x14ac:dyDescent="0.2">
      <c r="A179" s="133" t="s">
        <v>469</v>
      </c>
      <c r="B179" s="133"/>
      <c r="C179" s="133"/>
      <c r="D179" s="133"/>
      <c r="E179" s="133"/>
      <c r="F179" s="133"/>
      <c r="G179" s="133"/>
      <c r="H179" s="133"/>
      <c r="I179" s="133"/>
      <c r="J179" s="133"/>
      <c r="K179" s="133"/>
      <c r="L179" s="133"/>
      <c r="M179" s="133"/>
      <c r="N179" s="133"/>
      <c r="O179" s="133"/>
      <c r="P179" s="133"/>
    </row>
    <row r="180" spans="1:16" ht="17.100000000000001" customHeight="1" x14ac:dyDescent="0.2">
      <c r="A180" s="133" t="s">
        <v>63</v>
      </c>
      <c r="B180" s="133"/>
      <c r="C180" s="133"/>
      <c r="D180" s="133"/>
      <c r="E180" s="133"/>
      <c r="F180" s="133"/>
      <c r="G180" s="133"/>
      <c r="H180" s="133"/>
      <c r="I180" s="133"/>
      <c r="J180" s="133"/>
      <c r="K180" s="133"/>
      <c r="L180" s="133"/>
      <c r="M180" s="133"/>
      <c r="N180" s="133"/>
      <c r="O180" s="133"/>
      <c r="P180" s="133"/>
    </row>
    <row r="181" spans="1:16" ht="17.100000000000001" customHeight="1" x14ac:dyDescent="0.2">
      <c r="A181" s="133" t="s">
        <v>64</v>
      </c>
      <c r="B181" s="133"/>
      <c r="C181" s="133"/>
      <c r="D181" s="133"/>
      <c r="E181" s="133"/>
      <c r="F181" s="133"/>
      <c r="G181" s="133"/>
      <c r="H181" s="133"/>
      <c r="I181" s="133"/>
      <c r="J181" s="133"/>
      <c r="K181" s="133"/>
      <c r="L181" s="133"/>
      <c r="M181" s="133"/>
      <c r="N181" s="133"/>
      <c r="O181" s="133"/>
      <c r="P181" s="133"/>
    </row>
    <row r="182" spans="1:16" ht="17.100000000000001" customHeight="1" x14ac:dyDescent="0.2">
      <c r="A182" s="133" t="s">
        <v>65</v>
      </c>
      <c r="B182" s="133"/>
      <c r="C182" s="133"/>
      <c r="D182" s="133"/>
      <c r="E182" s="133"/>
      <c r="F182" s="133"/>
      <c r="G182" s="133"/>
      <c r="H182" s="133"/>
      <c r="I182" s="133"/>
      <c r="J182" s="133"/>
      <c r="K182" s="133"/>
      <c r="L182" s="133"/>
      <c r="M182" s="133"/>
      <c r="N182" s="133"/>
      <c r="O182" s="133"/>
      <c r="P182" s="133"/>
    </row>
    <row r="183" spans="1:16" ht="17.100000000000001" customHeight="1" x14ac:dyDescent="0.2">
      <c r="A183" s="133" t="s">
        <v>66</v>
      </c>
      <c r="B183" s="133"/>
      <c r="C183" s="133"/>
      <c r="D183" s="133"/>
      <c r="E183" s="133"/>
      <c r="F183" s="133"/>
      <c r="G183" s="133"/>
      <c r="H183" s="133"/>
      <c r="I183" s="133"/>
      <c r="J183" s="133"/>
      <c r="K183" s="133"/>
      <c r="L183" s="133"/>
      <c r="M183" s="133"/>
      <c r="N183" s="133"/>
      <c r="O183" s="133"/>
      <c r="P183" s="133"/>
    </row>
    <row r="184" spans="1:16" ht="17.100000000000001" customHeight="1" x14ac:dyDescent="0.2"/>
    <row r="185" spans="1:16" ht="17.100000000000001" customHeight="1" x14ac:dyDescent="0.3">
      <c r="A185" s="133" t="s">
        <v>472</v>
      </c>
      <c r="B185" s="133"/>
      <c r="C185" s="133"/>
      <c r="D185" s="133"/>
      <c r="E185" s="133"/>
      <c r="F185" s="133"/>
      <c r="G185" s="133"/>
      <c r="H185" s="133"/>
      <c r="I185" s="133"/>
      <c r="J185" s="133"/>
      <c r="K185" s="133"/>
      <c r="L185" s="133"/>
      <c r="M185" s="133"/>
      <c r="N185" s="133"/>
      <c r="O185" s="133"/>
      <c r="P185" s="133"/>
    </row>
    <row r="186" spans="1:16" ht="17.100000000000001" customHeight="1" x14ac:dyDescent="0.3">
      <c r="A186" s="133" t="s">
        <v>473</v>
      </c>
      <c r="B186" s="133"/>
      <c r="C186" s="133"/>
      <c r="D186" s="133"/>
      <c r="E186" s="133"/>
      <c r="F186" s="133"/>
      <c r="G186" s="133"/>
      <c r="H186" s="133"/>
      <c r="I186" s="133"/>
      <c r="J186" s="133"/>
      <c r="K186" s="133"/>
      <c r="L186" s="133"/>
      <c r="M186" s="133"/>
      <c r="N186" s="133"/>
      <c r="O186" s="133"/>
      <c r="P186" s="133"/>
    </row>
    <row r="187" spans="1:16" ht="17.100000000000001" customHeight="1" x14ac:dyDescent="0.3">
      <c r="A187" s="133" t="s">
        <v>279</v>
      </c>
      <c r="B187" s="133"/>
      <c r="C187" s="133"/>
      <c r="D187" s="133"/>
      <c r="E187" s="133"/>
      <c r="F187" s="133"/>
      <c r="G187" s="133"/>
      <c r="H187" s="133"/>
      <c r="I187" s="133"/>
      <c r="J187" s="133"/>
      <c r="K187" s="133"/>
      <c r="L187" s="133"/>
      <c r="M187" s="133"/>
      <c r="N187" s="133"/>
      <c r="O187" s="133"/>
      <c r="P187" s="133"/>
    </row>
    <row r="188" spans="1:16" ht="17.100000000000001" customHeight="1" x14ac:dyDescent="0.3">
      <c r="A188" s="133" t="s">
        <v>474</v>
      </c>
      <c r="B188" s="133"/>
      <c r="C188" s="133"/>
      <c r="D188" s="133"/>
      <c r="E188" s="133"/>
      <c r="F188" s="133"/>
      <c r="G188" s="133"/>
      <c r="H188" s="133"/>
      <c r="I188" s="133"/>
      <c r="J188" s="133"/>
      <c r="K188" s="133"/>
      <c r="L188" s="133"/>
      <c r="M188" s="133"/>
      <c r="N188" s="133"/>
      <c r="O188" s="133"/>
      <c r="P188" s="133"/>
    </row>
    <row r="189" spans="1:16" ht="17.100000000000001" customHeight="1" x14ac:dyDescent="0.3">
      <c r="A189" s="133" t="s">
        <v>475</v>
      </c>
      <c r="B189" s="133"/>
      <c r="C189" s="133"/>
      <c r="D189" s="133"/>
      <c r="E189" s="133"/>
      <c r="F189" s="133"/>
      <c r="G189" s="133"/>
      <c r="H189" s="133"/>
      <c r="I189" s="133"/>
      <c r="J189" s="133"/>
      <c r="K189" s="133"/>
      <c r="L189" s="133"/>
      <c r="M189" s="133"/>
      <c r="N189" s="133"/>
      <c r="O189" s="133"/>
      <c r="P189" s="133"/>
    </row>
    <row r="190" spans="1:16" ht="17.100000000000001" customHeight="1" x14ac:dyDescent="0.3">
      <c r="A190" s="133" t="s">
        <v>476</v>
      </c>
      <c r="B190" s="133"/>
      <c r="C190" s="133"/>
      <c r="D190" s="133"/>
      <c r="E190" s="133"/>
      <c r="F190" s="133"/>
      <c r="G190" s="133"/>
      <c r="H190" s="133"/>
      <c r="I190" s="133"/>
      <c r="J190" s="133"/>
      <c r="K190" s="133"/>
      <c r="L190" s="133"/>
      <c r="M190" s="133"/>
      <c r="N190" s="133"/>
      <c r="O190" s="133"/>
      <c r="P190" s="133"/>
    </row>
    <row r="191" spans="1:16" ht="17.100000000000001" customHeight="1" x14ac:dyDescent="0.3">
      <c r="A191" s="133" t="s">
        <v>477</v>
      </c>
      <c r="B191" s="133"/>
      <c r="C191" s="133"/>
      <c r="D191" s="133"/>
      <c r="E191" s="133"/>
      <c r="F191" s="133"/>
      <c r="G191" s="133"/>
      <c r="H191" s="133"/>
      <c r="I191" s="133"/>
      <c r="J191" s="133"/>
      <c r="K191" s="133"/>
      <c r="L191" s="133"/>
      <c r="M191" s="133"/>
      <c r="N191" s="133"/>
      <c r="O191" s="133"/>
      <c r="P191" s="133"/>
    </row>
    <row r="192" spans="1:16" ht="25.5" customHeight="1" x14ac:dyDescent="0.2">
      <c r="A192" s="165" t="s">
        <v>480</v>
      </c>
      <c r="B192" s="165"/>
      <c r="C192" s="165"/>
      <c r="D192" s="165"/>
      <c r="E192" s="165"/>
      <c r="F192" s="165"/>
      <c r="G192" s="165"/>
      <c r="H192" s="165"/>
      <c r="I192" s="165"/>
      <c r="J192" s="165"/>
      <c r="K192" s="165"/>
      <c r="L192" s="165"/>
      <c r="M192" s="165"/>
      <c r="N192" s="165"/>
      <c r="O192" s="165"/>
      <c r="P192" s="165"/>
    </row>
    <row r="193" spans="1:16" ht="20.25" customHeight="1" x14ac:dyDescent="0.2">
      <c r="A193" s="164" t="s">
        <v>481</v>
      </c>
      <c r="B193" s="164"/>
      <c r="C193" s="164"/>
      <c r="D193" s="164"/>
      <c r="E193" s="164"/>
      <c r="F193" s="164"/>
      <c r="G193" s="164"/>
      <c r="H193" s="164"/>
      <c r="I193" s="164"/>
      <c r="J193" s="164"/>
      <c r="K193" s="164"/>
      <c r="L193" s="164"/>
      <c r="M193" s="164"/>
      <c r="N193" s="164"/>
      <c r="O193" s="164"/>
      <c r="P193" s="164"/>
    </row>
    <row r="194" spans="1:16" ht="20.25" customHeight="1" x14ac:dyDescent="0.2">
      <c r="A194" s="133" t="s">
        <v>482</v>
      </c>
      <c r="B194" s="133"/>
      <c r="C194" s="133"/>
      <c r="D194" s="133"/>
      <c r="E194" s="133"/>
      <c r="F194" s="133"/>
      <c r="G194" s="133"/>
      <c r="H194" s="133"/>
      <c r="I194" s="133"/>
      <c r="J194" s="133"/>
      <c r="K194" s="133"/>
      <c r="L194" s="133"/>
      <c r="M194" s="133"/>
      <c r="N194" s="133"/>
      <c r="O194" s="133"/>
      <c r="P194" s="133"/>
    </row>
    <row r="195" spans="1:16" ht="20.25" customHeight="1" x14ac:dyDescent="0.2">
      <c r="A195" s="133" t="s">
        <v>484</v>
      </c>
      <c r="B195" s="133"/>
      <c r="C195" s="133"/>
      <c r="D195" s="133"/>
      <c r="E195" s="133"/>
      <c r="F195" s="133"/>
      <c r="G195" s="133"/>
      <c r="H195" s="133"/>
      <c r="I195" s="133"/>
      <c r="J195" s="133"/>
      <c r="K195" s="133"/>
      <c r="L195" s="133"/>
      <c r="M195" s="133"/>
      <c r="N195" s="133"/>
      <c r="O195" s="133"/>
      <c r="P195" s="133"/>
    </row>
    <row r="196" spans="1:16" ht="20.25" customHeight="1" x14ac:dyDescent="0.2">
      <c r="A196" s="133" t="s">
        <v>483</v>
      </c>
      <c r="B196" s="133"/>
      <c r="C196" s="133"/>
      <c r="D196" s="133"/>
      <c r="E196" s="133"/>
      <c r="F196" s="133"/>
      <c r="G196" s="133"/>
      <c r="H196" s="133"/>
      <c r="I196" s="133"/>
      <c r="J196" s="133"/>
      <c r="K196" s="133"/>
      <c r="L196" s="133"/>
      <c r="M196" s="133"/>
      <c r="N196" s="133"/>
      <c r="O196" s="133"/>
      <c r="P196" s="133"/>
    </row>
    <row r="197" spans="1:16" ht="20.25" customHeight="1" x14ac:dyDescent="0.2">
      <c r="A197" s="133" t="s">
        <v>485</v>
      </c>
      <c r="B197" s="133"/>
      <c r="C197" s="133"/>
      <c r="D197" s="133"/>
      <c r="E197" s="133"/>
      <c r="F197" s="133"/>
      <c r="G197" s="133"/>
      <c r="H197" s="133"/>
      <c r="I197" s="133"/>
      <c r="J197" s="133"/>
      <c r="K197" s="133"/>
      <c r="L197" s="133"/>
      <c r="M197" s="133"/>
      <c r="N197" s="133"/>
      <c r="O197" s="133"/>
      <c r="P197" s="133"/>
    </row>
    <row r="198" spans="1:16" ht="20.25" customHeight="1" x14ac:dyDescent="0.2">
      <c r="A198" s="133" t="s">
        <v>486</v>
      </c>
      <c r="B198" s="133"/>
      <c r="C198" s="133"/>
      <c r="D198" s="133"/>
      <c r="E198" s="133"/>
      <c r="F198" s="133"/>
      <c r="G198" s="133"/>
      <c r="H198" s="133"/>
      <c r="I198" s="133"/>
      <c r="J198" s="133"/>
      <c r="K198" s="133"/>
      <c r="L198" s="133"/>
      <c r="M198" s="133"/>
      <c r="N198" s="133"/>
      <c r="O198" s="133"/>
      <c r="P198" s="133"/>
    </row>
    <row r="199" spans="1:16" ht="20.25" customHeight="1" x14ac:dyDescent="0.2">
      <c r="A199" s="133" t="s">
        <v>487</v>
      </c>
      <c r="B199" s="133"/>
      <c r="C199" s="133"/>
      <c r="D199" s="133"/>
      <c r="E199" s="133"/>
      <c r="F199" s="133"/>
      <c r="G199" s="133"/>
      <c r="H199" s="133"/>
      <c r="I199" s="133"/>
      <c r="J199" s="133"/>
      <c r="K199" s="133"/>
      <c r="L199" s="133"/>
      <c r="M199" s="133"/>
      <c r="N199" s="133"/>
      <c r="O199" s="133"/>
      <c r="P199" s="133"/>
    </row>
    <row r="200" spans="1:16" ht="20.25" customHeight="1" x14ac:dyDescent="0.2">
      <c r="A200" s="133" t="s">
        <v>488</v>
      </c>
      <c r="B200" s="133"/>
      <c r="C200" s="133"/>
      <c r="D200" s="133"/>
      <c r="E200" s="133"/>
      <c r="F200" s="133"/>
      <c r="G200" s="133"/>
      <c r="H200" s="133"/>
      <c r="I200" s="133"/>
      <c r="J200" s="133"/>
      <c r="K200" s="133"/>
      <c r="L200" s="133"/>
      <c r="M200" s="133"/>
      <c r="N200" s="133"/>
      <c r="O200" s="133"/>
      <c r="P200" s="133"/>
    </row>
    <row r="201" spans="1:16" ht="20.25" customHeight="1" x14ac:dyDescent="0.2">
      <c r="A201" s="133" t="s">
        <v>478</v>
      </c>
      <c r="B201" s="133"/>
      <c r="C201" s="133"/>
      <c r="D201" s="133"/>
      <c r="E201" s="133"/>
      <c r="F201" s="133"/>
      <c r="G201" s="133"/>
      <c r="H201" s="133"/>
      <c r="I201" s="133"/>
      <c r="J201" s="133"/>
      <c r="K201" s="133"/>
      <c r="L201" s="133"/>
      <c r="M201" s="133"/>
      <c r="N201" s="133"/>
      <c r="O201" s="133"/>
      <c r="P201" s="133"/>
    </row>
    <row r="202" spans="1:16" ht="20.25" customHeight="1" x14ac:dyDescent="0.2">
      <c r="A202" s="133" t="s">
        <v>489</v>
      </c>
      <c r="B202" s="133"/>
      <c r="C202" s="133"/>
      <c r="D202" s="133"/>
      <c r="E202" s="133"/>
      <c r="F202" s="133"/>
      <c r="G202" s="133"/>
      <c r="H202" s="133"/>
      <c r="I202" s="133"/>
      <c r="J202" s="133"/>
      <c r="K202" s="133"/>
      <c r="L202" s="133"/>
      <c r="M202" s="133"/>
      <c r="N202" s="133"/>
      <c r="O202" s="133"/>
      <c r="P202" s="133"/>
    </row>
    <row r="203" spans="1:16" ht="20.25" customHeight="1" x14ac:dyDescent="0.2">
      <c r="A203" s="133" t="s">
        <v>490</v>
      </c>
      <c r="B203" s="133"/>
      <c r="C203" s="133"/>
      <c r="D203" s="133"/>
      <c r="E203" s="133"/>
      <c r="F203" s="133"/>
      <c r="G203" s="133"/>
      <c r="H203" s="133"/>
      <c r="I203" s="133"/>
      <c r="J203" s="133"/>
      <c r="K203" s="133"/>
      <c r="L203" s="133"/>
      <c r="M203" s="133"/>
      <c r="N203" s="133"/>
      <c r="O203" s="133"/>
      <c r="P203" s="133"/>
    </row>
    <row r="204" spans="1:16" ht="20.25" customHeight="1" x14ac:dyDescent="0.2">
      <c r="A204" s="133" t="s">
        <v>491</v>
      </c>
      <c r="B204" s="133"/>
      <c r="C204" s="133"/>
      <c r="D204" s="133"/>
      <c r="E204" s="133"/>
      <c r="F204" s="133"/>
      <c r="G204" s="133"/>
      <c r="H204" s="133"/>
      <c r="I204" s="133"/>
      <c r="J204" s="133"/>
      <c r="K204" s="133"/>
      <c r="L204" s="133"/>
      <c r="M204" s="133"/>
      <c r="N204" s="133"/>
      <c r="O204" s="133"/>
      <c r="P204" s="133"/>
    </row>
    <row r="205" spans="1:16" ht="20.25" customHeight="1" x14ac:dyDescent="0.2">
      <c r="A205" s="133" t="s">
        <v>492</v>
      </c>
      <c r="B205" s="133"/>
      <c r="C205" s="133"/>
      <c r="D205" s="133"/>
      <c r="E205" s="133"/>
      <c r="F205" s="133"/>
      <c r="G205" s="133"/>
      <c r="H205" s="133"/>
      <c r="I205" s="133"/>
      <c r="J205" s="133"/>
      <c r="K205" s="133"/>
      <c r="L205" s="133"/>
      <c r="M205" s="133"/>
      <c r="N205" s="133"/>
      <c r="O205" s="133"/>
      <c r="P205" s="133"/>
    </row>
    <row r="206" spans="1:16" ht="20.25" customHeight="1" x14ac:dyDescent="0.2">
      <c r="A206" s="133" t="s">
        <v>493</v>
      </c>
      <c r="B206" s="133"/>
      <c r="C206" s="133"/>
      <c r="D206" s="133"/>
      <c r="E206" s="133"/>
      <c r="F206" s="133"/>
      <c r="G206" s="133"/>
      <c r="H206" s="133"/>
      <c r="I206" s="133"/>
      <c r="J206" s="133"/>
      <c r="K206" s="133"/>
      <c r="L206" s="133"/>
      <c r="M206" s="133"/>
      <c r="N206" s="133"/>
      <c r="O206" s="133"/>
      <c r="P206" s="133"/>
    </row>
    <row r="207" spans="1:16" ht="20.25" customHeight="1" x14ac:dyDescent="0.2">
      <c r="A207" s="133" t="s">
        <v>494</v>
      </c>
      <c r="B207" s="133"/>
      <c r="C207" s="133"/>
      <c r="D207" s="133"/>
      <c r="E207" s="133"/>
      <c r="F207" s="133"/>
      <c r="G207" s="133"/>
      <c r="H207" s="133"/>
      <c r="I207" s="133"/>
      <c r="J207" s="133"/>
      <c r="K207" s="133"/>
      <c r="L207" s="133"/>
      <c r="M207" s="133"/>
      <c r="N207" s="133"/>
      <c r="O207" s="133"/>
      <c r="P207" s="133"/>
    </row>
    <row r="208" spans="1:16" ht="20.25" customHeight="1" x14ac:dyDescent="0.2">
      <c r="A208" s="133" t="s">
        <v>495</v>
      </c>
      <c r="B208" s="133"/>
      <c r="C208" s="133"/>
      <c r="D208" s="133"/>
      <c r="E208" s="133"/>
      <c r="F208" s="133"/>
      <c r="G208" s="133"/>
      <c r="H208" s="133"/>
      <c r="I208" s="133"/>
      <c r="J208" s="133"/>
      <c r="K208" s="133"/>
      <c r="L208" s="133"/>
      <c r="M208" s="133"/>
      <c r="N208" s="133"/>
      <c r="O208" s="133"/>
      <c r="P208" s="133"/>
    </row>
    <row r="209" spans="1:16" ht="20.25" customHeight="1" x14ac:dyDescent="0.2">
      <c r="A209" s="133" t="s">
        <v>479</v>
      </c>
      <c r="B209" s="133"/>
      <c r="C209" s="133"/>
      <c r="D209" s="133"/>
      <c r="E209" s="133"/>
      <c r="F209" s="133"/>
      <c r="G209" s="133"/>
      <c r="H209" s="133"/>
      <c r="I209" s="133"/>
      <c r="J209" s="133"/>
      <c r="K209" s="133"/>
      <c r="L209" s="133"/>
      <c r="M209" s="133"/>
      <c r="N209" s="133"/>
      <c r="O209" s="133"/>
      <c r="P209" s="133"/>
    </row>
    <row r="210" spans="1:16" ht="20.25" customHeight="1" x14ac:dyDescent="0.2">
      <c r="A210" s="133" t="s">
        <v>496</v>
      </c>
      <c r="B210" s="133"/>
      <c r="C210" s="133"/>
      <c r="D210" s="133"/>
      <c r="E210" s="133"/>
      <c r="F210" s="133"/>
      <c r="G210" s="133"/>
      <c r="H210" s="133"/>
      <c r="I210" s="133"/>
      <c r="J210" s="133"/>
      <c r="K210" s="133"/>
      <c r="L210" s="133"/>
      <c r="M210" s="133"/>
      <c r="N210" s="133"/>
      <c r="O210" s="133"/>
      <c r="P210" s="133"/>
    </row>
    <row r="211" spans="1:16" ht="20.25" customHeight="1" x14ac:dyDescent="0.2">
      <c r="A211" s="133" t="s">
        <v>497</v>
      </c>
      <c r="B211" s="133"/>
      <c r="C211" s="133"/>
      <c r="D211" s="133"/>
      <c r="E211" s="133"/>
      <c r="F211" s="133"/>
      <c r="G211" s="133"/>
      <c r="H211" s="133"/>
      <c r="I211" s="133"/>
      <c r="J211" s="133"/>
      <c r="K211" s="133"/>
      <c r="L211" s="133"/>
      <c r="M211" s="133"/>
      <c r="N211" s="133"/>
      <c r="O211" s="133"/>
      <c r="P211" s="133"/>
    </row>
    <row r="212" spans="1:16" ht="20.25" customHeight="1" x14ac:dyDescent="0.2">
      <c r="A212" s="164" t="s">
        <v>498</v>
      </c>
      <c r="B212" s="164"/>
      <c r="C212" s="164"/>
      <c r="D212" s="164"/>
      <c r="E212" s="164"/>
      <c r="F212" s="164"/>
      <c r="G212" s="164"/>
      <c r="H212" s="164"/>
      <c r="I212" s="164"/>
      <c r="J212" s="164"/>
      <c r="K212" s="164"/>
      <c r="L212" s="164"/>
      <c r="M212" s="164"/>
      <c r="N212" s="164"/>
      <c r="O212" s="164"/>
      <c r="P212" s="164"/>
    </row>
    <row r="213" spans="1:16" ht="20.25" customHeight="1" x14ac:dyDescent="0.2">
      <c r="A213" s="133" t="s">
        <v>506</v>
      </c>
      <c r="B213" s="133"/>
      <c r="C213" s="133"/>
      <c r="D213" s="133"/>
      <c r="E213" s="133"/>
      <c r="F213" s="133"/>
      <c r="G213" s="133"/>
      <c r="H213" s="133"/>
      <c r="I213" s="133"/>
      <c r="J213" s="133"/>
      <c r="K213" s="133"/>
      <c r="L213" s="133"/>
      <c r="M213" s="133"/>
      <c r="N213" s="133"/>
      <c r="O213" s="133"/>
      <c r="P213" s="133"/>
    </row>
    <row r="214" spans="1:16" ht="20.25" customHeight="1" x14ac:dyDescent="0.2">
      <c r="A214" s="133" t="s">
        <v>505</v>
      </c>
      <c r="B214" s="133"/>
      <c r="C214" s="133"/>
      <c r="D214" s="133"/>
      <c r="E214" s="133"/>
      <c r="F214" s="133"/>
      <c r="G214" s="133"/>
      <c r="H214" s="133"/>
      <c r="I214" s="133"/>
      <c r="J214" s="133"/>
      <c r="K214" s="133"/>
      <c r="L214" s="133"/>
      <c r="M214" s="133"/>
      <c r="N214" s="133"/>
      <c r="O214" s="133"/>
      <c r="P214" s="133"/>
    </row>
    <row r="215" spans="1:16" ht="20.25" customHeight="1" x14ac:dyDescent="0.3">
      <c r="A215" s="133" t="s">
        <v>622</v>
      </c>
      <c r="B215" s="133"/>
      <c r="C215" s="133"/>
      <c r="D215" s="133"/>
      <c r="E215" s="133"/>
      <c r="F215" s="133"/>
      <c r="G215" s="133"/>
      <c r="H215" s="133"/>
      <c r="I215" s="133"/>
      <c r="J215" s="133"/>
      <c r="K215" s="133"/>
      <c r="L215" s="133"/>
      <c r="M215" s="133"/>
      <c r="N215" s="133"/>
      <c r="O215" s="133"/>
      <c r="P215" s="133"/>
    </row>
    <row r="216" spans="1:16" ht="20.25" customHeight="1" x14ac:dyDescent="0.3">
      <c r="A216" s="133" t="s">
        <v>507</v>
      </c>
      <c r="B216" s="133"/>
      <c r="C216" s="133"/>
      <c r="D216" s="133"/>
      <c r="E216" s="133"/>
      <c r="F216" s="133"/>
      <c r="G216" s="133"/>
      <c r="H216" s="133"/>
      <c r="I216" s="133"/>
      <c r="J216" s="133"/>
      <c r="K216" s="133"/>
      <c r="L216" s="133"/>
      <c r="M216" s="133"/>
      <c r="N216" s="133"/>
      <c r="O216" s="133"/>
      <c r="P216" s="133"/>
    </row>
    <row r="217" spans="1:16" ht="20.25" customHeight="1" x14ac:dyDescent="0.3">
      <c r="A217" s="133" t="s">
        <v>508</v>
      </c>
      <c r="B217" s="133"/>
      <c r="C217" s="133"/>
      <c r="D217" s="133"/>
      <c r="E217" s="133"/>
      <c r="F217" s="133"/>
      <c r="G217" s="133"/>
      <c r="H217" s="133"/>
      <c r="I217" s="133"/>
      <c r="J217" s="133"/>
      <c r="K217" s="133"/>
      <c r="L217" s="133"/>
      <c r="M217" s="133"/>
      <c r="N217" s="133"/>
      <c r="O217" s="133"/>
      <c r="P217" s="133"/>
    </row>
    <row r="218" spans="1:16" ht="20.25" customHeight="1" x14ac:dyDescent="0.2">
      <c r="A218" s="133" t="s">
        <v>623</v>
      </c>
      <c r="B218" s="133"/>
      <c r="C218" s="133"/>
      <c r="D218" s="133"/>
      <c r="E218" s="133"/>
      <c r="F218" s="133"/>
      <c r="G218" s="133"/>
      <c r="H218" s="133"/>
      <c r="I218" s="133"/>
      <c r="J218" s="133"/>
      <c r="K218" s="133"/>
      <c r="L218" s="133"/>
      <c r="M218" s="133"/>
      <c r="N218" s="133"/>
      <c r="O218" s="133"/>
      <c r="P218" s="133"/>
    </row>
    <row r="219" spans="1:16" ht="20.25" customHeight="1" x14ac:dyDescent="0.2">
      <c r="A219" s="133" t="s">
        <v>624</v>
      </c>
      <c r="B219" s="133"/>
      <c r="C219" s="133"/>
      <c r="D219" s="133"/>
      <c r="E219" s="133"/>
      <c r="F219" s="133"/>
      <c r="G219" s="133"/>
      <c r="H219" s="133"/>
      <c r="I219" s="133"/>
      <c r="J219" s="133"/>
      <c r="K219" s="133"/>
      <c r="L219" s="133"/>
      <c r="M219" s="133"/>
      <c r="N219" s="133"/>
      <c r="O219" s="133"/>
      <c r="P219" s="133"/>
    </row>
    <row r="220" spans="1:16" ht="20.25" customHeight="1" x14ac:dyDescent="0.3">
      <c r="A220" s="133" t="s">
        <v>625</v>
      </c>
      <c r="B220" s="133"/>
      <c r="C220" s="133"/>
      <c r="D220" s="133"/>
      <c r="E220" s="133"/>
      <c r="F220" s="133"/>
      <c r="G220" s="133"/>
      <c r="H220" s="133"/>
      <c r="I220" s="133"/>
      <c r="J220" s="133"/>
      <c r="K220" s="133"/>
      <c r="L220" s="133"/>
      <c r="M220" s="133"/>
      <c r="N220" s="133"/>
      <c r="O220" s="133"/>
      <c r="P220" s="133"/>
    </row>
    <row r="221" spans="1:16" ht="20.25" customHeight="1" x14ac:dyDescent="0.3">
      <c r="A221" s="133" t="s">
        <v>512</v>
      </c>
      <c r="B221" s="133"/>
      <c r="C221" s="133"/>
      <c r="D221" s="133"/>
      <c r="E221" s="133"/>
      <c r="F221" s="133"/>
      <c r="G221" s="133"/>
      <c r="H221" s="133"/>
      <c r="I221" s="133"/>
      <c r="J221" s="133"/>
      <c r="K221" s="133"/>
      <c r="L221" s="133"/>
      <c r="M221" s="133"/>
      <c r="N221" s="133"/>
      <c r="O221" s="133"/>
      <c r="P221" s="133"/>
    </row>
    <row r="222" spans="1:16" ht="20.25" customHeight="1" x14ac:dyDescent="0.3">
      <c r="A222" s="133" t="s">
        <v>626</v>
      </c>
      <c r="B222" s="133"/>
      <c r="C222" s="133"/>
      <c r="D222" s="133"/>
      <c r="E222" s="133"/>
      <c r="F222" s="133"/>
      <c r="G222" s="133"/>
      <c r="H222" s="133"/>
      <c r="I222" s="133"/>
      <c r="J222" s="133"/>
      <c r="K222" s="133"/>
      <c r="L222" s="133"/>
      <c r="M222" s="133"/>
      <c r="N222" s="133"/>
      <c r="O222" s="133"/>
      <c r="P222" s="133"/>
    </row>
    <row r="223" spans="1:16" ht="20.25" customHeight="1" x14ac:dyDescent="0.2">
      <c r="A223" s="133" t="s">
        <v>513</v>
      </c>
      <c r="B223" s="133"/>
      <c r="C223" s="133"/>
      <c r="D223" s="133"/>
      <c r="E223" s="133"/>
      <c r="F223" s="133"/>
      <c r="G223" s="133"/>
      <c r="H223" s="133"/>
      <c r="I223" s="133"/>
      <c r="J223" s="133"/>
      <c r="K223" s="133"/>
      <c r="L223" s="133"/>
      <c r="M223" s="133"/>
      <c r="N223" s="133"/>
      <c r="O223" s="133"/>
      <c r="P223" s="133"/>
    </row>
    <row r="224" spans="1:16" ht="20.25" customHeight="1" x14ac:dyDescent="0.2"/>
    <row r="225" spans="1:16" ht="20.25" customHeight="1" x14ac:dyDescent="0.2"/>
    <row r="226" spans="1:16" ht="20.25" customHeight="1" x14ac:dyDescent="0.2"/>
    <row r="227" spans="1:16" ht="20.25" customHeight="1" x14ac:dyDescent="0.2"/>
    <row r="228" spans="1:16" ht="20.25" customHeight="1" x14ac:dyDescent="0.2"/>
    <row r="229" spans="1:16" ht="20.25" customHeight="1" x14ac:dyDescent="0.2"/>
    <row r="230" spans="1:16" ht="20.25" customHeight="1" x14ac:dyDescent="0.2">
      <c r="A230" s="133" t="s">
        <v>514</v>
      </c>
      <c r="B230" s="133"/>
      <c r="C230" s="133"/>
      <c r="D230" s="133"/>
      <c r="E230" s="133"/>
      <c r="F230" s="133"/>
      <c r="G230" s="133"/>
      <c r="H230" s="133"/>
      <c r="I230" s="133"/>
      <c r="J230" s="133"/>
      <c r="K230" s="133"/>
      <c r="L230" s="133"/>
      <c r="M230" s="133"/>
      <c r="N230" s="133"/>
      <c r="O230" s="133"/>
      <c r="P230" s="133"/>
    </row>
    <row r="231" spans="1:16" ht="20.25" customHeight="1" x14ac:dyDescent="0.2">
      <c r="A231" s="133" t="s">
        <v>515</v>
      </c>
      <c r="B231" s="133"/>
      <c r="C231" s="133"/>
      <c r="D231" s="133"/>
      <c r="E231" s="133"/>
      <c r="F231" s="133"/>
      <c r="G231" s="133"/>
      <c r="H231" s="133"/>
      <c r="I231" s="133"/>
      <c r="J231" s="133"/>
      <c r="K231" s="133"/>
      <c r="L231" s="133"/>
      <c r="M231" s="133"/>
      <c r="N231" s="133"/>
      <c r="O231" s="133"/>
      <c r="P231" s="133"/>
    </row>
    <row r="232" spans="1:16" ht="20.25" customHeight="1" x14ac:dyDescent="0.2">
      <c r="A232" s="133" t="s">
        <v>516</v>
      </c>
      <c r="B232" s="133"/>
      <c r="C232" s="133"/>
      <c r="D232" s="133"/>
      <c r="E232" s="133"/>
      <c r="F232" s="133"/>
      <c r="G232" s="133"/>
      <c r="H232" s="133"/>
      <c r="I232" s="133"/>
      <c r="J232" s="133"/>
      <c r="K232" s="133"/>
      <c r="L232" s="133"/>
      <c r="M232" s="133"/>
      <c r="N232" s="133"/>
      <c r="O232" s="133"/>
      <c r="P232" s="133"/>
    </row>
    <row r="233" spans="1:16" ht="20.25" customHeight="1" x14ac:dyDescent="0.2">
      <c r="A233" s="133" t="s">
        <v>74</v>
      </c>
      <c r="B233" s="133"/>
      <c r="C233" s="133"/>
      <c r="D233" s="133"/>
      <c r="E233" s="133"/>
      <c r="F233" s="133"/>
      <c r="G233" s="133"/>
      <c r="H233" s="133"/>
      <c r="I233" s="133"/>
      <c r="J233" s="133"/>
      <c r="K233" s="133"/>
      <c r="L233" s="133"/>
      <c r="M233" s="133"/>
      <c r="N233" s="133"/>
      <c r="O233" s="133"/>
      <c r="P233" s="133"/>
    </row>
    <row r="234" spans="1:16" ht="20.25" customHeight="1" x14ac:dyDescent="0.2">
      <c r="A234" s="133" t="s">
        <v>518</v>
      </c>
      <c r="B234" s="133"/>
      <c r="C234" s="133"/>
      <c r="D234" s="133"/>
      <c r="E234" s="133"/>
      <c r="F234" s="133"/>
      <c r="G234" s="133"/>
      <c r="H234" s="133"/>
      <c r="I234" s="133"/>
      <c r="J234" s="133"/>
      <c r="K234" s="133"/>
      <c r="L234" s="133"/>
      <c r="M234" s="133"/>
      <c r="N234" s="133"/>
      <c r="O234" s="133"/>
      <c r="P234" s="133"/>
    </row>
    <row r="235" spans="1:16" ht="20.25" customHeight="1" x14ac:dyDescent="0.2">
      <c r="A235" s="133" t="s">
        <v>517</v>
      </c>
      <c r="B235" s="133"/>
      <c r="C235" s="133"/>
      <c r="D235" s="133"/>
      <c r="E235" s="133"/>
      <c r="F235" s="133"/>
      <c r="G235" s="133"/>
      <c r="H235" s="133"/>
      <c r="I235" s="133"/>
      <c r="J235" s="133"/>
      <c r="K235" s="133"/>
      <c r="L235" s="133"/>
      <c r="M235" s="133"/>
      <c r="N235" s="133"/>
      <c r="O235" s="133"/>
      <c r="P235" s="133"/>
    </row>
    <row r="236" spans="1:16" ht="20.25" customHeight="1" x14ac:dyDescent="0.3">
      <c r="A236" s="133" t="s">
        <v>519</v>
      </c>
      <c r="B236" s="133"/>
      <c r="C236" s="133"/>
      <c r="D236" s="133"/>
      <c r="E236" s="133"/>
      <c r="F236" s="133"/>
      <c r="G236" s="133"/>
      <c r="H236" s="133"/>
      <c r="I236" s="133"/>
      <c r="J236" s="133"/>
      <c r="K236" s="133"/>
      <c r="L236" s="133"/>
      <c r="M236" s="133"/>
      <c r="N236" s="133"/>
      <c r="O236" s="133"/>
      <c r="P236" s="133"/>
    </row>
    <row r="237" spans="1:16" ht="20.25" customHeight="1" x14ac:dyDescent="0.3">
      <c r="A237" s="133" t="s">
        <v>79</v>
      </c>
      <c r="B237" s="133"/>
      <c r="C237" s="133"/>
      <c r="D237" s="133"/>
      <c r="E237" s="133"/>
      <c r="F237" s="133"/>
      <c r="G237" s="133"/>
      <c r="H237" s="133"/>
      <c r="I237" s="133"/>
      <c r="J237" s="133"/>
      <c r="K237" s="133"/>
      <c r="L237" s="133"/>
      <c r="M237" s="133"/>
      <c r="N237" s="133"/>
      <c r="O237" s="133"/>
      <c r="P237" s="133"/>
    </row>
    <row r="238" spans="1:16" ht="20.25" customHeight="1" x14ac:dyDescent="0.3">
      <c r="A238" s="133" t="s">
        <v>80</v>
      </c>
      <c r="B238" s="133"/>
      <c r="C238" s="133"/>
      <c r="D238" s="133"/>
      <c r="E238" s="133"/>
      <c r="F238" s="133"/>
      <c r="G238" s="133"/>
      <c r="H238" s="133"/>
      <c r="I238" s="133"/>
      <c r="J238" s="133"/>
      <c r="K238" s="133"/>
      <c r="L238" s="133"/>
      <c r="M238" s="133"/>
      <c r="N238" s="133"/>
      <c r="O238" s="133"/>
      <c r="P238" s="133"/>
    </row>
    <row r="239" spans="1:16" ht="19.5" customHeight="1" x14ac:dyDescent="0.2">
      <c r="A239" s="133" t="s">
        <v>78</v>
      </c>
      <c r="B239" s="133"/>
      <c r="C239" s="133"/>
      <c r="D239" s="133"/>
      <c r="E239" s="133"/>
      <c r="F239" s="133"/>
      <c r="G239" s="133"/>
      <c r="H239" s="133"/>
      <c r="I239" s="133"/>
      <c r="J239" s="133"/>
      <c r="K239" s="133"/>
      <c r="L239" s="133"/>
      <c r="M239" s="133"/>
      <c r="N239" s="133"/>
      <c r="O239" s="133"/>
      <c r="P239" s="133"/>
    </row>
    <row r="240" spans="1:16" ht="19.5" customHeight="1" x14ac:dyDescent="0.2">
      <c r="A240" s="133" t="s">
        <v>81</v>
      </c>
      <c r="B240" s="133"/>
      <c r="C240" s="133"/>
      <c r="D240" s="133"/>
      <c r="E240" s="133"/>
      <c r="F240" s="133"/>
      <c r="G240" s="133"/>
      <c r="H240" s="133"/>
      <c r="I240" s="133"/>
      <c r="J240" s="133"/>
      <c r="K240" s="133"/>
      <c r="L240" s="133"/>
      <c r="M240" s="133"/>
      <c r="N240" s="133"/>
      <c r="O240" s="133"/>
      <c r="P240" s="133"/>
    </row>
    <row r="241" spans="1:16" ht="19.5" customHeight="1" x14ac:dyDescent="0.2">
      <c r="A241" s="133" t="s">
        <v>82</v>
      </c>
      <c r="B241" s="133"/>
      <c r="C241" s="133"/>
      <c r="D241" s="133"/>
      <c r="E241" s="133"/>
      <c r="F241" s="133"/>
      <c r="G241" s="133"/>
      <c r="H241" s="133"/>
      <c r="I241" s="133"/>
      <c r="J241" s="133"/>
      <c r="K241" s="133"/>
      <c r="L241" s="133"/>
      <c r="M241" s="133"/>
      <c r="N241" s="133"/>
      <c r="O241" s="133"/>
      <c r="P241" s="133"/>
    </row>
    <row r="242" spans="1:16" ht="19.5" customHeight="1" x14ac:dyDescent="0.2">
      <c r="A242" s="133" t="s">
        <v>106</v>
      </c>
      <c r="B242" s="133"/>
      <c r="C242" s="133"/>
      <c r="D242" s="133"/>
      <c r="E242" s="133"/>
      <c r="F242" s="133"/>
      <c r="G242" s="133"/>
      <c r="H242" s="133"/>
      <c r="I242" s="133"/>
      <c r="J242" s="133"/>
      <c r="K242" s="133"/>
      <c r="L242" s="133"/>
      <c r="M242" s="133"/>
      <c r="N242" s="133"/>
      <c r="O242" s="133"/>
      <c r="P242" s="133"/>
    </row>
    <row r="243" spans="1:16" ht="19.5" customHeight="1" x14ac:dyDescent="0.2">
      <c r="A243" s="133" t="s">
        <v>107</v>
      </c>
      <c r="B243" s="133"/>
      <c r="C243" s="133"/>
      <c r="D243" s="133"/>
      <c r="E243" s="133"/>
      <c r="F243" s="133"/>
      <c r="G243" s="133"/>
      <c r="H243" s="133"/>
      <c r="I243" s="133"/>
      <c r="J243" s="133"/>
      <c r="K243" s="133"/>
      <c r="L243" s="133"/>
      <c r="M243" s="133"/>
      <c r="N243" s="133"/>
      <c r="O243" s="133"/>
      <c r="P243" s="133"/>
    </row>
    <row r="244" spans="1:16" ht="20.25" customHeight="1" x14ac:dyDescent="0.3">
      <c r="A244" s="133" t="s">
        <v>112</v>
      </c>
      <c r="B244" s="133"/>
      <c r="C244" s="133"/>
      <c r="D244" s="133"/>
      <c r="E244" s="133"/>
      <c r="F244" s="133"/>
      <c r="G244" s="133"/>
      <c r="H244" s="133"/>
      <c r="I244" s="133"/>
      <c r="J244" s="133"/>
      <c r="K244" s="133"/>
      <c r="L244" s="133"/>
      <c r="M244" s="133"/>
      <c r="N244" s="133"/>
      <c r="O244" s="133"/>
      <c r="P244" s="133"/>
    </row>
    <row r="245" spans="1:16" ht="20.25" customHeight="1" x14ac:dyDescent="0.3">
      <c r="A245" s="133" t="s">
        <v>113</v>
      </c>
      <c r="B245" s="133"/>
      <c r="C245" s="133"/>
      <c r="D245" s="133"/>
      <c r="E245" s="133"/>
      <c r="F245" s="133"/>
      <c r="G245" s="133"/>
      <c r="H245" s="133"/>
      <c r="I245" s="133"/>
      <c r="J245" s="133"/>
      <c r="K245" s="133"/>
      <c r="L245" s="133"/>
      <c r="M245" s="133"/>
      <c r="N245" s="133"/>
      <c r="O245" s="133"/>
      <c r="P245" s="133"/>
    </row>
    <row r="246" spans="1:16" ht="19.5" customHeight="1" x14ac:dyDescent="0.2">
      <c r="A246" s="133" t="s">
        <v>108</v>
      </c>
      <c r="B246" s="133"/>
      <c r="C246" s="133"/>
      <c r="D246" s="133"/>
      <c r="E246" s="133"/>
      <c r="F246" s="133"/>
      <c r="G246" s="133"/>
      <c r="H246" s="133"/>
      <c r="I246" s="133"/>
      <c r="J246" s="133"/>
      <c r="K246" s="133"/>
      <c r="L246" s="133"/>
      <c r="M246" s="133"/>
      <c r="N246" s="133"/>
      <c r="O246" s="133"/>
      <c r="P246" s="133"/>
    </row>
    <row r="247" spans="1:16" ht="19.5" customHeight="1" x14ac:dyDescent="0.2">
      <c r="A247" s="133" t="s">
        <v>109</v>
      </c>
      <c r="B247" s="133"/>
      <c r="C247" s="133"/>
      <c r="D247" s="133"/>
      <c r="E247" s="133"/>
      <c r="F247" s="133"/>
      <c r="G247" s="133"/>
      <c r="H247" s="133"/>
      <c r="I247" s="133"/>
      <c r="J247" s="133"/>
      <c r="K247" s="133"/>
      <c r="L247" s="133"/>
      <c r="M247" s="133"/>
      <c r="N247" s="133"/>
      <c r="O247" s="133"/>
      <c r="P247" s="133"/>
    </row>
    <row r="248" spans="1:16" ht="19.5" customHeight="1" x14ac:dyDescent="0.2">
      <c r="A248" s="133" t="s">
        <v>110</v>
      </c>
      <c r="B248" s="133"/>
      <c r="C248" s="133"/>
      <c r="D248" s="133"/>
      <c r="E248" s="133"/>
      <c r="F248" s="133"/>
      <c r="G248" s="133"/>
      <c r="H248" s="133"/>
      <c r="I248" s="133"/>
      <c r="J248" s="133"/>
      <c r="K248" s="133"/>
      <c r="L248" s="133"/>
      <c r="M248" s="133"/>
      <c r="N248" s="133"/>
      <c r="O248" s="133"/>
      <c r="P248" s="133"/>
    </row>
    <row r="249" spans="1:16" ht="19.5" customHeight="1" x14ac:dyDescent="0.2">
      <c r="A249" s="133" t="s">
        <v>111</v>
      </c>
      <c r="B249" s="133"/>
      <c r="C249" s="133"/>
      <c r="D249" s="133"/>
      <c r="E249" s="133"/>
      <c r="F249" s="133"/>
      <c r="G249" s="133"/>
      <c r="H249" s="133"/>
      <c r="I249" s="133"/>
      <c r="J249" s="133"/>
      <c r="K249" s="133"/>
      <c r="L249" s="133"/>
      <c r="M249" s="133"/>
      <c r="N249" s="133"/>
      <c r="O249" s="133"/>
      <c r="P249" s="133"/>
    </row>
    <row r="250" spans="1:16" ht="19.5" customHeight="1" x14ac:dyDescent="0.3">
      <c r="A250" s="133" t="s">
        <v>114</v>
      </c>
      <c r="B250" s="133"/>
      <c r="C250" s="133"/>
      <c r="D250" s="133"/>
      <c r="E250" s="133"/>
      <c r="F250" s="133"/>
      <c r="G250" s="133"/>
      <c r="H250" s="133"/>
      <c r="I250" s="133"/>
      <c r="J250" s="133"/>
      <c r="K250" s="133"/>
      <c r="L250" s="133"/>
      <c r="M250" s="133"/>
      <c r="N250" s="133"/>
      <c r="O250" s="133"/>
      <c r="P250" s="133"/>
    </row>
    <row r="251" spans="1:16" ht="19.5" customHeight="1" x14ac:dyDescent="0.2">
      <c r="A251" s="133" t="s">
        <v>511</v>
      </c>
      <c r="B251" s="133"/>
      <c r="C251" s="133"/>
      <c r="D251" s="133"/>
      <c r="E251" s="133"/>
      <c r="F251" s="133"/>
      <c r="G251" s="133"/>
      <c r="H251" s="133"/>
      <c r="I251" s="133"/>
      <c r="J251" s="133"/>
      <c r="K251" s="133"/>
      <c r="L251" s="133"/>
      <c r="M251" s="133"/>
      <c r="N251" s="133"/>
      <c r="O251" s="133"/>
      <c r="P251" s="133"/>
    </row>
    <row r="252" spans="1:16" ht="20.25" customHeight="1" x14ac:dyDescent="0.2">
      <c r="A252" s="133" t="s">
        <v>115</v>
      </c>
      <c r="B252" s="133"/>
      <c r="C252" s="133"/>
      <c r="D252" s="133"/>
      <c r="E252" s="133"/>
      <c r="F252" s="133"/>
      <c r="G252" s="133"/>
      <c r="H252" s="133"/>
      <c r="I252" s="133"/>
      <c r="J252" s="133"/>
      <c r="K252" s="133"/>
      <c r="L252" s="133"/>
      <c r="M252" s="133"/>
      <c r="N252" s="133"/>
      <c r="O252" s="133"/>
      <c r="P252" s="133"/>
    </row>
    <row r="253" spans="1:16" ht="20.25" customHeight="1" x14ac:dyDescent="0.3">
      <c r="A253" s="133" t="s">
        <v>116</v>
      </c>
      <c r="B253" s="133"/>
      <c r="C253" s="133"/>
      <c r="D253" s="133"/>
      <c r="E253" s="133"/>
      <c r="F253" s="133"/>
      <c r="G253" s="133"/>
      <c r="H253" s="133"/>
      <c r="I253" s="133"/>
      <c r="J253" s="133"/>
      <c r="K253" s="133"/>
      <c r="L253" s="133"/>
      <c r="M253" s="133"/>
      <c r="N253" s="133"/>
      <c r="O253" s="133"/>
      <c r="P253" s="133"/>
    </row>
    <row r="254" spans="1:16" ht="20.25" customHeight="1" x14ac:dyDescent="0.3">
      <c r="A254" s="133" t="s">
        <v>117</v>
      </c>
      <c r="B254" s="133"/>
      <c r="C254" s="133"/>
      <c r="D254" s="133"/>
      <c r="E254" s="133"/>
      <c r="F254" s="133"/>
      <c r="G254" s="133"/>
      <c r="H254" s="133"/>
      <c r="I254" s="133"/>
      <c r="J254" s="133"/>
      <c r="K254" s="133"/>
      <c r="L254" s="133"/>
      <c r="M254" s="133"/>
      <c r="N254" s="133"/>
      <c r="O254" s="133"/>
      <c r="P254" s="133"/>
    </row>
    <row r="255" spans="1:16" ht="20.25" customHeight="1" x14ac:dyDescent="0.3">
      <c r="A255" s="133" t="s">
        <v>118</v>
      </c>
      <c r="B255" s="133"/>
      <c r="C255" s="133"/>
      <c r="D255" s="133"/>
      <c r="E255" s="133"/>
      <c r="F255" s="133"/>
      <c r="G255" s="133"/>
      <c r="H255" s="133"/>
      <c r="I255" s="133"/>
      <c r="J255" s="133"/>
      <c r="K255" s="133"/>
      <c r="L255" s="133"/>
      <c r="M255" s="133"/>
      <c r="N255" s="133"/>
      <c r="O255" s="133"/>
      <c r="P255" s="133"/>
    </row>
    <row r="256" spans="1:16" ht="19.5" customHeight="1" x14ac:dyDescent="0.2">
      <c r="A256" s="133" t="s">
        <v>119</v>
      </c>
      <c r="B256" s="133"/>
      <c r="C256" s="133"/>
      <c r="D256" s="133"/>
      <c r="E256" s="133"/>
      <c r="F256" s="133"/>
      <c r="G256" s="133"/>
      <c r="H256" s="133"/>
      <c r="I256" s="133"/>
      <c r="J256" s="133"/>
      <c r="K256" s="133"/>
      <c r="L256" s="133"/>
      <c r="M256" s="133"/>
      <c r="N256" s="133"/>
      <c r="O256" s="133"/>
      <c r="P256" s="133"/>
    </row>
    <row r="257" spans="1:16" ht="19.5" customHeight="1" x14ac:dyDescent="0.2">
      <c r="A257" s="133" t="s">
        <v>76</v>
      </c>
      <c r="B257" s="133"/>
      <c r="C257" s="133"/>
      <c r="D257" s="133"/>
      <c r="E257" s="133"/>
      <c r="F257" s="133"/>
      <c r="G257" s="133"/>
      <c r="H257" s="133"/>
      <c r="I257" s="133"/>
      <c r="J257" s="133"/>
      <c r="K257" s="133"/>
      <c r="L257" s="133"/>
      <c r="M257" s="133"/>
      <c r="N257" s="133"/>
      <c r="O257" s="133"/>
      <c r="P257" s="133"/>
    </row>
    <row r="258" spans="1:16" ht="19.5" customHeight="1" x14ac:dyDescent="0.2">
      <c r="A258" s="133" t="s">
        <v>120</v>
      </c>
      <c r="B258" s="133"/>
      <c r="C258" s="133"/>
      <c r="D258" s="133"/>
      <c r="E258" s="133"/>
      <c r="F258" s="133"/>
      <c r="G258" s="133"/>
      <c r="H258" s="133"/>
      <c r="I258" s="133"/>
      <c r="J258" s="133"/>
      <c r="K258" s="133"/>
      <c r="L258" s="133"/>
      <c r="M258" s="133"/>
      <c r="N258" s="133"/>
      <c r="O258" s="133"/>
      <c r="P258" s="133"/>
    </row>
    <row r="259" spans="1:16" ht="19.5" customHeight="1" x14ac:dyDescent="0.2">
      <c r="A259" s="133" t="s">
        <v>121</v>
      </c>
      <c r="B259" s="133"/>
      <c r="C259" s="133"/>
      <c r="D259" s="133"/>
      <c r="E259" s="133"/>
      <c r="F259" s="133"/>
      <c r="G259" s="133"/>
      <c r="H259" s="133"/>
      <c r="I259" s="133"/>
      <c r="J259" s="133"/>
      <c r="K259" s="133"/>
      <c r="L259" s="133"/>
      <c r="M259" s="133"/>
      <c r="N259" s="133"/>
      <c r="O259" s="133"/>
      <c r="P259" s="133"/>
    </row>
    <row r="260" spans="1:16" ht="19.5" customHeight="1" x14ac:dyDescent="0.2">
      <c r="A260" s="133" t="s">
        <v>122</v>
      </c>
      <c r="B260" s="133"/>
      <c r="C260" s="133"/>
      <c r="D260" s="133"/>
      <c r="E260" s="133"/>
      <c r="F260" s="133"/>
      <c r="G260" s="133"/>
      <c r="H260" s="133"/>
      <c r="I260" s="133"/>
      <c r="J260" s="133"/>
      <c r="K260" s="133"/>
      <c r="L260" s="133"/>
      <c r="M260" s="133"/>
      <c r="N260" s="133"/>
      <c r="O260" s="133"/>
      <c r="P260" s="133"/>
    </row>
    <row r="261" spans="1:16" ht="19.5" customHeight="1" x14ac:dyDescent="0.2">
      <c r="A261" s="133" t="s">
        <v>123</v>
      </c>
      <c r="B261" s="133"/>
      <c r="C261" s="133"/>
      <c r="D261" s="133"/>
      <c r="E261" s="133"/>
      <c r="F261" s="133"/>
      <c r="G261" s="133"/>
      <c r="H261" s="133"/>
      <c r="I261" s="133"/>
      <c r="J261" s="133"/>
      <c r="K261" s="133"/>
      <c r="L261" s="133"/>
      <c r="M261" s="133"/>
      <c r="N261" s="133"/>
      <c r="O261" s="133"/>
      <c r="P261" s="133"/>
    </row>
    <row r="262" spans="1:16" ht="20.25" customHeight="1" x14ac:dyDescent="0.3">
      <c r="A262" s="133" t="s">
        <v>124</v>
      </c>
      <c r="B262" s="133"/>
      <c r="C262" s="133"/>
      <c r="D262" s="133"/>
      <c r="E262" s="133"/>
      <c r="F262" s="133"/>
      <c r="G262" s="133"/>
      <c r="H262" s="133"/>
      <c r="I262" s="133"/>
      <c r="J262" s="133"/>
      <c r="K262" s="133"/>
      <c r="L262" s="133"/>
      <c r="M262" s="133"/>
      <c r="N262" s="133"/>
      <c r="O262" s="133"/>
      <c r="P262" s="133"/>
    </row>
    <row r="263" spans="1:16" ht="20.25" customHeight="1" x14ac:dyDescent="0.3">
      <c r="A263" s="133" t="s">
        <v>126</v>
      </c>
      <c r="B263" s="133"/>
      <c r="C263" s="133"/>
      <c r="D263" s="133"/>
      <c r="E263" s="133"/>
      <c r="F263" s="133"/>
      <c r="G263" s="133"/>
      <c r="H263" s="133"/>
      <c r="I263" s="133"/>
      <c r="J263" s="133"/>
      <c r="K263" s="133"/>
      <c r="L263" s="133"/>
      <c r="M263" s="133"/>
      <c r="N263" s="133"/>
      <c r="O263" s="133"/>
      <c r="P263" s="133"/>
    </row>
    <row r="264" spans="1:16" ht="20.25" customHeight="1" x14ac:dyDescent="0.3">
      <c r="A264" s="133" t="s">
        <v>125</v>
      </c>
      <c r="B264" s="133"/>
      <c r="C264" s="133"/>
      <c r="D264" s="133"/>
      <c r="E264" s="133"/>
      <c r="F264" s="133"/>
      <c r="G264" s="133"/>
      <c r="H264" s="133"/>
      <c r="I264" s="133"/>
      <c r="J264" s="133"/>
      <c r="K264" s="133"/>
      <c r="L264" s="133"/>
      <c r="M264" s="133"/>
      <c r="N264" s="133"/>
      <c r="O264" s="133"/>
      <c r="P264" s="133"/>
    </row>
    <row r="265" spans="1:16" ht="20.25" customHeight="1" x14ac:dyDescent="0.2"/>
    <row r="266" spans="1:16" ht="20.25" customHeight="1" x14ac:dyDescent="0.2"/>
    <row r="267" spans="1:16" ht="20.25" customHeight="1" x14ac:dyDescent="0.2"/>
    <row r="268" spans="1:16" ht="27.75" customHeight="1" x14ac:dyDescent="0.2">
      <c r="A268" s="165" t="s">
        <v>127</v>
      </c>
      <c r="B268" s="165"/>
      <c r="C268" s="165"/>
      <c r="D268" s="165"/>
      <c r="E268" s="165"/>
      <c r="F268" s="165"/>
      <c r="G268" s="165"/>
      <c r="H268" s="165"/>
      <c r="I268" s="165"/>
      <c r="J268" s="165"/>
      <c r="K268" s="165"/>
      <c r="L268" s="165"/>
      <c r="M268" s="165"/>
      <c r="N268" s="165"/>
      <c r="O268" s="165"/>
      <c r="P268" s="165"/>
    </row>
    <row r="269" spans="1:16" ht="20.25" customHeight="1" x14ac:dyDescent="0.2">
      <c r="A269" s="133" t="s">
        <v>128</v>
      </c>
      <c r="B269" s="133"/>
      <c r="C269" s="133"/>
      <c r="D269" s="133"/>
      <c r="E269" s="133"/>
      <c r="F269" s="133"/>
      <c r="G269" s="133"/>
      <c r="H269" s="133"/>
      <c r="I269" s="133"/>
      <c r="J269" s="133"/>
      <c r="K269" s="133"/>
      <c r="L269" s="133"/>
      <c r="M269" s="133"/>
      <c r="N269" s="133"/>
      <c r="O269" s="133"/>
      <c r="P269" s="133"/>
    </row>
    <row r="270" spans="1:16" ht="20.25" customHeight="1" x14ac:dyDescent="0.2">
      <c r="A270" s="133" t="s">
        <v>129</v>
      </c>
      <c r="B270" s="133"/>
      <c r="C270" s="133"/>
      <c r="D270" s="133"/>
      <c r="E270" s="133"/>
      <c r="F270" s="133"/>
      <c r="G270" s="133"/>
      <c r="H270" s="133"/>
      <c r="I270" s="133"/>
      <c r="J270" s="133"/>
      <c r="K270" s="133"/>
      <c r="L270" s="133"/>
      <c r="M270" s="133"/>
      <c r="N270" s="133"/>
      <c r="O270" s="133"/>
      <c r="P270" s="133"/>
    </row>
    <row r="271" spans="1:16" ht="20.25" customHeight="1" x14ac:dyDescent="0.2">
      <c r="A271" s="133" t="s">
        <v>130</v>
      </c>
      <c r="B271" s="133"/>
      <c r="C271" s="133"/>
      <c r="D271" s="133"/>
      <c r="E271" s="133"/>
      <c r="F271" s="133"/>
      <c r="G271" s="133"/>
      <c r="H271" s="133"/>
      <c r="I271" s="133"/>
      <c r="J271" s="133"/>
      <c r="K271" s="133"/>
      <c r="L271" s="133"/>
      <c r="M271" s="133"/>
      <c r="N271" s="133"/>
      <c r="O271" s="133"/>
      <c r="P271" s="133"/>
    </row>
    <row r="272" spans="1:16" ht="20.25" customHeight="1" x14ac:dyDescent="0.2">
      <c r="A272" s="133" t="s">
        <v>131</v>
      </c>
      <c r="B272" s="133"/>
      <c r="C272" s="133"/>
      <c r="D272" s="133"/>
      <c r="E272" s="133"/>
      <c r="F272" s="133"/>
      <c r="G272" s="133"/>
      <c r="H272" s="133"/>
      <c r="I272" s="133"/>
      <c r="J272" s="133"/>
      <c r="K272" s="133"/>
      <c r="L272" s="133"/>
      <c r="M272" s="133"/>
      <c r="N272" s="133"/>
      <c r="O272" s="133"/>
      <c r="P272" s="133"/>
    </row>
    <row r="273" spans="1:16" ht="20.25" customHeight="1" x14ac:dyDescent="0.2">
      <c r="A273" s="133" t="s">
        <v>132</v>
      </c>
      <c r="B273" s="133"/>
      <c r="C273" s="133"/>
      <c r="D273" s="133"/>
      <c r="E273" s="133"/>
      <c r="F273" s="133"/>
      <c r="G273" s="133"/>
      <c r="H273" s="133"/>
      <c r="I273" s="133"/>
      <c r="J273" s="133"/>
      <c r="K273" s="133"/>
      <c r="L273" s="133"/>
      <c r="M273" s="133"/>
      <c r="N273" s="133"/>
      <c r="O273" s="133"/>
      <c r="P273" s="133"/>
    </row>
    <row r="274" spans="1:16" ht="20.25" customHeight="1" x14ac:dyDescent="0.2">
      <c r="A274" s="133" t="s">
        <v>134</v>
      </c>
      <c r="B274" s="133"/>
      <c r="C274" s="133"/>
      <c r="D274" s="133"/>
      <c r="E274" s="133"/>
      <c r="F274" s="133"/>
      <c r="G274" s="133"/>
      <c r="H274" s="133"/>
      <c r="I274" s="133"/>
      <c r="J274" s="133"/>
      <c r="K274" s="133"/>
      <c r="L274" s="133"/>
      <c r="M274" s="133"/>
      <c r="N274" s="133"/>
      <c r="O274" s="133"/>
      <c r="P274" s="133"/>
    </row>
    <row r="275" spans="1:16" ht="20.25" customHeight="1" x14ac:dyDescent="0.2">
      <c r="A275" s="133" t="s">
        <v>133</v>
      </c>
      <c r="B275" s="133"/>
      <c r="C275" s="133"/>
      <c r="D275" s="133"/>
      <c r="E275" s="133"/>
      <c r="F275" s="133"/>
      <c r="G275" s="133"/>
      <c r="H275" s="133"/>
      <c r="I275" s="133"/>
      <c r="J275" s="133"/>
      <c r="K275" s="133"/>
      <c r="L275" s="133"/>
      <c r="M275" s="133"/>
      <c r="N275" s="133"/>
      <c r="O275" s="133"/>
      <c r="P275" s="133"/>
    </row>
    <row r="276" spans="1:16" ht="20.25" customHeight="1" x14ac:dyDescent="0.2">
      <c r="A276" s="133" t="s">
        <v>136</v>
      </c>
      <c r="B276" s="133"/>
      <c r="C276" s="133"/>
      <c r="D276" s="133"/>
      <c r="E276" s="133"/>
      <c r="F276" s="133"/>
      <c r="G276" s="133"/>
      <c r="H276" s="133"/>
      <c r="I276" s="133"/>
      <c r="J276" s="133"/>
      <c r="K276" s="133"/>
      <c r="L276" s="133"/>
      <c r="M276" s="133"/>
      <c r="N276" s="133"/>
      <c r="O276" s="133"/>
      <c r="P276" s="133"/>
    </row>
    <row r="277" spans="1:16" ht="20.25" customHeight="1" x14ac:dyDescent="0.2">
      <c r="A277" s="133" t="s">
        <v>135</v>
      </c>
      <c r="B277" s="133"/>
      <c r="C277" s="133"/>
      <c r="D277" s="133"/>
      <c r="E277" s="133"/>
      <c r="F277" s="133"/>
      <c r="G277" s="133"/>
      <c r="H277" s="133"/>
      <c r="I277" s="133"/>
      <c r="J277" s="133"/>
      <c r="K277" s="133"/>
      <c r="L277" s="133"/>
      <c r="M277" s="133"/>
      <c r="N277" s="133"/>
      <c r="O277" s="133"/>
      <c r="P277" s="133"/>
    </row>
    <row r="278" spans="1:16" ht="20.25" customHeight="1" x14ac:dyDescent="0.2"/>
    <row r="279" spans="1:16" ht="20.25" customHeight="1" x14ac:dyDescent="0.2"/>
    <row r="280" spans="1:16" ht="20.25" customHeight="1" x14ac:dyDescent="0.2"/>
    <row r="281" spans="1:16" ht="20.25" customHeight="1" x14ac:dyDescent="0.2"/>
    <row r="282" spans="1:16" ht="20.25" customHeight="1" x14ac:dyDescent="0.2"/>
    <row r="283" spans="1:16" ht="20.25" customHeight="1" x14ac:dyDescent="0.2"/>
    <row r="284" spans="1:16" ht="20.25" customHeight="1" x14ac:dyDescent="0.2"/>
    <row r="285" spans="1:16" ht="20.25" customHeight="1" x14ac:dyDescent="0.2"/>
    <row r="286" spans="1:16" ht="20.25" customHeight="1" x14ac:dyDescent="0.2"/>
    <row r="287" spans="1:16" ht="20.25" customHeight="1" x14ac:dyDescent="0.2"/>
    <row r="288" spans="1:16" ht="20.25" customHeight="1" x14ac:dyDescent="0.2"/>
    <row r="289" ht="20.25" customHeight="1" x14ac:dyDescent="0.2"/>
    <row r="290" ht="20.25" customHeight="1" x14ac:dyDescent="0.2"/>
    <row r="291" ht="20.25" customHeight="1" x14ac:dyDescent="0.2"/>
    <row r="292" ht="20.25" customHeight="1" x14ac:dyDescent="0.2"/>
    <row r="293" ht="20.25" customHeight="1" x14ac:dyDescent="0.2"/>
    <row r="294" ht="20.25" customHeight="1" x14ac:dyDescent="0.2"/>
    <row r="295" ht="20.25" customHeight="1" x14ac:dyDescent="0.2"/>
    <row r="296" ht="20.25" customHeight="1" x14ac:dyDescent="0.2"/>
    <row r="297" ht="20.25" customHeight="1" x14ac:dyDescent="0.2"/>
    <row r="298" ht="20.25" customHeight="1" x14ac:dyDescent="0.2"/>
    <row r="299" ht="20.25" customHeight="1" x14ac:dyDescent="0.2"/>
    <row r="300" ht="20.25" customHeight="1" x14ac:dyDescent="0.2"/>
    <row r="301" ht="20.25" customHeight="1" x14ac:dyDescent="0.2"/>
    <row r="302" ht="20.25" customHeight="1" x14ac:dyDescent="0.2"/>
    <row r="303" ht="20.25" customHeight="1" x14ac:dyDescent="0.2"/>
    <row r="304" ht="20.25" customHeight="1" x14ac:dyDescent="0.2"/>
    <row r="305" spans="1:16" ht="25.5" customHeight="1" x14ac:dyDescent="0.2">
      <c r="A305" s="165" t="s">
        <v>137</v>
      </c>
      <c r="B305" s="165"/>
      <c r="C305" s="165"/>
      <c r="D305" s="165"/>
      <c r="E305" s="165"/>
      <c r="F305" s="165"/>
      <c r="G305" s="165"/>
      <c r="H305" s="165"/>
      <c r="I305" s="165"/>
      <c r="J305" s="165"/>
      <c r="K305" s="165"/>
      <c r="L305" s="165"/>
      <c r="M305" s="165"/>
      <c r="N305" s="165"/>
      <c r="O305" s="165"/>
      <c r="P305" s="165"/>
    </row>
    <row r="306" spans="1:16" ht="19.5" customHeight="1" x14ac:dyDescent="0.2">
      <c r="A306" s="164" t="s">
        <v>138</v>
      </c>
      <c r="B306" s="164"/>
      <c r="C306" s="164"/>
      <c r="D306" s="164"/>
      <c r="E306" s="164"/>
      <c r="F306" s="164"/>
      <c r="G306" s="164"/>
      <c r="H306" s="164"/>
      <c r="I306" s="164"/>
      <c r="J306" s="164"/>
      <c r="K306" s="164"/>
      <c r="L306" s="164"/>
      <c r="M306" s="164"/>
      <c r="N306" s="164"/>
      <c r="O306" s="164"/>
      <c r="P306" s="164"/>
    </row>
    <row r="307" spans="1:16" ht="18.899999999999999" customHeight="1" x14ac:dyDescent="0.2">
      <c r="A307" s="133" t="s">
        <v>139</v>
      </c>
      <c r="B307" s="133"/>
      <c r="C307" s="133"/>
      <c r="D307" s="133"/>
      <c r="E307" s="133"/>
      <c r="F307" s="133"/>
      <c r="G307" s="133"/>
      <c r="H307" s="133"/>
      <c r="I307" s="133"/>
      <c r="J307" s="133"/>
      <c r="K307" s="133"/>
      <c r="L307" s="133"/>
      <c r="M307" s="133"/>
      <c r="N307" s="133"/>
      <c r="O307" s="133"/>
      <c r="P307" s="133"/>
    </row>
    <row r="308" spans="1:16" ht="18.899999999999999" customHeight="1" x14ac:dyDescent="0.2">
      <c r="A308" s="133" t="s">
        <v>140</v>
      </c>
      <c r="B308" s="133"/>
      <c r="C308" s="133"/>
      <c r="D308" s="133"/>
      <c r="E308" s="133"/>
      <c r="F308" s="133"/>
      <c r="G308" s="133"/>
      <c r="H308" s="133"/>
      <c r="I308" s="133"/>
      <c r="J308" s="133"/>
      <c r="K308" s="133"/>
      <c r="L308" s="133"/>
      <c r="M308" s="133"/>
      <c r="N308" s="133"/>
      <c r="O308" s="133"/>
      <c r="P308" s="133"/>
    </row>
    <row r="309" spans="1:16" ht="18.899999999999999" customHeight="1" x14ac:dyDescent="0.2">
      <c r="A309" s="133" t="s">
        <v>141</v>
      </c>
      <c r="B309" s="133"/>
      <c r="C309" s="133"/>
      <c r="D309" s="133"/>
      <c r="E309" s="133"/>
      <c r="F309" s="133"/>
      <c r="G309" s="133"/>
      <c r="H309" s="133"/>
      <c r="I309" s="133"/>
      <c r="J309" s="133"/>
      <c r="K309" s="133"/>
      <c r="L309" s="133"/>
      <c r="M309" s="133"/>
      <c r="N309" s="133"/>
      <c r="O309" s="133"/>
      <c r="P309" s="133"/>
    </row>
    <row r="310" spans="1:16" ht="18.899999999999999" customHeight="1" x14ac:dyDescent="0.2">
      <c r="A310" s="133" t="s">
        <v>142</v>
      </c>
      <c r="B310" s="133"/>
      <c r="C310" s="133"/>
      <c r="D310" s="133"/>
      <c r="E310" s="133"/>
      <c r="F310" s="133"/>
      <c r="G310" s="133"/>
      <c r="H310" s="133"/>
      <c r="I310" s="133"/>
      <c r="J310" s="133"/>
      <c r="K310" s="133"/>
      <c r="L310" s="133"/>
      <c r="M310" s="133"/>
      <c r="N310" s="133"/>
      <c r="O310" s="133"/>
      <c r="P310" s="133"/>
    </row>
    <row r="311" spans="1:16" ht="18.899999999999999" customHeight="1" x14ac:dyDescent="0.2">
      <c r="A311" s="133" t="s">
        <v>143</v>
      </c>
      <c r="B311" s="133"/>
      <c r="C311" s="133"/>
      <c r="D311" s="133"/>
      <c r="E311" s="133"/>
      <c r="F311" s="133"/>
      <c r="G311" s="133"/>
      <c r="H311" s="133"/>
      <c r="I311" s="133"/>
      <c r="J311" s="133"/>
      <c r="K311" s="133"/>
      <c r="L311" s="133"/>
      <c r="M311" s="133"/>
      <c r="N311" s="133"/>
      <c r="O311" s="133"/>
      <c r="P311" s="133"/>
    </row>
    <row r="312" spans="1:16" ht="18.899999999999999" customHeight="1" x14ac:dyDescent="0.2">
      <c r="A312" s="133" t="s">
        <v>144</v>
      </c>
      <c r="B312" s="133"/>
      <c r="C312" s="133"/>
      <c r="D312" s="133"/>
      <c r="E312" s="133"/>
      <c r="F312" s="133"/>
      <c r="G312" s="133"/>
      <c r="H312" s="133"/>
      <c r="I312" s="133"/>
      <c r="J312" s="133"/>
      <c r="K312" s="133"/>
      <c r="L312" s="133"/>
      <c r="M312" s="133"/>
      <c r="N312" s="133"/>
      <c r="O312" s="133"/>
      <c r="P312" s="133"/>
    </row>
    <row r="313" spans="1:16" ht="18.899999999999999" customHeight="1" x14ac:dyDescent="0.2">
      <c r="A313" s="133" t="s">
        <v>145</v>
      </c>
      <c r="B313" s="133"/>
      <c r="C313" s="133"/>
      <c r="D313" s="133"/>
      <c r="E313" s="133"/>
      <c r="F313" s="133"/>
      <c r="G313" s="133"/>
      <c r="H313" s="133"/>
      <c r="I313" s="133"/>
      <c r="J313" s="133"/>
      <c r="K313" s="133"/>
      <c r="L313" s="133"/>
      <c r="M313" s="133"/>
      <c r="N313" s="133"/>
      <c r="O313" s="133"/>
      <c r="P313" s="133"/>
    </row>
    <row r="314" spans="1:16" ht="18.899999999999999" customHeight="1" x14ac:dyDescent="0.2">
      <c r="A314" s="133" t="s">
        <v>146</v>
      </c>
      <c r="B314" s="133"/>
      <c r="C314" s="133"/>
      <c r="D314" s="133"/>
      <c r="E314" s="133"/>
      <c r="F314" s="133"/>
      <c r="G314" s="133"/>
      <c r="H314" s="133"/>
      <c r="I314" s="133"/>
      <c r="J314" s="133"/>
      <c r="K314" s="133"/>
      <c r="L314" s="133"/>
      <c r="M314" s="133"/>
      <c r="N314" s="133"/>
      <c r="O314" s="133"/>
      <c r="P314" s="133"/>
    </row>
    <row r="315" spans="1:16" ht="18.899999999999999" customHeight="1" x14ac:dyDescent="0.2">
      <c r="A315" s="133" t="s">
        <v>147</v>
      </c>
      <c r="B315" s="133"/>
      <c r="C315" s="133"/>
      <c r="D315" s="133"/>
      <c r="E315" s="133"/>
      <c r="F315" s="133"/>
      <c r="G315" s="133"/>
      <c r="H315" s="133"/>
      <c r="I315" s="133"/>
      <c r="J315" s="133"/>
      <c r="K315" s="133"/>
      <c r="L315" s="133"/>
      <c r="M315" s="133"/>
      <c r="N315" s="133"/>
      <c r="O315" s="133"/>
      <c r="P315" s="133"/>
    </row>
    <row r="316" spans="1:16" ht="18.899999999999999" customHeight="1" x14ac:dyDescent="0.2">
      <c r="A316" s="133" t="s">
        <v>148</v>
      </c>
      <c r="B316" s="133"/>
      <c r="C316" s="133"/>
      <c r="D316" s="133"/>
      <c r="E316" s="133"/>
      <c r="F316" s="133"/>
      <c r="G316" s="133"/>
      <c r="H316" s="133"/>
      <c r="I316" s="133"/>
      <c r="J316" s="133"/>
      <c r="K316" s="133"/>
      <c r="L316" s="133"/>
      <c r="M316" s="133"/>
      <c r="N316" s="133"/>
      <c r="O316" s="133"/>
      <c r="P316" s="133"/>
    </row>
    <row r="317" spans="1:16" ht="18.899999999999999" customHeight="1" x14ac:dyDescent="0.2">
      <c r="A317" s="133" t="s">
        <v>149</v>
      </c>
      <c r="B317" s="133"/>
      <c r="C317" s="133"/>
      <c r="D317" s="133"/>
      <c r="E317" s="133"/>
      <c r="F317" s="133"/>
      <c r="G317" s="133"/>
      <c r="H317" s="133"/>
      <c r="I317" s="133"/>
      <c r="J317" s="133"/>
      <c r="K317" s="133"/>
      <c r="L317" s="133"/>
      <c r="M317" s="133"/>
      <c r="N317" s="133"/>
      <c r="O317" s="133"/>
      <c r="P317" s="133"/>
    </row>
    <row r="318" spans="1:16" ht="18.899999999999999" customHeight="1" x14ac:dyDescent="0.2">
      <c r="A318" s="133" t="s">
        <v>150</v>
      </c>
      <c r="B318" s="133"/>
      <c r="C318" s="133"/>
      <c r="D318" s="133"/>
      <c r="E318" s="133"/>
      <c r="F318" s="133"/>
      <c r="G318" s="133"/>
      <c r="H318" s="133"/>
      <c r="I318" s="133"/>
      <c r="J318" s="133"/>
      <c r="K318" s="133"/>
      <c r="L318" s="133"/>
      <c r="M318" s="133"/>
      <c r="N318" s="133"/>
      <c r="O318" s="133"/>
      <c r="P318" s="133"/>
    </row>
    <row r="319" spans="1:16" ht="18.899999999999999" customHeight="1" x14ac:dyDescent="0.2">
      <c r="A319" s="133" t="s">
        <v>151</v>
      </c>
      <c r="B319" s="133"/>
      <c r="C319" s="133"/>
      <c r="D319" s="133"/>
      <c r="E319" s="133"/>
      <c r="F319" s="133"/>
      <c r="G319" s="133"/>
      <c r="H319" s="133"/>
      <c r="I319" s="133"/>
      <c r="J319" s="133"/>
      <c r="K319" s="133"/>
      <c r="L319" s="133"/>
      <c r="M319" s="133"/>
      <c r="N319" s="133"/>
      <c r="O319" s="133"/>
      <c r="P319" s="133"/>
    </row>
    <row r="320" spans="1:16" ht="19.5" customHeight="1" x14ac:dyDescent="0.2">
      <c r="A320" s="164" t="s">
        <v>155</v>
      </c>
      <c r="B320" s="164"/>
      <c r="C320" s="164"/>
      <c r="D320" s="164"/>
      <c r="E320" s="164"/>
      <c r="F320" s="164"/>
      <c r="G320" s="164"/>
      <c r="H320" s="164"/>
      <c r="I320" s="164"/>
      <c r="J320" s="164"/>
      <c r="K320" s="164"/>
      <c r="L320" s="164"/>
      <c r="M320" s="164"/>
      <c r="N320" s="164"/>
      <c r="O320" s="164"/>
      <c r="P320" s="164"/>
    </row>
    <row r="321" spans="1:16" ht="19.5" customHeight="1" x14ac:dyDescent="0.2">
      <c r="A321" s="133" t="s">
        <v>156</v>
      </c>
      <c r="B321" s="133"/>
      <c r="C321" s="133"/>
      <c r="D321" s="133"/>
      <c r="E321" s="133"/>
      <c r="F321" s="133"/>
      <c r="G321" s="133"/>
      <c r="H321" s="133"/>
      <c r="I321" s="133"/>
      <c r="J321" s="133"/>
      <c r="K321" s="133"/>
      <c r="L321" s="133"/>
      <c r="M321" s="133"/>
      <c r="N321" s="133"/>
      <c r="O321" s="133"/>
      <c r="P321" s="133"/>
    </row>
    <row r="322" spans="1:16" ht="19.5" customHeight="1" x14ac:dyDescent="0.2">
      <c r="A322" s="161" t="s">
        <v>627</v>
      </c>
      <c r="B322" s="149"/>
      <c r="C322" s="149"/>
      <c r="D322" s="149"/>
      <c r="E322" s="149"/>
      <c r="F322" s="149"/>
      <c r="G322" s="149"/>
      <c r="H322" s="149"/>
      <c r="I322" s="149"/>
      <c r="J322" s="149"/>
      <c r="K322" s="149"/>
      <c r="L322" s="149"/>
      <c r="M322" s="149"/>
      <c r="N322" s="149"/>
      <c r="O322" s="149"/>
      <c r="P322" s="162"/>
    </row>
    <row r="323" spans="1:16" ht="19.5" customHeight="1" x14ac:dyDescent="0.3">
      <c r="A323" s="134" t="s">
        <v>157</v>
      </c>
      <c r="B323" s="133"/>
      <c r="C323" s="133"/>
      <c r="D323" s="133"/>
      <c r="E323" s="133"/>
      <c r="F323" s="133"/>
      <c r="G323" s="133"/>
      <c r="H323" s="133"/>
      <c r="I323" s="133"/>
      <c r="J323" s="133"/>
      <c r="K323" s="133"/>
      <c r="L323" s="133"/>
      <c r="M323" s="133"/>
      <c r="N323" s="133"/>
      <c r="O323" s="133"/>
      <c r="P323" s="135"/>
    </row>
    <row r="324" spans="1:16" ht="19.5" customHeight="1" x14ac:dyDescent="0.3">
      <c r="A324" s="137" t="s">
        <v>628</v>
      </c>
      <c r="B324" s="138"/>
      <c r="C324" s="138"/>
      <c r="D324" s="138"/>
      <c r="E324" s="138"/>
      <c r="F324" s="138"/>
      <c r="G324" s="138"/>
      <c r="H324" s="138"/>
      <c r="I324" s="138"/>
      <c r="J324" s="138"/>
      <c r="K324" s="138"/>
      <c r="L324" s="138"/>
      <c r="M324" s="138"/>
      <c r="N324" s="138"/>
      <c r="O324" s="138"/>
      <c r="P324" s="139"/>
    </row>
    <row r="325" spans="1:16" ht="6.75" customHeight="1" x14ac:dyDescent="0.2">
      <c r="A325" s="133"/>
      <c r="B325" s="133"/>
      <c r="C325" s="133"/>
      <c r="D325" s="133"/>
      <c r="E325" s="133"/>
      <c r="F325" s="133"/>
      <c r="G325" s="133"/>
      <c r="H325" s="133"/>
      <c r="I325" s="133"/>
      <c r="J325" s="133"/>
      <c r="K325" s="133"/>
      <c r="L325" s="133"/>
      <c r="M325" s="133"/>
      <c r="N325" s="133"/>
      <c r="O325" s="133"/>
      <c r="P325" s="133"/>
    </row>
    <row r="326" spans="1:16" ht="13.5" customHeight="1" x14ac:dyDescent="0.2">
      <c r="A326" s="163" t="s">
        <v>152</v>
      </c>
      <c r="B326" s="163"/>
      <c r="C326" s="163"/>
      <c r="D326" s="163"/>
      <c r="E326" s="163"/>
      <c r="F326" s="163"/>
      <c r="G326" s="163"/>
      <c r="H326" s="163"/>
      <c r="I326" s="163"/>
      <c r="J326" s="163"/>
      <c r="K326" s="163"/>
      <c r="L326" s="163"/>
      <c r="M326" s="163"/>
      <c r="N326" s="163"/>
      <c r="O326" s="163"/>
      <c r="P326" s="163"/>
    </row>
    <row r="327" spans="1:16" ht="6.75" customHeight="1" x14ac:dyDescent="0.2">
      <c r="A327" s="133"/>
      <c r="B327" s="133"/>
      <c r="C327" s="133"/>
      <c r="D327" s="133"/>
      <c r="E327" s="133"/>
      <c r="F327" s="133"/>
      <c r="G327" s="133"/>
      <c r="H327" s="133"/>
      <c r="I327" s="133"/>
      <c r="J327" s="133"/>
      <c r="K327" s="133"/>
      <c r="L327" s="133"/>
      <c r="M327" s="133"/>
      <c r="N327" s="133"/>
      <c r="O327" s="133"/>
      <c r="P327" s="133"/>
    </row>
    <row r="328" spans="1:16" ht="19.5" customHeight="1" x14ac:dyDescent="0.2">
      <c r="A328" s="161" t="s">
        <v>161</v>
      </c>
      <c r="B328" s="149"/>
      <c r="C328" s="149"/>
      <c r="D328" s="149"/>
      <c r="E328" s="149"/>
      <c r="F328" s="149"/>
      <c r="G328" s="149"/>
      <c r="H328" s="149"/>
      <c r="I328" s="149"/>
      <c r="J328" s="149"/>
      <c r="K328" s="149"/>
      <c r="L328" s="149"/>
      <c r="M328" s="149"/>
      <c r="N328" s="149"/>
      <c r="O328" s="149"/>
      <c r="P328" s="162"/>
    </row>
    <row r="329" spans="1:16" ht="19.5" customHeight="1" x14ac:dyDescent="0.2">
      <c r="A329" s="134" t="s">
        <v>160</v>
      </c>
      <c r="B329" s="133"/>
      <c r="C329" s="133"/>
      <c r="D329" s="133"/>
      <c r="E329" s="133"/>
      <c r="F329" s="133"/>
      <c r="G329" s="133"/>
      <c r="H329" s="133"/>
      <c r="I329" s="133"/>
      <c r="J329" s="133"/>
      <c r="K329" s="133"/>
      <c r="L329" s="133"/>
      <c r="M329" s="133"/>
      <c r="N329" s="133"/>
      <c r="O329" s="133"/>
      <c r="P329" s="135"/>
    </row>
    <row r="330" spans="1:16" ht="18.899999999999999" customHeight="1" x14ac:dyDescent="0.2">
      <c r="A330" s="134" t="s">
        <v>159</v>
      </c>
      <c r="B330" s="133"/>
      <c r="C330" s="133"/>
      <c r="D330" s="133"/>
      <c r="E330" s="133"/>
      <c r="F330" s="133"/>
      <c r="G330" s="133"/>
      <c r="H330" s="133"/>
      <c r="I330" s="133"/>
      <c r="J330" s="133"/>
      <c r="K330" s="133"/>
      <c r="L330" s="133"/>
      <c r="M330" s="133"/>
      <c r="N330" s="133"/>
      <c r="O330" s="133"/>
      <c r="P330" s="135"/>
    </row>
    <row r="331" spans="1:16" ht="18.899999999999999" customHeight="1" x14ac:dyDescent="0.2">
      <c r="A331" s="134" t="s">
        <v>158</v>
      </c>
      <c r="B331" s="133"/>
      <c r="C331" s="133"/>
      <c r="D331" s="133"/>
      <c r="E331" s="133"/>
      <c r="F331" s="133"/>
      <c r="G331" s="133"/>
      <c r="H331" s="133"/>
      <c r="I331" s="133"/>
      <c r="J331" s="133"/>
      <c r="K331" s="133"/>
      <c r="L331" s="133"/>
      <c r="M331" s="133"/>
      <c r="N331" s="133"/>
      <c r="O331" s="133"/>
      <c r="P331" s="135"/>
    </row>
    <row r="332" spans="1:16" ht="18.899999999999999" customHeight="1" x14ac:dyDescent="0.2">
      <c r="A332" s="134" t="s">
        <v>163</v>
      </c>
      <c r="B332" s="133"/>
      <c r="C332" s="133"/>
      <c r="D332" s="133"/>
      <c r="E332" s="133"/>
      <c r="F332" s="133"/>
      <c r="G332" s="133"/>
      <c r="H332" s="133"/>
      <c r="I332" s="133"/>
      <c r="J332" s="133"/>
      <c r="K332" s="133"/>
      <c r="L332" s="133"/>
      <c r="M332" s="133"/>
      <c r="N332" s="133"/>
      <c r="O332" s="133"/>
      <c r="P332" s="135"/>
    </row>
    <row r="333" spans="1:16" ht="18.899999999999999" customHeight="1" x14ac:dyDescent="0.2">
      <c r="A333" s="134" t="s">
        <v>162</v>
      </c>
      <c r="B333" s="133"/>
      <c r="C333" s="133"/>
      <c r="D333" s="133"/>
      <c r="E333" s="133"/>
      <c r="F333" s="133"/>
      <c r="G333" s="133"/>
      <c r="H333" s="133"/>
      <c r="I333" s="133"/>
      <c r="J333" s="133"/>
      <c r="K333" s="133"/>
      <c r="L333" s="133"/>
      <c r="M333" s="133"/>
      <c r="N333" s="133"/>
      <c r="O333" s="133"/>
      <c r="P333" s="135"/>
    </row>
    <row r="334" spans="1:16" ht="18.899999999999999" customHeight="1" x14ac:dyDescent="0.2">
      <c r="A334" s="134" t="s">
        <v>164</v>
      </c>
      <c r="B334" s="133"/>
      <c r="C334" s="133"/>
      <c r="D334" s="133"/>
      <c r="E334" s="133"/>
      <c r="F334" s="133"/>
      <c r="G334" s="133"/>
      <c r="H334" s="133"/>
      <c r="I334" s="133"/>
      <c r="J334" s="133"/>
      <c r="K334" s="133"/>
      <c r="L334" s="133"/>
      <c r="M334" s="133"/>
      <c r="N334" s="133"/>
      <c r="O334" s="133"/>
      <c r="P334" s="135"/>
    </row>
    <row r="335" spans="1:16" ht="18.899999999999999" customHeight="1" x14ac:dyDescent="0.2">
      <c r="A335" s="134" t="s">
        <v>165</v>
      </c>
      <c r="B335" s="133"/>
      <c r="C335" s="133"/>
      <c r="D335" s="133"/>
      <c r="E335" s="133"/>
      <c r="F335" s="133"/>
      <c r="G335" s="133"/>
      <c r="H335" s="133"/>
      <c r="I335" s="133"/>
      <c r="J335" s="133"/>
      <c r="K335" s="133"/>
      <c r="L335" s="133"/>
      <c r="M335" s="133"/>
      <c r="N335" s="133"/>
      <c r="O335" s="133"/>
      <c r="P335" s="135"/>
    </row>
    <row r="336" spans="1:16" ht="18.899999999999999" customHeight="1" x14ac:dyDescent="0.3">
      <c r="A336" s="134" t="s">
        <v>166</v>
      </c>
      <c r="B336" s="133"/>
      <c r="C336" s="133"/>
      <c r="D336" s="133"/>
      <c r="E336" s="133"/>
      <c r="F336" s="133"/>
      <c r="G336" s="133"/>
      <c r="H336" s="133"/>
      <c r="I336" s="133"/>
      <c r="J336" s="133"/>
      <c r="K336" s="133"/>
      <c r="L336" s="133"/>
      <c r="M336" s="133"/>
      <c r="N336" s="133"/>
      <c r="O336" s="133"/>
      <c r="P336" s="135"/>
    </row>
    <row r="337" spans="1:29" ht="18.899999999999999" customHeight="1" x14ac:dyDescent="0.2">
      <c r="A337" s="134" t="s">
        <v>167</v>
      </c>
      <c r="B337" s="133"/>
      <c r="C337" s="133"/>
      <c r="D337" s="133"/>
      <c r="E337" s="133"/>
      <c r="F337" s="133"/>
      <c r="G337" s="133"/>
      <c r="H337" s="133"/>
      <c r="I337" s="133"/>
      <c r="J337" s="133"/>
      <c r="K337" s="133"/>
      <c r="L337" s="133"/>
      <c r="M337" s="133"/>
      <c r="N337" s="133"/>
      <c r="O337" s="133"/>
      <c r="P337" s="135"/>
    </row>
    <row r="338" spans="1:29" ht="18.899999999999999" customHeight="1" x14ac:dyDescent="0.3">
      <c r="A338" s="137" t="s">
        <v>77</v>
      </c>
      <c r="B338" s="138"/>
      <c r="C338" s="138"/>
      <c r="D338" s="138"/>
      <c r="E338" s="138"/>
      <c r="F338" s="138"/>
      <c r="G338" s="138"/>
      <c r="H338" s="138"/>
      <c r="I338" s="138"/>
      <c r="J338" s="138"/>
      <c r="K338" s="138"/>
      <c r="L338" s="138"/>
      <c r="M338" s="138"/>
      <c r="N338" s="138"/>
      <c r="O338" s="138"/>
      <c r="P338" s="139"/>
    </row>
    <row r="339" spans="1:29" ht="6.75" customHeight="1" x14ac:dyDescent="0.2">
      <c r="A339" s="133"/>
      <c r="B339" s="133"/>
      <c r="C339" s="133"/>
      <c r="D339" s="133"/>
      <c r="E339" s="133"/>
      <c r="F339" s="133"/>
      <c r="G339" s="133"/>
      <c r="H339" s="133"/>
      <c r="I339" s="133"/>
      <c r="J339" s="133"/>
      <c r="K339" s="133"/>
      <c r="L339" s="133"/>
      <c r="M339" s="133"/>
      <c r="N339" s="133"/>
      <c r="O339" s="133"/>
      <c r="P339" s="133"/>
    </row>
    <row r="340" spans="1:29" ht="13.5" customHeight="1" x14ac:dyDescent="0.2">
      <c r="A340" s="163" t="s">
        <v>152</v>
      </c>
      <c r="B340" s="163"/>
      <c r="C340" s="163"/>
      <c r="D340" s="163"/>
      <c r="E340" s="163"/>
      <c r="F340" s="163"/>
      <c r="G340" s="163"/>
      <c r="H340" s="163"/>
      <c r="I340" s="163"/>
      <c r="J340" s="163"/>
      <c r="K340" s="163"/>
      <c r="L340" s="163"/>
      <c r="M340" s="163"/>
      <c r="N340" s="163"/>
      <c r="O340" s="163"/>
      <c r="P340" s="163"/>
    </row>
    <row r="341" spans="1:29" ht="6.75" customHeight="1" x14ac:dyDescent="0.2">
      <c r="A341" s="133"/>
      <c r="B341" s="133"/>
      <c r="C341" s="133"/>
      <c r="D341" s="133"/>
      <c r="E341" s="133"/>
      <c r="F341" s="133"/>
      <c r="G341" s="133"/>
      <c r="H341" s="133"/>
      <c r="I341" s="133"/>
      <c r="J341" s="133"/>
      <c r="K341" s="133"/>
      <c r="L341" s="133"/>
      <c r="M341" s="133"/>
      <c r="N341" s="133"/>
      <c r="O341" s="133"/>
      <c r="P341" s="133"/>
    </row>
    <row r="342" spans="1:29" ht="20.25" customHeight="1" x14ac:dyDescent="0.2">
      <c r="A342" s="161" t="s">
        <v>168</v>
      </c>
      <c r="B342" s="149"/>
      <c r="C342" s="149"/>
      <c r="D342" s="149"/>
      <c r="E342" s="149"/>
      <c r="F342" s="149"/>
      <c r="G342" s="149"/>
      <c r="H342" s="149"/>
      <c r="I342" s="149"/>
      <c r="J342" s="149"/>
      <c r="K342" s="149"/>
      <c r="L342" s="149"/>
      <c r="M342" s="149"/>
      <c r="N342" s="149"/>
      <c r="O342" s="149"/>
      <c r="P342" s="162"/>
    </row>
    <row r="343" spans="1:29" ht="20.25" customHeight="1" x14ac:dyDescent="0.2">
      <c r="A343" s="134" t="s">
        <v>175</v>
      </c>
      <c r="B343" s="133"/>
      <c r="C343" s="133"/>
      <c r="D343" s="133"/>
      <c r="E343" s="133"/>
      <c r="F343" s="133"/>
      <c r="G343" s="133"/>
      <c r="H343" s="133"/>
      <c r="I343" s="133"/>
      <c r="J343" s="133"/>
      <c r="K343" s="133"/>
      <c r="L343" s="133"/>
      <c r="M343" s="133"/>
      <c r="N343" s="133"/>
      <c r="O343" s="133"/>
      <c r="P343" s="135"/>
    </row>
    <row r="344" spans="1:29" ht="20.25" customHeight="1" x14ac:dyDescent="0.2">
      <c r="A344" s="134" t="s">
        <v>174</v>
      </c>
      <c r="B344" s="133"/>
      <c r="C344" s="133"/>
      <c r="D344" s="133"/>
      <c r="E344" s="133"/>
      <c r="F344" s="133"/>
      <c r="G344" s="133"/>
      <c r="H344" s="133"/>
      <c r="I344" s="133"/>
      <c r="J344" s="133"/>
      <c r="K344" s="133"/>
      <c r="L344" s="133"/>
      <c r="M344" s="133"/>
      <c r="N344" s="133"/>
      <c r="O344" s="133"/>
      <c r="P344" s="135"/>
    </row>
    <row r="345" spans="1:29" ht="20.25" customHeight="1" x14ac:dyDescent="0.2">
      <c r="A345" s="134" t="s">
        <v>153</v>
      </c>
      <c r="B345" s="133"/>
      <c r="C345" s="133"/>
      <c r="D345" s="133"/>
      <c r="E345" s="133"/>
      <c r="F345" s="133"/>
      <c r="G345" s="133"/>
      <c r="H345" s="133"/>
      <c r="I345" s="133"/>
      <c r="J345" s="133"/>
      <c r="K345" s="133"/>
      <c r="L345" s="133"/>
      <c r="M345" s="133"/>
      <c r="N345" s="133"/>
      <c r="O345" s="133"/>
      <c r="P345" s="135"/>
    </row>
    <row r="346" spans="1:29" ht="20.25" customHeight="1" x14ac:dyDescent="0.2">
      <c r="A346" s="134" t="s">
        <v>176</v>
      </c>
      <c r="B346" s="133"/>
      <c r="C346" s="133"/>
      <c r="D346" s="133"/>
      <c r="E346" s="133"/>
      <c r="F346" s="133"/>
      <c r="G346" s="133"/>
      <c r="H346" s="133"/>
      <c r="I346" s="133"/>
      <c r="J346" s="133"/>
      <c r="K346" s="133"/>
      <c r="L346" s="133"/>
      <c r="M346" s="133"/>
      <c r="N346" s="133"/>
      <c r="O346" s="133"/>
      <c r="P346" s="135"/>
    </row>
    <row r="347" spans="1:29" ht="20.25" customHeight="1" x14ac:dyDescent="0.2">
      <c r="A347" s="137" t="s">
        <v>154</v>
      </c>
      <c r="B347" s="138"/>
      <c r="C347" s="138"/>
      <c r="D347" s="138"/>
      <c r="E347" s="138"/>
      <c r="F347" s="138"/>
      <c r="G347" s="138"/>
      <c r="H347" s="138"/>
      <c r="I347" s="138"/>
      <c r="J347" s="138"/>
      <c r="K347" s="138"/>
      <c r="L347" s="138"/>
      <c r="M347" s="138"/>
      <c r="N347" s="138"/>
      <c r="O347" s="138"/>
      <c r="P347" s="139"/>
    </row>
    <row r="348" spans="1:29" ht="20.25" customHeight="1" x14ac:dyDescent="0.2">
      <c r="A348" s="151" t="s">
        <v>177</v>
      </c>
      <c r="B348" s="151"/>
      <c r="C348" s="151"/>
      <c r="D348" s="151"/>
      <c r="E348" s="151"/>
      <c r="F348" s="151"/>
      <c r="G348" s="151"/>
      <c r="H348" s="151"/>
      <c r="I348" s="151"/>
      <c r="J348" s="151"/>
      <c r="K348" s="151"/>
      <c r="L348" s="151"/>
      <c r="M348" s="151"/>
      <c r="N348" s="151"/>
      <c r="O348" s="151"/>
      <c r="P348" s="151"/>
    </row>
    <row r="349" spans="1:29" ht="20.25" customHeight="1" x14ac:dyDescent="0.2">
      <c r="A349" s="160"/>
      <c r="B349" s="160"/>
      <c r="C349" s="140" t="s">
        <v>178</v>
      </c>
      <c r="D349" s="141"/>
      <c r="E349" s="142"/>
      <c r="F349" s="157" t="s">
        <v>185</v>
      </c>
      <c r="G349" s="141"/>
      <c r="H349" s="141"/>
      <c r="I349" s="141"/>
      <c r="J349" s="141"/>
      <c r="K349" s="141"/>
      <c r="L349" s="141"/>
      <c r="M349" s="141"/>
      <c r="N349" s="141"/>
      <c r="O349" s="141"/>
      <c r="P349" s="142"/>
      <c r="R349" s="12"/>
      <c r="S349" s="4"/>
      <c r="T349" s="4"/>
      <c r="U349" s="9"/>
      <c r="V349" s="14"/>
      <c r="W349" s="3"/>
      <c r="X349" s="3"/>
      <c r="Y349" s="3"/>
      <c r="Z349" s="3"/>
      <c r="AA349" s="3"/>
      <c r="AB349" s="3"/>
      <c r="AC349" s="3"/>
    </row>
    <row r="350" spans="1:29" ht="20.25" customHeight="1" x14ac:dyDescent="0.2">
      <c r="A350" s="160"/>
      <c r="B350" s="160"/>
      <c r="C350" s="119" t="s">
        <v>179</v>
      </c>
      <c r="D350" s="143"/>
      <c r="E350" s="144"/>
      <c r="F350" s="140" t="s">
        <v>180</v>
      </c>
      <c r="G350" s="141"/>
      <c r="H350" s="141"/>
      <c r="I350" s="141"/>
      <c r="J350" s="142"/>
      <c r="K350" s="117" t="s">
        <v>183</v>
      </c>
      <c r="L350" s="117"/>
      <c r="M350" s="117"/>
      <c r="N350" s="148" t="s">
        <v>184</v>
      </c>
      <c r="O350" s="117"/>
      <c r="P350" s="117"/>
      <c r="R350" s="4"/>
      <c r="S350" s="4"/>
      <c r="T350" s="4"/>
      <c r="U350" s="14"/>
      <c r="V350" s="14"/>
      <c r="W350" s="3"/>
      <c r="X350" s="14"/>
      <c r="Y350" s="15"/>
      <c r="Z350" s="4"/>
      <c r="AA350" s="4"/>
      <c r="AB350" s="4"/>
      <c r="AC350" s="4"/>
    </row>
    <row r="351" spans="1:29" ht="20.25" customHeight="1" x14ac:dyDescent="0.2">
      <c r="A351" s="160"/>
      <c r="B351" s="160"/>
      <c r="C351" s="145"/>
      <c r="D351" s="146"/>
      <c r="E351" s="147"/>
      <c r="F351" s="140" t="s">
        <v>181</v>
      </c>
      <c r="G351" s="141"/>
      <c r="H351" s="142"/>
      <c r="I351" s="140" t="s">
        <v>182</v>
      </c>
      <c r="J351" s="142"/>
      <c r="K351" s="117"/>
      <c r="L351" s="117"/>
      <c r="M351" s="117"/>
      <c r="N351" s="117"/>
      <c r="O351" s="117"/>
      <c r="P351" s="117"/>
      <c r="R351" s="4"/>
      <c r="S351" s="4"/>
      <c r="T351" s="4"/>
      <c r="U351" s="3"/>
      <c r="V351" s="9"/>
      <c r="W351" s="10"/>
      <c r="X351" s="3"/>
      <c r="Y351" s="4"/>
      <c r="Z351" s="4"/>
      <c r="AA351" s="4"/>
      <c r="AB351" s="4"/>
      <c r="AC351" s="4"/>
    </row>
    <row r="352" spans="1:29" ht="50.25" customHeight="1" x14ac:dyDescent="0.2">
      <c r="A352" s="148" t="s">
        <v>435</v>
      </c>
      <c r="B352" s="148"/>
      <c r="C352" s="148" t="s">
        <v>436</v>
      </c>
      <c r="D352" s="148"/>
      <c r="E352" s="148"/>
      <c r="F352" s="148" t="s">
        <v>437</v>
      </c>
      <c r="G352" s="148"/>
      <c r="H352" s="148"/>
      <c r="I352" s="157" t="s">
        <v>430</v>
      </c>
      <c r="J352" s="159"/>
      <c r="K352" s="148" t="s">
        <v>438</v>
      </c>
      <c r="L352" s="148"/>
      <c r="M352" s="148"/>
      <c r="N352" s="148" t="s">
        <v>439</v>
      </c>
      <c r="O352" s="117"/>
      <c r="P352" s="117"/>
      <c r="R352" s="16"/>
      <c r="S352" s="17"/>
      <c r="T352" s="17"/>
      <c r="U352" s="11"/>
      <c r="V352" s="12"/>
      <c r="W352" s="13"/>
      <c r="X352" s="11"/>
      <c r="Y352" s="12"/>
      <c r="Z352" s="4"/>
      <c r="AA352" s="4"/>
      <c r="AB352" s="4"/>
      <c r="AC352" s="4"/>
    </row>
    <row r="353" spans="1:16" ht="49.5" customHeight="1" x14ac:dyDescent="0.2">
      <c r="A353" s="148" t="s">
        <v>431</v>
      </c>
      <c r="B353" s="148"/>
      <c r="C353" s="148" t="s">
        <v>432</v>
      </c>
      <c r="D353" s="148"/>
      <c r="E353" s="148"/>
      <c r="F353" s="148" t="s">
        <v>433</v>
      </c>
      <c r="G353" s="148"/>
      <c r="H353" s="148"/>
      <c r="I353" s="117"/>
      <c r="J353" s="117"/>
      <c r="K353" s="148" t="s">
        <v>434</v>
      </c>
      <c r="L353" s="148"/>
      <c r="M353" s="148"/>
      <c r="N353" s="148" t="s">
        <v>434</v>
      </c>
      <c r="O353" s="148"/>
      <c r="P353" s="148"/>
    </row>
    <row r="354" spans="1:16" ht="20.25" customHeight="1" x14ac:dyDescent="0.2">
      <c r="A354" s="149" t="s">
        <v>442</v>
      </c>
      <c r="B354" s="149"/>
      <c r="C354" s="149"/>
      <c r="D354" s="149"/>
      <c r="E354" s="149"/>
      <c r="F354" s="149"/>
      <c r="G354" s="149"/>
      <c r="H354" s="149"/>
      <c r="I354" s="149"/>
      <c r="J354" s="149"/>
      <c r="K354" s="149"/>
      <c r="L354" s="149"/>
      <c r="M354" s="149"/>
      <c r="N354" s="149"/>
      <c r="O354" s="149"/>
      <c r="P354" s="149"/>
    </row>
    <row r="355" spans="1:16" ht="20.25" customHeight="1" x14ac:dyDescent="0.2">
      <c r="A355" s="133" t="s">
        <v>440</v>
      </c>
      <c r="B355" s="133"/>
      <c r="C355" s="133"/>
      <c r="D355" s="133"/>
      <c r="E355" s="133"/>
      <c r="F355" s="133"/>
      <c r="G355" s="133"/>
      <c r="H355" s="133"/>
      <c r="I355" s="133"/>
      <c r="J355" s="133"/>
      <c r="K355" s="133"/>
      <c r="L355" s="133"/>
      <c r="M355" s="133"/>
      <c r="N355" s="133"/>
      <c r="O355" s="133"/>
      <c r="P355" s="133"/>
    </row>
    <row r="356" spans="1:16" ht="20.25" customHeight="1" x14ac:dyDescent="0.2">
      <c r="A356" s="133" t="s">
        <v>441</v>
      </c>
      <c r="B356" s="133"/>
      <c r="C356" s="133"/>
      <c r="D356" s="133"/>
      <c r="E356" s="133"/>
      <c r="F356" s="133"/>
      <c r="G356" s="133"/>
      <c r="H356" s="133"/>
      <c r="I356" s="133"/>
      <c r="J356" s="133"/>
      <c r="K356" s="133"/>
      <c r="L356" s="133"/>
      <c r="M356" s="133"/>
      <c r="N356" s="133"/>
      <c r="O356" s="133"/>
      <c r="P356" s="133"/>
    </row>
    <row r="357" spans="1:16" ht="57.75" customHeight="1" x14ac:dyDescent="0.2">
      <c r="A357" s="218" t="s">
        <v>629</v>
      </c>
      <c r="B357" s="219"/>
      <c r="C357" s="219"/>
      <c r="D357" s="219"/>
      <c r="E357" s="219"/>
      <c r="F357" s="219"/>
      <c r="G357" s="219"/>
      <c r="H357" s="219"/>
      <c r="I357" s="219"/>
      <c r="J357" s="219"/>
      <c r="K357" s="219"/>
      <c r="L357" s="219"/>
      <c r="M357" s="219"/>
      <c r="N357" s="219"/>
      <c r="O357" s="219"/>
      <c r="P357" s="220"/>
    </row>
    <row r="358" spans="1:16" ht="6.75" customHeight="1" x14ac:dyDescent="0.2">
      <c r="A358" s="133"/>
      <c r="B358" s="133"/>
      <c r="C358" s="133"/>
      <c r="D358" s="133"/>
      <c r="E358" s="133"/>
      <c r="F358" s="133"/>
      <c r="G358" s="133"/>
      <c r="H358" s="133"/>
      <c r="I358" s="133"/>
      <c r="J358" s="133"/>
      <c r="K358" s="133"/>
      <c r="L358" s="133"/>
      <c r="M358" s="133"/>
      <c r="N358" s="133"/>
      <c r="O358" s="133"/>
      <c r="P358" s="133"/>
    </row>
    <row r="359" spans="1:16" ht="13.5" customHeight="1" x14ac:dyDescent="0.2">
      <c r="A359" s="163" t="s">
        <v>152</v>
      </c>
      <c r="B359" s="163"/>
      <c r="C359" s="163"/>
      <c r="D359" s="163"/>
      <c r="E359" s="163"/>
      <c r="F359" s="163"/>
      <c r="G359" s="163"/>
      <c r="H359" s="163"/>
      <c r="I359" s="163"/>
      <c r="J359" s="163"/>
      <c r="K359" s="163"/>
      <c r="L359" s="163"/>
      <c r="M359" s="163"/>
      <c r="N359" s="163"/>
      <c r="O359" s="163"/>
      <c r="P359" s="163"/>
    </row>
    <row r="360" spans="1:16" ht="6.75" customHeight="1" x14ac:dyDescent="0.2">
      <c r="A360" s="133"/>
      <c r="B360" s="133"/>
      <c r="C360" s="133"/>
      <c r="D360" s="133"/>
      <c r="E360" s="133"/>
      <c r="F360" s="133"/>
      <c r="G360" s="133"/>
      <c r="H360" s="133"/>
      <c r="I360" s="133"/>
      <c r="J360" s="133"/>
      <c r="K360" s="133"/>
      <c r="L360" s="133"/>
      <c r="M360" s="133"/>
      <c r="N360" s="133"/>
      <c r="O360" s="133"/>
      <c r="P360" s="133"/>
    </row>
    <row r="361" spans="1:16" ht="37.5" customHeight="1" x14ac:dyDescent="0.2">
      <c r="A361" s="218" t="s">
        <v>172</v>
      </c>
      <c r="B361" s="219"/>
      <c r="C361" s="219"/>
      <c r="D361" s="219"/>
      <c r="E361" s="219"/>
      <c r="F361" s="219"/>
      <c r="G361" s="219"/>
      <c r="H361" s="219"/>
      <c r="I361" s="219"/>
      <c r="J361" s="219"/>
      <c r="K361" s="219"/>
      <c r="L361" s="219"/>
      <c r="M361" s="219"/>
      <c r="N361" s="219"/>
      <c r="O361" s="219"/>
      <c r="P361" s="220"/>
    </row>
    <row r="362" spans="1:16" ht="20.25" customHeight="1" x14ac:dyDescent="0.2">
      <c r="A362" s="5"/>
      <c r="B362" s="5"/>
      <c r="C362" s="5"/>
      <c r="D362" s="5"/>
      <c r="E362" s="5"/>
      <c r="F362" s="5"/>
      <c r="G362" s="5"/>
      <c r="H362" s="5"/>
      <c r="I362" s="5"/>
      <c r="J362" s="5"/>
      <c r="K362" s="5"/>
      <c r="L362" s="5"/>
      <c r="M362" s="5"/>
      <c r="N362" s="5"/>
      <c r="O362" s="5"/>
      <c r="P362" s="5"/>
    </row>
    <row r="363" spans="1:16" ht="20.25" customHeight="1" x14ac:dyDescent="0.2">
      <c r="A363" s="5"/>
      <c r="B363" s="5"/>
      <c r="C363" s="5"/>
      <c r="D363" s="5"/>
      <c r="E363" s="5"/>
      <c r="F363" s="5"/>
      <c r="G363" s="5"/>
      <c r="H363" s="5"/>
      <c r="I363" s="5"/>
      <c r="J363" s="5"/>
      <c r="K363" s="5"/>
      <c r="L363" s="5"/>
      <c r="M363" s="5"/>
      <c r="N363" s="5"/>
      <c r="O363" s="5"/>
      <c r="P363" s="5"/>
    </row>
    <row r="364" spans="1:16" ht="20.25" customHeight="1" x14ac:dyDescent="0.2">
      <c r="A364" s="5"/>
      <c r="B364" s="5"/>
      <c r="C364" s="5"/>
      <c r="D364" s="5"/>
      <c r="E364" s="5"/>
      <c r="F364" s="5"/>
      <c r="G364" s="5"/>
      <c r="H364" s="5"/>
      <c r="I364" s="5"/>
      <c r="J364" s="5"/>
      <c r="K364" s="5"/>
      <c r="L364" s="5"/>
      <c r="M364" s="5"/>
      <c r="N364" s="5"/>
      <c r="O364" s="5"/>
      <c r="P364" s="5"/>
    </row>
    <row r="365" spans="1:16" ht="20.25" customHeight="1" x14ac:dyDescent="0.2">
      <c r="A365" s="5"/>
      <c r="B365" s="5"/>
      <c r="C365" s="5"/>
      <c r="D365" s="5"/>
      <c r="E365" s="5"/>
      <c r="F365" s="5"/>
      <c r="G365" s="5"/>
      <c r="H365" s="5"/>
      <c r="I365" s="5"/>
      <c r="J365" s="5"/>
      <c r="K365" s="5"/>
      <c r="L365" s="5"/>
      <c r="M365" s="5"/>
      <c r="N365" s="5"/>
      <c r="O365" s="5"/>
      <c r="P365" s="5"/>
    </row>
    <row r="366" spans="1:16" ht="20.25" customHeight="1" x14ac:dyDescent="0.2">
      <c r="A366" s="5"/>
      <c r="B366" s="5"/>
      <c r="C366" s="5"/>
      <c r="D366" s="5"/>
      <c r="E366" s="5"/>
      <c r="F366" s="5"/>
      <c r="G366" s="5"/>
      <c r="H366" s="5"/>
      <c r="I366" s="5"/>
      <c r="J366" s="5"/>
      <c r="K366" s="5"/>
      <c r="L366" s="5"/>
      <c r="M366" s="5"/>
      <c r="N366" s="5"/>
      <c r="O366" s="5"/>
      <c r="P366" s="5"/>
    </row>
    <row r="367" spans="1:16" ht="20.25" customHeight="1" x14ac:dyDescent="0.2">
      <c r="A367" s="5"/>
      <c r="B367" s="5"/>
      <c r="C367" s="5"/>
      <c r="D367" s="5"/>
      <c r="E367" s="5"/>
      <c r="F367" s="5"/>
      <c r="G367" s="5"/>
      <c r="H367" s="5"/>
      <c r="I367" s="5"/>
      <c r="J367" s="5"/>
      <c r="K367" s="5"/>
      <c r="L367" s="5"/>
      <c r="M367" s="5"/>
      <c r="N367" s="5"/>
      <c r="O367" s="5"/>
      <c r="P367" s="5"/>
    </row>
    <row r="368" spans="1:16" ht="20.25" customHeight="1" x14ac:dyDescent="0.2">
      <c r="A368" s="5"/>
      <c r="B368" s="5"/>
      <c r="C368" s="5"/>
      <c r="D368" s="5"/>
      <c r="E368" s="5"/>
      <c r="F368" s="5"/>
      <c r="G368" s="5"/>
      <c r="H368" s="5"/>
      <c r="I368" s="5"/>
      <c r="J368" s="5"/>
      <c r="K368" s="5"/>
      <c r="L368" s="5"/>
      <c r="M368" s="5"/>
      <c r="N368" s="5"/>
      <c r="O368" s="5"/>
      <c r="P368" s="5"/>
    </row>
    <row r="369" spans="1:16" ht="20.25" customHeight="1" x14ac:dyDescent="0.2">
      <c r="A369" s="5"/>
      <c r="B369" s="5"/>
      <c r="C369" s="5"/>
      <c r="D369" s="5"/>
      <c r="E369" s="5"/>
      <c r="F369" s="5"/>
      <c r="G369" s="5"/>
      <c r="H369" s="5"/>
      <c r="I369" s="5"/>
      <c r="J369" s="5"/>
      <c r="K369" s="5"/>
      <c r="L369" s="5"/>
      <c r="M369" s="5"/>
      <c r="N369" s="5"/>
      <c r="O369" s="5"/>
      <c r="P369" s="5"/>
    </row>
    <row r="370" spans="1:16" ht="20.25" customHeight="1" x14ac:dyDescent="0.2">
      <c r="A370" s="5"/>
      <c r="B370" s="5"/>
      <c r="C370" s="5"/>
      <c r="D370" s="5"/>
      <c r="E370" s="5"/>
      <c r="F370" s="5"/>
      <c r="G370" s="5"/>
      <c r="H370" s="5"/>
      <c r="I370" s="5"/>
      <c r="J370" s="5"/>
      <c r="K370" s="5"/>
      <c r="L370" s="5"/>
      <c r="M370" s="5"/>
      <c r="N370" s="5"/>
      <c r="O370" s="5"/>
      <c r="P370" s="5"/>
    </row>
    <row r="371" spans="1:16" ht="20.25" customHeight="1" x14ac:dyDescent="0.2">
      <c r="A371" s="5"/>
      <c r="B371" s="5"/>
      <c r="C371" s="5"/>
      <c r="D371" s="5"/>
      <c r="E371" s="5"/>
      <c r="F371" s="5"/>
      <c r="G371" s="5"/>
      <c r="H371" s="5"/>
      <c r="I371" s="5"/>
      <c r="J371" s="5"/>
      <c r="K371" s="5"/>
      <c r="L371" s="5"/>
      <c r="M371" s="5"/>
      <c r="N371" s="5"/>
      <c r="O371" s="5"/>
      <c r="P371" s="5"/>
    </row>
    <row r="372" spans="1:16" ht="20.25" customHeight="1" x14ac:dyDescent="0.2">
      <c r="A372" s="5"/>
      <c r="B372" s="5"/>
      <c r="C372" s="5"/>
      <c r="D372" s="5"/>
      <c r="E372" s="5"/>
      <c r="F372" s="5"/>
      <c r="G372" s="5"/>
      <c r="H372" s="5"/>
      <c r="I372" s="5"/>
      <c r="J372" s="5"/>
      <c r="K372" s="5"/>
      <c r="L372" s="5"/>
      <c r="M372" s="5"/>
      <c r="N372" s="5"/>
      <c r="O372" s="5"/>
      <c r="P372" s="5"/>
    </row>
    <row r="373" spans="1:16" ht="20.25" customHeight="1" x14ac:dyDescent="0.2">
      <c r="A373" s="5"/>
      <c r="B373" s="5"/>
      <c r="C373" s="5"/>
      <c r="D373" s="5"/>
      <c r="E373" s="5"/>
      <c r="F373" s="5"/>
      <c r="G373" s="5"/>
      <c r="H373" s="5"/>
      <c r="I373" s="5"/>
      <c r="J373" s="5"/>
      <c r="K373" s="5"/>
      <c r="L373" s="5"/>
      <c r="M373" s="5"/>
      <c r="N373" s="5"/>
      <c r="O373" s="5"/>
      <c r="P373" s="5"/>
    </row>
    <row r="374" spans="1:16" ht="20.25" customHeight="1" x14ac:dyDescent="0.2">
      <c r="A374" s="5"/>
      <c r="B374" s="5"/>
      <c r="C374" s="5"/>
      <c r="D374" s="5"/>
      <c r="E374" s="5"/>
      <c r="F374" s="5"/>
      <c r="G374" s="5"/>
      <c r="H374" s="5"/>
      <c r="I374" s="5"/>
      <c r="J374" s="5"/>
      <c r="K374" s="5"/>
      <c r="L374" s="5"/>
      <c r="M374" s="5"/>
      <c r="N374" s="5"/>
      <c r="O374" s="5"/>
      <c r="P374" s="5"/>
    </row>
    <row r="375" spans="1:16" ht="20.25" customHeight="1" x14ac:dyDescent="0.2">
      <c r="A375" s="5"/>
      <c r="B375" s="5"/>
      <c r="C375" s="5"/>
      <c r="D375" s="5"/>
      <c r="E375" s="5"/>
      <c r="F375" s="5"/>
      <c r="G375" s="5"/>
      <c r="H375" s="5"/>
      <c r="I375" s="5"/>
      <c r="J375" s="5"/>
      <c r="K375" s="5"/>
      <c r="L375" s="5"/>
      <c r="M375" s="5"/>
      <c r="N375" s="5"/>
      <c r="O375" s="5"/>
      <c r="P375" s="5"/>
    </row>
    <row r="376" spans="1:16" ht="20.25" customHeight="1" x14ac:dyDescent="0.2">
      <c r="A376" s="5"/>
      <c r="B376" s="5"/>
      <c r="C376" s="5"/>
      <c r="D376" s="5"/>
      <c r="E376" s="5"/>
      <c r="F376" s="5"/>
      <c r="G376" s="5"/>
      <c r="H376" s="5"/>
      <c r="I376" s="5"/>
      <c r="J376" s="5"/>
      <c r="K376" s="5"/>
      <c r="L376" s="5"/>
      <c r="M376" s="5"/>
      <c r="N376" s="5"/>
      <c r="O376" s="5"/>
      <c r="P376" s="5"/>
    </row>
    <row r="377" spans="1:16" ht="20.25" customHeight="1" x14ac:dyDescent="0.2">
      <c r="A377" s="5"/>
      <c r="B377" s="5"/>
      <c r="C377" s="5"/>
      <c r="D377" s="5"/>
      <c r="E377" s="5"/>
      <c r="F377" s="5"/>
      <c r="G377" s="5"/>
      <c r="H377" s="5"/>
      <c r="I377" s="5"/>
      <c r="J377" s="5"/>
      <c r="K377" s="5"/>
      <c r="L377" s="5"/>
      <c r="M377" s="5"/>
      <c r="N377" s="5"/>
      <c r="O377" s="5"/>
      <c r="P377" s="5"/>
    </row>
    <row r="378" spans="1:16" ht="20.25" customHeight="1" x14ac:dyDescent="0.2">
      <c r="A378" s="5"/>
      <c r="B378" s="5"/>
      <c r="C378" s="5"/>
      <c r="D378" s="5"/>
      <c r="E378" s="5"/>
      <c r="F378" s="5"/>
      <c r="G378" s="5"/>
      <c r="H378" s="5"/>
      <c r="I378" s="5"/>
      <c r="J378" s="5"/>
      <c r="K378" s="5"/>
      <c r="L378" s="5"/>
      <c r="M378" s="5"/>
      <c r="N378" s="5"/>
      <c r="O378" s="5"/>
      <c r="P378" s="5"/>
    </row>
    <row r="379" spans="1:16" ht="20.25" customHeight="1" x14ac:dyDescent="0.2">
      <c r="A379" s="5"/>
      <c r="B379" s="5"/>
      <c r="C379" s="5"/>
      <c r="D379" s="5"/>
      <c r="E379" s="5"/>
      <c r="F379" s="5"/>
      <c r="G379" s="5"/>
      <c r="H379" s="5"/>
      <c r="I379" s="5"/>
      <c r="J379" s="5"/>
      <c r="K379" s="5"/>
      <c r="L379" s="5"/>
      <c r="M379" s="5"/>
      <c r="N379" s="5"/>
      <c r="O379" s="5"/>
      <c r="P379" s="5"/>
    </row>
    <row r="380" spans="1:16" ht="20.25" customHeight="1" x14ac:dyDescent="0.2">
      <c r="A380" s="5"/>
      <c r="B380" s="5"/>
      <c r="C380" s="5"/>
      <c r="D380" s="5"/>
      <c r="E380" s="5"/>
      <c r="F380" s="5"/>
      <c r="G380" s="5"/>
      <c r="H380" s="5"/>
      <c r="I380" s="5"/>
      <c r="J380" s="5"/>
      <c r="K380" s="5"/>
      <c r="L380" s="5"/>
      <c r="M380" s="5"/>
      <c r="N380" s="5"/>
      <c r="O380" s="5"/>
      <c r="P380" s="5"/>
    </row>
    <row r="381" spans="1:16" ht="20.25" customHeight="1" x14ac:dyDescent="0.2">
      <c r="A381" s="5"/>
      <c r="B381" s="5"/>
      <c r="C381" s="5"/>
      <c r="D381" s="5"/>
      <c r="E381" s="5"/>
      <c r="F381" s="5"/>
      <c r="G381" s="5"/>
      <c r="H381" s="5"/>
      <c r="I381" s="5"/>
      <c r="J381" s="5"/>
      <c r="K381" s="5"/>
      <c r="L381" s="5"/>
      <c r="M381" s="5"/>
      <c r="N381" s="5"/>
      <c r="O381" s="5"/>
      <c r="P381" s="5"/>
    </row>
    <row r="382" spans="1:16" ht="20.25" customHeight="1" x14ac:dyDescent="0.2">
      <c r="A382" s="133" t="s">
        <v>423</v>
      </c>
      <c r="B382" s="133"/>
      <c r="C382" s="133"/>
      <c r="D382" s="133"/>
      <c r="E382" s="133"/>
      <c r="F382" s="133"/>
      <c r="G382" s="133"/>
      <c r="H382" s="133"/>
      <c r="I382" s="133"/>
      <c r="J382" s="133"/>
      <c r="K382" s="133"/>
      <c r="L382" s="133"/>
      <c r="M382" s="133"/>
      <c r="N382" s="133"/>
      <c r="O382" s="133"/>
      <c r="P382" s="133"/>
    </row>
    <row r="383" spans="1:16" ht="20.25" customHeight="1" x14ac:dyDescent="0.2">
      <c r="A383" s="133" t="s">
        <v>443</v>
      </c>
      <c r="B383" s="133"/>
      <c r="C383" s="133"/>
      <c r="D383" s="133"/>
      <c r="E383" s="133"/>
      <c r="F383" s="133"/>
      <c r="G383" s="133"/>
      <c r="H383" s="133"/>
      <c r="I383" s="133"/>
      <c r="J383" s="133"/>
      <c r="K383" s="133"/>
      <c r="L383" s="133"/>
      <c r="M383" s="133"/>
      <c r="N383" s="133"/>
      <c r="O383" s="133"/>
      <c r="P383" s="133"/>
    </row>
    <row r="384" spans="1:16" ht="20.25" customHeight="1" x14ac:dyDescent="0.2">
      <c r="A384" s="133" t="s">
        <v>445</v>
      </c>
      <c r="B384" s="133"/>
      <c r="C384" s="133"/>
      <c r="D384" s="133"/>
      <c r="E384" s="133"/>
      <c r="F384" s="133"/>
      <c r="G384" s="133"/>
      <c r="H384" s="133"/>
      <c r="I384" s="133"/>
      <c r="J384" s="133"/>
      <c r="K384" s="133"/>
      <c r="L384" s="133"/>
      <c r="M384" s="133"/>
      <c r="N384" s="133"/>
      <c r="O384" s="133"/>
      <c r="P384" s="133"/>
    </row>
    <row r="385" spans="1:18" ht="20.25" customHeight="1" x14ac:dyDescent="0.2">
      <c r="A385" s="133" t="s">
        <v>444</v>
      </c>
      <c r="B385" s="133"/>
      <c r="C385" s="133"/>
      <c r="D385" s="133"/>
      <c r="E385" s="133"/>
      <c r="F385" s="133"/>
      <c r="G385" s="133"/>
      <c r="H385" s="133"/>
      <c r="I385" s="133"/>
      <c r="J385" s="133"/>
      <c r="K385" s="133"/>
      <c r="L385" s="133"/>
      <c r="M385" s="133"/>
      <c r="N385" s="133"/>
      <c r="O385" s="133"/>
      <c r="P385" s="133"/>
    </row>
    <row r="386" spans="1:18" ht="20.25" customHeight="1" x14ac:dyDescent="0.2">
      <c r="A386" t="s">
        <v>450</v>
      </c>
    </row>
    <row r="387" spans="1:18" ht="24.75" customHeight="1" x14ac:dyDescent="0.2">
      <c r="A387" s="140" t="s">
        <v>447</v>
      </c>
      <c r="B387" s="141"/>
      <c r="C387" s="141"/>
      <c r="D387" s="141"/>
      <c r="E387" s="141"/>
      <c r="F387" s="142"/>
    </row>
    <row r="388" spans="1:18" ht="22.5" customHeight="1" x14ac:dyDescent="0.2">
      <c r="D388" s="20"/>
      <c r="E388" s="6"/>
      <c r="F388" s="6"/>
      <c r="G388" s="136" t="s">
        <v>446</v>
      </c>
      <c r="H388" s="136"/>
      <c r="I388" s="136"/>
      <c r="J388" s="136"/>
      <c r="K388" s="136"/>
      <c r="L388" s="136"/>
      <c r="M388" s="136"/>
    </row>
    <row r="390" spans="1:18" ht="22.5" customHeight="1" x14ac:dyDescent="0.2">
      <c r="A390" s="140" t="s">
        <v>424</v>
      </c>
      <c r="B390" s="141"/>
      <c r="C390" s="141"/>
      <c r="D390" s="141"/>
      <c r="E390" s="141"/>
      <c r="F390" s="142"/>
      <c r="I390" s="119" t="s">
        <v>630</v>
      </c>
      <c r="J390" s="120"/>
      <c r="K390" s="120"/>
      <c r="L390" s="120"/>
      <c r="M390" s="120"/>
      <c r="N390" s="120"/>
      <c r="O390" s="121"/>
    </row>
    <row r="391" spans="1:18" x14ac:dyDescent="0.2">
      <c r="I391" s="122"/>
      <c r="J391" s="123"/>
      <c r="K391" s="123"/>
      <c r="L391" s="123"/>
      <c r="M391" s="123"/>
      <c r="N391" s="123"/>
      <c r="O391" s="124"/>
    </row>
    <row r="393" spans="1:18" ht="98.25" customHeight="1" x14ac:dyDescent="0.2">
      <c r="A393" s="152" t="s">
        <v>632</v>
      </c>
      <c r="B393" s="153"/>
      <c r="C393" s="153"/>
      <c r="D393" s="153"/>
      <c r="E393" s="153"/>
      <c r="F393" s="154"/>
      <c r="I393" s="119" t="s">
        <v>631</v>
      </c>
      <c r="J393" s="120"/>
      <c r="K393" s="120"/>
      <c r="L393" s="120"/>
      <c r="M393" s="120"/>
      <c r="N393" s="120"/>
      <c r="O393" s="120"/>
      <c r="P393" s="121"/>
    </row>
    <row r="394" spans="1:18" x14ac:dyDescent="0.2">
      <c r="C394" s="7"/>
      <c r="I394" s="122"/>
      <c r="J394" s="123"/>
      <c r="K394" s="123"/>
      <c r="L394" s="123"/>
      <c r="M394" s="123"/>
      <c r="N394" s="123"/>
      <c r="O394" s="123"/>
      <c r="P394" s="124"/>
    </row>
    <row r="395" spans="1:18" x14ac:dyDescent="0.2">
      <c r="C395" s="8"/>
      <c r="D395" s="6"/>
      <c r="E395" s="6"/>
      <c r="F395" s="6"/>
      <c r="G395" s="138" t="s">
        <v>448</v>
      </c>
      <c r="H395" s="138"/>
      <c r="I395" s="21"/>
      <c r="J395" s="21"/>
      <c r="K395" s="21"/>
      <c r="L395" s="21"/>
      <c r="M395" s="22"/>
      <c r="R395" s="1"/>
    </row>
    <row r="397" spans="1:18" ht="41.25" customHeight="1" x14ac:dyDescent="0.2">
      <c r="A397" s="157" t="s">
        <v>633</v>
      </c>
      <c r="B397" s="158"/>
      <c r="C397" s="158"/>
      <c r="D397" s="158"/>
      <c r="E397" s="158"/>
      <c r="F397" s="158"/>
      <c r="G397" s="158"/>
      <c r="H397" s="158"/>
      <c r="I397" s="158"/>
      <c r="J397" s="158"/>
      <c r="K397" s="158"/>
      <c r="L397" s="158"/>
      <c r="M397" s="158"/>
      <c r="N397" s="158"/>
      <c r="O397" s="158"/>
      <c r="P397" s="159"/>
    </row>
    <row r="398" spans="1:18" x14ac:dyDescent="0.2">
      <c r="A398" s="1"/>
    </row>
    <row r="399" spans="1:18" ht="162" customHeight="1" x14ac:dyDescent="0.2">
      <c r="A399" s="152" t="s">
        <v>393</v>
      </c>
      <c r="B399" s="153"/>
      <c r="C399" s="153"/>
      <c r="D399" s="153"/>
      <c r="E399" s="153"/>
      <c r="F399" s="153"/>
      <c r="G399" s="153"/>
      <c r="H399" s="153"/>
      <c r="I399" s="153"/>
      <c r="J399" s="153"/>
      <c r="K399" s="153"/>
      <c r="L399" s="153"/>
      <c r="M399" s="153"/>
      <c r="N399" s="153"/>
      <c r="O399" s="153"/>
      <c r="P399" s="154"/>
    </row>
    <row r="401" spans="1:35" ht="54" customHeight="1" x14ac:dyDescent="0.2">
      <c r="A401" s="152" t="s">
        <v>394</v>
      </c>
      <c r="B401" s="153"/>
      <c r="C401" s="153"/>
      <c r="D401" s="153"/>
      <c r="E401" s="153"/>
      <c r="F401" s="153"/>
      <c r="G401" s="153"/>
      <c r="H401" s="153"/>
      <c r="I401" s="153"/>
      <c r="J401" s="153"/>
      <c r="K401" s="153"/>
      <c r="L401" s="153"/>
      <c r="M401" s="153"/>
      <c r="N401" s="153"/>
      <c r="O401" s="153"/>
      <c r="P401" s="154"/>
    </row>
    <row r="403" spans="1:35" ht="53.25" customHeight="1" x14ac:dyDescent="0.2">
      <c r="A403" s="152" t="s">
        <v>449</v>
      </c>
      <c r="B403" s="155"/>
      <c r="C403" s="155"/>
      <c r="D403" s="155"/>
      <c r="E403" s="155"/>
      <c r="F403" s="155"/>
      <c r="G403" s="155"/>
      <c r="H403" s="155"/>
      <c r="I403" s="155"/>
      <c r="J403" s="155"/>
      <c r="K403" s="155"/>
      <c r="L403" s="155"/>
      <c r="M403" s="155"/>
      <c r="N403" s="155"/>
      <c r="O403" s="155"/>
      <c r="P403" s="156"/>
    </row>
    <row r="404" spans="1:35" ht="20.25" customHeight="1" x14ac:dyDescent="0.2">
      <c r="A404" s="23"/>
      <c r="B404" s="49"/>
      <c r="C404" s="49"/>
      <c r="D404" s="49"/>
      <c r="E404" s="49"/>
      <c r="F404" s="49"/>
      <c r="G404" s="49"/>
      <c r="H404" s="49"/>
      <c r="I404" s="49"/>
      <c r="J404" s="49"/>
      <c r="K404" s="49"/>
      <c r="L404" s="49"/>
      <c r="M404" s="49"/>
      <c r="N404" s="49"/>
      <c r="O404" s="49"/>
      <c r="P404" s="49"/>
    </row>
    <row r="405" spans="1:35" ht="20.25" customHeight="1" x14ac:dyDescent="0.2">
      <c r="A405" s="23"/>
      <c r="B405" s="49"/>
      <c r="C405" s="49"/>
      <c r="D405" s="49"/>
      <c r="E405" s="49"/>
      <c r="F405" s="49"/>
      <c r="G405" s="49"/>
      <c r="H405" s="49"/>
      <c r="I405" s="49"/>
      <c r="J405" s="49"/>
      <c r="K405" s="49"/>
      <c r="L405" s="49"/>
      <c r="M405" s="49"/>
      <c r="N405" s="49"/>
      <c r="O405" s="49"/>
      <c r="P405" s="49"/>
    </row>
    <row r="406" spans="1:35" ht="20.25" customHeight="1" x14ac:dyDescent="0.2">
      <c r="A406" s="23"/>
      <c r="B406" s="49"/>
      <c r="C406" s="49"/>
      <c r="D406" s="49"/>
      <c r="E406" s="49"/>
      <c r="F406" s="49"/>
      <c r="G406" s="49"/>
      <c r="H406" s="49"/>
      <c r="I406" s="49"/>
      <c r="J406" s="49"/>
      <c r="K406" s="49"/>
      <c r="L406" s="49"/>
      <c r="M406" s="49"/>
      <c r="N406" s="49"/>
      <c r="O406" s="49"/>
      <c r="P406" s="49"/>
    </row>
    <row r="407" spans="1:35" ht="20.25" customHeight="1" x14ac:dyDescent="0.2">
      <c r="T407" s="151" t="s">
        <v>395</v>
      </c>
      <c r="U407" s="151"/>
      <c r="V407" s="151"/>
      <c r="W407" s="151"/>
      <c r="X407" s="151"/>
      <c r="Y407" s="151"/>
      <c r="Z407" s="151"/>
      <c r="AA407" s="151"/>
      <c r="AB407" s="151"/>
      <c r="AC407" s="151"/>
      <c r="AD407" s="151"/>
      <c r="AE407" s="151"/>
      <c r="AF407" s="151"/>
      <c r="AG407" s="151"/>
      <c r="AH407" s="151"/>
      <c r="AI407" s="151"/>
    </row>
    <row r="408" spans="1:35" x14ac:dyDescent="0.2">
      <c r="AE408" s="150" t="s">
        <v>396</v>
      </c>
      <c r="AF408" s="150"/>
      <c r="AG408" s="150"/>
      <c r="AH408" s="150"/>
    </row>
    <row r="409" spans="1:35" ht="20.25" customHeight="1" x14ac:dyDescent="0.2">
      <c r="T409" s="221"/>
      <c r="U409" s="221"/>
      <c r="V409" s="221"/>
      <c r="W409" s="40">
        <v>1</v>
      </c>
      <c r="X409" s="24">
        <v>2</v>
      </c>
      <c r="Y409" s="24">
        <v>4</v>
      </c>
      <c r="Z409" s="24">
        <v>8</v>
      </c>
      <c r="AA409" s="24">
        <v>12</v>
      </c>
      <c r="AB409" s="24">
        <v>16</v>
      </c>
      <c r="AC409" s="24">
        <v>24</v>
      </c>
      <c r="AD409" s="24" t="s">
        <v>397</v>
      </c>
      <c r="AE409" s="25">
        <v>40</v>
      </c>
      <c r="AF409" s="26">
        <v>50</v>
      </c>
      <c r="AG409" s="27" t="s">
        <v>563</v>
      </c>
      <c r="AH409" s="28">
        <v>100</v>
      </c>
    </row>
    <row r="410" spans="1:35" ht="20.25" customHeight="1" x14ac:dyDescent="0.2">
      <c r="T410" s="222" t="s">
        <v>409</v>
      </c>
      <c r="U410" s="222"/>
      <c r="V410" s="222"/>
      <c r="W410" s="41">
        <v>100</v>
      </c>
      <c r="X410" s="38" t="s">
        <v>561</v>
      </c>
      <c r="Y410" s="30" t="s">
        <v>561</v>
      </c>
      <c r="Z410" s="30" t="s">
        <v>9</v>
      </c>
      <c r="AA410" s="30" t="s">
        <v>560</v>
      </c>
      <c r="AB410" s="30" t="s">
        <v>398</v>
      </c>
      <c r="AC410" s="29">
        <v>23</v>
      </c>
      <c r="AD410" s="30" t="s">
        <v>399</v>
      </c>
      <c r="AE410" s="31" t="s">
        <v>400</v>
      </c>
      <c r="AF410" s="32">
        <v>15</v>
      </c>
      <c r="AG410" s="30" t="s">
        <v>558</v>
      </c>
      <c r="AH410" s="33" t="s">
        <v>559</v>
      </c>
    </row>
    <row r="411" spans="1:35" ht="20.25" customHeight="1" x14ac:dyDescent="0.2">
      <c r="T411" s="223" t="s">
        <v>410</v>
      </c>
      <c r="U411" s="224"/>
      <c r="V411" s="224"/>
      <c r="W411" s="42">
        <v>100</v>
      </c>
      <c r="X411" s="39" t="s">
        <v>401</v>
      </c>
      <c r="Y411" s="35" t="s">
        <v>563</v>
      </c>
      <c r="Z411" s="35" t="s">
        <v>402</v>
      </c>
      <c r="AA411" s="35" t="s">
        <v>403</v>
      </c>
      <c r="AB411" s="35" t="s">
        <v>404</v>
      </c>
      <c r="AC411" s="34">
        <v>42</v>
      </c>
      <c r="AD411" s="35" t="s">
        <v>9</v>
      </c>
      <c r="AE411" s="35" t="s">
        <v>405</v>
      </c>
      <c r="AF411" s="36" t="s">
        <v>406</v>
      </c>
      <c r="AG411" s="35" t="s">
        <v>407</v>
      </c>
      <c r="AH411" s="37" t="s">
        <v>408</v>
      </c>
    </row>
    <row r="437" spans="20:35" ht="15.9" customHeight="1" x14ac:dyDescent="0.2"/>
    <row r="438" spans="20:35" ht="15.9" customHeight="1" x14ac:dyDescent="0.2"/>
    <row r="439" spans="20:35" ht="15.9" customHeight="1" x14ac:dyDescent="0.2">
      <c r="T439" s="225" t="s">
        <v>411</v>
      </c>
      <c r="U439" s="225"/>
      <c r="V439" s="225"/>
      <c r="W439" s="225"/>
      <c r="X439" s="225"/>
      <c r="Y439" s="225"/>
      <c r="Z439" s="225"/>
      <c r="AA439" s="225"/>
      <c r="AB439" s="225"/>
      <c r="AC439" s="225"/>
      <c r="AD439" s="225"/>
      <c r="AE439" s="225"/>
      <c r="AF439" s="225"/>
      <c r="AG439" s="225"/>
      <c r="AH439" s="225"/>
      <c r="AI439" s="225"/>
    </row>
    <row r="440" spans="20:35" ht="15.9" customHeight="1" x14ac:dyDescent="0.2">
      <c r="T440" s="133" t="s">
        <v>412</v>
      </c>
      <c r="U440" s="133"/>
      <c r="V440" s="133"/>
      <c r="W440" s="133"/>
      <c r="X440" s="133"/>
      <c r="Y440" s="133"/>
      <c r="Z440" s="133"/>
      <c r="AA440" s="133"/>
      <c r="AB440" s="133"/>
      <c r="AC440" s="133"/>
      <c r="AD440" s="133"/>
      <c r="AE440" s="133"/>
      <c r="AF440" s="133"/>
      <c r="AG440" s="133"/>
      <c r="AH440" s="133"/>
      <c r="AI440" s="133"/>
    </row>
    <row r="441" spans="20:35" ht="15.9" customHeight="1" x14ac:dyDescent="0.2">
      <c r="T441" s="133" t="s">
        <v>413</v>
      </c>
      <c r="U441" s="133"/>
      <c r="V441" s="133"/>
      <c r="W441" s="133"/>
      <c r="X441" s="133"/>
      <c r="Y441" s="133"/>
      <c r="Z441" s="133"/>
      <c r="AA441" s="133"/>
      <c r="AB441" s="133"/>
      <c r="AC441" s="133"/>
      <c r="AD441" s="133"/>
      <c r="AE441" s="133"/>
      <c r="AF441" s="133"/>
      <c r="AG441" s="133"/>
      <c r="AH441" s="133"/>
      <c r="AI441" s="133"/>
    </row>
    <row r="442" spans="20:35" ht="15.9" customHeight="1" x14ac:dyDescent="0.2">
      <c r="T442" s="133" t="s">
        <v>414</v>
      </c>
      <c r="U442" s="133"/>
      <c r="V442" s="133"/>
      <c r="W442" s="133"/>
      <c r="X442" s="133"/>
      <c r="Y442" s="133"/>
      <c r="Z442" s="133"/>
      <c r="AA442" s="133"/>
      <c r="AB442" s="133"/>
      <c r="AC442" s="133"/>
      <c r="AD442" s="133"/>
      <c r="AE442" s="133"/>
      <c r="AF442" s="133"/>
      <c r="AG442" s="133"/>
      <c r="AH442" s="133"/>
      <c r="AI442" s="133"/>
    </row>
    <row r="443" spans="20:35" ht="15.9" customHeight="1" x14ac:dyDescent="0.2"/>
    <row r="444" spans="20:35" ht="15.9" customHeight="1" x14ac:dyDescent="0.2"/>
    <row r="445" spans="20:35" ht="15.9" customHeight="1" x14ac:dyDescent="0.2"/>
    <row r="446" spans="20:35" ht="15.9" customHeight="1" x14ac:dyDescent="0.2"/>
    <row r="447" spans="20:35" ht="15.9" customHeight="1" x14ac:dyDescent="0.2"/>
    <row r="448" spans="20:35" ht="15.9" customHeight="1" x14ac:dyDescent="0.2"/>
    <row r="449" spans="1:16" ht="15.9" customHeight="1" x14ac:dyDescent="0.2"/>
    <row r="450" spans="1:16" ht="15.9" customHeight="1" x14ac:dyDescent="0.2"/>
    <row r="451" spans="1:16" ht="15.9" customHeight="1" x14ac:dyDescent="0.2"/>
    <row r="452" spans="1:16" ht="15.9" customHeight="1" x14ac:dyDescent="0.2"/>
    <row r="453" spans="1:16" ht="15.9" customHeight="1" x14ac:dyDescent="0.2"/>
    <row r="454" spans="1:16" ht="15.9" customHeight="1" x14ac:dyDescent="0.2"/>
    <row r="455" spans="1:16" ht="15.9" customHeight="1" x14ac:dyDescent="0.2"/>
    <row r="456" spans="1:16" ht="15.9" customHeight="1" x14ac:dyDescent="0.2"/>
    <row r="457" spans="1:16" ht="15.9" customHeight="1" x14ac:dyDescent="0.2"/>
    <row r="458" spans="1:16" ht="20.25" customHeight="1" x14ac:dyDescent="0.2">
      <c r="A458" t="s">
        <v>415</v>
      </c>
    </row>
    <row r="459" spans="1:16" ht="5.25" customHeight="1" x14ac:dyDescent="0.2"/>
    <row r="460" spans="1:16" ht="33" customHeight="1" x14ac:dyDescent="0.2">
      <c r="B460" s="215" t="s">
        <v>416</v>
      </c>
      <c r="C460" s="216"/>
      <c r="D460" s="216"/>
      <c r="E460" s="216"/>
      <c r="F460" s="216"/>
      <c r="G460" s="216"/>
      <c r="H460" s="216"/>
      <c r="I460" s="217"/>
      <c r="J460" s="44"/>
      <c r="K460" s="44"/>
      <c r="L460" s="44"/>
      <c r="M460" s="44"/>
      <c r="N460" s="44"/>
      <c r="O460" s="44"/>
      <c r="P460" s="18"/>
    </row>
    <row r="461" spans="1:16" ht="22.5" customHeight="1" x14ac:dyDescent="0.2">
      <c r="B461" s="44"/>
      <c r="C461" s="44"/>
      <c r="D461" s="44"/>
      <c r="E461" s="44"/>
      <c r="F461" s="44"/>
      <c r="G461" s="44"/>
      <c r="H461" s="44"/>
      <c r="I461" s="44"/>
      <c r="J461" s="44"/>
      <c r="K461" s="44"/>
      <c r="L461" s="44"/>
      <c r="M461" s="44"/>
      <c r="N461" s="44"/>
      <c r="O461" s="44"/>
      <c r="P461" s="18"/>
    </row>
    <row r="462" spans="1:16" ht="33" customHeight="1" x14ac:dyDescent="0.2">
      <c r="B462" s="215" t="s">
        <v>417</v>
      </c>
      <c r="C462" s="216"/>
      <c r="D462" s="216"/>
      <c r="E462" s="216"/>
      <c r="F462" s="216"/>
      <c r="G462" s="216"/>
      <c r="H462" s="217"/>
      <c r="I462" s="44"/>
      <c r="J462" s="44"/>
      <c r="K462" s="44"/>
      <c r="L462" s="44"/>
      <c r="M462" s="44"/>
      <c r="N462" s="44"/>
      <c r="O462" s="44"/>
      <c r="P462" s="18"/>
    </row>
    <row r="463" spans="1:16" ht="22.5" customHeight="1" x14ac:dyDescent="0.2">
      <c r="B463" s="44"/>
      <c r="C463" s="44"/>
      <c r="D463" s="44"/>
      <c r="E463" s="44"/>
      <c r="F463" s="44"/>
      <c r="G463" s="44"/>
      <c r="H463" s="44"/>
      <c r="I463" s="44"/>
      <c r="J463" s="44"/>
      <c r="K463" s="44"/>
      <c r="L463" s="44"/>
      <c r="M463" s="44"/>
      <c r="N463" s="44"/>
      <c r="O463" s="44"/>
      <c r="P463" s="18"/>
    </row>
    <row r="464" spans="1:16" ht="45.75" customHeight="1" x14ac:dyDescent="0.2">
      <c r="B464" s="215" t="s">
        <v>418</v>
      </c>
      <c r="C464" s="216"/>
      <c r="D464" s="216"/>
      <c r="E464" s="216"/>
      <c r="F464" s="216"/>
      <c r="G464" s="216"/>
      <c r="H464" s="217"/>
      <c r="I464" s="44"/>
      <c r="J464" s="44"/>
      <c r="K464" s="44"/>
      <c r="L464" s="44"/>
      <c r="M464" s="44"/>
      <c r="N464" s="44"/>
      <c r="O464" s="44"/>
      <c r="P464" s="18"/>
    </row>
    <row r="465" spans="1:18" ht="13.5" customHeight="1" x14ac:dyDescent="0.2">
      <c r="B465" s="45"/>
      <c r="C465" s="45"/>
      <c r="D465" s="45"/>
      <c r="E465" s="45"/>
      <c r="F465" s="43"/>
      <c r="G465" s="46"/>
      <c r="H465" s="47"/>
      <c r="I465" s="47"/>
      <c r="J465" s="47"/>
      <c r="K465" s="47"/>
      <c r="L465" s="47"/>
      <c r="M465" s="44"/>
      <c r="N465" s="44"/>
      <c r="O465" s="44"/>
      <c r="P465" s="18"/>
    </row>
    <row r="466" spans="1:18" ht="13.5" customHeight="1" x14ac:dyDescent="0.2">
      <c r="B466" s="44"/>
      <c r="C466" s="44"/>
      <c r="D466" s="44"/>
      <c r="E466" s="44"/>
      <c r="F466" s="44"/>
      <c r="G466" s="44"/>
      <c r="H466" s="44"/>
      <c r="I466" s="44"/>
      <c r="J466" s="44"/>
      <c r="K466" s="44"/>
      <c r="L466" s="44"/>
      <c r="M466" s="44"/>
      <c r="N466" s="44"/>
      <c r="O466" s="44"/>
      <c r="P466" s="18"/>
    </row>
    <row r="467" spans="1:18" ht="49.5" customHeight="1" x14ac:dyDescent="0.2">
      <c r="B467" s="215" t="s">
        <v>419</v>
      </c>
      <c r="C467" s="216"/>
      <c r="D467" s="216"/>
      <c r="E467" s="216"/>
      <c r="F467" s="216"/>
      <c r="G467" s="216"/>
      <c r="H467" s="217"/>
      <c r="I467" s="44"/>
      <c r="J467" s="215" t="s">
        <v>420</v>
      </c>
      <c r="K467" s="216"/>
      <c r="L467" s="216"/>
      <c r="M467" s="216"/>
      <c r="N467" s="216"/>
      <c r="O467" s="216"/>
      <c r="P467" s="217"/>
    </row>
    <row r="468" spans="1:18" ht="23.25" customHeight="1" x14ac:dyDescent="0.2">
      <c r="B468" s="44"/>
      <c r="C468" s="44"/>
      <c r="D468" s="44"/>
      <c r="E468" s="44"/>
      <c r="F468" s="44"/>
      <c r="G468" s="44"/>
      <c r="H468" s="44"/>
      <c r="I468" s="44"/>
      <c r="J468" s="44"/>
      <c r="K468" s="44"/>
      <c r="L468" s="44"/>
      <c r="M468" s="48"/>
      <c r="N468" s="44"/>
      <c r="O468" s="44"/>
      <c r="P468" s="18"/>
    </row>
    <row r="469" spans="1:18" x14ac:dyDescent="0.2">
      <c r="B469" s="44"/>
      <c r="C469" s="44"/>
      <c r="D469" s="44"/>
      <c r="E469" s="44"/>
      <c r="F469" s="44"/>
      <c r="G469" s="44"/>
      <c r="H469" s="44"/>
      <c r="I469" s="44"/>
      <c r="J469" s="44"/>
      <c r="K469" s="44"/>
      <c r="L469" s="44"/>
      <c r="M469" s="44"/>
      <c r="N469" s="44"/>
      <c r="O469" s="44"/>
      <c r="P469" s="18"/>
    </row>
    <row r="470" spans="1:18" ht="40.5" customHeight="1" x14ac:dyDescent="0.2">
      <c r="B470" s="215" t="s">
        <v>421</v>
      </c>
      <c r="C470" s="216"/>
      <c r="D470" s="216"/>
      <c r="E470" s="216"/>
      <c r="F470" s="216"/>
      <c r="G470" s="216"/>
      <c r="H470" s="217"/>
      <c r="I470" s="44"/>
      <c r="J470" s="44"/>
      <c r="K470" s="44"/>
      <c r="L470" s="44"/>
      <c r="M470" s="44"/>
      <c r="N470" s="44"/>
      <c r="O470" s="44"/>
      <c r="P470" s="18"/>
    </row>
    <row r="471" spans="1:18" ht="42.75" customHeight="1" x14ac:dyDescent="0.2">
      <c r="A471" s="133" t="s">
        <v>422</v>
      </c>
      <c r="B471" s="133"/>
      <c r="C471" s="133"/>
      <c r="D471" s="133"/>
      <c r="E471" s="133"/>
      <c r="F471" s="133"/>
      <c r="G471" s="133"/>
      <c r="H471" s="133"/>
      <c r="I471" s="133"/>
      <c r="J471" s="133"/>
      <c r="K471" s="133"/>
    </row>
    <row r="472" spans="1:18" ht="24.75" customHeight="1" x14ac:dyDescent="0.2">
      <c r="A472" s="140" t="s">
        <v>447</v>
      </c>
      <c r="B472" s="141"/>
      <c r="C472" s="141"/>
      <c r="D472" s="141"/>
      <c r="E472" s="141"/>
      <c r="F472" s="142"/>
    </row>
    <row r="473" spans="1:18" ht="22.5" customHeight="1" x14ac:dyDescent="0.2">
      <c r="D473" s="20"/>
      <c r="E473" s="6"/>
      <c r="F473" s="6"/>
      <c r="G473" s="136" t="s">
        <v>446</v>
      </c>
      <c r="H473" s="136"/>
      <c r="I473" s="136"/>
      <c r="J473" s="136"/>
      <c r="K473" s="136"/>
      <c r="L473" s="136"/>
      <c r="M473" s="136"/>
    </row>
    <row r="475" spans="1:18" ht="22.5" customHeight="1" x14ac:dyDescent="0.2">
      <c r="A475" s="140" t="s">
        <v>424</v>
      </c>
      <c r="B475" s="141"/>
      <c r="C475" s="141"/>
      <c r="D475" s="141"/>
      <c r="E475" s="141"/>
      <c r="F475" s="142"/>
      <c r="I475" s="119" t="s">
        <v>634</v>
      </c>
      <c r="J475" s="120"/>
      <c r="K475" s="120"/>
      <c r="L475" s="120"/>
      <c r="M475" s="120"/>
      <c r="N475" s="120"/>
      <c r="O475" s="121"/>
    </row>
    <row r="476" spans="1:18" ht="9" customHeight="1" x14ac:dyDescent="0.2">
      <c r="I476" s="122"/>
      <c r="J476" s="123"/>
      <c r="K476" s="123"/>
      <c r="L476" s="123"/>
      <c r="M476" s="123"/>
      <c r="N476" s="123"/>
      <c r="O476" s="124"/>
    </row>
    <row r="478" spans="1:18" ht="93" customHeight="1" x14ac:dyDescent="0.2">
      <c r="A478" s="152" t="s">
        <v>632</v>
      </c>
      <c r="B478" s="153"/>
      <c r="C478" s="153"/>
      <c r="D478" s="153"/>
      <c r="E478" s="153"/>
      <c r="F478" s="154"/>
      <c r="I478" s="119" t="s">
        <v>631</v>
      </c>
      <c r="J478" s="120"/>
      <c r="K478" s="120"/>
      <c r="L478" s="120"/>
      <c r="M478" s="120"/>
      <c r="N478" s="120"/>
      <c r="O478" s="120"/>
      <c r="P478" s="121"/>
    </row>
    <row r="479" spans="1:18" x14ac:dyDescent="0.2">
      <c r="C479" s="7"/>
      <c r="I479" s="122"/>
      <c r="J479" s="123"/>
      <c r="K479" s="123"/>
      <c r="L479" s="123"/>
      <c r="M479" s="123"/>
      <c r="N479" s="123"/>
      <c r="O479" s="123"/>
      <c r="P479" s="124"/>
    </row>
    <row r="480" spans="1:18" x14ac:dyDescent="0.2">
      <c r="C480" s="8"/>
      <c r="D480" s="6"/>
      <c r="E480" s="6"/>
      <c r="F480" s="6"/>
      <c r="G480" s="138" t="s">
        <v>448</v>
      </c>
      <c r="H480" s="138"/>
      <c r="I480" s="21"/>
      <c r="J480" s="21"/>
      <c r="K480" s="21"/>
      <c r="L480" s="21"/>
      <c r="M480" s="22"/>
      <c r="R480" s="1"/>
    </row>
    <row r="482" spans="1:16" ht="33.75" customHeight="1" x14ac:dyDescent="0.2">
      <c r="A482" s="157" t="s">
        <v>633</v>
      </c>
      <c r="B482" s="158"/>
      <c r="C482" s="158"/>
      <c r="D482" s="158"/>
      <c r="E482" s="158"/>
      <c r="F482" s="158"/>
      <c r="G482" s="158"/>
      <c r="H482" s="158"/>
      <c r="I482" s="158"/>
      <c r="J482" s="158"/>
      <c r="K482" s="158"/>
      <c r="L482" s="158"/>
      <c r="M482" s="158"/>
      <c r="N482" s="158"/>
      <c r="O482" s="158"/>
      <c r="P482" s="159"/>
    </row>
    <row r="484" spans="1:16" ht="49.5" customHeight="1" x14ac:dyDescent="0.2">
      <c r="A484" s="152" t="s">
        <v>425</v>
      </c>
      <c r="B484" s="155"/>
      <c r="C484" s="155"/>
      <c r="D484" s="155"/>
      <c r="E484" s="155"/>
      <c r="F484" s="155"/>
      <c r="G484" s="155"/>
      <c r="H484" s="155"/>
      <c r="I484" s="155"/>
      <c r="J484" s="155"/>
      <c r="K484" s="155"/>
      <c r="L484" s="155"/>
      <c r="M484" s="155"/>
      <c r="N484" s="155"/>
      <c r="O484" s="155"/>
      <c r="P484" s="156"/>
    </row>
    <row r="485" spans="1:16" ht="6.75" customHeight="1" x14ac:dyDescent="0.2"/>
    <row r="490" spans="1:16" ht="20.25" customHeight="1" x14ac:dyDescent="0.2">
      <c r="A490" s="133" t="s">
        <v>428</v>
      </c>
      <c r="B490" s="133"/>
      <c r="C490" s="133"/>
      <c r="D490" s="133"/>
      <c r="E490" s="133"/>
      <c r="F490" s="133"/>
      <c r="G490" s="133"/>
      <c r="H490" s="133"/>
      <c r="I490" s="133"/>
      <c r="J490" s="133"/>
      <c r="K490" s="133"/>
      <c r="L490" s="133"/>
      <c r="M490" s="133"/>
      <c r="N490" s="133"/>
      <c r="O490" s="133"/>
      <c r="P490" s="133"/>
    </row>
    <row r="491" spans="1:16" ht="20.25" customHeight="1" x14ac:dyDescent="0.2">
      <c r="A491" s="133" t="s">
        <v>426</v>
      </c>
      <c r="B491" s="133"/>
      <c r="C491" s="133"/>
      <c r="D491" s="133"/>
      <c r="E491" s="133"/>
      <c r="F491" s="133"/>
      <c r="G491" s="133"/>
      <c r="H491" s="133"/>
      <c r="I491" s="133"/>
      <c r="J491" s="133"/>
      <c r="K491" s="133"/>
      <c r="L491" s="133"/>
      <c r="M491" s="133"/>
      <c r="N491" s="133"/>
      <c r="O491" s="133"/>
      <c r="P491" s="133"/>
    </row>
    <row r="492" spans="1:16" ht="20.25" customHeight="1" x14ac:dyDescent="0.2">
      <c r="A492" s="133" t="s">
        <v>427</v>
      </c>
      <c r="B492" s="133"/>
      <c r="C492" s="133"/>
      <c r="D492" s="133"/>
      <c r="E492" s="133"/>
      <c r="F492" s="133"/>
      <c r="G492" s="133"/>
      <c r="H492" s="133"/>
      <c r="I492" s="133"/>
      <c r="J492" s="133"/>
      <c r="K492" s="133"/>
      <c r="L492" s="133"/>
      <c r="M492" s="133"/>
      <c r="N492" s="133"/>
      <c r="O492" s="133"/>
      <c r="P492" s="133"/>
    </row>
    <row r="493" spans="1:16" ht="20.25" customHeight="1" x14ac:dyDescent="0.2">
      <c r="A493" t="s">
        <v>450</v>
      </c>
    </row>
    <row r="494" spans="1:16" ht="31.5" customHeight="1" x14ac:dyDescent="0.2">
      <c r="A494" s="157" t="s">
        <v>429</v>
      </c>
      <c r="B494" s="158"/>
      <c r="C494" s="158"/>
      <c r="D494" s="158"/>
      <c r="E494" s="158"/>
      <c r="F494" s="159"/>
    </row>
    <row r="495" spans="1:16" x14ac:dyDescent="0.2">
      <c r="D495" s="20"/>
      <c r="E495" s="6"/>
      <c r="F495" s="6"/>
      <c r="G495" s="136" t="s">
        <v>446</v>
      </c>
      <c r="H495" s="136"/>
      <c r="I495" s="136"/>
      <c r="J495" s="136"/>
      <c r="K495" s="136"/>
      <c r="L495" s="136"/>
      <c r="M495" s="136"/>
    </row>
    <row r="497" spans="1:16" ht="25.5" customHeight="1" x14ac:dyDescent="0.2">
      <c r="A497" s="140" t="s">
        <v>424</v>
      </c>
      <c r="B497" s="141"/>
      <c r="C497" s="141"/>
      <c r="D497" s="141"/>
      <c r="E497" s="141"/>
      <c r="F497" s="142"/>
      <c r="I497" s="119" t="s">
        <v>630</v>
      </c>
      <c r="J497" s="120"/>
      <c r="K497" s="120"/>
      <c r="L497" s="120"/>
      <c r="M497" s="120"/>
      <c r="N497" s="120"/>
      <c r="O497" s="121"/>
    </row>
    <row r="498" spans="1:16" x14ac:dyDescent="0.2">
      <c r="I498" s="122"/>
      <c r="J498" s="123"/>
      <c r="K498" s="123"/>
      <c r="L498" s="123"/>
      <c r="M498" s="123"/>
      <c r="N498" s="123"/>
      <c r="O498" s="124"/>
    </row>
    <row r="500" spans="1:16" ht="71.25" customHeight="1" x14ac:dyDescent="0.2">
      <c r="A500" s="152" t="s">
        <v>632</v>
      </c>
      <c r="B500" s="153"/>
      <c r="C500" s="153"/>
      <c r="D500" s="153"/>
      <c r="E500" s="153"/>
      <c r="F500" s="154"/>
      <c r="I500" s="119" t="s">
        <v>631</v>
      </c>
      <c r="J500" s="120"/>
      <c r="K500" s="120"/>
      <c r="L500" s="120"/>
      <c r="M500" s="120"/>
      <c r="N500" s="120"/>
      <c r="O500" s="120"/>
      <c r="P500" s="121"/>
    </row>
    <row r="501" spans="1:16" ht="39.75" customHeight="1" x14ac:dyDescent="0.2">
      <c r="C501" s="7"/>
      <c r="I501" s="122"/>
      <c r="J501" s="123"/>
      <c r="K501" s="123"/>
      <c r="L501" s="123"/>
      <c r="M501" s="123"/>
      <c r="N501" s="123"/>
      <c r="O501" s="123"/>
      <c r="P501" s="124"/>
    </row>
    <row r="502" spans="1:16" x14ac:dyDescent="0.2">
      <c r="C502" s="8"/>
      <c r="D502" s="6"/>
      <c r="E502" s="6"/>
      <c r="F502" s="6"/>
      <c r="G502" s="138" t="s">
        <v>448</v>
      </c>
      <c r="H502" s="138"/>
      <c r="I502" s="21"/>
      <c r="J502" s="21"/>
      <c r="K502" s="21"/>
      <c r="L502" s="21"/>
      <c r="M502" s="22"/>
    </row>
    <row r="504" spans="1:16" ht="38.25" customHeight="1" x14ac:dyDescent="0.2">
      <c r="A504" s="157" t="s">
        <v>635</v>
      </c>
      <c r="B504" s="158"/>
      <c r="C504" s="158"/>
      <c r="D504" s="158"/>
      <c r="E504" s="158"/>
      <c r="F504" s="158"/>
      <c r="G504" s="158"/>
      <c r="H504" s="158"/>
      <c r="I504" s="158"/>
      <c r="J504" s="158"/>
      <c r="K504" s="158"/>
      <c r="L504" s="158"/>
      <c r="M504" s="158"/>
      <c r="N504" s="158"/>
      <c r="O504" s="158"/>
      <c r="P504" s="159"/>
    </row>
    <row r="505" spans="1:16" x14ac:dyDescent="0.2">
      <c r="A505" s="1"/>
    </row>
    <row r="506" spans="1:16" ht="95.25" customHeight="1" x14ac:dyDescent="0.2">
      <c r="A506" s="226" t="s">
        <v>526</v>
      </c>
      <c r="B506" s="227"/>
      <c r="C506" s="227"/>
      <c r="D506" s="227"/>
      <c r="E506" s="227"/>
      <c r="F506" s="227"/>
      <c r="G506" s="227"/>
      <c r="H506" s="227"/>
      <c r="I506" s="227"/>
      <c r="J506" s="227"/>
      <c r="K506" s="227"/>
      <c r="L506" s="227"/>
      <c r="M506" s="227"/>
      <c r="N506" s="227"/>
      <c r="O506" s="227"/>
      <c r="P506" s="228"/>
    </row>
    <row r="507" spans="1:16" ht="13.5" customHeight="1" x14ac:dyDescent="0.2">
      <c r="A507" s="232" t="s">
        <v>525</v>
      </c>
      <c r="B507" s="233"/>
      <c r="C507" s="233"/>
      <c r="D507" s="233"/>
      <c r="E507" s="233"/>
      <c r="F507" s="233"/>
      <c r="G507" s="233"/>
      <c r="H507" s="233"/>
      <c r="I507" s="233"/>
      <c r="J507" s="233"/>
      <c r="K507" s="233"/>
      <c r="L507" s="233"/>
      <c r="M507" s="233"/>
      <c r="N507" s="233"/>
      <c r="O507" s="233"/>
      <c r="P507" s="234"/>
    </row>
    <row r="508" spans="1:16" ht="21" customHeight="1" x14ac:dyDescent="0.2">
      <c r="A508" s="232" t="s">
        <v>387</v>
      </c>
      <c r="B508" s="233"/>
      <c r="C508" s="233"/>
      <c r="D508" s="233"/>
      <c r="E508" s="233"/>
      <c r="F508" s="233"/>
      <c r="G508" s="233"/>
      <c r="H508" s="233"/>
      <c r="I508" s="233"/>
      <c r="J508" s="233"/>
      <c r="K508" s="233"/>
      <c r="L508" s="233"/>
      <c r="M508" s="233"/>
      <c r="N508" s="233"/>
      <c r="O508" s="233"/>
      <c r="P508" s="234"/>
    </row>
    <row r="509" spans="1:16" ht="36.75" customHeight="1" x14ac:dyDescent="0.2">
      <c r="A509" s="229" t="s">
        <v>388</v>
      </c>
      <c r="B509" s="230"/>
      <c r="C509" s="230"/>
      <c r="D509" s="230"/>
      <c r="E509" s="230"/>
      <c r="F509" s="230"/>
      <c r="G509" s="230"/>
      <c r="H509" s="230"/>
      <c r="I509" s="230"/>
      <c r="J509" s="230"/>
      <c r="K509" s="230"/>
      <c r="L509" s="230"/>
      <c r="M509" s="230"/>
      <c r="N509" s="230"/>
      <c r="O509" s="230"/>
      <c r="P509" s="231"/>
    </row>
    <row r="510" spans="1:16" x14ac:dyDescent="0.2">
      <c r="A510" t="s">
        <v>386</v>
      </c>
    </row>
    <row r="511" spans="1:16" ht="74.25" customHeight="1" x14ac:dyDescent="0.2">
      <c r="A511" s="152" t="s">
        <v>389</v>
      </c>
      <c r="B511" s="155"/>
      <c r="C511" s="155"/>
      <c r="D511" s="155"/>
      <c r="E511" s="155"/>
      <c r="F511" s="155"/>
      <c r="G511" s="155"/>
      <c r="H511" s="155"/>
      <c r="I511" s="155"/>
      <c r="J511" s="155"/>
      <c r="K511" s="155"/>
      <c r="L511" s="155"/>
      <c r="M511" s="155"/>
      <c r="N511" s="155"/>
      <c r="O511" s="155"/>
      <c r="P511" s="156"/>
    </row>
    <row r="522" spans="1:16" ht="20.25" customHeight="1" x14ac:dyDescent="0.2">
      <c r="A522" s="133" t="s">
        <v>390</v>
      </c>
      <c r="B522" s="133"/>
      <c r="C522" s="133"/>
      <c r="D522" s="133"/>
      <c r="E522" s="133"/>
      <c r="F522" s="133"/>
      <c r="G522" s="133"/>
      <c r="H522" s="133"/>
      <c r="I522" s="133"/>
      <c r="J522" s="133"/>
      <c r="K522" s="133"/>
      <c r="L522" s="133"/>
      <c r="M522" s="133"/>
      <c r="N522" s="133"/>
      <c r="O522" s="133"/>
      <c r="P522" s="133"/>
    </row>
    <row r="523" spans="1:16" ht="6.75" customHeight="1" x14ac:dyDescent="0.2"/>
    <row r="524" spans="1:16" ht="20.25" customHeight="1" x14ac:dyDescent="0.2">
      <c r="B524" s="157" t="s">
        <v>391</v>
      </c>
      <c r="C524" s="158"/>
      <c r="D524" s="158"/>
      <c r="E524" s="158"/>
      <c r="F524" s="158"/>
      <c r="G524" s="159"/>
    </row>
    <row r="525" spans="1:16" ht="20.25" customHeight="1" x14ac:dyDescent="0.2">
      <c r="B525" s="50"/>
      <c r="C525" s="50"/>
      <c r="D525" s="50"/>
      <c r="E525" s="50"/>
      <c r="F525" s="50"/>
      <c r="G525" s="50"/>
    </row>
    <row r="526" spans="1:16" ht="20.25" customHeight="1" x14ac:dyDescent="0.2">
      <c r="B526" s="119" t="s">
        <v>392</v>
      </c>
      <c r="C526" s="120"/>
      <c r="D526" s="120"/>
      <c r="E526" s="120"/>
      <c r="F526" s="120"/>
      <c r="G526" s="121"/>
    </row>
    <row r="527" spans="1:16" ht="20.25" customHeight="1" x14ac:dyDescent="0.2">
      <c r="B527" s="122" t="s">
        <v>188</v>
      </c>
      <c r="C527" s="123"/>
      <c r="D527" s="123"/>
      <c r="E527" s="123"/>
      <c r="F527" s="123"/>
      <c r="G527" s="124"/>
    </row>
    <row r="528" spans="1:16" ht="20.25" customHeight="1" x14ac:dyDescent="0.2">
      <c r="B528" s="50"/>
      <c r="C528" s="50"/>
      <c r="D528" s="50"/>
      <c r="E528" s="50"/>
      <c r="F528" s="50"/>
      <c r="G528" s="50"/>
    </row>
    <row r="529" spans="1:15" ht="20.25" customHeight="1" x14ac:dyDescent="0.2">
      <c r="B529" s="157" t="s">
        <v>186</v>
      </c>
      <c r="C529" s="158"/>
      <c r="D529" s="158"/>
      <c r="E529" s="158"/>
      <c r="F529" s="158"/>
      <c r="G529" s="159"/>
    </row>
    <row r="530" spans="1:15" ht="20.25" customHeight="1" x14ac:dyDescent="0.2">
      <c r="B530" s="50"/>
      <c r="C530" s="50"/>
      <c r="D530" s="50"/>
      <c r="E530" s="50"/>
      <c r="F530" s="50"/>
      <c r="G530" s="50"/>
    </row>
    <row r="531" spans="1:15" ht="20.25" customHeight="1" x14ac:dyDescent="0.2">
      <c r="B531" s="119" t="s">
        <v>187</v>
      </c>
      <c r="C531" s="120"/>
      <c r="D531" s="120"/>
      <c r="E531" s="120"/>
      <c r="F531" s="120"/>
      <c r="G531" s="121"/>
    </row>
    <row r="532" spans="1:15" ht="20.25" customHeight="1" x14ac:dyDescent="0.2">
      <c r="B532" s="122" t="s">
        <v>189</v>
      </c>
      <c r="C532" s="123"/>
      <c r="D532" s="123"/>
      <c r="E532" s="123"/>
      <c r="F532" s="123"/>
      <c r="G532" s="124"/>
    </row>
    <row r="533" spans="1:15" ht="20.25" customHeight="1" x14ac:dyDescent="0.2">
      <c r="B533" s="50"/>
      <c r="C533" s="50"/>
      <c r="D533" s="50"/>
      <c r="E533" s="50"/>
      <c r="F533" s="50"/>
      <c r="G533" s="50"/>
    </row>
    <row r="534" spans="1:15" ht="20.25" customHeight="1" x14ac:dyDescent="0.2">
      <c r="B534" s="119" t="s">
        <v>190</v>
      </c>
      <c r="C534" s="120"/>
      <c r="D534" s="120"/>
      <c r="E534" s="120"/>
      <c r="F534" s="120"/>
      <c r="G534" s="121"/>
    </row>
    <row r="535" spans="1:15" ht="20.25" customHeight="1" x14ac:dyDescent="0.2">
      <c r="B535" s="122" t="s">
        <v>188</v>
      </c>
      <c r="C535" s="123"/>
      <c r="D535" s="123"/>
      <c r="E535" s="123"/>
      <c r="F535" s="123"/>
      <c r="G535" s="124"/>
    </row>
    <row r="536" spans="1:15" ht="20.25" customHeight="1" x14ac:dyDescent="0.2"/>
    <row r="537" spans="1:15" ht="20.25" customHeight="1" x14ac:dyDescent="0.2">
      <c r="D537" s="118" t="s">
        <v>191</v>
      </c>
      <c r="E537" s="118"/>
      <c r="F537" s="118"/>
      <c r="G537" s="118"/>
      <c r="H537" s="118"/>
      <c r="I537" s="118"/>
      <c r="J537" s="118"/>
      <c r="K537" s="118"/>
      <c r="L537" s="118"/>
      <c r="M537" s="118"/>
    </row>
    <row r="538" spans="1:15" ht="20.25" customHeight="1" x14ac:dyDescent="0.2">
      <c r="A538" s="117" t="s">
        <v>192</v>
      </c>
      <c r="B538" s="117"/>
      <c r="C538" s="19">
        <v>1</v>
      </c>
      <c r="D538" s="19">
        <v>2</v>
      </c>
      <c r="E538" s="19">
        <v>3</v>
      </c>
      <c r="F538" s="19">
        <v>4</v>
      </c>
      <c r="G538" s="19">
        <v>5</v>
      </c>
      <c r="H538" s="19">
        <v>6</v>
      </c>
      <c r="I538" s="19">
        <v>7</v>
      </c>
      <c r="J538" s="19">
        <v>8</v>
      </c>
      <c r="K538" s="19">
        <v>9</v>
      </c>
      <c r="L538" s="19">
        <v>10</v>
      </c>
      <c r="M538" s="19">
        <v>15</v>
      </c>
      <c r="N538" s="19">
        <v>20</v>
      </c>
      <c r="O538" s="19">
        <v>30</v>
      </c>
    </row>
    <row r="539" spans="1:15" ht="20.25" customHeight="1" x14ac:dyDescent="0.2">
      <c r="A539" s="117" t="s">
        <v>193</v>
      </c>
      <c r="B539" s="117"/>
      <c r="C539" s="19">
        <v>100</v>
      </c>
      <c r="D539" s="19">
        <v>70</v>
      </c>
      <c r="E539" s="19">
        <v>57</v>
      </c>
      <c r="F539" s="19">
        <v>50</v>
      </c>
      <c r="G539" s="19">
        <v>44</v>
      </c>
      <c r="H539" s="19">
        <v>40</v>
      </c>
      <c r="I539" s="19">
        <v>37</v>
      </c>
      <c r="J539" s="19">
        <v>35</v>
      </c>
      <c r="K539" s="19">
        <v>32</v>
      </c>
      <c r="L539" s="19">
        <v>30</v>
      </c>
      <c r="M539" s="19">
        <v>23</v>
      </c>
      <c r="N539" s="19">
        <v>20</v>
      </c>
      <c r="O539" s="19">
        <v>17</v>
      </c>
    </row>
    <row r="609" spans="1:16" ht="24.75" customHeight="1" x14ac:dyDescent="0.2">
      <c r="A609" s="215" t="s">
        <v>306</v>
      </c>
      <c r="B609" s="216"/>
      <c r="C609" s="216"/>
      <c r="D609" s="216"/>
      <c r="E609" s="216"/>
      <c r="F609" s="216"/>
      <c r="G609" s="216"/>
      <c r="H609" s="216"/>
      <c r="I609" s="216"/>
      <c r="J609" s="216"/>
      <c r="K609" s="216"/>
      <c r="L609" s="217"/>
      <c r="M609" s="45"/>
      <c r="N609" s="45"/>
    </row>
    <row r="610" spans="1:16" ht="46.5" customHeight="1" x14ac:dyDescent="0.2">
      <c r="A610" s="53" t="s">
        <v>208</v>
      </c>
      <c r="B610" s="58" t="s">
        <v>194</v>
      </c>
      <c r="C610" s="55" t="s">
        <v>209</v>
      </c>
      <c r="D610" s="55" t="s">
        <v>195</v>
      </c>
      <c r="E610" s="55" t="s">
        <v>196</v>
      </c>
      <c r="F610" s="55" t="s">
        <v>197</v>
      </c>
      <c r="G610" s="55" t="s">
        <v>198</v>
      </c>
      <c r="H610" s="55" t="s">
        <v>199</v>
      </c>
      <c r="I610" s="55" t="s">
        <v>200</v>
      </c>
      <c r="J610" s="55" t="s">
        <v>201</v>
      </c>
      <c r="K610" s="55" t="s">
        <v>202</v>
      </c>
      <c r="L610" s="56" t="s">
        <v>217</v>
      </c>
      <c r="M610" s="14"/>
      <c r="N610" s="14"/>
      <c r="O610" s="18"/>
    </row>
    <row r="611" spans="1:16" ht="147" customHeight="1" x14ac:dyDescent="0.2">
      <c r="A611" s="54" t="s">
        <v>203</v>
      </c>
      <c r="B611" s="54" t="s">
        <v>210</v>
      </c>
      <c r="C611" s="54" t="s">
        <v>211</v>
      </c>
      <c r="D611" s="54" t="s">
        <v>212</v>
      </c>
      <c r="E611" s="54" t="s">
        <v>213</v>
      </c>
      <c r="F611" s="54" t="s">
        <v>214</v>
      </c>
      <c r="G611" s="54" t="s">
        <v>204</v>
      </c>
      <c r="H611" s="54" t="s">
        <v>205</v>
      </c>
      <c r="I611" s="54" t="s">
        <v>215</v>
      </c>
      <c r="J611" s="54" t="s">
        <v>206</v>
      </c>
      <c r="K611" s="54" t="s">
        <v>216</v>
      </c>
      <c r="L611" s="60" t="s">
        <v>221</v>
      </c>
      <c r="M611" s="14"/>
      <c r="N611" s="59"/>
      <c r="P611" s="57"/>
    </row>
    <row r="612" spans="1:16" ht="41.25" customHeight="1" x14ac:dyDescent="0.2">
      <c r="A612" s="55" t="s">
        <v>207</v>
      </c>
      <c r="B612" s="235" t="s">
        <v>218</v>
      </c>
      <c r="C612" s="236"/>
      <c r="D612" s="236"/>
      <c r="E612" s="236"/>
      <c r="F612" s="236"/>
      <c r="G612" s="236"/>
      <c r="H612" s="236"/>
      <c r="I612" s="236"/>
      <c r="J612" s="236"/>
      <c r="K612" s="236"/>
      <c r="L612" s="237"/>
    </row>
    <row r="655" spans="1:10" ht="22.5" customHeight="1" x14ac:dyDescent="0.2">
      <c r="A655" s="243" t="s">
        <v>307</v>
      </c>
      <c r="B655" s="244"/>
      <c r="C655" s="244"/>
      <c r="D655" s="244"/>
      <c r="E655" s="244"/>
      <c r="F655" s="244"/>
      <c r="G655" s="244"/>
      <c r="H655" s="244"/>
      <c r="I655" s="244"/>
      <c r="J655" s="244"/>
    </row>
    <row r="656" spans="1:10" ht="33.75" customHeight="1" x14ac:dyDescent="0.2">
      <c r="A656" s="238" t="s">
        <v>303</v>
      </c>
      <c r="B656" s="238"/>
      <c r="C656" s="238" t="s">
        <v>305</v>
      </c>
      <c r="D656" s="238"/>
      <c r="E656" s="238" t="s">
        <v>224</v>
      </c>
      <c r="F656" s="238"/>
      <c r="G656" s="238" t="s">
        <v>304</v>
      </c>
      <c r="H656" s="238"/>
      <c r="I656" s="239" t="s">
        <v>219</v>
      </c>
      <c r="J656" s="239"/>
    </row>
    <row r="657" spans="1:10" ht="117.75" customHeight="1" x14ac:dyDescent="0.2">
      <c r="A657" s="239" t="s">
        <v>313</v>
      </c>
      <c r="B657" s="239"/>
      <c r="C657" s="239" t="s">
        <v>223</v>
      </c>
      <c r="D657" s="239"/>
      <c r="E657" s="240" t="s">
        <v>222</v>
      </c>
      <c r="F657" s="239"/>
      <c r="G657" s="240" t="s">
        <v>301</v>
      </c>
      <c r="H657" s="239"/>
      <c r="I657" s="240" t="s">
        <v>302</v>
      </c>
      <c r="J657" s="239"/>
    </row>
    <row r="658" spans="1:10" ht="36.75" customHeight="1" x14ac:dyDescent="0.2">
      <c r="A658" s="241" t="s">
        <v>220</v>
      </c>
      <c r="B658" s="242"/>
      <c r="C658" s="242"/>
      <c r="D658" s="242"/>
      <c r="E658" s="242"/>
      <c r="F658" s="242"/>
      <c r="G658" s="242"/>
      <c r="H658" s="242"/>
      <c r="I658" s="242"/>
      <c r="J658" s="242"/>
    </row>
    <row r="696" spans="1:14" ht="20.25" customHeight="1" x14ac:dyDescent="0.2">
      <c r="A696" s="133" t="s">
        <v>318</v>
      </c>
      <c r="B696" s="133"/>
      <c r="C696" s="133"/>
      <c r="D696" s="133"/>
      <c r="E696" s="133"/>
      <c r="F696" s="133"/>
      <c r="G696" s="133"/>
      <c r="H696" s="133"/>
      <c r="I696" s="133"/>
      <c r="J696" s="133"/>
      <c r="K696" s="133"/>
      <c r="L696" s="133"/>
      <c r="M696" s="133"/>
      <c r="N696" s="133"/>
    </row>
    <row r="697" spans="1:14" ht="20.25" customHeight="1" x14ac:dyDescent="0.2">
      <c r="A697" s="133" t="s">
        <v>319</v>
      </c>
      <c r="B697" s="133"/>
      <c r="C697" s="133"/>
      <c r="D697" s="133"/>
      <c r="E697" s="133"/>
      <c r="F697" s="133"/>
      <c r="G697" s="133"/>
      <c r="H697" s="133"/>
      <c r="I697" s="133"/>
      <c r="J697" s="133"/>
      <c r="K697" s="133"/>
      <c r="L697" s="133"/>
      <c r="M697" s="133"/>
      <c r="N697" s="133"/>
    </row>
    <row r="698" spans="1:14" ht="20.25" customHeight="1" x14ac:dyDescent="0.2">
      <c r="A698" s="133" t="s">
        <v>320</v>
      </c>
      <c r="B698" s="133"/>
      <c r="C698" s="133"/>
      <c r="D698" s="133"/>
      <c r="E698" s="133"/>
      <c r="F698" s="133"/>
      <c r="G698" s="133"/>
      <c r="H698" s="133"/>
      <c r="I698" s="133"/>
      <c r="J698" s="133"/>
      <c r="K698" s="133"/>
      <c r="L698" s="133"/>
      <c r="M698" s="133"/>
      <c r="N698" s="133"/>
    </row>
    <row r="699" spans="1:14" ht="21" customHeight="1" x14ac:dyDescent="0.2">
      <c r="A699" s="133" t="s">
        <v>308</v>
      </c>
      <c r="B699" s="133"/>
      <c r="C699" s="133"/>
      <c r="D699" s="133"/>
      <c r="E699" s="133"/>
      <c r="F699" s="133"/>
      <c r="G699" s="133"/>
      <c r="H699" s="133"/>
      <c r="I699" s="133"/>
      <c r="J699" s="133"/>
      <c r="K699" s="133"/>
      <c r="L699" s="133"/>
      <c r="M699" s="133"/>
      <c r="N699" s="133"/>
    </row>
    <row r="700" spans="1:14" ht="23.25" customHeight="1" x14ac:dyDescent="0.2"/>
    <row r="701" spans="1:14" ht="22.5" customHeight="1" x14ac:dyDescent="0.2">
      <c r="A701" s="244" t="s">
        <v>321</v>
      </c>
      <c r="B701" s="244"/>
      <c r="C701" s="244"/>
      <c r="D701" s="244"/>
      <c r="E701" s="244"/>
      <c r="F701" s="244"/>
      <c r="G701" s="244"/>
      <c r="H701" s="244"/>
    </row>
    <row r="702" spans="1:14" ht="19.5" customHeight="1" x14ac:dyDescent="0.2">
      <c r="A702" s="249" t="s">
        <v>317</v>
      </c>
      <c r="B702" s="249"/>
      <c r="C702" s="239" t="s">
        <v>309</v>
      </c>
      <c r="D702" s="239"/>
      <c r="E702" s="239" t="s">
        <v>310</v>
      </c>
      <c r="F702" s="239"/>
      <c r="G702" s="245" t="s">
        <v>311</v>
      </c>
      <c r="H702" s="246"/>
    </row>
    <row r="703" spans="1:14" ht="127.5" customHeight="1" x14ac:dyDescent="0.2">
      <c r="A703" s="249" t="s">
        <v>314</v>
      </c>
      <c r="B703" s="249"/>
      <c r="C703" s="238" t="s">
        <v>312</v>
      </c>
      <c r="D703" s="238"/>
      <c r="E703" s="250" t="s">
        <v>315</v>
      </c>
      <c r="F703" s="238"/>
      <c r="G703" s="247" t="s">
        <v>316</v>
      </c>
      <c r="H703" s="217"/>
    </row>
    <row r="736" spans="5:9" ht="18.75" customHeight="1" x14ac:dyDescent="0.2">
      <c r="E736" s="151" t="s">
        <v>322</v>
      </c>
      <c r="F736" s="151"/>
      <c r="G736" s="151"/>
      <c r="H736" s="151"/>
      <c r="I736" s="151"/>
    </row>
    <row r="737" spans="1:16" ht="20.25" customHeight="1" x14ac:dyDescent="0.2">
      <c r="C737" s="133" t="s">
        <v>342</v>
      </c>
      <c r="D737" s="133"/>
      <c r="E737" s="133"/>
      <c r="F737" s="133"/>
      <c r="G737" s="133"/>
      <c r="H737" s="133"/>
      <c r="I737" s="133"/>
      <c r="J737" s="133"/>
      <c r="K737" s="133"/>
    </row>
    <row r="738" spans="1:16" ht="24" customHeight="1" x14ac:dyDescent="0.2">
      <c r="D738" s="248" t="s">
        <v>333</v>
      </c>
      <c r="E738" s="248"/>
      <c r="F738" s="248"/>
      <c r="G738" s="248"/>
      <c r="H738" s="248"/>
    </row>
    <row r="739" spans="1:16" ht="18" customHeight="1" x14ac:dyDescent="0.2"/>
    <row r="740" spans="1:16" ht="21" customHeight="1" x14ac:dyDescent="0.2">
      <c r="B740" s="136" t="s">
        <v>341</v>
      </c>
      <c r="C740" s="136"/>
      <c r="D740" s="136"/>
      <c r="E740" s="136"/>
      <c r="F740" s="136"/>
      <c r="G740" s="136"/>
      <c r="H740" s="136"/>
      <c r="I740" s="136"/>
      <c r="J740" s="136"/>
    </row>
    <row r="741" spans="1:16" ht="64.8" x14ac:dyDescent="0.2">
      <c r="A741" s="55" t="s">
        <v>323</v>
      </c>
      <c r="B741" s="55" t="s">
        <v>194</v>
      </c>
      <c r="C741" s="55" t="s">
        <v>324</v>
      </c>
      <c r="D741" s="55" t="s">
        <v>325</v>
      </c>
      <c r="E741" s="55" t="s">
        <v>196</v>
      </c>
      <c r="F741" s="55" t="s">
        <v>197</v>
      </c>
      <c r="G741" s="55" t="s">
        <v>332</v>
      </c>
      <c r="H741" s="55" t="s">
        <v>199</v>
      </c>
      <c r="I741" s="55" t="s">
        <v>326</v>
      </c>
      <c r="J741" s="55" t="s">
        <v>201</v>
      </c>
      <c r="K741" s="55" t="s">
        <v>202</v>
      </c>
      <c r="L741" s="15"/>
    </row>
    <row r="742" spans="1:16" ht="154.5" customHeight="1" x14ac:dyDescent="0.2">
      <c r="A742" s="54" t="s">
        <v>203</v>
      </c>
      <c r="B742" s="55" t="s">
        <v>327</v>
      </c>
      <c r="C742" s="55" t="s">
        <v>334</v>
      </c>
      <c r="D742" s="55" t="s">
        <v>328</v>
      </c>
      <c r="E742" s="55" t="s">
        <v>329</v>
      </c>
      <c r="F742" s="55" t="s">
        <v>335</v>
      </c>
      <c r="G742" s="55" t="s">
        <v>204</v>
      </c>
      <c r="H742" s="55" t="s">
        <v>330</v>
      </c>
      <c r="I742" s="55" t="s">
        <v>331</v>
      </c>
      <c r="J742" s="55" t="s">
        <v>336</v>
      </c>
      <c r="K742" s="55" t="s">
        <v>337</v>
      </c>
      <c r="L742" s="15"/>
    </row>
    <row r="743" spans="1:16" ht="16.5" customHeight="1" x14ac:dyDescent="0.2">
      <c r="A743" s="214" t="s">
        <v>338</v>
      </c>
      <c r="B743" s="214"/>
      <c r="C743" s="214"/>
      <c r="D743" s="214"/>
      <c r="E743" s="214"/>
      <c r="F743" s="214"/>
      <c r="G743" s="214"/>
      <c r="H743" s="214"/>
      <c r="I743" s="214"/>
      <c r="J743" s="214"/>
      <c r="K743" s="214"/>
      <c r="L743" s="214"/>
      <c r="M743" s="214"/>
      <c r="N743" s="214"/>
      <c r="O743" s="214"/>
      <c r="P743" s="214"/>
    </row>
    <row r="744" spans="1:16" ht="16.5" customHeight="1" x14ac:dyDescent="0.2">
      <c r="A744" s="214" t="s">
        <v>339</v>
      </c>
      <c r="B744" s="214"/>
      <c r="C744" s="214"/>
      <c r="D744" s="214"/>
      <c r="E744" s="214"/>
      <c r="F744" s="214"/>
      <c r="G744" s="214"/>
      <c r="H744" s="214"/>
      <c r="I744" s="214"/>
      <c r="J744" s="214"/>
      <c r="K744" s="214"/>
      <c r="L744" s="214"/>
      <c r="M744" s="214"/>
      <c r="N744" s="214"/>
      <c r="O744" s="214"/>
      <c r="P744" s="214"/>
    </row>
    <row r="745" spans="1:16" ht="16.5" customHeight="1" x14ac:dyDescent="0.2">
      <c r="A745" s="214" t="s">
        <v>340</v>
      </c>
      <c r="B745" s="214"/>
      <c r="C745" s="214"/>
      <c r="D745" s="214"/>
      <c r="E745" s="214"/>
      <c r="F745" s="214"/>
      <c r="G745" s="214"/>
      <c r="H745" s="214"/>
      <c r="I745" s="214"/>
      <c r="J745" s="214"/>
      <c r="K745" s="214"/>
      <c r="L745" s="214"/>
      <c r="M745" s="214"/>
      <c r="N745" s="214"/>
      <c r="O745" s="214"/>
      <c r="P745" s="214"/>
    </row>
    <row r="842" spans="1:16" ht="19.5" customHeight="1" x14ac:dyDescent="0.2">
      <c r="C842" s="151" t="s">
        <v>349</v>
      </c>
      <c r="D842" s="151"/>
      <c r="E842" s="151"/>
      <c r="F842" s="151"/>
      <c r="G842" s="151"/>
      <c r="H842" s="151"/>
      <c r="I842" s="151"/>
      <c r="J842" s="151"/>
    </row>
    <row r="843" spans="1:16" ht="21" customHeight="1" x14ac:dyDescent="0.2"/>
    <row r="844" spans="1:16" ht="24" customHeight="1" x14ac:dyDescent="0.2">
      <c r="B844" s="146" t="s">
        <v>350</v>
      </c>
      <c r="C844" s="146"/>
      <c r="D844" s="146"/>
      <c r="E844" s="146"/>
      <c r="F844" s="146"/>
      <c r="G844" s="146"/>
      <c r="H844" s="146"/>
      <c r="I844" s="146"/>
      <c r="J844" s="146"/>
    </row>
    <row r="845" spans="1:16" ht="39.75" customHeight="1" x14ac:dyDescent="0.2">
      <c r="A845" s="55" t="s">
        <v>368</v>
      </c>
      <c r="B845" s="55" t="s">
        <v>358</v>
      </c>
      <c r="C845" s="55" t="s">
        <v>359</v>
      </c>
      <c r="D845" s="55" t="s">
        <v>360</v>
      </c>
      <c r="E845" s="55" t="s">
        <v>361</v>
      </c>
      <c r="F845" s="55" t="s">
        <v>362</v>
      </c>
      <c r="G845" s="55" t="s">
        <v>363</v>
      </c>
      <c r="H845" s="55" t="s">
        <v>364</v>
      </c>
      <c r="I845" s="55" t="s">
        <v>365</v>
      </c>
      <c r="J845" s="55" t="s">
        <v>366</v>
      </c>
      <c r="K845" s="55" t="s">
        <v>367</v>
      </c>
      <c r="L845" s="61"/>
    </row>
    <row r="846" spans="1:16" ht="109.5" customHeight="1" x14ac:dyDescent="0.2">
      <c r="A846" s="54" t="s">
        <v>369</v>
      </c>
      <c r="B846" s="55" t="s">
        <v>351</v>
      </c>
      <c r="C846" s="55" t="s">
        <v>352</v>
      </c>
      <c r="D846" s="55" t="s">
        <v>353</v>
      </c>
      <c r="E846" s="55" t="s">
        <v>354</v>
      </c>
      <c r="F846" s="55" t="s">
        <v>355</v>
      </c>
      <c r="G846" s="55" t="s">
        <v>346</v>
      </c>
      <c r="H846" s="55" t="s">
        <v>347</v>
      </c>
      <c r="I846" s="55" t="s">
        <v>356</v>
      </c>
      <c r="J846" s="55" t="s">
        <v>348</v>
      </c>
      <c r="K846" s="55" t="s">
        <v>357</v>
      </c>
      <c r="L846" s="16"/>
    </row>
    <row r="847" spans="1:16" x14ac:dyDescent="0.2">
      <c r="A847" s="133" t="s">
        <v>344</v>
      </c>
      <c r="B847" s="133"/>
      <c r="C847" s="133"/>
      <c r="D847" s="133"/>
      <c r="E847" s="133"/>
      <c r="F847" s="133"/>
      <c r="G847" s="133"/>
      <c r="H847" s="133"/>
      <c r="I847" s="133"/>
      <c r="J847" s="133"/>
      <c r="K847" s="133"/>
      <c r="L847" s="133"/>
      <c r="M847" s="133"/>
      <c r="N847" s="133"/>
      <c r="O847" s="133"/>
      <c r="P847" s="133"/>
    </row>
    <row r="848" spans="1:16" x14ac:dyDescent="0.2">
      <c r="A848" s="133" t="s">
        <v>345</v>
      </c>
      <c r="B848" s="133"/>
      <c r="C848" s="133"/>
      <c r="D848" s="133"/>
      <c r="E848" s="133"/>
      <c r="F848" s="133"/>
      <c r="G848" s="133"/>
      <c r="H848" s="133"/>
      <c r="I848" s="133"/>
      <c r="J848" s="133"/>
      <c r="K848" s="133"/>
      <c r="L848" s="133"/>
      <c r="M848" s="133"/>
      <c r="N848" s="133"/>
      <c r="O848" s="133"/>
      <c r="P848" s="133"/>
    </row>
    <row r="849" spans="1:26" x14ac:dyDescent="0.2">
      <c r="A849" s="133" t="s">
        <v>343</v>
      </c>
      <c r="B849" s="133"/>
      <c r="C849" s="133"/>
      <c r="D849" s="133"/>
      <c r="E849" s="133"/>
      <c r="F849" s="133"/>
      <c r="G849" s="133"/>
      <c r="H849" s="133"/>
      <c r="I849" s="133"/>
      <c r="J849" s="133"/>
      <c r="K849" s="133"/>
      <c r="L849" s="133"/>
      <c r="M849" s="133"/>
      <c r="N849" s="133"/>
      <c r="O849" s="133"/>
      <c r="P849" s="133"/>
    </row>
    <row r="850" spans="1:26" s="63" customFormat="1" ht="20.25" customHeight="1" x14ac:dyDescent="0.2">
      <c r="A850" s="62"/>
      <c r="B850" s="62"/>
      <c r="C850" s="258" t="s">
        <v>370</v>
      </c>
      <c r="D850" s="258"/>
      <c r="E850" s="258"/>
      <c r="F850" s="258"/>
      <c r="G850" s="258"/>
      <c r="H850" s="258"/>
      <c r="I850" s="258"/>
      <c r="J850" s="258"/>
    </row>
    <row r="851" spans="1:26" s="68" customFormat="1" ht="20.25" customHeight="1" x14ac:dyDescent="0.2">
      <c r="A851" s="64"/>
      <c r="B851" s="259" t="s">
        <v>382</v>
      </c>
      <c r="C851" s="259"/>
      <c r="D851" s="259"/>
      <c r="E851" s="259"/>
      <c r="F851" s="259"/>
      <c r="G851" s="259"/>
      <c r="H851" s="259"/>
      <c r="I851" s="259"/>
      <c r="J851" s="259"/>
      <c r="K851" s="259"/>
      <c r="L851" s="65"/>
      <c r="M851" s="65"/>
      <c r="N851" s="66"/>
      <c r="O851" s="66"/>
      <c r="P851" s="66"/>
      <c r="Q851" s="66"/>
      <c r="R851" s="66"/>
      <c r="S851" s="66"/>
      <c r="T851" s="66"/>
      <c r="U851" s="66"/>
      <c r="V851" s="66"/>
      <c r="W851" s="66"/>
      <c r="X851" s="66"/>
      <c r="Y851" s="66"/>
      <c r="Z851" s="67"/>
    </row>
    <row r="852" spans="1:26" s="63" customFormat="1" ht="18" customHeight="1" x14ac:dyDescent="0.2">
      <c r="A852" s="69"/>
      <c r="B852" s="257"/>
      <c r="C852" s="257"/>
      <c r="D852" s="257" t="s">
        <v>557</v>
      </c>
      <c r="E852" s="257"/>
      <c r="F852" s="257" t="s">
        <v>565</v>
      </c>
      <c r="G852" s="257"/>
      <c r="H852" s="257" t="s">
        <v>562</v>
      </c>
      <c r="I852" s="257"/>
      <c r="J852" s="257" t="s">
        <v>397</v>
      </c>
      <c r="K852" s="257"/>
      <c r="L852" s="70"/>
      <c r="M852" s="70"/>
      <c r="N852" s="71"/>
      <c r="O852" s="71"/>
      <c r="P852" s="70"/>
      <c r="Q852" s="71"/>
      <c r="R852" s="71"/>
      <c r="S852" s="71"/>
      <c r="T852" s="72"/>
      <c r="U852" s="73"/>
      <c r="V852" s="73"/>
      <c r="W852" s="73"/>
      <c r="X852" s="73"/>
      <c r="Y852" s="73"/>
      <c r="Z852" s="73"/>
    </row>
    <row r="853" spans="1:26" s="63" customFormat="1" ht="18" customHeight="1" x14ac:dyDescent="0.2">
      <c r="A853" s="64"/>
      <c r="B853" s="257" t="s">
        <v>557</v>
      </c>
      <c r="C853" s="257"/>
      <c r="D853" s="257" t="s">
        <v>564</v>
      </c>
      <c r="E853" s="257"/>
      <c r="F853" s="251"/>
      <c r="G853" s="251"/>
      <c r="H853" s="251"/>
      <c r="I853" s="251"/>
      <c r="J853" s="251"/>
      <c r="K853" s="251"/>
      <c r="L853" s="74"/>
      <c r="M853" s="74"/>
      <c r="N853" s="75"/>
      <c r="O853" s="75"/>
      <c r="Q853" s="75"/>
      <c r="R853" s="75"/>
      <c r="S853" s="75"/>
      <c r="T853" s="75"/>
      <c r="U853" s="75"/>
      <c r="V853" s="75"/>
      <c r="W853" s="75"/>
      <c r="X853" s="75"/>
      <c r="Y853" s="75"/>
      <c r="Z853" s="75"/>
    </row>
    <row r="854" spans="1:26" s="81" customFormat="1" ht="18" customHeight="1" x14ac:dyDescent="0.2">
      <c r="A854" s="64"/>
      <c r="B854" s="257" t="s">
        <v>565</v>
      </c>
      <c r="C854" s="257"/>
      <c r="D854" s="257" t="s">
        <v>371</v>
      </c>
      <c r="E854" s="257"/>
      <c r="F854" s="257" t="s">
        <v>564</v>
      </c>
      <c r="G854" s="257"/>
      <c r="H854" s="251"/>
      <c r="I854" s="251"/>
      <c r="J854" s="251"/>
      <c r="K854" s="251"/>
      <c r="L854" s="76"/>
      <c r="M854" s="76"/>
      <c r="N854" s="77"/>
      <c r="O854" s="77"/>
      <c r="P854" s="68"/>
      <c r="Q854" s="78"/>
      <c r="R854" s="78"/>
      <c r="S854" s="78"/>
      <c r="T854" s="79"/>
      <c r="U854" s="80"/>
      <c r="V854" s="80"/>
      <c r="W854" s="80"/>
      <c r="X854" s="80"/>
      <c r="Y854" s="80"/>
      <c r="Z854" s="80"/>
    </row>
    <row r="855" spans="1:26" s="63" customFormat="1" ht="18" customHeight="1" x14ac:dyDescent="0.2">
      <c r="A855" s="82"/>
      <c r="B855" s="257" t="s">
        <v>562</v>
      </c>
      <c r="C855" s="257"/>
      <c r="D855" s="257" t="s">
        <v>372</v>
      </c>
      <c r="E855" s="257"/>
      <c r="F855" s="257">
        <v>2.1</v>
      </c>
      <c r="G855" s="257"/>
      <c r="H855" s="257" t="s">
        <v>564</v>
      </c>
      <c r="I855" s="257"/>
      <c r="J855" s="257"/>
      <c r="K855" s="257"/>
      <c r="L855" s="74"/>
      <c r="M855" s="74"/>
      <c r="N855" s="73"/>
      <c r="O855" s="73"/>
      <c r="Q855" s="73"/>
      <c r="R855" s="73"/>
      <c r="S855" s="73"/>
      <c r="T855" s="73"/>
      <c r="U855" s="73"/>
      <c r="V855" s="73"/>
      <c r="W855" s="73"/>
      <c r="X855" s="73"/>
      <c r="Y855" s="73"/>
      <c r="Z855" s="73"/>
    </row>
    <row r="856" spans="1:26" s="63" customFormat="1" ht="18" customHeight="1" x14ac:dyDescent="0.2">
      <c r="A856" s="64"/>
      <c r="B856" s="257" t="s">
        <v>397</v>
      </c>
      <c r="C856" s="257"/>
      <c r="D856" s="257" t="s">
        <v>373</v>
      </c>
      <c r="E856" s="257"/>
      <c r="F856" s="257" t="s">
        <v>374</v>
      </c>
      <c r="G856" s="257"/>
      <c r="H856" s="257" t="s">
        <v>375</v>
      </c>
      <c r="I856" s="257"/>
      <c r="J856" s="257">
        <v>1</v>
      </c>
      <c r="K856" s="257"/>
      <c r="L856" s="76"/>
      <c r="M856" s="76"/>
      <c r="N856" s="77"/>
      <c r="O856" s="77"/>
      <c r="P856" s="68"/>
      <c r="Q856" s="77"/>
      <c r="R856" s="77"/>
      <c r="S856" s="77"/>
      <c r="T856" s="72"/>
      <c r="U856" s="73"/>
      <c r="V856" s="73"/>
      <c r="W856" s="73"/>
      <c r="X856" s="73"/>
      <c r="Y856" s="73"/>
      <c r="Z856" s="73"/>
    </row>
    <row r="857" spans="1:26" s="63" customFormat="1" ht="18" customHeight="1" x14ac:dyDescent="0.2">
      <c r="A857" s="64"/>
      <c r="B857" s="257" t="s">
        <v>9</v>
      </c>
      <c r="C857" s="257"/>
      <c r="D857" s="257">
        <v>17.2</v>
      </c>
      <c r="E857" s="257"/>
      <c r="F857" s="251">
        <v>6.8</v>
      </c>
      <c r="G857" s="251"/>
      <c r="H857" s="257" t="s">
        <v>376</v>
      </c>
      <c r="I857" s="257"/>
      <c r="J857" s="257">
        <v>1.5</v>
      </c>
      <c r="K857" s="257"/>
      <c r="L857" s="76"/>
      <c r="M857" s="76"/>
      <c r="N857" s="77"/>
      <c r="O857" s="77"/>
      <c r="P857" s="68"/>
      <c r="Q857" s="77"/>
      <c r="R857" s="77"/>
      <c r="S857" s="77"/>
      <c r="T857" s="72"/>
      <c r="U857" s="73"/>
      <c r="V857" s="73"/>
      <c r="W857" s="73"/>
      <c r="X857" s="73"/>
      <c r="Y857" s="73"/>
      <c r="Z857" s="73"/>
    </row>
    <row r="858" spans="1:26" s="63" customFormat="1" ht="18" customHeight="1" x14ac:dyDescent="0.2">
      <c r="A858" s="64"/>
      <c r="B858" s="257" t="s">
        <v>561</v>
      </c>
      <c r="C858" s="257"/>
      <c r="D858" s="257" t="s">
        <v>377</v>
      </c>
      <c r="E858" s="257"/>
      <c r="F858" s="257" t="s">
        <v>378</v>
      </c>
      <c r="G858" s="257"/>
      <c r="H858" s="257" t="s">
        <v>379</v>
      </c>
      <c r="I858" s="257"/>
      <c r="J858" s="256">
        <v>3</v>
      </c>
      <c r="K858" s="256"/>
      <c r="L858" s="76"/>
      <c r="M858" s="76"/>
      <c r="N858" s="77"/>
      <c r="O858" s="77"/>
      <c r="P858" s="68"/>
      <c r="Q858" s="77"/>
      <c r="R858" s="77"/>
      <c r="S858" s="77"/>
      <c r="T858" s="72"/>
      <c r="U858" s="73"/>
      <c r="V858" s="73"/>
      <c r="W858" s="73"/>
      <c r="X858" s="73"/>
      <c r="Y858" s="73"/>
      <c r="Z858" s="73"/>
    </row>
    <row r="859" spans="1:26" s="63" customFormat="1" ht="18" customHeight="1" x14ac:dyDescent="0.2">
      <c r="A859" s="64"/>
      <c r="B859" s="257" t="s">
        <v>380</v>
      </c>
      <c r="C859" s="257"/>
      <c r="D859" s="257" t="s">
        <v>381</v>
      </c>
      <c r="E859" s="257"/>
      <c r="F859" s="257">
        <v>26.8</v>
      </c>
      <c r="G859" s="257"/>
      <c r="H859" s="251">
        <v>12.8</v>
      </c>
      <c r="I859" s="251"/>
      <c r="J859" s="251">
        <v>6.1</v>
      </c>
      <c r="K859" s="251"/>
      <c r="L859" s="76"/>
      <c r="M859" s="76"/>
      <c r="N859" s="77"/>
      <c r="O859" s="77"/>
      <c r="P859" s="68"/>
      <c r="Q859" s="77"/>
      <c r="R859" s="77"/>
      <c r="S859" s="77"/>
      <c r="T859" s="72"/>
      <c r="U859" s="73"/>
      <c r="V859" s="73"/>
      <c r="W859" s="73"/>
      <c r="X859" s="73"/>
      <c r="Y859" s="73"/>
      <c r="Z859" s="73"/>
    </row>
    <row r="860" spans="1:26" s="63" customFormat="1" x14ac:dyDescent="0.2"/>
    <row r="861" spans="1:26" s="68" customFormat="1" ht="20.25" customHeight="1" x14ac:dyDescent="0.2">
      <c r="A861" s="64"/>
      <c r="B861" s="259" t="s">
        <v>383</v>
      </c>
      <c r="C861" s="259"/>
      <c r="D861" s="259"/>
      <c r="E861" s="259"/>
      <c r="F861" s="259"/>
      <c r="G861" s="259"/>
      <c r="H861" s="259"/>
      <c r="I861" s="259"/>
      <c r="J861" s="259"/>
      <c r="K861" s="259"/>
      <c r="L861" s="65"/>
      <c r="M861" s="65"/>
      <c r="N861" s="66"/>
      <c r="O861" s="66"/>
      <c r="P861" s="66"/>
      <c r="Q861" s="66"/>
      <c r="R861" s="66"/>
      <c r="S861" s="66"/>
      <c r="T861" s="66"/>
      <c r="U861" s="66"/>
      <c r="V861" s="66"/>
      <c r="W861" s="66"/>
      <c r="X861" s="66"/>
      <c r="Y861" s="66"/>
      <c r="Z861" s="67"/>
    </row>
    <row r="862" spans="1:26" s="63" customFormat="1" ht="18" customHeight="1" x14ac:dyDescent="0.2">
      <c r="A862" s="69"/>
      <c r="B862" s="257"/>
      <c r="C862" s="257"/>
      <c r="D862" s="257">
        <v>13</v>
      </c>
      <c r="E862" s="257"/>
      <c r="F862" s="257" t="s">
        <v>557</v>
      </c>
      <c r="G862" s="257"/>
      <c r="H862" s="252" t="s">
        <v>565</v>
      </c>
      <c r="I862" s="253"/>
      <c r="J862" s="252" t="s">
        <v>562</v>
      </c>
      <c r="K862" s="253"/>
      <c r="L862" s="257">
        <v>30</v>
      </c>
      <c r="M862" s="257"/>
      <c r="N862" s="71"/>
      <c r="O862" s="71"/>
      <c r="P862" s="70"/>
      <c r="Q862" s="71"/>
      <c r="R862" s="71"/>
      <c r="S862" s="71"/>
      <c r="T862" s="72"/>
      <c r="U862" s="73"/>
      <c r="V862" s="73"/>
      <c r="W862" s="73"/>
      <c r="X862" s="73"/>
      <c r="Y862" s="73"/>
      <c r="Z862" s="73"/>
    </row>
    <row r="863" spans="1:26" s="63" customFormat="1" ht="18" customHeight="1" x14ac:dyDescent="0.2">
      <c r="A863" s="64"/>
      <c r="B863" s="257">
        <v>13</v>
      </c>
      <c r="C863" s="257"/>
      <c r="D863" s="257" t="s">
        <v>564</v>
      </c>
      <c r="E863" s="257"/>
      <c r="F863" s="257"/>
      <c r="G863" s="257"/>
      <c r="H863" s="254"/>
      <c r="I863" s="255"/>
      <c r="J863" s="254"/>
      <c r="K863" s="255"/>
      <c r="L863" s="251"/>
      <c r="M863" s="251"/>
      <c r="N863" s="75"/>
      <c r="O863" s="75"/>
      <c r="Q863" s="75"/>
      <c r="R863" s="75"/>
      <c r="S863" s="75"/>
      <c r="T863" s="75"/>
      <c r="U863" s="75"/>
      <c r="V863" s="75"/>
      <c r="W863" s="75"/>
      <c r="X863" s="75"/>
      <c r="Y863" s="75"/>
      <c r="Z863" s="75"/>
    </row>
    <row r="864" spans="1:26" s="63" customFormat="1" ht="18" customHeight="1" x14ac:dyDescent="0.2">
      <c r="A864" s="64"/>
      <c r="B864" s="257" t="s">
        <v>557</v>
      </c>
      <c r="C864" s="257"/>
      <c r="D864" s="257">
        <v>1.7</v>
      </c>
      <c r="E864" s="257"/>
      <c r="F864" s="257" t="s">
        <v>564</v>
      </c>
      <c r="G864" s="257"/>
      <c r="H864" s="254"/>
      <c r="I864" s="255"/>
      <c r="J864" s="254"/>
      <c r="K864" s="255"/>
      <c r="L864" s="251"/>
      <c r="M864" s="251"/>
      <c r="N864" s="75"/>
      <c r="O864" s="75"/>
      <c r="Q864" s="75"/>
      <c r="R864" s="75"/>
      <c r="S864" s="75"/>
      <c r="T864" s="75"/>
      <c r="U864" s="75"/>
      <c r="V864" s="75"/>
      <c r="W864" s="75"/>
      <c r="X864" s="75"/>
      <c r="Y864" s="75"/>
      <c r="Z864" s="75"/>
    </row>
    <row r="865" spans="1:26" s="81" customFormat="1" ht="18" customHeight="1" x14ac:dyDescent="0.2">
      <c r="A865" s="64"/>
      <c r="B865" s="257" t="s">
        <v>565</v>
      </c>
      <c r="C865" s="257"/>
      <c r="D865" s="257">
        <v>3.1</v>
      </c>
      <c r="E865" s="257"/>
      <c r="F865" s="257">
        <v>1.8</v>
      </c>
      <c r="G865" s="257"/>
      <c r="H865" s="252" t="s">
        <v>564</v>
      </c>
      <c r="I865" s="253"/>
      <c r="J865" s="254"/>
      <c r="K865" s="255"/>
      <c r="L865" s="251"/>
      <c r="M865" s="251"/>
      <c r="N865" s="73"/>
      <c r="O865" s="73"/>
      <c r="P865" s="63"/>
      <c r="Q865" s="75"/>
      <c r="R865" s="75"/>
      <c r="S865" s="75"/>
      <c r="T865" s="79"/>
      <c r="U865" s="80"/>
      <c r="V865" s="80"/>
      <c r="W865" s="80"/>
      <c r="X865" s="80"/>
      <c r="Y865" s="80"/>
      <c r="Z865" s="80"/>
    </row>
    <row r="866" spans="1:26" s="70" customFormat="1" ht="18" customHeight="1" x14ac:dyDescent="0.2">
      <c r="A866" s="82"/>
      <c r="B866" s="257" t="s">
        <v>562</v>
      </c>
      <c r="C866" s="257"/>
      <c r="D866" s="257">
        <v>5.6</v>
      </c>
      <c r="E866" s="257"/>
      <c r="F866" s="257">
        <v>3.2</v>
      </c>
      <c r="G866" s="257"/>
      <c r="H866" s="252">
        <v>1.8</v>
      </c>
      <c r="I866" s="253"/>
      <c r="J866" s="252" t="s">
        <v>564</v>
      </c>
      <c r="K866" s="253"/>
      <c r="L866" s="257"/>
      <c r="M866" s="257"/>
      <c r="N866" s="71"/>
      <c r="O866" s="71"/>
      <c r="Q866" s="71"/>
      <c r="R866" s="71"/>
      <c r="S866" s="71"/>
      <c r="T866" s="71"/>
      <c r="U866" s="71"/>
      <c r="V866" s="71"/>
      <c r="W866" s="71"/>
      <c r="X866" s="71"/>
      <c r="Y866" s="71"/>
      <c r="Z866" s="71"/>
    </row>
    <row r="867" spans="1:26" s="63" customFormat="1" ht="18" customHeight="1" x14ac:dyDescent="0.2">
      <c r="A867" s="83"/>
      <c r="B867" s="257" t="s">
        <v>397</v>
      </c>
      <c r="C867" s="257"/>
      <c r="D867" s="257">
        <v>9.8000000000000007</v>
      </c>
      <c r="E867" s="257"/>
      <c r="F867" s="257">
        <v>5.7</v>
      </c>
      <c r="G867" s="257"/>
      <c r="H867" s="252">
        <v>3.2</v>
      </c>
      <c r="I867" s="253"/>
      <c r="J867" s="252">
        <v>1.8</v>
      </c>
      <c r="K867" s="253"/>
      <c r="L867" s="257">
        <v>1</v>
      </c>
      <c r="M867" s="257"/>
      <c r="N867" s="71"/>
      <c r="O867" s="71"/>
      <c r="P867" s="70"/>
      <c r="Q867" s="71"/>
      <c r="R867" s="71"/>
      <c r="S867" s="71"/>
      <c r="T867" s="72"/>
      <c r="U867" s="73"/>
      <c r="V867" s="73"/>
      <c r="W867" s="73"/>
      <c r="X867" s="73"/>
      <c r="Y867" s="73"/>
      <c r="Z867" s="73"/>
    </row>
    <row r="868" spans="1:26" s="63" customFormat="1" ht="18" customHeight="1" x14ac:dyDescent="0.2">
      <c r="A868" s="64"/>
      <c r="B868" s="257" t="s">
        <v>9</v>
      </c>
      <c r="C868" s="257"/>
      <c r="D868" s="257">
        <v>19.2</v>
      </c>
      <c r="E868" s="257"/>
      <c r="F868" s="257">
        <v>11.1</v>
      </c>
      <c r="G868" s="257"/>
      <c r="H868" s="254">
        <v>6.2</v>
      </c>
      <c r="I868" s="255"/>
      <c r="J868" s="252">
        <v>3.4</v>
      </c>
      <c r="K868" s="253"/>
      <c r="L868" s="256">
        <v>2</v>
      </c>
      <c r="M868" s="256"/>
      <c r="N868" s="71"/>
      <c r="O868" s="71"/>
      <c r="P868" s="70"/>
      <c r="Q868" s="71"/>
      <c r="R868" s="71"/>
      <c r="S868" s="71"/>
      <c r="T868" s="72"/>
      <c r="U868" s="73"/>
      <c r="V868" s="73"/>
      <c r="W868" s="73"/>
      <c r="X868" s="73"/>
      <c r="Y868" s="73"/>
      <c r="Z868" s="73"/>
    </row>
    <row r="869" spans="1:26" s="63" customFormat="1" ht="18" customHeight="1" x14ac:dyDescent="0.2">
      <c r="A869" s="64"/>
      <c r="B869" s="257" t="s">
        <v>561</v>
      </c>
      <c r="C869" s="257"/>
      <c r="D869" s="257">
        <v>36.4</v>
      </c>
      <c r="E869" s="257"/>
      <c r="F869" s="257">
        <v>21.1</v>
      </c>
      <c r="G869" s="257"/>
      <c r="H869" s="252">
        <v>11.7</v>
      </c>
      <c r="I869" s="253"/>
      <c r="J869" s="252">
        <v>6.5</v>
      </c>
      <c r="K869" s="253"/>
      <c r="L869" s="256">
        <v>3.7</v>
      </c>
      <c r="M869" s="256"/>
      <c r="N869" s="71"/>
      <c r="O869" s="71"/>
      <c r="P869" s="70"/>
      <c r="Q869" s="71"/>
      <c r="R869" s="71"/>
      <c r="S869" s="71"/>
      <c r="T869" s="72"/>
      <c r="U869" s="73"/>
      <c r="V869" s="73"/>
      <c r="W869" s="73"/>
      <c r="X869" s="73"/>
      <c r="Y869" s="73"/>
      <c r="Z869" s="73"/>
    </row>
    <row r="870" spans="1:26" s="63" customFormat="1" ht="18" customHeight="1" x14ac:dyDescent="0.2">
      <c r="A870" s="64"/>
      <c r="B870" s="257" t="s">
        <v>380</v>
      </c>
      <c r="C870" s="257"/>
      <c r="D870" s="257">
        <v>74.599999999999994</v>
      </c>
      <c r="E870" s="257"/>
      <c r="F870" s="257">
        <v>43.2</v>
      </c>
      <c r="G870" s="257"/>
      <c r="H870" s="260">
        <v>24</v>
      </c>
      <c r="I870" s="261"/>
      <c r="J870" s="254">
        <v>13.4</v>
      </c>
      <c r="K870" s="255"/>
      <c r="L870" s="251">
        <v>7.6</v>
      </c>
      <c r="M870" s="251"/>
      <c r="N870" s="73"/>
      <c r="O870" s="73"/>
      <c r="Q870" s="73"/>
      <c r="R870" s="73"/>
      <c r="S870" s="73"/>
      <c r="T870" s="72"/>
      <c r="U870" s="73"/>
      <c r="V870" s="73"/>
      <c r="W870" s="73"/>
      <c r="X870" s="73"/>
      <c r="Y870" s="73"/>
      <c r="Z870" s="73"/>
    </row>
    <row r="871" spans="1:26" s="63" customFormat="1" x14ac:dyDescent="0.2"/>
    <row r="872" spans="1:26" s="68" customFormat="1" ht="20.25" customHeight="1" x14ac:dyDescent="0.2">
      <c r="A872" s="64"/>
      <c r="B872" s="259" t="s">
        <v>384</v>
      </c>
      <c r="C872" s="259"/>
      <c r="D872" s="259"/>
      <c r="E872" s="259"/>
      <c r="F872" s="259"/>
      <c r="G872" s="259"/>
      <c r="H872" s="259"/>
      <c r="I872" s="259"/>
      <c r="J872" s="259"/>
      <c r="K872" s="259"/>
      <c r="L872" s="65"/>
      <c r="M872" s="65"/>
      <c r="N872" s="66"/>
      <c r="O872" s="66"/>
      <c r="P872" s="66"/>
      <c r="Q872" s="66"/>
      <c r="R872" s="66"/>
      <c r="S872" s="66"/>
      <c r="T872" s="66"/>
      <c r="U872" s="66"/>
      <c r="V872" s="66"/>
      <c r="W872" s="66"/>
      <c r="X872" s="66"/>
      <c r="Y872" s="66"/>
      <c r="Z872" s="67"/>
    </row>
    <row r="873" spans="1:26" s="63" customFormat="1" ht="18" customHeight="1" x14ac:dyDescent="0.2">
      <c r="A873" s="69"/>
      <c r="B873" s="257"/>
      <c r="C873" s="257"/>
      <c r="D873" s="257">
        <v>13</v>
      </c>
      <c r="E873" s="257"/>
      <c r="F873" s="257" t="s">
        <v>565</v>
      </c>
      <c r="G873" s="257"/>
      <c r="H873" s="257" t="s">
        <v>562</v>
      </c>
      <c r="I873" s="257"/>
      <c r="J873" s="257" t="s">
        <v>397</v>
      </c>
      <c r="K873" s="257"/>
      <c r="L873" s="70"/>
      <c r="M873" s="70"/>
      <c r="N873" s="71"/>
      <c r="O873" s="71"/>
      <c r="P873" s="70"/>
      <c r="Q873" s="71"/>
      <c r="R873" s="71"/>
      <c r="S873" s="71"/>
      <c r="T873" s="72"/>
      <c r="U873" s="73"/>
      <c r="V873" s="73"/>
      <c r="W873" s="73"/>
      <c r="X873" s="73"/>
      <c r="Y873" s="73"/>
      <c r="Z873" s="73"/>
    </row>
    <row r="874" spans="1:26" s="63" customFormat="1" ht="18" customHeight="1" x14ac:dyDescent="0.2">
      <c r="A874" s="64"/>
      <c r="B874" s="257">
        <v>13</v>
      </c>
      <c r="C874" s="257"/>
      <c r="D874" s="257" t="s">
        <v>564</v>
      </c>
      <c r="E874" s="257"/>
      <c r="F874" s="251"/>
      <c r="G874" s="251"/>
      <c r="H874" s="251"/>
      <c r="I874" s="251"/>
      <c r="J874" s="251"/>
      <c r="K874" s="251"/>
      <c r="L874" s="74"/>
      <c r="M874" s="74"/>
      <c r="N874" s="75"/>
      <c r="O874" s="75"/>
      <c r="Q874" s="75"/>
      <c r="R874" s="75"/>
      <c r="S874" s="75"/>
      <c r="T874" s="75"/>
      <c r="U874" s="75"/>
      <c r="V874" s="75"/>
      <c r="W874" s="75"/>
      <c r="X874" s="75"/>
      <c r="Y874" s="75"/>
      <c r="Z874" s="75"/>
    </row>
    <row r="875" spans="1:26" s="81" customFormat="1" ht="18" customHeight="1" x14ac:dyDescent="0.2">
      <c r="A875" s="64"/>
      <c r="B875" s="257" t="s">
        <v>565</v>
      </c>
      <c r="C875" s="257"/>
      <c r="D875" s="256">
        <v>2</v>
      </c>
      <c r="E875" s="256"/>
      <c r="F875" s="257" t="s">
        <v>564</v>
      </c>
      <c r="G875" s="257"/>
      <c r="H875" s="251"/>
      <c r="I875" s="251"/>
      <c r="J875" s="251"/>
      <c r="K875" s="251"/>
      <c r="L875" s="76"/>
      <c r="M875" s="76"/>
      <c r="N875" s="77"/>
      <c r="O875" s="77"/>
      <c r="P875" s="68"/>
      <c r="Q875" s="78"/>
      <c r="R875" s="78"/>
      <c r="S875" s="78"/>
      <c r="T875" s="79"/>
      <c r="U875" s="80"/>
      <c r="V875" s="80"/>
      <c r="W875" s="80"/>
      <c r="X875" s="80"/>
      <c r="Y875" s="80"/>
      <c r="Z875" s="80"/>
    </row>
    <row r="876" spans="1:26" s="63" customFormat="1" ht="18" customHeight="1" x14ac:dyDescent="0.2">
      <c r="A876" s="82"/>
      <c r="B876" s="257" t="s">
        <v>562</v>
      </c>
      <c r="C876" s="257"/>
      <c r="D876" s="257">
        <v>3.9</v>
      </c>
      <c r="E876" s="257"/>
      <c r="F876" s="257">
        <v>1.8</v>
      </c>
      <c r="G876" s="257"/>
      <c r="H876" s="257" t="s">
        <v>564</v>
      </c>
      <c r="I876" s="257"/>
      <c r="J876" s="257"/>
      <c r="K876" s="257"/>
      <c r="L876" s="74"/>
      <c r="M876" s="74"/>
      <c r="N876" s="73"/>
      <c r="O876" s="73"/>
      <c r="Q876" s="73"/>
      <c r="R876" s="73"/>
      <c r="S876" s="73"/>
      <c r="T876" s="73"/>
      <c r="U876" s="73"/>
      <c r="V876" s="73"/>
      <c r="W876" s="73"/>
      <c r="X876" s="73"/>
      <c r="Y876" s="73"/>
      <c r="Z876" s="73"/>
    </row>
    <row r="877" spans="1:26" s="63" customFormat="1" ht="18" customHeight="1" x14ac:dyDescent="0.2">
      <c r="A877" s="64"/>
      <c r="B877" s="257" t="s">
        <v>397</v>
      </c>
      <c r="C877" s="257"/>
      <c r="D877" s="256">
        <v>8</v>
      </c>
      <c r="E877" s="256"/>
      <c r="F877" s="257">
        <v>3.8</v>
      </c>
      <c r="G877" s="257"/>
      <c r="H877" s="256">
        <v>2</v>
      </c>
      <c r="I877" s="256"/>
      <c r="J877" s="257">
        <v>1</v>
      </c>
      <c r="K877" s="257"/>
      <c r="L877" s="76"/>
      <c r="M877" s="76"/>
      <c r="N877" s="77"/>
      <c r="O877" s="77"/>
      <c r="P877" s="68"/>
      <c r="Q877" s="77"/>
      <c r="R877" s="77"/>
      <c r="S877" s="77"/>
      <c r="T877" s="72"/>
      <c r="U877" s="73"/>
      <c r="V877" s="73"/>
      <c r="W877" s="73"/>
      <c r="X877" s="73"/>
      <c r="Y877" s="73"/>
      <c r="Z877" s="73"/>
    </row>
    <row r="878" spans="1:26" s="63" customFormat="1" ht="18" customHeight="1" x14ac:dyDescent="0.2">
      <c r="A878" s="64"/>
      <c r="B878" s="257" t="s">
        <v>9</v>
      </c>
      <c r="C878" s="257"/>
      <c r="D878" s="257">
        <v>11.2</v>
      </c>
      <c r="E878" s="257"/>
      <c r="F878" s="251">
        <v>5.4</v>
      </c>
      <c r="G878" s="251"/>
      <c r="H878" s="257">
        <v>2.8</v>
      </c>
      <c r="I878" s="257"/>
      <c r="J878" s="257">
        <v>1.3</v>
      </c>
      <c r="K878" s="257"/>
      <c r="L878" s="76"/>
      <c r="M878" s="76"/>
      <c r="N878" s="77"/>
      <c r="O878" s="77"/>
      <c r="P878" s="68"/>
      <c r="Q878" s="77"/>
      <c r="R878" s="77"/>
      <c r="S878" s="77"/>
      <c r="T878" s="72"/>
      <c r="U878" s="73"/>
      <c r="V878" s="73"/>
      <c r="W878" s="73"/>
      <c r="X878" s="73"/>
      <c r="Y878" s="73"/>
      <c r="Z878" s="73"/>
    </row>
    <row r="879" spans="1:26" s="63" customFormat="1" ht="18" customHeight="1" x14ac:dyDescent="0.2">
      <c r="A879" s="64"/>
      <c r="B879" s="257" t="s">
        <v>561</v>
      </c>
      <c r="C879" s="257"/>
      <c r="D879" s="256">
        <v>21</v>
      </c>
      <c r="E879" s="256"/>
      <c r="F879" s="257">
        <v>10.1</v>
      </c>
      <c r="G879" s="257"/>
      <c r="H879" s="257">
        <v>5.3</v>
      </c>
      <c r="I879" s="257"/>
      <c r="J879" s="256">
        <v>2.6</v>
      </c>
      <c r="K879" s="256"/>
      <c r="L879" s="76"/>
      <c r="M879" s="76"/>
      <c r="N879" s="77"/>
      <c r="O879" s="77"/>
      <c r="P879" s="68"/>
      <c r="Q879" s="77"/>
      <c r="R879" s="77"/>
      <c r="S879" s="77"/>
      <c r="T879" s="72"/>
      <c r="U879" s="73"/>
      <c r="V879" s="73"/>
      <c r="W879" s="73"/>
      <c r="X879" s="73"/>
      <c r="Y879" s="73"/>
      <c r="Z879" s="73"/>
    </row>
    <row r="880" spans="1:26" s="63" customFormat="1" x14ac:dyDescent="0.2"/>
    <row r="881" spans="1:26" s="68" customFormat="1" ht="20.25" customHeight="1" x14ac:dyDescent="0.2">
      <c r="A881" s="64"/>
      <c r="B881" s="259" t="s">
        <v>385</v>
      </c>
      <c r="C881" s="259"/>
      <c r="D881" s="259"/>
      <c r="E881" s="259"/>
      <c r="F881" s="259"/>
      <c r="G881" s="259"/>
      <c r="H881" s="259"/>
      <c r="I881" s="259"/>
      <c r="J881" s="259"/>
      <c r="K881" s="259"/>
      <c r="L881" s="65"/>
      <c r="M881" s="65"/>
      <c r="N881" s="66"/>
      <c r="O881" s="66"/>
      <c r="P881" s="66"/>
      <c r="Q881" s="66"/>
      <c r="R881" s="66"/>
      <c r="S881" s="66"/>
      <c r="T881" s="66"/>
      <c r="U881" s="66"/>
      <c r="V881" s="66"/>
      <c r="W881" s="66"/>
      <c r="X881" s="66"/>
      <c r="Y881" s="66"/>
      <c r="Z881" s="67"/>
    </row>
    <row r="882" spans="1:26" s="63" customFormat="1" ht="18" customHeight="1" x14ac:dyDescent="0.2">
      <c r="A882" s="69"/>
      <c r="B882" s="257"/>
      <c r="C882" s="257"/>
      <c r="D882" s="257">
        <v>13</v>
      </c>
      <c r="E882" s="257"/>
      <c r="F882" s="257" t="s">
        <v>565</v>
      </c>
      <c r="G882" s="257"/>
      <c r="H882" s="257" t="s">
        <v>562</v>
      </c>
      <c r="I882" s="257"/>
      <c r="J882" s="257" t="s">
        <v>397</v>
      </c>
      <c r="K882" s="257"/>
      <c r="L882" s="70"/>
      <c r="M882" s="70"/>
      <c r="N882" s="71"/>
      <c r="O882" s="71"/>
      <c r="P882" s="70"/>
      <c r="Q882" s="71"/>
      <c r="R882" s="71"/>
      <c r="S882" s="71"/>
      <c r="T882" s="72"/>
      <c r="U882" s="73"/>
      <c r="V882" s="73"/>
      <c r="W882" s="73"/>
      <c r="X882" s="73"/>
      <c r="Y882" s="73"/>
      <c r="Z882" s="73"/>
    </row>
    <row r="883" spans="1:26" s="63" customFormat="1" ht="18" customHeight="1" x14ac:dyDescent="0.2">
      <c r="A883" s="64"/>
      <c r="B883" s="257">
        <v>13</v>
      </c>
      <c r="C883" s="257"/>
      <c r="D883" s="257" t="s">
        <v>564</v>
      </c>
      <c r="E883" s="257"/>
      <c r="F883" s="251"/>
      <c r="G883" s="251"/>
      <c r="H883" s="251"/>
      <c r="I883" s="251"/>
      <c r="J883" s="251"/>
      <c r="K883" s="251"/>
      <c r="L883" s="74"/>
      <c r="M883" s="74"/>
      <c r="N883" s="75"/>
      <c r="O883" s="75"/>
      <c r="Q883" s="75"/>
      <c r="R883" s="75"/>
      <c r="S883" s="75"/>
      <c r="T883" s="75"/>
      <c r="U883" s="75"/>
      <c r="V883" s="75"/>
      <c r="W883" s="75"/>
      <c r="X883" s="75"/>
      <c r="Y883" s="75"/>
      <c r="Z883" s="75"/>
    </row>
    <row r="884" spans="1:26" s="81" customFormat="1" ht="18" customHeight="1" x14ac:dyDescent="0.2">
      <c r="A884" s="64"/>
      <c r="B884" s="257" t="s">
        <v>565</v>
      </c>
      <c r="C884" s="257"/>
      <c r="D884" s="256">
        <v>2.5</v>
      </c>
      <c r="E884" s="256"/>
      <c r="F884" s="257" t="s">
        <v>564</v>
      </c>
      <c r="G884" s="257"/>
      <c r="H884" s="251"/>
      <c r="I884" s="251"/>
      <c r="J884" s="251"/>
      <c r="K884" s="251"/>
      <c r="L884" s="76"/>
      <c r="M884" s="76"/>
      <c r="N884" s="77"/>
      <c r="O884" s="77"/>
      <c r="P884" s="68"/>
      <c r="Q884" s="78"/>
      <c r="R884" s="78"/>
      <c r="S884" s="78"/>
      <c r="T884" s="79"/>
      <c r="U884" s="80"/>
      <c r="V884" s="80"/>
      <c r="W884" s="80"/>
      <c r="X884" s="80"/>
      <c r="Y884" s="80"/>
      <c r="Z884" s="80"/>
    </row>
    <row r="885" spans="1:26" s="63" customFormat="1" ht="18" customHeight="1" x14ac:dyDescent="0.2">
      <c r="A885" s="82"/>
      <c r="B885" s="257" t="s">
        <v>562</v>
      </c>
      <c r="C885" s="257"/>
      <c r="D885" s="257">
        <v>5.0999999999999996</v>
      </c>
      <c r="E885" s="257"/>
      <c r="F885" s="257">
        <v>2.1</v>
      </c>
      <c r="G885" s="257"/>
      <c r="H885" s="257" t="s">
        <v>564</v>
      </c>
      <c r="I885" s="257"/>
      <c r="J885" s="257"/>
      <c r="K885" s="257"/>
      <c r="L885" s="74"/>
      <c r="M885" s="74"/>
      <c r="N885" s="73"/>
      <c r="O885" s="73"/>
      <c r="Q885" s="73"/>
      <c r="R885" s="73"/>
      <c r="S885" s="73"/>
      <c r="T885" s="73"/>
      <c r="U885" s="73"/>
      <c r="V885" s="73"/>
      <c r="W885" s="73"/>
      <c r="X885" s="73"/>
      <c r="Y885" s="73"/>
      <c r="Z885" s="73"/>
    </row>
    <row r="886" spans="1:26" s="63" customFormat="1" ht="18" customHeight="1" x14ac:dyDescent="0.2">
      <c r="A886" s="64"/>
      <c r="B886" s="257" t="s">
        <v>397</v>
      </c>
      <c r="C886" s="257"/>
      <c r="D886" s="256">
        <v>8.1</v>
      </c>
      <c r="E886" s="256"/>
      <c r="F886" s="257">
        <v>3.2</v>
      </c>
      <c r="G886" s="257"/>
      <c r="H886" s="256">
        <v>1.6</v>
      </c>
      <c r="I886" s="256"/>
      <c r="J886" s="257">
        <v>1</v>
      </c>
      <c r="K886" s="257"/>
      <c r="L886" s="76"/>
      <c r="M886" s="76"/>
      <c r="N886" s="77"/>
      <c r="O886" s="77"/>
      <c r="P886" s="68"/>
      <c r="Q886" s="77"/>
      <c r="R886" s="77"/>
      <c r="S886" s="77"/>
      <c r="T886" s="72"/>
      <c r="U886" s="73"/>
      <c r="V886" s="73"/>
      <c r="W886" s="73"/>
      <c r="X886" s="73"/>
      <c r="Y886" s="73"/>
      <c r="Z886" s="73"/>
    </row>
    <row r="887" spans="1:26" s="63" customFormat="1" ht="18" customHeight="1" x14ac:dyDescent="0.2">
      <c r="A887" s="64"/>
      <c r="B887" s="257" t="s">
        <v>9</v>
      </c>
      <c r="C887" s="257"/>
      <c r="D887" s="257">
        <v>15.3</v>
      </c>
      <c r="E887" s="257"/>
      <c r="F887" s="251">
        <v>6.1</v>
      </c>
      <c r="G887" s="251"/>
      <c r="H887" s="256">
        <v>3</v>
      </c>
      <c r="I887" s="256"/>
      <c r="J887" s="257">
        <v>1.9</v>
      </c>
      <c r="K887" s="257"/>
      <c r="L887" s="76"/>
      <c r="M887" s="76"/>
      <c r="N887" s="77"/>
      <c r="O887" s="77"/>
      <c r="P887" s="68"/>
      <c r="Q887" s="77"/>
      <c r="R887" s="77"/>
      <c r="S887" s="77"/>
      <c r="T887" s="72"/>
      <c r="U887" s="73"/>
      <c r="V887" s="73"/>
      <c r="W887" s="73"/>
      <c r="X887" s="73"/>
      <c r="Y887" s="73"/>
      <c r="Z887" s="73"/>
    </row>
    <row r="888" spans="1:26" s="63" customFormat="1" ht="18" customHeight="1" x14ac:dyDescent="0.2">
      <c r="A888" s="64"/>
      <c r="B888" s="257" t="s">
        <v>561</v>
      </c>
      <c r="C888" s="257"/>
      <c r="D888" s="256">
        <v>21.9</v>
      </c>
      <c r="E888" s="256"/>
      <c r="F888" s="257">
        <v>8.8000000000000007</v>
      </c>
      <c r="G888" s="257"/>
      <c r="H888" s="257">
        <v>4.3</v>
      </c>
      <c r="I888" s="257"/>
      <c r="J888" s="256">
        <v>2.7</v>
      </c>
      <c r="K888" s="256"/>
      <c r="L888" s="76"/>
      <c r="M888" s="76"/>
      <c r="N888" s="77"/>
      <c r="O888" s="77"/>
      <c r="P888" s="68"/>
      <c r="Q888" s="77"/>
      <c r="R888" s="77"/>
      <c r="S888" s="77"/>
      <c r="T888" s="72"/>
      <c r="U888" s="73"/>
      <c r="V888" s="73"/>
      <c r="W888" s="73"/>
      <c r="X888" s="73"/>
      <c r="Y888" s="73"/>
      <c r="Z888" s="73"/>
    </row>
    <row r="889" spans="1:26" s="63" customFormat="1" ht="18" customHeight="1" x14ac:dyDescent="0.2">
      <c r="A889" s="64"/>
      <c r="B889" s="257">
        <v>60</v>
      </c>
      <c r="C889" s="257"/>
      <c r="D889" s="256">
        <v>39</v>
      </c>
      <c r="E889" s="256"/>
      <c r="F889" s="257">
        <v>15.6</v>
      </c>
      <c r="G889" s="257"/>
      <c r="H889" s="257">
        <v>7.6</v>
      </c>
      <c r="I889" s="257"/>
      <c r="J889" s="256">
        <v>4.8</v>
      </c>
      <c r="K889" s="256"/>
      <c r="L889" s="76"/>
      <c r="M889" s="76"/>
      <c r="N889" s="77"/>
      <c r="O889" s="77"/>
      <c r="P889" s="68"/>
      <c r="Q889" s="77"/>
      <c r="R889" s="77"/>
      <c r="S889" s="77"/>
      <c r="T889" s="72"/>
      <c r="U889" s="73"/>
      <c r="V889" s="73"/>
      <c r="W889" s="73"/>
      <c r="X889" s="73"/>
      <c r="Y889" s="73"/>
      <c r="Z889" s="73"/>
    </row>
    <row r="890" spans="1:26" s="63" customFormat="1" x14ac:dyDescent="0.2"/>
    <row r="891" spans="1:26" s="63" customFormat="1" x14ac:dyDescent="0.2"/>
    <row r="892" spans="1:26" s="63" customFormat="1" x14ac:dyDescent="0.2"/>
    <row r="893" spans="1:26" s="63" customFormat="1" x14ac:dyDescent="0.2"/>
  </sheetData>
  <mergeCells count="597">
    <mergeCell ref="J889:K889"/>
    <mergeCell ref="B889:C889"/>
    <mergeCell ref="D889:E889"/>
    <mergeCell ref="F889:G889"/>
    <mergeCell ref="H889:I889"/>
    <mergeCell ref="J887:K887"/>
    <mergeCell ref="B888:C888"/>
    <mergeCell ref="D888:E888"/>
    <mergeCell ref="F888:G888"/>
    <mergeCell ref="H888:I888"/>
    <mergeCell ref="J888:K888"/>
    <mergeCell ref="B887:C887"/>
    <mergeCell ref="D887:E887"/>
    <mergeCell ref="F887:G887"/>
    <mergeCell ref="H887:I887"/>
    <mergeCell ref="J885:K885"/>
    <mergeCell ref="B886:C886"/>
    <mergeCell ref="D886:E886"/>
    <mergeCell ref="F886:G886"/>
    <mergeCell ref="H886:I886"/>
    <mergeCell ref="J886:K886"/>
    <mergeCell ref="B885:C885"/>
    <mergeCell ref="D885:E885"/>
    <mergeCell ref="F885:G885"/>
    <mergeCell ref="H885:I885"/>
    <mergeCell ref="J883:K883"/>
    <mergeCell ref="B884:C884"/>
    <mergeCell ref="D884:E884"/>
    <mergeCell ref="F884:G884"/>
    <mergeCell ref="H884:I884"/>
    <mergeCell ref="J884:K884"/>
    <mergeCell ref="B883:C883"/>
    <mergeCell ref="D883:E883"/>
    <mergeCell ref="F883:G883"/>
    <mergeCell ref="H883:I883"/>
    <mergeCell ref="B882:C882"/>
    <mergeCell ref="D882:E882"/>
    <mergeCell ref="F882:G882"/>
    <mergeCell ref="H882:I882"/>
    <mergeCell ref="J882:K882"/>
    <mergeCell ref="J878:K878"/>
    <mergeCell ref="B879:C879"/>
    <mergeCell ref="D879:E879"/>
    <mergeCell ref="F879:G879"/>
    <mergeCell ref="H879:I879"/>
    <mergeCell ref="J879:K879"/>
    <mergeCell ref="B878:C878"/>
    <mergeCell ref="D878:E878"/>
    <mergeCell ref="F878:G878"/>
    <mergeCell ref="H878:I878"/>
    <mergeCell ref="F870:G870"/>
    <mergeCell ref="H870:I870"/>
    <mergeCell ref="J874:K874"/>
    <mergeCell ref="B881:K881"/>
    <mergeCell ref="B877:C877"/>
    <mergeCell ref="D877:E877"/>
    <mergeCell ref="F877:G877"/>
    <mergeCell ref="H877:I877"/>
    <mergeCell ref="J877:K877"/>
    <mergeCell ref="J852:K852"/>
    <mergeCell ref="B876:C876"/>
    <mergeCell ref="D876:E876"/>
    <mergeCell ref="F876:G876"/>
    <mergeCell ref="H876:I876"/>
    <mergeCell ref="J876:K876"/>
    <mergeCell ref="J854:K854"/>
    <mergeCell ref="J855:K855"/>
    <mergeCell ref="B852:C852"/>
    <mergeCell ref="B853:C853"/>
    <mergeCell ref="B854:C854"/>
    <mergeCell ref="D857:E857"/>
    <mergeCell ref="F854:G854"/>
    <mergeCell ref="F855:G855"/>
    <mergeCell ref="F856:G856"/>
    <mergeCell ref="F857:G857"/>
    <mergeCell ref="D854:E854"/>
    <mergeCell ref="D855:E855"/>
    <mergeCell ref="D856:E856"/>
    <mergeCell ref="H854:I854"/>
    <mergeCell ref="H855:I855"/>
    <mergeCell ref="B857:C857"/>
    <mergeCell ref="B875:C875"/>
    <mergeCell ref="F874:G874"/>
    <mergeCell ref="H857:I857"/>
    <mergeCell ref="H875:I875"/>
    <mergeCell ref="J875:K875"/>
    <mergeCell ref="B874:C874"/>
    <mergeCell ref="D874:E874"/>
    <mergeCell ref="B855:C855"/>
    <mergeCell ref="B856:C856"/>
    <mergeCell ref="J856:K856"/>
    <mergeCell ref="J857:K857"/>
    <mergeCell ref="F858:G858"/>
    <mergeCell ref="H858:I858"/>
    <mergeCell ref="D867:E867"/>
    <mergeCell ref="F867:G867"/>
    <mergeCell ref="H867:I867"/>
    <mergeCell ref="J858:K858"/>
    <mergeCell ref="J859:K859"/>
    <mergeCell ref="H874:I874"/>
    <mergeCell ref="J867:K867"/>
    <mergeCell ref="J868:K868"/>
    <mergeCell ref="J869:K869"/>
    <mergeCell ref="J870:K870"/>
    <mergeCell ref="B872:K872"/>
    <mergeCell ref="B873:C873"/>
    <mergeCell ref="D873:E873"/>
    <mergeCell ref="D862:E862"/>
    <mergeCell ref="F862:G862"/>
    <mergeCell ref="D875:E875"/>
    <mergeCell ref="F875:G875"/>
    <mergeCell ref="J865:K865"/>
    <mergeCell ref="J866:K866"/>
    <mergeCell ref="H865:I865"/>
    <mergeCell ref="B865:C865"/>
    <mergeCell ref="D865:E865"/>
    <mergeCell ref="F865:G865"/>
    <mergeCell ref="B866:C866"/>
    <mergeCell ref="D866:E866"/>
    <mergeCell ref="F866:G866"/>
    <mergeCell ref="H866:I866"/>
    <mergeCell ref="D868:E868"/>
    <mergeCell ref="F868:G868"/>
    <mergeCell ref="H868:I868"/>
    <mergeCell ref="B867:C867"/>
    <mergeCell ref="H864:I864"/>
    <mergeCell ref="F873:G873"/>
    <mergeCell ref="H873:I873"/>
    <mergeCell ref="J873:K873"/>
    <mergeCell ref="B870:C870"/>
    <mergeCell ref="D870:E870"/>
    <mergeCell ref="L864:M864"/>
    <mergeCell ref="B863:C863"/>
    <mergeCell ref="D863:E863"/>
    <mergeCell ref="F863:G863"/>
    <mergeCell ref="H863:I863"/>
    <mergeCell ref="H862:I862"/>
    <mergeCell ref="C850:J850"/>
    <mergeCell ref="B861:K861"/>
    <mergeCell ref="F852:G852"/>
    <mergeCell ref="F853:G853"/>
    <mergeCell ref="J853:K853"/>
    <mergeCell ref="B851:K851"/>
    <mergeCell ref="D852:E852"/>
    <mergeCell ref="D853:E853"/>
    <mergeCell ref="H852:I852"/>
    <mergeCell ref="H853:I853"/>
    <mergeCell ref="B859:C859"/>
    <mergeCell ref="D858:E858"/>
    <mergeCell ref="D859:E859"/>
    <mergeCell ref="B858:C858"/>
    <mergeCell ref="F859:G859"/>
    <mergeCell ref="H859:I859"/>
    <mergeCell ref="H856:I856"/>
    <mergeCell ref="B862:C862"/>
    <mergeCell ref="A847:P847"/>
    <mergeCell ref="A848:P848"/>
    <mergeCell ref="A849:P849"/>
    <mergeCell ref="C842:J842"/>
    <mergeCell ref="B844:J844"/>
    <mergeCell ref="L870:M870"/>
    <mergeCell ref="J862:K862"/>
    <mergeCell ref="J863:K863"/>
    <mergeCell ref="J864:K864"/>
    <mergeCell ref="L868:M868"/>
    <mergeCell ref="L869:M869"/>
    <mergeCell ref="L863:M863"/>
    <mergeCell ref="L867:M867"/>
    <mergeCell ref="L865:M865"/>
    <mergeCell ref="L866:M866"/>
    <mergeCell ref="B869:C869"/>
    <mergeCell ref="D869:E869"/>
    <mergeCell ref="F869:G869"/>
    <mergeCell ref="H869:I869"/>
    <mergeCell ref="B868:C868"/>
    <mergeCell ref="L862:M862"/>
    <mergeCell ref="B864:C864"/>
    <mergeCell ref="D864:E864"/>
    <mergeCell ref="F864:G864"/>
    <mergeCell ref="G702:H702"/>
    <mergeCell ref="G703:H703"/>
    <mergeCell ref="A743:P743"/>
    <mergeCell ref="A744:P744"/>
    <mergeCell ref="A745:P745"/>
    <mergeCell ref="E736:I736"/>
    <mergeCell ref="D738:H738"/>
    <mergeCell ref="B740:J740"/>
    <mergeCell ref="C737:K737"/>
    <mergeCell ref="A702:B702"/>
    <mergeCell ref="A703:B703"/>
    <mergeCell ref="C702:D702"/>
    <mergeCell ref="C703:D703"/>
    <mergeCell ref="E702:F702"/>
    <mergeCell ref="E703:F703"/>
    <mergeCell ref="A658:J658"/>
    <mergeCell ref="A655:J655"/>
    <mergeCell ref="A701:H701"/>
    <mergeCell ref="A696:N696"/>
    <mergeCell ref="A697:N697"/>
    <mergeCell ref="A698:N698"/>
    <mergeCell ref="A699:N699"/>
    <mergeCell ref="I656:J656"/>
    <mergeCell ref="I657:J657"/>
    <mergeCell ref="G656:H656"/>
    <mergeCell ref="B612:L612"/>
    <mergeCell ref="A609:L609"/>
    <mergeCell ref="A656:B656"/>
    <mergeCell ref="A657:B657"/>
    <mergeCell ref="G657:H657"/>
    <mergeCell ref="E656:F656"/>
    <mergeCell ref="E657:F657"/>
    <mergeCell ref="C656:D656"/>
    <mergeCell ref="C657:D657"/>
    <mergeCell ref="B529:G529"/>
    <mergeCell ref="A506:P506"/>
    <mergeCell ref="A511:P511"/>
    <mergeCell ref="A509:P509"/>
    <mergeCell ref="A507:P507"/>
    <mergeCell ref="A508:P508"/>
    <mergeCell ref="G502:H502"/>
    <mergeCell ref="A504:P504"/>
    <mergeCell ref="B526:G526"/>
    <mergeCell ref="B527:G527"/>
    <mergeCell ref="A522:P522"/>
    <mergeCell ref="B524:G524"/>
    <mergeCell ref="A500:F500"/>
    <mergeCell ref="I500:P501"/>
    <mergeCell ref="A494:F494"/>
    <mergeCell ref="G495:M495"/>
    <mergeCell ref="A478:F478"/>
    <mergeCell ref="I478:P479"/>
    <mergeCell ref="G480:H480"/>
    <mergeCell ref="A482:P482"/>
    <mergeCell ref="A492:P492"/>
    <mergeCell ref="A491:P491"/>
    <mergeCell ref="A497:F497"/>
    <mergeCell ref="I497:O498"/>
    <mergeCell ref="A484:P484"/>
    <mergeCell ref="A490:P490"/>
    <mergeCell ref="J467:P467"/>
    <mergeCell ref="T409:V409"/>
    <mergeCell ref="T410:V410"/>
    <mergeCell ref="T411:V411"/>
    <mergeCell ref="T440:AI440"/>
    <mergeCell ref="T439:AI439"/>
    <mergeCell ref="A361:P361"/>
    <mergeCell ref="A358:P358"/>
    <mergeCell ref="A359:P359"/>
    <mergeCell ref="A360:P360"/>
    <mergeCell ref="T441:AI441"/>
    <mergeCell ref="T442:AI442"/>
    <mergeCell ref="B460:I460"/>
    <mergeCell ref="B464:H464"/>
    <mergeCell ref="B462:H462"/>
    <mergeCell ref="A262:P262"/>
    <mergeCell ref="A263:P263"/>
    <mergeCell ref="A264:P264"/>
    <mergeCell ref="A268:P268"/>
    <mergeCell ref="A355:P355"/>
    <mergeCell ref="A356:P356"/>
    <mergeCell ref="A269:P269"/>
    <mergeCell ref="A357:P357"/>
    <mergeCell ref="A323:P323"/>
    <mergeCell ref="A327:P327"/>
    <mergeCell ref="A324:P324"/>
    <mergeCell ref="A325:P325"/>
    <mergeCell ref="A315:P315"/>
    <mergeCell ref="A316:P316"/>
    <mergeCell ref="A322:P322"/>
    <mergeCell ref="A331:P331"/>
    <mergeCell ref="A332:P332"/>
    <mergeCell ref="F351:H351"/>
    <mergeCell ref="I351:J351"/>
    <mergeCell ref="F349:P349"/>
    <mergeCell ref="A333:P333"/>
    <mergeCell ref="A334:P334"/>
    <mergeCell ref="K350:M351"/>
    <mergeCell ref="N350:P351"/>
    <mergeCell ref="A475:F475"/>
    <mergeCell ref="I475:O476"/>
    <mergeCell ref="B467:H467"/>
    <mergeCell ref="B470:H470"/>
    <mergeCell ref="A471:K471"/>
    <mergeCell ref="A472:F472"/>
    <mergeCell ref="G473:M473"/>
    <mergeCell ref="A261:P261"/>
    <mergeCell ref="A252:P252"/>
    <mergeCell ref="A253:P253"/>
    <mergeCell ref="A254:P254"/>
    <mergeCell ref="A255:P255"/>
    <mergeCell ref="A256:P256"/>
    <mergeCell ref="A257:P257"/>
    <mergeCell ref="A258:P258"/>
    <mergeCell ref="A259:P259"/>
    <mergeCell ref="A310:P310"/>
    <mergeCell ref="A311:P311"/>
    <mergeCell ref="A312:P312"/>
    <mergeCell ref="A313:P313"/>
    <mergeCell ref="A317:P317"/>
    <mergeCell ref="A318:P318"/>
    <mergeCell ref="A319:P319"/>
    <mergeCell ref="A321:P321"/>
    <mergeCell ref="A241:P241"/>
    <mergeCell ref="A242:P242"/>
    <mergeCell ref="A243:P243"/>
    <mergeCell ref="A244:P244"/>
    <mergeCell ref="A260:P260"/>
    <mergeCell ref="A245:P245"/>
    <mergeCell ref="A246:P246"/>
    <mergeCell ref="A247:P247"/>
    <mergeCell ref="A248:P248"/>
    <mergeCell ref="A249:P249"/>
    <mergeCell ref="A250:P250"/>
    <mergeCell ref="A251:P251"/>
    <mergeCell ref="A236:P236"/>
    <mergeCell ref="A237:P237"/>
    <mergeCell ref="A238:P238"/>
    <mergeCell ref="A239:P239"/>
    <mergeCell ref="A240:P240"/>
    <mergeCell ref="A230:P230"/>
    <mergeCell ref="A220:P220"/>
    <mergeCell ref="A221:P221"/>
    <mergeCell ref="A222:P222"/>
    <mergeCell ref="A223:P223"/>
    <mergeCell ref="A234:P234"/>
    <mergeCell ref="A232:P232"/>
    <mergeCell ref="A235:P235"/>
    <mergeCell ref="A191:P191"/>
    <mergeCell ref="A192:P192"/>
    <mergeCell ref="A193:P193"/>
    <mergeCell ref="A194:P194"/>
    <mergeCell ref="A233:P233"/>
    <mergeCell ref="A195:P195"/>
    <mergeCell ref="A196:P196"/>
    <mergeCell ref="A197:P197"/>
    <mergeCell ref="A198:P198"/>
    <mergeCell ref="A199:P199"/>
    <mergeCell ref="A206:P206"/>
    <mergeCell ref="A207:P207"/>
    <mergeCell ref="A208:P208"/>
    <mergeCell ref="A209:P209"/>
    <mergeCell ref="A210:P210"/>
    <mergeCell ref="A211:P211"/>
    <mergeCell ref="A200:P200"/>
    <mergeCell ref="A201:P201"/>
    <mergeCell ref="A202:P202"/>
    <mergeCell ref="A203:P203"/>
    <mergeCell ref="A204:P204"/>
    <mergeCell ref="A205:P205"/>
    <mergeCell ref="A212:P212"/>
    <mergeCell ref="A231:P231"/>
    <mergeCell ref="A185:P185"/>
    <mergeCell ref="A186:P186"/>
    <mergeCell ref="A187:P187"/>
    <mergeCell ref="A188:P188"/>
    <mergeCell ref="A189:P189"/>
    <mergeCell ref="A190:P190"/>
    <mergeCell ref="A213:P213"/>
    <mergeCell ref="A214:P214"/>
    <mergeCell ref="A215:P215"/>
    <mergeCell ref="A216:P216"/>
    <mergeCell ref="A217:P217"/>
    <mergeCell ref="A218:P218"/>
    <mergeCell ref="A219:P219"/>
    <mergeCell ref="A177:P177"/>
    <mergeCell ref="A179:P179"/>
    <mergeCell ref="A180:P180"/>
    <mergeCell ref="A181:P181"/>
    <mergeCell ref="A182:P182"/>
    <mergeCell ref="A183:P183"/>
    <mergeCell ref="A157:P157"/>
    <mergeCell ref="A158:P158"/>
    <mergeCell ref="A178:P178"/>
    <mergeCell ref="A171:P171"/>
    <mergeCell ref="A172:P172"/>
    <mergeCell ref="A173:P173"/>
    <mergeCell ref="A174:P174"/>
    <mergeCell ref="A175:P175"/>
    <mergeCell ref="A176:P176"/>
    <mergeCell ref="A165:P165"/>
    <mergeCell ref="A166:P166"/>
    <mergeCell ref="A167:P167"/>
    <mergeCell ref="A168:P168"/>
    <mergeCell ref="A169:P169"/>
    <mergeCell ref="A170:P170"/>
    <mergeCell ref="A154:P154"/>
    <mergeCell ref="A155:P155"/>
    <mergeCell ref="A156:P156"/>
    <mergeCell ref="A159:P159"/>
    <mergeCell ref="A162:P162"/>
    <mergeCell ref="A163:P163"/>
    <mergeCell ref="A164:P164"/>
    <mergeCell ref="A161:P161"/>
    <mergeCell ref="A160:P160"/>
    <mergeCell ref="A138:P138"/>
    <mergeCell ref="A152:P152"/>
    <mergeCell ref="A153:P153"/>
    <mergeCell ref="A147:P147"/>
    <mergeCell ref="A148:P148"/>
    <mergeCell ref="A149:P149"/>
    <mergeCell ref="A150:P150"/>
    <mergeCell ref="A151:P151"/>
    <mergeCell ref="A130:P130"/>
    <mergeCell ref="A131:P131"/>
    <mergeCell ref="A132:P132"/>
    <mergeCell ref="A133:P133"/>
    <mergeCell ref="A134:P134"/>
    <mergeCell ref="A135:P135"/>
    <mergeCell ref="A136:P136"/>
    <mergeCell ref="A137:P137"/>
    <mergeCell ref="A128:P128"/>
    <mergeCell ref="A129:P129"/>
    <mergeCell ref="A91:P91"/>
    <mergeCell ref="A92:P92"/>
    <mergeCell ref="A93:P93"/>
    <mergeCell ref="A118:P118"/>
    <mergeCell ref="A120:P120"/>
    <mergeCell ref="A104:P104"/>
    <mergeCell ref="A105:P105"/>
    <mergeCell ref="A106:P106"/>
    <mergeCell ref="A107:P107"/>
    <mergeCell ref="A119:P119"/>
    <mergeCell ref="A86:P86"/>
    <mergeCell ref="A121:P121"/>
    <mergeCell ref="A88:P88"/>
    <mergeCell ref="A89:P89"/>
    <mergeCell ref="A90:P90"/>
    <mergeCell ref="A124:P124"/>
    <mergeCell ref="A125:P125"/>
    <mergeCell ref="A126:P126"/>
    <mergeCell ref="A127:P127"/>
    <mergeCell ref="A82:P82"/>
    <mergeCell ref="A10:P10"/>
    <mergeCell ref="A69:P69"/>
    <mergeCell ref="A123:P123"/>
    <mergeCell ref="A70:P70"/>
    <mergeCell ref="A71:P71"/>
    <mergeCell ref="A72:P72"/>
    <mergeCell ref="A73:P73"/>
    <mergeCell ref="A74:P74"/>
    <mergeCell ref="A75:P75"/>
    <mergeCell ref="A76:P76"/>
    <mergeCell ref="B52:L52"/>
    <mergeCell ref="L49:M49"/>
    <mergeCell ref="A47:B49"/>
    <mergeCell ref="I48:K48"/>
    <mergeCell ref="I49:K49"/>
    <mergeCell ref="L47:M47"/>
    <mergeCell ref="L48:M48"/>
    <mergeCell ref="E49:H49"/>
    <mergeCell ref="A83:P83"/>
    <mergeCell ref="A87:P87"/>
    <mergeCell ref="A122:P122"/>
    <mergeCell ref="A84:P84"/>
    <mergeCell ref="A85:P85"/>
    <mergeCell ref="A11:P11"/>
    <mergeCell ref="A21:P21"/>
    <mergeCell ref="A13:P13"/>
    <mergeCell ref="A14:P14"/>
    <mergeCell ref="A16:P16"/>
    <mergeCell ref="A18:P18"/>
    <mergeCell ref="A19:P19"/>
    <mergeCell ref="A20:P20"/>
    <mergeCell ref="A1:P1"/>
    <mergeCell ref="A2:P2"/>
    <mergeCell ref="A6:P6"/>
    <mergeCell ref="A12:P12"/>
    <mergeCell ref="A7:P7"/>
    <mergeCell ref="A8:P8"/>
    <mergeCell ref="A3:P3"/>
    <mergeCell ref="A5:P5"/>
    <mergeCell ref="A4:P4"/>
    <mergeCell ref="A9:P9"/>
    <mergeCell ref="A29:P29"/>
    <mergeCell ref="A31:P31"/>
    <mergeCell ref="A32:P32"/>
    <mergeCell ref="A33:P33"/>
    <mergeCell ref="A23:P23"/>
    <mergeCell ref="A25:P25"/>
    <mergeCell ref="A26:P26"/>
    <mergeCell ref="A27:P27"/>
    <mergeCell ref="A34:P34"/>
    <mergeCell ref="A36:P36"/>
    <mergeCell ref="I43:K43"/>
    <mergeCell ref="E46:H46"/>
    <mergeCell ref="L43:M43"/>
    <mergeCell ref="N43:P43"/>
    <mergeCell ref="E43:H43"/>
    <mergeCell ref="E44:H44"/>
    <mergeCell ref="L45:M45"/>
    <mergeCell ref="I44:K44"/>
    <mergeCell ref="I45:K45"/>
    <mergeCell ref="N44:P44"/>
    <mergeCell ref="N45:P45"/>
    <mergeCell ref="N46:P46"/>
    <mergeCell ref="L46:M46"/>
    <mergeCell ref="I46:K46"/>
    <mergeCell ref="L44:M44"/>
    <mergeCell ref="C45:D45"/>
    <mergeCell ref="A42:P42"/>
    <mergeCell ref="A43:B43"/>
    <mergeCell ref="C43:D43"/>
    <mergeCell ref="A44:B46"/>
    <mergeCell ref="E45:H45"/>
    <mergeCell ref="A38:P38"/>
    <mergeCell ref="A39:P39"/>
    <mergeCell ref="C44:D44"/>
    <mergeCell ref="A40:P40"/>
    <mergeCell ref="A41:P41"/>
    <mergeCell ref="I47:K47"/>
    <mergeCell ref="C47:D47"/>
    <mergeCell ref="C48:D48"/>
    <mergeCell ref="E47:H47"/>
    <mergeCell ref="E48:H48"/>
    <mergeCell ref="N47:P47"/>
    <mergeCell ref="A77:P77"/>
    <mergeCell ref="A78:P78"/>
    <mergeCell ref="A79:P79"/>
    <mergeCell ref="A80:P80"/>
    <mergeCell ref="A81:P81"/>
    <mergeCell ref="A328:P328"/>
    <mergeCell ref="A329:P329"/>
    <mergeCell ref="A330:P330"/>
    <mergeCell ref="A270:P270"/>
    <mergeCell ref="A271:P271"/>
    <mergeCell ref="A272:P272"/>
    <mergeCell ref="A273:P273"/>
    <mergeCell ref="A274:P274"/>
    <mergeCell ref="A275:P275"/>
    <mergeCell ref="A276:P276"/>
    <mergeCell ref="A314:P314"/>
    <mergeCell ref="A306:P306"/>
    <mergeCell ref="A307:P307"/>
    <mergeCell ref="A308:P308"/>
    <mergeCell ref="A309:P309"/>
    <mergeCell ref="A277:P277"/>
    <mergeCell ref="A305:P305"/>
    <mergeCell ref="A320:P320"/>
    <mergeCell ref="A326:P326"/>
    <mergeCell ref="A335:P335"/>
    <mergeCell ref="A336:P336"/>
    <mergeCell ref="A342:P342"/>
    <mergeCell ref="A337:P337"/>
    <mergeCell ref="A338:P338"/>
    <mergeCell ref="A339:P339"/>
    <mergeCell ref="A340:P340"/>
    <mergeCell ref="A341:P341"/>
    <mergeCell ref="A348:P348"/>
    <mergeCell ref="A349:B351"/>
    <mergeCell ref="C349:E349"/>
    <mergeCell ref="A353:B353"/>
    <mergeCell ref="C353:E353"/>
    <mergeCell ref="A344:P344"/>
    <mergeCell ref="A345:P345"/>
    <mergeCell ref="A352:B352"/>
    <mergeCell ref="C352:E352"/>
    <mergeCell ref="F352:H352"/>
    <mergeCell ref="I352:J352"/>
    <mergeCell ref="A354:P354"/>
    <mergeCell ref="K352:M352"/>
    <mergeCell ref="N352:P352"/>
    <mergeCell ref="I353:J353"/>
    <mergeCell ref="AE408:AH408"/>
    <mergeCell ref="T407:AI407"/>
    <mergeCell ref="I390:O391"/>
    <mergeCell ref="A390:F390"/>
    <mergeCell ref="A393:F393"/>
    <mergeCell ref="I393:P394"/>
    <mergeCell ref="A399:P399"/>
    <mergeCell ref="A401:P401"/>
    <mergeCell ref="A403:P403"/>
    <mergeCell ref="A397:P397"/>
    <mergeCell ref="G395:H395"/>
    <mergeCell ref="A539:B539"/>
    <mergeCell ref="A538:B538"/>
    <mergeCell ref="D537:M537"/>
    <mergeCell ref="B531:G531"/>
    <mergeCell ref="B532:G532"/>
    <mergeCell ref="B534:G534"/>
    <mergeCell ref="B535:G535"/>
    <mergeCell ref="N48:P48"/>
    <mergeCell ref="N49:P49"/>
    <mergeCell ref="C49:D49"/>
    <mergeCell ref="A382:P382"/>
    <mergeCell ref="A383:P383"/>
    <mergeCell ref="A384:P384"/>
    <mergeCell ref="A385:P385"/>
    <mergeCell ref="A343:P343"/>
    <mergeCell ref="G388:M388"/>
    <mergeCell ref="A346:P346"/>
    <mergeCell ref="A347:P347"/>
    <mergeCell ref="A387:F387"/>
    <mergeCell ref="C350:E351"/>
    <mergeCell ref="F350:J350"/>
    <mergeCell ref="F353:H353"/>
    <mergeCell ref="K353:M353"/>
    <mergeCell ref="N353:P353"/>
  </mergeCells>
  <phoneticPr fontId="2"/>
  <pageMargins left="0.75" right="0.5" top="0.83" bottom="1.04" header="0.51200000000000001" footer="0.62"/>
  <pageSetup paperSize="9" orientation="portrait" verticalDpi="300" r:id="rId1"/>
  <headerFooter alignWithMargins="0">
    <oddFooter>&amp;P ページ</oddFooter>
  </headerFooter>
  <drawing r:id="rId2"/>
  <legacyDrawing r:id="rId3"/>
  <oleObjects>
    <mc:AlternateContent xmlns:mc="http://schemas.openxmlformats.org/markup-compatibility/2006">
      <mc:Choice Requires="x14">
        <oleObject progId="JWB32.Document" shapeId="1094" r:id="rId4">
          <objectPr defaultSize="0" autoPict="0" r:id="rId5">
            <anchor moveWithCells="1">
              <from>
                <xdr:col>0</xdr:col>
                <xdr:colOff>60960</xdr:colOff>
                <xdr:row>406</xdr:row>
                <xdr:rowOff>175260</xdr:rowOff>
              </from>
              <to>
                <xdr:col>14</xdr:col>
                <xdr:colOff>213360</xdr:colOff>
                <xdr:row>450</xdr:row>
                <xdr:rowOff>160020</xdr:rowOff>
              </to>
            </anchor>
          </objectPr>
        </oleObject>
      </mc:Choice>
      <mc:Fallback>
        <oleObject progId="JWB32.Document" shapeId="1094"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Z80"/>
  <sheetViews>
    <sheetView workbookViewId="0">
      <selection activeCell="S13" sqref="S13"/>
    </sheetView>
  </sheetViews>
  <sheetFormatPr defaultRowHeight="13.2" x14ac:dyDescent="0.2"/>
  <cols>
    <col min="1" max="28" width="5.6640625" customWidth="1"/>
  </cols>
  <sheetData>
    <row r="1" spans="1:26" ht="20.25" customHeight="1" x14ac:dyDescent="0.2">
      <c r="A1" s="283" t="s">
        <v>269</v>
      </c>
      <c r="B1" s="283"/>
      <c r="C1" s="283"/>
      <c r="D1" s="283"/>
      <c r="E1" s="283"/>
      <c r="F1" s="283"/>
      <c r="G1" s="283"/>
      <c r="H1" s="283"/>
    </row>
    <row r="2" spans="1:26" ht="20.25" customHeight="1" x14ac:dyDescent="0.2">
      <c r="A2" s="279" t="s">
        <v>503</v>
      </c>
      <c r="B2" s="208"/>
      <c r="C2" s="208"/>
      <c r="D2" s="208"/>
      <c r="E2" s="208"/>
      <c r="F2" s="208"/>
      <c r="G2" s="208"/>
      <c r="H2" s="208"/>
      <c r="I2" s="208"/>
      <c r="J2" s="208"/>
      <c r="K2" s="208"/>
      <c r="L2" s="208"/>
      <c r="M2" s="208"/>
      <c r="N2" s="208"/>
      <c r="O2" s="208"/>
      <c r="P2" s="208"/>
    </row>
    <row r="3" spans="1:26" ht="42.75" customHeight="1" x14ac:dyDescent="0.2">
      <c r="A3" s="140" t="s">
        <v>232</v>
      </c>
      <c r="B3" s="141"/>
      <c r="C3" s="142"/>
      <c r="D3" s="117" t="s">
        <v>543</v>
      </c>
      <c r="E3" s="117"/>
      <c r="F3" s="117" t="s">
        <v>544</v>
      </c>
      <c r="G3" s="117"/>
      <c r="H3" s="157" t="s">
        <v>555</v>
      </c>
      <c r="I3" s="158"/>
      <c r="J3" s="158"/>
      <c r="K3" s="159"/>
      <c r="L3" s="148" t="s">
        <v>597</v>
      </c>
      <c r="M3" s="148"/>
      <c r="N3" s="148"/>
      <c r="O3" s="148" t="s">
        <v>545</v>
      </c>
      <c r="P3" s="117"/>
      <c r="Q3" s="118"/>
      <c r="R3" s="118"/>
      <c r="S3" s="118"/>
    </row>
    <row r="4" spans="1:26" ht="20.25" customHeight="1" x14ac:dyDescent="0.2">
      <c r="A4" s="270" t="s">
        <v>227</v>
      </c>
      <c r="B4" s="143"/>
      <c r="C4" s="144"/>
      <c r="D4" s="270" t="s">
        <v>547</v>
      </c>
      <c r="E4" s="144"/>
      <c r="F4" s="166" t="s">
        <v>548</v>
      </c>
      <c r="G4" s="166"/>
      <c r="H4" s="179" t="s">
        <v>550</v>
      </c>
      <c r="I4" s="179"/>
      <c r="J4" s="179"/>
      <c r="K4" s="180"/>
      <c r="L4" s="167" t="s">
        <v>552</v>
      </c>
      <c r="M4" s="167"/>
      <c r="N4" s="167"/>
      <c r="O4" s="167">
        <v>8</v>
      </c>
      <c r="P4" s="167"/>
      <c r="Q4" s="84"/>
      <c r="R4" s="84"/>
      <c r="S4" s="84"/>
    </row>
    <row r="5" spans="1:26" ht="34.5" customHeight="1" x14ac:dyDescent="0.2">
      <c r="A5" s="145" t="s">
        <v>229</v>
      </c>
      <c r="B5" s="146"/>
      <c r="C5" s="147"/>
      <c r="D5" s="271"/>
      <c r="E5" s="272"/>
      <c r="F5" s="193" t="s">
        <v>549</v>
      </c>
      <c r="G5" s="194"/>
      <c r="H5" s="280" t="s">
        <v>551</v>
      </c>
      <c r="I5" s="281"/>
      <c r="J5" s="281"/>
      <c r="K5" s="282"/>
      <c r="L5" s="181" t="s">
        <v>552</v>
      </c>
      <c r="M5" s="181"/>
      <c r="N5" s="181"/>
      <c r="O5" s="181">
        <v>8</v>
      </c>
      <c r="P5" s="181"/>
      <c r="Q5" s="84"/>
      <c r="R5" s="84"/>
      <c r="S5" s="84"/>
    </row>
    <row r="6" spans="1:26" ht="20.25" customHeight="1" x14ac:dyDescent="0.2">
      <c r="A6" s="145" t="s">
        <v>235</v>
      </c>
      <c r="B6" s="146"/>
      <c r="C6" s="147"/>
      <c r="D6" s="145"/>
      <c r="E6" s="147"/>
      <c r="F6" s="51" t="s">
        <v>233</v>
      </c>
      <c r="G6" s="52"/>
      <c r="H6" s="131" t="s">
        <v>550</v>
      </c>
      <c r="I6" s="273"/>
      <c r="J6" s="273"/>
      <c r="K6" s="132"/>
      <c r="L6" s="274" t="s">
        <v>234</v>
      </c>
      <c r="M6" s="275"/>
      <c r="N6" s="276"/>
      <c r="O6" s="277">
        <v>8</v>
      </c>
      <c r="P6" s="278"/>
      <c r="Q6" s="84"/>
      <c r="R6" s="84"/>
      <c r="S6" s="84"/>
    </row>
    <row r="7" spans="1:26" ht="6.75" customHeight="1" x14ac:dyDescent="0.2">
      <c r="A7" s="18"/>
      <c r="B7" s="18"/>
      <c r="C7" s="18"/>
      <c r="D7" s="18"/>
      <c r="E7" s="18"/>
      <c r="F7" s="49"/>
      <c r="G7" s="49"/>
      <c r="H7" s="49"/>
      <c r="I7" s="49"/>
      <c r="J7" s="49"/>
      <c r="K7" s="49"/>
      <c r="L7" s="85"/>
      <c r="M7" s="85"/>
      <c r="N7" s="85"/>
      <c r="O7" s="18"/>
      <c r="P7" s="18"/>
      <c r="Q7" s="84"/>
      <c r="R7" s="84"/>
      <c r="S7" s="84"/>
    </row>
    <row r="8" spans="1:26" ht="20.25" customHeight="1" x14ac:dyDescent="0.35">
      <c r="A8" s="133" t="s">
        <v>598</v>
      </c>
      <c r="B8" s="133"/>
      <c r="C8" s="133"/>
      <c r="D8" s="133"/>
      <c r="E8" s="133"/>
      <c r="F8" s="133"/>
      <c r="G8" s="133"/>
      <c r="H8" s="133"/>
      <c r="I8" s="133"/>
      <c r="J8" s="133"/>
      <c r="K8" s="133"/>
      <c r="L8" s="133"/>
      <c r="M8" s="133"/>
      <c r="N8" s="133"/>
      <c r="O8" s="133"/>
      <c r="P8" s="133"/>
    </row>
    <row r="9" spans="1:26" ht="20.25" customHeight="1" x14ac:dyDescent="0.2">
      <c r="A9" s="160" t="s">
        <v>500</v>
      </c>
      <c r="B9" s="160"/>
      <c r="C9" s="265" t="s">
        <v>501</v>
      </c>
      <c r="D9" s="267"/>
      <c r="E9" s="91"/>
      <c r="F9" s="91" t="s">
        <v>225</v>
      </c>
      <c r="G9" s="91" t="s">
        <v>226</v>
      </c>
      <c r="H9" s="91"/>
      <c r="I9" s="265" t="s">
        <v>502</v>
      </c>
      <c r="J9" s="267"/>
    </row>
    <row r="10" spans="1:26" s="62" customFormat="1" ht="20.25" customHeight="1" x14ac:dyDescent="0.3">
      <c r="A10" s="262" t="s">
        <v>228</v>
      </c>
      <c r="B10" s="262"/>
      <c r="C10" s="262" t="s">
        <v>241</v>
      </c>
      <c r="D10" s="262"/>
      <c r="E10" s="94" t="s">
        <v>242</v>
      </c>
      <c r="F10" s="95">
        <v>200</v>
      </c>
      <c r="G10" s="95">
        <v>90</v>
      </c>
      <c r="H10" s="94" t="s">
        <v>242</v>
      </c>
      <c r="I10" s="288">
        <f>ROUND(F10*G10,1)</f>
        <v>18000</v>
      </c>
      <c r="J10" s="288"/>
      <c r="S10" s="108"/>
      <c r="T10" s="109"/>
      <c r="U10" s="289" t="s">
        <v>636</v>
      </c>
      <c r="V10" s="163"/>
      <c r="W10" s="163"/>
      <c r="X10" s="163"/>
      <c r="Y10" s="163"/>
      <c r="Z10" s="163"/>
    </row>
    <row r="11" spans="1:26" s="62" customFormat="1" ht="20.25" customHeight="1" x14ac:dyDescent="0.3">
      <c r="A11" s="262" t="s">
        <v>230</v>
      </c>
      <c r="B11" s="262"/>
      <c r="C11" s="262" t="s">
        <v>241</v>
      </c>
      <c r="D11" s="262"/>
      <c r="E11" s="94" t="s">
        <v>242</v>
      </c>
      <c r="F11" s="95">
        <v>50</v>
      </c>
      <c r="G11" s="95">
        <v>8</v>
      </c>
      <c r="H11" s="94" t="s">
        <v>242</v>
      </c>
      <c r="I11" s="288">
        <f>ROUND(F11*G11,1)</f>
        <v>400</v>
      </c>
      <c r="J11" s="288"/>
    </row>
    <row r="12" spans="1:26" s="62" customFormat="1" ht="20.25" customHeight="1" x14ac:dyDescent="0.3">
      <c r="A12" s="262" t="s">
        <v>231</v>
      </c>
      <c r="B12" s="262"/>
      <c r="C12" s="262" t="s">
        <v>241</v>
      </c>
      <c r="D12" s="262"/>
      <c r="E12" s="94" t="s">
        <v>242</v>
      </c>
      <c r="F12" s="95">
        <v>400</v>
      </c>
      <c r="G12" s="95">
        <v>25</v>
      </c>
      <c r="H12" s="94" t="s">
        <v>242</v>
      </c>
      <c r="I12" s="288">
        <f>ROUND(F12*G12,1)</f>
        <v>10000</v>
      </c>
      <c r="J12" s="288"/>
      <c r="L12" s="285" t="s">
        <v>236</v>
      </c>
      <c r="M12" s="286"/>
      <c r="N12" s="286"/>
      <c r="O12" s="287"/>
      <c r="S12" s="288"/>
      <c r="T12" s="288"/>
      <c r="U12" s="289" t="s">
        <v>637</v>
      </c>
      <c r="V12" s="163"/>
      <c r="W12" s="163"/>
      <c r="X12" s="163"/>
      <c r="Y12" s="163"/>
      <c r="Z12" s="163"/>
    </row>
    <row r="13" spans="1:26" s="62" customFormat="1" ht="20.25" customHeight="1" x14ac:dyDescent="0.2">
      <c r="A13" s="160" t="s">
        <v>294</v>
      </c>
      <c r="B13" s="160"/>
      <c r="C13" s="262"/>
      <c r="D13" s="262"/>
      <c r="E13" s="94"/>
      <c r="F13" s="95"/>
      <c r="G13" s="95"/>
      <c r="H13" s="94"/>
      <c r="I13" s="288">
        <f>SUM(I10:I12)</f>
        <v>28400</v>
      </c>
      <c r="J13" s="288"/>
    </row>
    <row r="14" spans="1:26" s="62" customFormat="1" ht="20.25" customHeight="1" x14ac:dyDescent="0.2">
      <c r="A14" s="284" t="s">
        <v>243</v>
      </c>
      <c r="B14" s="284"/>
      <c r="C14" s="284"/>
      <c r="D14" s="284"/>
      <c r="E14" s="284"/>
      <c r="F14" s="284"/>
      <c r="G14" s="284"/>
      <c r="H14" s="284"/>
      <c r="I14" s="284"/>
      <c r="J14" s="284"/>
      <c r="K14" s="284"/>
      <c r="L14" s="284"/>
      <c r="M14" s="284"/>
      <c r="N14" s="284"/>
      <c r="O14" s="284"/>
      <c r="P14" s="284"/>
    </row>
    <row r="15" spans="1:26" s="62" customFormat="1" ht="20.25" customHeight="1" x14ac:dyDescent="0.2">
      <c r="A15" s="284" t="s">
        <v>599</v>
      </c>
      <c r="B15" s="284"/>
      <c r="C15" s="284"/>
      <c r="D15" s="284"/>
      <c r="E15" s="284"/>
      <c r="F15" s="284"/>
      <c r="G15" s="284"/>
      <c r="H15" s="284"/>
      <c r="I15" s="284"/>
      <c r="J15" s="284"/>
      <c r="K15" s="284"/>
      <c r="L15" s="284"/>
      <c r="M15" s="284"/>
      <c r="N15" s="284"/>
      <c r="O15" s="284"/>
      <c r="P15" s="284"/>
    </row>
    <row r="16" spans="1:26" s="62" customFormat="1" ht="20.25" customHeight="1" x14ac:dyDescent="0.3">
      <c r="A16" s="284" t="s">
        <v>291</v>
      </c>
      <c r="B16" s="284"/>
      <c r="C16" s="284"/>
      <c r="D16" s="284"/>
      <c r="E16" s="284"/>
      <c r="F16" s="284"/>
      <c r="G16" s="284"/>
      <c r="H16" s="284"/>
      <c r="I16" s="284"/>
      <c r="J16" s="284"/>
      <c r="K16" s="284"/>
      <c r="L16" s="284"/>
      <c r="M16" s="284"/>
      <c r="N16" s="284"/>
      <c r="O16" s="284"/>
      <c r="P16" s="284"/>
    </row>
    <row r="17" spans="1:12" s="62" customFormat="1" ht="20.25" customHeight="1" x14ac:dyDescent="0.2">
      <c r="A17" s="160" t="s">
        <v>500</v>
      </c>
      <c r="B17" s="160"/>
      <c r="C17" s="265" t="s">
        <v>501</v>
      </c>
      <c r="D17" s="267"/>
      <c r="E17" s="91"/>
      <c r="F17" s="262" t="s">
        <v>244</v>
      </c>
      <c r="G17" s="262"/>
      <c r="H17" s="94" t="s">
        <v>245</v>
      </c>
      <c r="I17" s="91"/>
      <c r="J17" s="265" t="s">
        <v>502</v>
      </c>
      <c r="K17" s="267"/>
    </row>
    <row r="18" spans="1:12" s="62" customFormat="1" ht="20.25" customHeight="1" x14ac:dyDescent="0.2">
      <c r="A18" s="262" t="s">
        <v>228</v>
      </c>
      <c r="B18" s="262"/>
      <c r="C18" s="290" t="s">
        <v>240</v>
      </c>
      <c r="D18" s="290"/>
      <c r="E18" s="94" t="s">
        <v>242</v>
      </c>
      <c r="F18" s="291">
        <f>I10</f>
        <v>18000</v>
      </c>
      <c r="G18" s="291"/>
      <c r="H18" s="97">
        <v>8</v>
      </c>
      <c r="I18" s="94" t="s">
        <v>242</v>
      </c>
      <c r="J18" s="288">
        <f>ROUND(F18/H18,1)</f>
        <v>2250</v>
      </c>
      <c r="K18" s="288"/>
    </row>
    <row r="19" spans="1:12" ht="17.25" customHeight="1" x14ac:dyDescent="0.2"/>
    <row r="20" spans="1:12" ht="17.25" customHeight="1" x14ac:dyDescent="0.2"/>
    <row r="21" spans="1:12" ht="17.25" customHeight="1" x14ac:dyDescent="0.2"/>
    <row r="22" spans="1:12" ht="99" customHeight="1" x14ac:dyDescent="0.9">
      <c r="B22" s="209" t="s">
        <v>289</v>
      </c>
      <c r="C22" s="209"/>
      <c r="D22" s="209"/>
      <c r="E22" s="209"/>
      <c r="F22" s="209"/>
      <c r="G22" s="209"/>
      <c r="H22" s="209"/>
      <c r="I22" s="209"/>
      <c r="J22" s="209"/>
      <c r="K22" s="209"/>
      <c r="L22" s="209"/>
    </row>
    <row r="23" spans="1:12" ht="17.25" customHeight="1" x14ac:dyDescent="0.2"/>
    <row r="24" spans="1:12" ht="17.25" customHeight="1" x14ac:dyDescent="0.2"/>
    <row r="25" spans="1:12" ht="17.25" customHeight="1" x14ac:dyDescent="0.2"/>
    <row r="26" spans="1:12" ht="17.25" customHeight="1" x14ac:dyDescent="0.2"/>
    <row r="27" spans="1:12" ht="17.25" customHeight="1" x14ac:dyDescent="0.2"/>
    <row r="28" spans="1:12" ht="17.25" customHeight="1" x14ac:dyDescent="0.2"/>
    <row r="29" spans="1:12" ht="17.25" customHeight="1" x14ac:dyDescent="0.2"/>
    <row r="30" spans="1:12" ht="17.25" customHeight="1" x14ac:dyDescent="0.9">
      <c r="B30" s="105"/>
    </row>
    <row r="31" spans="1:12" ht="17.25" customHeight="1" x14ac:dyDescent="0.2"/>
    <row r="32" spans="1:12" ht="17.25" customHeight="1" x14ac:dyDescent="0.2"/>
    <row r="33" spans="1:16" ht="17.25" customHeight="1" x14ac:dyDescent="0.2"/>
    <row r="34" spans="1:16" ht="17.25" customHeight="1" x14ac:dyDescent="0.2"/>
    <row r="35" spans="1:16" ht="17.25" customHeight="1" x14ac:dyDescent="0.2"/>
    <row r="36" spans="1:16" ht="17.25" customHeight="1" x14ac:dyDescent="0.2"/>
    <row r="37" spans="1:16" ht="17.25" customHeight="1" x14ac:dyDescent="0.2"/>
    <row r="38" spans="1:16" ht="17.25" customHeight="1" x14ac:dyDescent="0.2"/>
    <row r="39" spans="1:16" ht="17.25" customHeight="1" x14ac:dyDescent="0.2"/>
    <row r="40" spans="1:16" ht="17.25" customHeight="1" x14ac:dyDescent="0.2"/>
    <row r="41" spans="1:16" ht="20.25" customHeight="1" x14ac:dyDescent="0.2"/>
    <row r="42" spans="1:16" ht="20.25" customHeight="1" x14ac:dyDescent="0.2"/>
    <row r="43" spans="1:16" ht="21" customHeight="1" x14ac:dyDescent="0.2">
      <c r="A43" s="283" t="s">
        <v>270</v>
      </c>
      <c r="B43" s="283"/>
      <c r="C43" s="283"/>
      <c r="D43" s="283"/>
      <c r="E43" s="283"/>
      <c r="F43" s="283"/>
      <c r="G43" s="283"/>
      <c r="H43" s="283"/>
      <c r="I43" s="283"/>
      <c r="J43" s="283"/>
      <c r="K43" s="283"/>
      <c r="L43" s="283"/>
      <c r="M43" s="283"/>
      <c r="N43" s="283"/>
      <c r="O43" s="283"/>
      <c r="P43" s="283"/>
    </row>
    <row r="44" spans="1:16" ht="20.25" customHeight="1" x14ac:dyDescent="0.2">
      <c r="A44" s="133" t="s">
        <v>86</v>
      </c>
      <c r="B44" s="133"/>
      <c r="C44" s="133"/>
      <c r="D44" s="133"/>
      <c r="E44" s="133"/>
      <c r="F44" s="133"/>
      <c r="G44" s="133"/>
      <c r="H44" s="133"/>
      <c r="I44" s="133"/>
      <c r="J44" s="133"/>
      <c r="K44" s="133"/>
      <c r="L44" s="133"/>
      <c r="M44" s="133"/>
      <c r="N44" s="133"/>
      <c r="O44" s="133"/>
      <c r="P44" s="133"/>
    </row>
    <row r="45" spans="1:16" ht="20.25" customHeight="1" x14ac:dyDescent="0.2">
      <c r="C45" s="160" t="s">
        <v>504</v>
      </c>
      <c r="D45" s="160"/>
      <c r="E45" s="160"/>
      <c r="F45" s="92"/>
      <c r="G45" s="91" t="s">
        <v>298</v>
      </c>
      <c r="H45" s="160" t="s">
        <v>299</v>
      </c>
      <c r="I45" s="160"/>
      <c r="J45" s="92"/>
      <c r="K45" s="160" t="s">
        <v>87</v>
      </c>
      <c r="L45" s="160"/>
      <c r="M45" s="160"/>
    </row>
    <row r="46" spans="1:16" ht="20.25" customHeight="1" x14ac:dyDescent="0.2">
      <c r="A46" t="s">
        <v>296</v>
      </c>
      <c r="C46" s="265" t="s">
        <v>297</v>
      </c>
      <c r="D46" s="266"/>
      <c r="E46" s="267"/>
      <c r="F46" s="94" t="s">
        <v>290</v>
      </c>
      <c r="G46" s="99">
        <v>40</v>
      </c>
      <c r="H46" s="268">
        <v>400</v>
      </c>
      <c r="I46" s="268"/>
      <c r="J46" s="94" t="s">
        <v>290</v>
      </c>
      <c r="K46" s="269">
        <f>G46*H46</f>
        <v>16000</v>
      </c>
      <c r="L46" s="269"/>
      <c r="M46" s="269"/>
    </row>
    <row r="47" spans="1:16" ht="20.25" customHeight="1" x14ac:dyDescent="0.2">
      <c r="A47" s="133" t="s">
        <v>88</v>
      </c>
      <c r="B47" s="133"/>
      <c r="C47" s="133"/>
      <c r="D47" s="133"/>
      <c r="E47" s="133"/>
      <c r="F47" s="133"/>
      <c r="G47" s="133"/>
      <c r="H47" s="133"/>
      <c r="I47" s="133"/>
      <c r="J47" s="133"/>
      <c r="K47" s="133"/>
      <c r="L47" s="133"/>
      <c r="M47" s="133"/>
      <c r="N47" s="133"/>
      <c r="O47" s="133"/>
      <c r="P47" s="133"/>
    </row>
    <row r="48" spans="1:16" ht="20.25" customHeight="1" x14ac:dyDescent="0.2">
      <c r="A48" s="133" t="s">
        <v>295</v>
      </c>
      <c r="B48" s="133"/>
      <c r="C48" s="133"/>
      <c r="D48" s="133"/>
      <c r="E48" s="133"/>
      <c r="F48" s="133"/>
      <c r="G48" s="133"/>
      <c r="H48" s="133"/>
      <c r="I48" s="133"/>
      <c r="J48" s="133"/>
      <c r="K48" s="133"/>
      <c r="L48" s="133"/>
      <c r="M48" s="133"/>
      <c r="N48" s="133"/>
      <c r="O48" s="133"/>
      <c r="P48" s="133"/>
    </row>
    <row r="49" spans="1:16" ht="20.25" customHeight="1" x14ac:dyDescent="0.35">
      <c r="A49" s="133" t="s">
        <v>89</v>
      </c>
      <c r="B49" s="133"/>
      <c r="C49" s="133"/>
      <c r="D49" s="133"/>
      <c r="E49" s="133"/>
      <c r="F49" s="133"/>
      <c r="G49" s="133"/>
      <c r="H49" s="133"/>
      <c r="I49" s="133"/>
      <c r="J49" s="133"/>
      <c r="K49" s="133"/>
      <c r="L49" s="133"/>
      <c r="M49" s="133"/>
      <c r="N49" s="133"/>
      <c r="O49" s="133"/>
      <c r="P49" s="133"/>
    </row>
    <row r="50" spans="1:16" ht="20.25" customHeight="1" x14ac:dyDescent="0.3">
      <c r="B50" s="160" t="s">
        <v>504</v>
      </c>
      <c r="C50" s="160"/>
      <c r="D50" s="160"/>
      <c r="E50" s="160"/>
      <c r="F50" s="92"/>
      <c r="G50" s="92"/>
      <c r="H50" s="160" t="s">
        <v>293</v>
      </c>
      <c r="I50" s="160"/>
      <c r="J50" s="91"/>
      <c r="K50" s="160" t="s">
        <v>90</v>
      </c>
      <c r="L50" s="160"/>
    </row>
    <row r="51" spans="1:16" ht="20.25" customHeight="1" x14ac:dyDescent="0.2">
      <c r="A51" t="s">
        <v>246</v>
      </c>
      <c r="B51" s="262" t="s">
        <v>300</v>
      </c>
      <c r="C51" s="262"/>
      <c r="D51" s="262"/>
      <c r="E51" s="262"/>
      <c r="F51" s="94" t="s">
        <v>290</v>
      </c>
      <c r="G51" s="98" t="s">
        <v>292</v>
      </c>
      <c r="H51" s="263">
        <f>K46</f>
        <v>16000</v>
      </c>
      <c r="I51" s="263"/>
      <c r="J51" s="94" t="s">
        <v>290</v>
      </c>
      <c r="K51" s="264">
        <f>ROUND(1/60*H51,1)</f>
        <v>266.7</v>
      </c>
      <c r="L51" s="264"/>
    </row>
    <row r="52" spans="1:16" ht="20.25" customHeight="1" x14ac:dyDescent="0.2">
      <c r="A52" s="133" t="s">
        <v>91</v>
      </c>
      <c r="B52" s="133"/>
      <c r="C52" s="133"/>
      <c r="D52" s="133"/>
      <c r="E52" s="133"/>
      <c r="F52" s="133"/>
      <c r="G52" s="133"/>
      <c r="H52" s="133"/>
      <c r="I52" s="133"/>
      <c r="J52" s="133"/>
      <c r="K52" s="133"/>
      <c r="L52" s="133"/>
      <c r="M52" s="133"/>
      <c r="N52" s="133"/>
      <c r="O52" s="133"/>
      <c r="P52" s="133"/>
    </row>
    <row r="53" spans="1:16" ht="20.25" customHeight="1" x14ac:dyDescent="0.2"/>
    <row r="54" spans="1:16" ht="20.25" customHeight="1" x14ac:dyDescent="0.2"/>
    <row r="55" spans="1:16" ht="20.25" customHeight="1" x14ac:dyDescent="0.2"/>
    <row r="56" spans="1:16" ht="20.25" customHeight="1" x14ac:dyDescent="0.2"/>
    <row r="57" spans="1:16" ht="20.25" customHeight="1" x14ac:dyDescent="0.2"/>
    <row r="58" spans="1:16" ht="20.25" customHeight="1" x14ac:dyDescent="0.2"/>
    <row r="59" spans="1:16" ht="20.25" customHeight="1" x14ac:dyDescent="0.2"/>
    <row r="60" spans="1:16" ht="20.25" customHeight="1" x14ac:dyDescent="0.2"/>
    <row r="61" spans="1:16" ht="20.25" customHeight="1" x14ac:dyDescent="0.2"/>
    <row r="62" spans="1:16" ht="20.25" customHeight="1" x14ac:dyDescent="0.2"/>
    <row r="63" spans="1:16" ht="20.25" customHeight="1" x14ac:dyDescent="0.2"/>
    <row r="64" spans="1:16" ht="20.25" customHeight="1" x14ac:dyDescent="0.2"/>
    <row r="65" ht="20.25" customHeight="1" x14ac:dyDescent="0.2"/>
    <row r="66" ht="20.25" customHeight="1" x14ac:dyDescent="0.2"/>
    <row r="67" ht="20.25" customHeight="1" x14ac:dyDescent="0.2"/>
    <row r="68" ht="20.25" customHeight="1" x14ac:dyDescent="0.2"/>
    <row r="69" ht="20.25" customHeight="1" x14ac:dyDescent="0.2"/>
    <row r="70" ht="20.25" customHeight="1" x14ac:dyDescent="0.2"/>
    <row r="71" ht="20.25" customHeight="1" x14ac:dyDescent="0.2"/>
    <row r="72" ht="20.25" customHeight="1" x14ac:dyDescent="0.2"/>
    <row r="73" ht="20.25" customHeight="1" x14ac:dyDescent="0.2"/>
    <row r="74" ht="20.25" customHeight="1" x14ac:dyDescent="0.2"/>
    <row r="75" ht="20.25" customHeight="1" x14ac:dyDescent="0.2"/>
    <row r="76" ht="20.25" customHeight="1" x14ac:dyDescent="0.2"/>
    <row r="77" ht="20.25" customHeight="1" x14ac:dyDescent="0.2"/>
    <row r="78" ht="20.25" customHeight="1" x14ac:dyDescent="0.2"/>
    <row r="79" ht="20.25" customHeight="1" x14ac:dyDescent="0.2"/>
    <row r="80" ht="20.25" customHeight="1" x14ac:dyDescent="0.2"/>
  </sheetData>
  <mergeCells count="74">
    <mergeCell ref="U10:Z10"/>
    <mergeCell ref="S12:T12"/>
    <mergeCell ref="U12:Z12"/>
    <mergeCell ref="A44:P44"/>
    <mergeCell ref="J18:K18"/>
    <mergeCell ref="I11:J11"/>
    <mergeCell ref="I12:J12"/>
    <mergeCell ref="A13:B13"/>
    <mergeCell ref="C13:D13"/>
    <mergeCell ref="I13:J13"/>
    <mergeCell ref="A18:B18"/>
    <mergeCell ref="C18:D18"/>
    <mergeCell ref="F18:G18"/>
    <mergeCell ref="C11:D11"/>
    <mergeCell ref="C12:D12"/>
    <mergeCell ref="A43:P43"/>
    <mergeCell ref="A1:H1"/>
    <mergeCell ref="I9:J9"/>
    <mergeCell ref="A17:B17"/>
    <mergeCell ref="C17:D17"/>
    <mergeCell ref="J17:K17"/>
    <mergeCell ref="A16:P16"/>
    <mergeCell ref="A15:P15"/>
    <mergeCell ref="L12:O12"/>
    <mergeCell ref="I10:J10"/>
    <mergeCell ref="F17:G17"/>
    <mergeCell ref="A9:B9"/>
    <mergeCell ref="C9:D9"/>
    <mergeCell ref="A14:P14"/>
    <mergeCell ref="A10:B10"/>
    <mergeCell ref="A11:B11"/>
    <mergeCell ref="A12:B12"/>
    <mergeCell ref="A2:P2"/>
    <mergeCell ref="H5:K5"/>
    <mergeCell ref="F3:G3"/>
    <mergeCell ref="F4:G4"/>
    <mergeCell ref="F5:G5"/>
    <mergeCell ref="O5:P5"/>
    <mergeCell ref="L3:N3"/>
    <mergeCell ref="L4:N4"/>
    <mergeCell ref="L5:N5"/>
    <mergeCell ref="Q3:S3"/>
    <mergeCell ref="H6:K6"/>
    <mergeCell ref="L6:N6"/>
    <mergeCell ref="O6:P6"/>
    <mergeCell ref="O3:P3"/>
    <mergeCell ref="O4:P4"/>
    <mergeCell ref="B22:L22"/>
    <mergeCell ref="A3:C3"/>
    <mergeCell ref="A4:C4"/>
    <mergeCell ref="A5:C5"/>
    <mergeCell ref="D4:E6"/>
    <mergeCell ref="A6:C6"/>
    <mergeCell ref="D3:E3"/>
    <mergeCell ref="H3:K3"/>
    <mergeCell ref="H4:K4"/>
    <mergeCell ref="A8:P8"/>
    <mergeCell ref="C10:D10"/>
    <mergeCell ref="A47:P47"/>
    <mergeCell ref="A48:P48"/>
    <mergeCell ref="C46:E46"/>
    <mergeCell ref="H45:I45"/>
    <mergeCell ref="H46:I46"/>
    <mergeCell ref="K46:M46"/>
    <mergeCell ref="C45:E45"/>
    <mergeCell ref="K45:M45"/>
    <mergeCell ref="A52:P52"/>
    <mergeCell ref="A49:P49"/>
    <mergeCell ref="H50:I50"/>
    <mergeCell ref="B51:E51"/>
    <mergeCell ref="H51:I51"/>
    <mergeCell ref="K51:L51"/>
    <mergeCell ref="B50:E50"/>
    <mergeCell ref="K50:L50"/>
  </mergeCells>
  <phoneticPr fontId="2"/>
  <pageMargins left="0.75" right="0.49" top="0.62" bottom="0.61" header="0.51200000000000001" footer="0.51200000000000001"/>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Y38"/>
  <sheetViews>
    <sheetView workbookViewId="0">
      <selection activeCell="R4" sqref="R4:Y6"/>
    </sheetView>
  </sheetViews>
  <sheetFormatPr defaultRowHeight="13.2" x14ac:dyDescent="0.2"/>
  <cols>
    <col min="1" max="20" width="5.6640625" customWidth="1"/>
  </cols>
  <sheetData>
    <row r="1" spans="1:25" ht="30" customHeight="1" x14ac:dyDescent="0.25">
      <c r="A1" s="293" t="s">
        <v>267</v>
      </c>
      <c r="B1" s="293"/>
      <c r="C1" s="293"/>
      <c r="D1" s="293"/>
      <c r="E1" s="293"/>
      <c r="F1" s="293"/>
      <c r="G1" s="293"/>
      <c r="H1" s="293"/>
    </row>
    <row r="2" spans="1:25" ht="10.5" customHeight="1" x14ac:dyDescent="0.25">
      <c r="A2" s="88"/>
      <c r="B2" s="88"/>
      <c r="C2" s="88"/>
      <c r="D2" s="88"/>
      <c r="E2" s="88"/>
      <c r="F2" s="88"/>
      <c r="G2" s="88"/>
      <c r="H2" s="88"/>
    </row>
    <row r="3" spans="1:25" ht="20.25" customHeight="1" x14ac:dyDescent="0.3">
      <c r="A3" s="133" t="s">
        <v>271</v>
      </c>
      <c r="B3" s="133"/>
      <c r="C3" s="133"/>
      <c r="D3" s="133"/>
      <c r="E3" s="133"/>
      <c r="F3" s="133"/>
      <c r="G3" s="133"/>
      <c r="H3" s="133"/>
      <c r="I3" s="133"/>
      <c r="J3" s="133"/>
      <c r="K3" s="133"/>
      <c r="L3" s="133"/>
      <c r="M3" s="133"/>
      <c r="N3" s="133"/>
      <c r="O3" s="133"/>
      <c r="P3" s="133"/>
    </row>
    <row r="4" spans="1:25" ht="20.25" customHeight="1" x14ac:dyDescent="0.3">
      <c r="C4" s="265" t="s">
        <v>504</v>
      </c>
      <c r="D4" s="266"/>
      <c r="E4" s="266"/>
      <c r="F4" s="267"/>
      <c r="G4" s="92"/>
      <c r="H4" s="160" t="s">
        <v>261</v>
      </c>
      <c r="I4" s="160"/>
      <c r="J4" s="91" t="s">
        <v>260</v>
      </c>
      <c r="K4" s="92"/>
      <c r="L4" s="160" t="s">
        <v>263</v>
      </c>
      <c r="M4" s="160"/>
      <c r="R4" s="108"/>
      <c r="S4" s="109"/>
      <c r="T4" s="289" t="s">
        <v>636</v>
      </c>
      <c r="U4" s="163"/>
      <c r="V4" s="163"/>
      <c r="W4" s="163"/>
      <c r="X4" s="163"/>
      <c r="Y4" s="163"/>
    </row>
    <row r="5" spans="1:25" ht="20.25" customHeight="1" x14ac:dyDescent="0.3">
      <c r="C5" s="160" t="s">
        <v>264</v>
      </c>
      <c r="D5" s="160"/>
      <c r="E5" s="160"/>
      <c r="F5" s="160"/>
      <c r="G5" s="91" t="s">
        <v>259</v>
      </c>
      <c r="H5" s="294">
        <v>3000</v>
      </c>
      <c r="I5" s="294"/>
      <c r="J5" s="99">
        <v>2</v>
      </c>
      <c r="K5" s="91" t="s">
        <v>259</v>
      </c>
      <c r="L5" s="292">
        <f>ROUND(H5*J5/1000,1)</f>
        <v>6</v>
      </c>
      <c r="M5" s="292"/>
      <c r="R5" s="62"/>
      <c r="S5" s="62"/>
      <c r="T5" s="62"/>
      <c r="U5" s="62"/>
      <c r="V5" s="62"/>
      <c r="W5" s="62"/>
      <c r="X5" s="62"/>
      <c r="Y5" s="62"/>
    </row>
    <row r="6" spans="1:25" ht="20.25" customHeight="1" x14ac:dyDescent="0.3">
      <c r="A6" s="133" t="s">
        <v>618</v>
      </c>
      <c r="B6" s="133"/>
      <c r="C6" s="133"/>
      <c r="D6" s="133"/>
      <c r="E6" s="133"/>
      <c r="F6" s="133"/>
      <c r="G6" s="133"/>
      <c r="H6" s="133"/>
      <c r="I6" s="133"/>
      <c r="J6" s="133"/>
      <c r="K6" s="133"/>
      <c r="L6" s="133"/>
      <c r="M6" s="133"/>
      <c r="N6" s="133"/>
      <c r="O6" s="133"/>
      <c r="P6" s="133"/>
      <c r="R6" s="288"/>
      <c r="S6" s="288"/>
      <c r="T6" s="289" t="s">
        <v>637</v>
      </c>
      <c r="U6" s="163"/>
      <c r="V6" s="163"/>
      <c r="W6" s="163"/>
      <c r="X6" s="163"/>
      <c r="Y6" s="163"/>
    </row>
    <row r="7" spans="1:25" ht="20.25" customHeight="1" x14ac:dyDescent="0.3">
      <c r="A7" s="133" t="s">
        <v>452</v>
      </c>
      <c r="B7" s="133"/>
      <c r="C7" s="133"/>
      <c r="D7" s="133"/>
      <c r="E7" s="133"/>
      <c r="F7" s="133"/>
      <c r="G7" s="133"/>
      <c r="H7" s="133"/>
      <c r="I7" s="133"/>
      <c r="J7" s="133"/>
      <c r="K7" s="133"/>
      <c r="L7" s="133"/>
      <c r="M7" s="133"/>
      <c r="N7" s="133"/>
      <c r="O7" s="133"/>
      <c r="P7" s="133"/>
    </row>
    <row r="8" spans="1:25" ht="10.5" customHeight="1" x14ac:dyDescent="0.2"/>
    <row r="9" spans="1:25" ht="20.25" customHeight="1" x14ac:dyDescent="0.3">
      <c r="A9" s="133" t="s">
        <v>272</v>
      </c>
      <c r="B9" s="133"/>
      <c r="C9" s="133"/>
      <c r="D9" s="133"/>
      <c r="E9" s="133"/>
      <c r="F9" s="133"/>
      <c r="G9" s="133"/>
      <c r="H9" s="133"/>
      <c r="I9" s="133"/>
      <c r="J9" s="133"/>
      <c r="K9" s="133"/>
      <c r="L9" s="133"/>
      <c r="M9" s="133"/>
      <c r="N9" s="133"/>
      <c r="O9" s="133"/>
      <c r="P9" s="133"/>
    </row>
    <row r="10" spans="1:25" ht="20.25" customHeight="1" x14ac:dyDescent="0.3">
      <c r="C10" s="160" t="s">
        <v>504</v>
      </c>
      <c r="D10" s="160"/>
      <c r="E10" s="160"/>
      <c r="F10" s="160"/>
      <c r="G10" s="92"/>
      <c r="H10" s="160" t="s">
        <v>261</v>
      </c>
      <c r="I10" s="160"/>
      <c r="J10" s="91" t="s">
        <v>266</v>
      </c>
      <c r="K10" s="92"/>
      <c r="L10" s="160" t="s">
        <v>263</v>
      </c>
      <c r="M10" s="160"/>
      <c r="R10" s="89"/>
      <c r="T10" s="90"/>
    </row>
    <row r="11" spans="1:25" ht="20.25" customHeight="1" x14ac:dyDescent="0.3">
      <c r="A11" t="s">
        <v>247</v>
      </c>
      <c r="C11" s="160" t="s">
        <v>265</v>
      </c>
      <c r="D11" s="160"/>
      <c r="E11" s="160"/>
      <c r="F11" s="160"/>
      <c r="G11" s="91" t="s">
        <v>259</v>
      </c>
      <c r="H11" s="269">
        <f>H5</f>
        <v>3000</v>
      </c>
      <c r="I11" s="269"/>
      <c r="J11" s="99">
        <v>0.5</v>
      </c>
      <c r="K11" s="91" t="s">
        <v>259</v>
      </c>
      <c r="L11" s="292">
        <f>ROUND(H11*J11/1000,1)</f>
        <v>1.5</v>
      </c>
      <c r="M11" s="292"/>
    </row>
    <row r="12" spans="1:25" ht="20.25" customHeight="1" x14ac:dyDescent="0.3">
      <c r="A12" s="133" t="s">
        <v>92</v>
      </c>
      <c r="B12" s="133"/>
      <c r="C12" s="133"/>
      <c r="D12" s="133"/>
      <c r="E12" s="133"/>
      <c r="F12" s="133"/>
      <c r="G12" s="133"/>
      <c r="H12" s="133"/>
      <c r="I12" s="133"/>
      <c r="J12" s="133"/>
      <c r="K12" s="133"/>
      <c r="L12" s="133"/>
      <c r="M12" s="133"/>
      <c r="N12" s="133"/>
      <c r="O12" s="133"/>
      <c r="P12" s="133"/>
    </row>
    <row r="13" spans="1:25" ht="20.25" customHeight="1" x14ac:dyDescent="0.2">
      <c r="A13" s="133" t="s">
        <v>262</v>
      </c>
      <c r="B13" s="133"/>
      <c r="C13" s="133"/>
      <c r="D13" s="133"/>
      <c r="E13" s="133"/>
      <c r="F13" s="133"/>
      <c r="G13" s="133"/>
      <c r="H13" s="133"/>
      <c r="I13" s="133"/>
      <c r="J13" s="133"/>
      <c r="K13" s="133"/>
      <c r="L13" s="133"/>
      <c r="M13" s="133"/>
      <c r="N13" s="133"/>
      <c r="O13" s="133"/>
      <c r="P13" s="133"/>
    </row>
    <row r="14" spans="1:25" ht="10.5" customHeight="1" x14ac:dyDescent="0.2"/>
    <row r="15" spans="1:25" ht="20.25" customHeight="1" x14ac:dyDescent="0.3">
      <c r="A15" s="133" t="s">
        <v>273</v>
      </c>
      <c r="B15" s="133"/>
      <c r="C15" s="133"/>
      <c r="D15" s="133"/>
      <c r="E15" s="133"/>
      <c r="F15" s="133"/>
      <c r="G15" s="133"/>
      <c r="H15" s="133"/>
      <c r="I15" s="133"/>
      <c r="J15" s="133"/>
      <c r="K15" s="133"/>
      <c r="L15" s="133"/>
      <c r="M15" s="133"/>
      <c r="N15" s="133"/>
      <c r="O15" s="133"/>
      <c r="P15" s="133"/>
    </row>
    <row r="16" spans="1:25" ht="20.25" customHeight="1" x14ac:dyDescent="0.2">
      <c r="A16" s="133" t="s">
        <v>51</v>
      </c>
      <c r="B16" s="133"/>
      <c r="C16" s="133"/>
      <c r="D16" s="133"/>
      <c r="E16" s="133"/>
      <c r="F16" s="133"/>
      <c r="G16" s="133"/>
      <c r="H16" s="133"/>
      <c r="I16" s="133"/>
      <c r="J16" s="133"/>
      <c r="K16" s="133"/>
      <c r="L16" s="133"/>
      <c r="M16" s="133"/>
      <c r="N16" s="133"/>
      <c r="O16" s="133"/>
      <c r="P16" s="133"/>
    </row>
    <row r="17" spans="1:16" ht="20.25" customHeight="1" x14ac:dyDescent="0.2">
      <c r="A17" s="133" t="s">
        <v>268</v>
      </c>
      <c r="B17" s="133"/>
      <c r="C17" s="133"/>
      <c r="D17" s="133"/>
      <c r="E17" s="133"/>
      <c r="F17" s="133"/>
      <c r="G17" s="133"/>
      <c r="H17" s="133"/>
      <c r="I17" s="133"/>
      <c r="J17" s="133"/>
      <c r="K17" s="133"/>
      <c r="L17" s="133"/>
      <c r="M17" s="133"/>
      <c r="N17" s="133"/>
      <c r="O17" s="133"/>
      <c r="P17" s="133"/>
    </row>
    <row r="18" spans="1:16" ht="20.25" customHeight="1" x14ac:dyDescent="0.2">
      <c r="A18" s="1"/>
    </row>
    <row r="19" spans="1:16" ht="20.25" customHeight="1" x14ac:dyDescent="0.2">
      <c r="A19" s="1"/>
    </row>
    <row r="20" spans="1:16" ht="20.25" customHeight="1" x14ac:dyDescent="0.2">
      <c r="A20" s="1"/>
    </row>
    <row r="21" spans="1:16" ht="89.25" customHeight="1" x14ac:dyDescent="0.9">
      <c r="A21" s="1"/>
      <c r="B21" s="209" t="s">
        <v>289</v>
      </c>
      <c r="C21" s="209"/>
      <c r="D21" s="209"/>
      <c r="E21" s="209"/>
      <c r="F21" s="209"/>
      <c r="G21" s="209"/>
      <c r="H21" s="209"/>
      <c r="I21" s="209"/>
      <c r="J21" s="209"/>
      <c r="K21" s="209"/>
      <c r="L21" s="209"/>
    </row>
    <row r="22" spans="1:16" ht="20.25" customHeight="1" x14ac:dyDescent="0.2">
      <c r="A22" s="1"/>
    </row>
    <row r="23" spans="1:16" ht="20.25" customHeight="1" x14ac:dyDescent="0.2">
      <c r="A23" s="1"/>
    </row>
    <row r="24" spans="1:16" ht="20.25" customHeight="1" x14ac:dyDescent="0.2">
      <c r="A24" s="1"/>
    </row>
    <row r="25" spans="1:16" ht="20.25" customHeight="1" x14ac:dyDescent="0.2">
      <c r="A25" s="1"/>
    </row>
    <row r="26" spans="1:16" ht="20.25" customHeight="1" x14ac:dyDescent="0.2">
      <c r="A26" s="1"/>
    </row>
    <row r="27" spans="1:16" ht="20.25" customHeight="1" x14ac:dyDescent="0.2"/>
    <row r="28" spans="1:16" ht="20.25" customHeight="1" x14ac:dyDescent="0.2"/>
    <row r="29" spans="1:16" ht="20.25" customHeight="1" x14ac:dyDescent="0.2"/>
    <row r="30" spans="1:16" ht="20.25" customHeight="1" x14ac:dyDescent="0.2"/>
    <row r="31" spans="1:16" ht="20.25" customHeight="1" x14ac:dyDescent="0.2"/>
    <row r="32" spans="1:16" ht="20.25" customHeight="1" x14ac:dyDescent="0.2"/>
    <row r="33" ht="20.25" customHeight="1" x14ac:dyDescent="0.2"/>
    <row r="34" ht="20.25" customHeight="1" x14ac:dyDescent="0.2"/>
    <row r="35" ht="20.25" customHeight="1" x14ac:dyDescent="0.2"/>
    <row r="36" ht="20.25" customHeight="1" x14ac:dyDescent="0.2"/>
    <row r="37" ht="20.25" customHeight="1" x14ac:dyDescent="0.2"/>
    <row r="38" ht="20.25" customHeight="1" x14ac:dyDescent="0.2"/>
  </sheetData>
  <mergeCells count="26">
    <mergeCell ref="T4:Y4"/>
    <mergeCell ref="R6:S6"/>
    <mergeCell ref="T6:Y6"/>
    <mergeCell ref="A1:H1"/>
    <mergeCell ref="C5:F5"/>
    <mergeCell ref="H4:I4"/>
    <mergeCell ref="H5:I5"/>
    <mergeCell ref="A3:P3"/>
    <mergeCell ref="C4:F4"/>
    <mergeCell ref="A6:P6"/>
    <mergeCell ref="A7:P7"/>
    <mergeCell ref="L4:M4"/>
    <mergeCell ref="L5:M5"/>
    <mergeCell ref="A9:P9"/>
    <mergeCell ref="B21:L21"/>
    <mergeCell ref="A16:P16"/>
    <mergeCell ref="A17:P17"/>
    <mergeCell ref="A15:P15"/>
    <mergeCell ref="A12:P12"/>
    <mergeCell ref="A13:P13"/>
    <mergeCell ref="C11:F11"/>
    <mergeCell ref="H10:I10"/>
    <mergeCell ref="L10:M10"/>
    <mergeCell ref="L11:M11"/>
    <mergeCell ref="C10:F10"/>
    <mergeCell ref="H11:I11"/>
  </mergeCells>
  <phoneticPr fontId="2"/>
  <pageMargins left="0.68" right="0.49" top="1" bottom="1" header="0.51200000000000001" footer="0.51200000000000001"/>
  <pageSetup paperSize="9" orientation="portrait"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Y16"/>
  <sheetViews>
    <sheetView workbookViewId="0">
      <selection activeCell="R6" sqref="R6:Y8"/>
    </sheetView>
  </sheetViews>
  <sheetFormatPr defaultRowHeight="13.2" x14ac:dyDescent="0.2"/>
  <cols>
    <col min="1" max="28" width="5.6640625" customWidth="1"/>
  </cols>
  <sheetData>
    <row r="1" spans="1:25" ht="24" customHeight="1" x14ac:dyDescent="0.25">
      <c r="A1" s="293" t="s">
        <v>274</v>
      </c>
      <c r="B1" s="293"/>
      <c r="C1" s="293"/>
      <c r="D1" s="293"/>
      <c r="E1" s="293"/>
      <c r="F1" s="293"/>
      <c r="G1" s="293"/>
      <c r="H1" s="293"/>
      <c r="I1" s="293"/>
      <c r="J1" s="293"/>
      <c r="K1" s="293"/>
      <c r="L1" s="293"/>
      <c r="M1" s="293"/>
      <c r="N1" s="293"/>
      <c r="O1" s="293"/>
    </row>
    <row r="2" spans="1:25" ht="15" customHeight="1" x14ac:dyDescent="0.2">
      <c r="A2" s="133" t="s">
        <v>57</v>
      </c>
      <c r="B2" s="133"/>
      <c r="C2" s="133"/>
      <c r="D2" s="133"/>
      <c r="E2" s="133"/>
      <c r="F2" s="133"/>
      <c r="G2" s="133"/>
      <c r="H2" s="133"/>
      <c r="I2" s="133"/>
      <c r="J2" s="133"/>
      <c r="K2" s="133"/>
      <c r="L2" s="133"/>
      <c r="M2" s="133"/>
      <c r="N2" s="133"/>
      <c r="O2" s="133"/>
      <c r="P2" s="133"/>
    </row>
    <row r="3" spans="1:25" ht="15" customHeight="1" x14ac:dyDescent="0.2">
      <c r="A3" s="133" t="s">
        <v>67</v>
      </c>
      <c r="B3" s="133"/>
      <c r="C3" s="133"/>
      <c r="D3" s="133"/>
      <c r="E3" s="133"/>
      <c r="F3" s="133"/>
      <c r="G3" s="133"/>
      <c r="H3" s="133"/>
      <c r="I3" s="133"/>
      <c r="J3" s="133"/>
      <c r="K3" s="133"/>
      <c r="L3" s="133"/>
      <c r="M3" s="133"/>
      <c r="N3" s="133"/>
      <c r="O3" s="133"/>
      <c r="P3" s="133"/>
    </row>
    <row r="4" spans="1:25" ht="6.75" customHeight="1" x14ac:dyDescent="0.2"/>
    <row r="5" spans="1:25" ht="15" customHeight="1" x14ac:dyDescent="0.3">
      <c r="A5" s="133" t="s">
        <v>601</v>
      </c>
      <c r="B5" s="133"/>
      <c r="C5" s="133"/>
      <c r="D5" s="133"/>
      <c r="E5" s="133"/>
      <c r="F5" s="133"/>
      <c r="G5" s="133"/>
      <c r="H5" s="133"/>
      <c r="I5" s="133"/>
      <c r="J5" s="133"/>
      <c r="K5" s="133"/>
      <c r="L5" s="133"/>
      <c r="M5" s="133"/>
      <c r="N5" s="133"/>
      <c r="O5" s="133"/>
      <c r="P5" s="133"/>
    </row>
    <row r="6" spans="1:25" ht="15" customHeight="1" x14ac:dyDescent="0.3">
      <c r="B6" s="160" t="s">
        <v>93</v>
      </c>
      <c r="C6" s="160"/>
      <c r="D6" s="160"/>
      <c r="E6" s="92"/>
      <c r="F6" s="91" t="s">
        <v>276</v>
      </c>
      <c r="G6" s="160" t="s">
        <v>261</v>
      </c>
      <c r="H6" s="160"/>
      <c r="I6" s="92"/>
      <c r="J6" s="160" t="s">
        <v>602</v>
      </c>
      <c r="K6" s="160"/>
      <c r="R6" s="108"/>
      <c r="S6" s="109"/>
      <c r="T6" s="289" t="s">
        <v>636</v>
      </c>
      <c r="U6" s="163"/>
      <c r="V6" s="163"/>
      <c r="W6" s="163"/>
      <c r="X6" s="163"/>
      <c r="Y6" s="163"/>
    </row>
    <row r="7" spans="1:25" ht="16.5" customHeight="1" x14ac:dyDescent="0.3">
      <c r="A7" t="s">
        <v>247</v>
      </c>
      <c r="B7" s="160" t="s">
        <v>277</v>
      </c>
      <c r="C7" s="160"/>
      <c r="D7" s="160"/>
      <c r="E7" s="91" t="s">
        <v>275</v>
      </c>
      <c r="F7" s="101">
        <v>1</v>
      </c>
      <c r="G7" s="294">
        <v>6000</v>
      </c>
      <c r="H7" s="294"/>
      <c r="I7" s="91" t="s">
        <v>275</v>
      </c>
      <c r="J7" s="292">
        <f>ROUND(F7*G7/60,1)</f>
        <v>100</v>
      </c>
      <c r="K7" s="292"/>
      <c r="R7" s="62"/>
      <c r="S7" s="62"/>
      <c r="T7" s="62"/>
      <c r="U7" s="62"/>
      <c r="V7" s="62"/>
      <c r="W7" s="62"/>
      <c r="X7" s="62"/>
      <c r="Y7" s="62"/>
    </row>
    <row r="8" spans="1:25" ht="15" customHeight="1" x14ac:dyDescent="0.3">
      <c r="A8" s="133" t="s">
        <v>499</v>
      </c>
      <c r="B8" s="133"/>
      <c r="C8" s="133"/>
      <c r="D8" s="133"/>
      <c r="E8" s="133"/>
      <c r="F8" s="133"/>
      <c r="G8" s="133"/>
      <c r="H8" s="133"/>
      <c r="I8" s="133"/>
      <c r="J8" s="133"/>
      <c r="K8" s="133"/>
      <c r="L8" s="133"/>
      <c r="M8" s="133"/>
      <c r="N8" s="133"/>
      <c r="O8" s="133"/>
      <c r="P8" s="133"/>
      <c r="R8" s="288"/>
      <c r="S8" s="288"/>
      <c r="T8" s="289" t="s">
        <v>637</v>
      </c>
      <c r="U8" s="163"/>
      <c r="V8" s="163"/>
      <c r="W8" s="163"/>
      <c r="X8" s="163"/>
      <c r="Y8" s="163"/>
    </row>
    <row r="9" spans="1:25" ht="15" customHeight="1" x14ac:dyDescent="0.3">
      <c r="A9" s="133" t="s">
        <v>603</v>
      </c>
      <c r="B9" s="133"/>
      <c r="C9" s="133"/>
      <c r="D9" s="133"/>
      <c r="E9" s="133"/>
      <c r="F9" s="133"/>
      <c r="G9" s="133"/>
      <c r="H9" s="133"/>
      <c r="I9" s="133"/>
      <c r="J9" s="133"/>
      <c r="K9" s="133"/>
      <c r="L9" s="133"/>
      <c r="M9" s="133"/>
      <c r="N9" s="133"/>
      <c r="O9" s="133"/>
      <c r="P9" s="133"/>
    </row>
    <row r="10" spans="1:25" ht="6.75" customHeight="1" x14ac:dyDescent="0.2"/>
    <row r="11" spans="1:25" ht="20.25" customHeight="1" x14ac:dyDescent="0.2">
      <c r="A11" s="295" t="s">
        <v>75</v>
      </c>
      <c r="B11" s="295"/>
      <c r="C11" s="295"/>
      <c r="D11" s="295"/>
      <c r="E11" s="295"/>
      <c r="F11" s="295"/>
      <c r="G11" s="295"/>
      <c r="H11" s="295"/>
      <c r="I11" s="295"/>
      <c r="J11" s="295"/>
      <c r="K11" s="295"/>
      <c r="L11" s="295"/>
      <c r="M11" s="295"/>
      <c r="N11" s="295"/>
      <c r="O11" s="295"/>
      <c r="P11" s="295"/>
    </row>
    <row r="12" spans="1:25" ht="20.25" customHeight="1" x14ac:dyDescent="0.2">
      <c r="A12" s="296" t="s">
        <v>173</v>
      </c>
      <c r="B12" s="296"/>
      <c r="C12" s="296"/>
      <c r="D12" s="296"/>
      <c r="E12" s="296"/>
      <c r="F12" s="296"/>
      <c r="G12" s="296"/>
      <c r="H12" s="296"/>
      <c r="I12" s="296"/>
      <c r="J12" s="296"/>
      <c r="K12" s="296"/>
      <c r="L12" s="296"/>
      <c r="M12" s="296"/>
      <c r="N12" s="296"/>
      <c r="O12" s="296"/>
      <c r="P12" s="296"/>
    </row>
    <row r="16" spans="1:25" ht="82.8" x14ac:dyDescent="0.9">
      <c r="B16" s="209" t="s">
        <v>289</v>
      </c>
      <c r="C16" s="209"/>
      <c r="D16" s="209"/>
      <c r="E16" s="209"/>
      <c r="F16" s="209"/>
      <c r="G16" s="209"/>
      <c r="H16" s="209"/>
      <c r="I16" s="209"/>
      <c r="J16" s="209"/>
      <c r="K16" s="209"/>
      <c r="L16" s="209"/>
    </row>
  </sheetData>
  <mergeCells count="18">
    <mergeCell ref="T6:Y6"/>
    <mergeCell ref="R8:S8"/>
    <mergeCell ref="T8:Y8"/>
    <mergeCell ref="A1:O1"/>
    <mergeCell ref="B7:D7"/>
    <mergeCell ref="G6:H6"/>
    <mergeCell ref="G7:H7"/>
    <mergeCell ref="J6:K6"/>
    <mergeCell ref="J7:K7"/>
    <mergeCell ref="B16:L16"/>
    <mergeCell ref="A2:P2"/>
    <mergeCell ref="A3:P3"/>
    <mergeCell ref="A5:P5"/>
    <mergeCell ref="A8:P8"/>
    <mergeCell ref="B6:D6"/>
    <mergeCell ref="A9:P9"/>
    <mergeCell ref="A11:P11"/>
    <mergeCell ref="A12:P12"/>
  </mergeCells>
  <phoneticPr fontId="2"/>
  <pageMargins left="0.84" right="0.45" top="0.6" bottom="1" header="0.51200000000000001" footer="0.51200000000000001"/>
  <pageSetup paperSize="9" orientation="portrait"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dimension ref="A1:Y14"/>
  <sheetViews>
    <sheetView workbookViewId="0">
      <selection activeCell="T14" sqref="T14"/>
    </sheetView>
  </sheetViews>
  <sheetFormatPr defaultRowHeight="13.2" x14ac:dyDescent="0.2"/>
  <cols>
    <col min="1" max="20" width="5.6640625" customWidth="1"/>
  </cols>
  <sheetData>
    <row r="1" spans="1:25" ht="28.5" customHeight="1" x14ac:dyDescent="0.25">
      <c r="A1" s="299" t="s">
        <v>171</v>
      </c>
      <c r="B1" s="133"/>
      <c r="C1" s="133"/>
      <c r="D1" s="133"/>
      <c r="E1" s="133"/>
      <c r="F1" s="133"/>
      <c r="G1" s="133"/>
      <c r="H1" s="133"/>
      <c r="I1" s="133"/>
      <c r="J1" s="133"/>
      <c r="K1" s="133"/>
      <c r="L1" s="133"/>
      <c r="M1" s="133"/>
      <c r="N1" s="133"/>
      <c r="O1" s="133"/>
      <c r="P1" s="133"/>
    </row>
    <row r="2" spans="1:25" ht="19.5" customHeight="1" x14ac:dyDescent="0.2">
      <c r="A2" s="133" t="s">
        <v>604</v>
      </c>
      <c r="B2" s="133"/>
      <c r="C2" s="133"/>
      <c r="D2" s="133"/>
      <c r="E2" s="133"/>
      <c r="F2" s="133"/>
      <c r="G2" s="133"/>
      <c r="H2" s="133"/>
      <c r="I2" s="133"/>
      <c r="J2" s="133"/>
      <c r="K2" s="133"/>
      <c r="L2" s="133"/>
      <c r="M2" s="133"/>
      <c r="N2" s="133"/>
      <c r="O2" s="133"/>
      <c r="P2" s="133"/>
    </row>
    <row r="3" spans="1:25" ht="19.5" customHeight="1" x14ac:dyDescent="0.2">
      <c r="C3" s="160" t="s">
        <v>504</v>
      </c>
      <c r="D3" s="160"/>
      <c r="E3" s="160"/>
      <c r="F3" s="92"/>
      <c r="G3" s="91" t="s">
        <v>251</v>
      </c>
      <c r="H3" s="160" t="s">
        <v>250</v>
      </c>
      <c r="I3" s="160"/>
      <c r="J3" s="92"/>
      <c r="K3" s="160" t="s">
        <v>605</v>
      </c>
      <c r="L3" s="160"/>
    </row>
    <row r="4" spans="1:25" ht="19.5" customHeight="1" x14ac:dyDescent="0.2">
      <c r="A4" t="s">
        <v>248</v>
      </c>
      <c r="C4" s="160" t="s">
        <v>249</v>
      </c>
      <c r="D4" s="160"/>
      <c r="E4" s="160"/>
      <c r="F4" s="91" t="s">
        <v>275</v>
      </c>
      <c r="G4" s="91" t="s">
        <v>251</v>
      </c>
      <c r="H4" s="300">
        <v>2000</v>
      </c>
      <c r="I4" s="300"/>
      <c r="J4" s="91" t="s">
        <v>275</v>
      </c>
      <c r="K4" s="298">
        <f>ROUND((1/60)*H4,1)</f>
        <v>33.299999999999997</v>
      </c>
      <c r="L4" s="298"/>
      <c r="R4" s="108"/>
      <c r="S4" s="109"/>
      <c r="T4" s="289" t="s">
        <v>636</v>
      </c>
      <c r="U4" s="163"/>
      <c r="V4" s="163"/>
      <c r="W4" s="163"/>
      <c r="X4" s="163"/>
      <c r="Y4" s="163"/>
    </row>
    <row r="5" spans="1:25" ht="19.5" customHeight="1" x14ac:dyDescent="0.3">
      <c r="A5" s="133" t="s">
        <v>606</v>
      </c>
      <c r="B5" s="133"/>
      <c r="C5" s="133"/>
      <c r="D5" s="133"/>
      <c r="E5" s="133"/>
      <c r="F5" s="133"/>
      <c r="G5" s="133"/>
      <c r="H5" s="133"/>
      <c r="I5" s="133"/>
      <c r="J5" s="133"/>
      <c r="K5" s="133"/>
      <c r="L5" s="133"/>
      <c r="M5" s="133"/>
      <c r="N5" s="133"/>
      <c r="O5" s="133"/>
      <c r="P5" s="133"/>
      <c r="R5" s="62"/>
      <c r="S5" s="62"/>
      <c r="T5" s="62"/>
      <c r="U5" s="62"/>
      <c r="V5" s="62"/>
      <c r="W5" s="62"/>
      <c r="X5" s="62"/>
      <c r="Y5" s="62"/>
    </row>
    <row r="6" spans="1:25" ht="19.5" customHeight="1" x14ac:dyDescent="0.2">
      <c r="A6" s="133" t="s">
        <v>170</v>
      </c>
      <c r="B6" s="133"/>
      <c r="C6" s="133"/>
      <c r="D6" s="133"/>
      <c r="E6" s="133"/>
      <c r="F6" s="133"/>
      <c r="G6" s="133"/>
      <c r="H6" s="133"/>
      <c r="I6" s="133"/>
      <c r="J6" s="133"/>
      <c r="K6" s="133"/>
      <c r="L6" s="133"/>
      <c r="M6" s="133"/>
      <c r="N6" s="133"/>
      <c r="O6" s="133"/>
      <c r="P6" s="133"/>
      <c r="R6" s="288"/>
      <c r="S6" s="288"/>
      <c r="T6" s="289" t="s">
        <v>637</v>
      </c>
      <c r="U6" s="163"/>
      <c r="V6" s="163"/>
      <c r="W6" s="163"/>
      <c r="X6" s="163"/>
      <c r="Y6" s="163"/>
    </row>
    <row r="7" spans="1:25" ht="19.5" customHeight="1" x14ac:dyDescent="0.2">
      <c r="A7" s="160" t="s">
        <v>504</v>
      </c>
      <c r="B7" s="160"/>
      <c r="C7" s="160"/>
      <c r="D7" s="160"/>
      <c r="E7" s="160"/>
      <c r="F7" s="92"/>
      <c r="G7" s="91" t="s">
        <v>253</v>
      </c>
      <c r="H7" s="91" t="s">
        <v>254</v>
      </c>
      <c r="I7" s="91" t="s">
        <v>255</v>
      </c>
      <c r="J7" s="91" t="s">
        <v>256</v>
      </c>
      <c r="K7" s="91" t="s">
        <v>257</v>
      </c>
      <c r="L7" s="91" t="s">
        <v>258</v>
      </c>
      <c r="M7" s="92"/>
      <c r="N7" s="160" t="s">
        <v>169</v>
      </c>
      <c r="O7" s="160"/>
    </row>
    <row r="8" spans="1:25" ht="19.5" customHeight="1" x14ac:dyDescent="0.2">
      <c r="A8" s="297" t="s">
        <v>252</v>
      </c>
      <c r="B8" s="297"/>
      <c r="C8" s="297"/>
      <c r="D8" s="297"/>
      <c r="E8" s="297"/>
      <c r="F8" s="91" t="s">
        <v>275</v>
      </c>
      <c r="G8" s="102">
        <v>300</v>
      </c>
      <c r="H8" s="102">
        <v>25</v>
      </c>
      <c r="I8" s="102">
        <v>30</v>
      </c>
      <c r="J8" s="102">
        <v>5</v>
      </c>
      <c r="K8" s="102">
        <v>35</v>
      </c>
      <c r="L8" s="102">
        <v>17.5</v>
      </c>
      <c r="M8" s="91" t="s">
        <v>275</v>
      </c>
      <c r="N8" s="298">
        <f>ROUND((G8-H8-I8-J8)/(K8+L8),1)</f>
        <v>4.5999999999999996</v>
      </c>
      <c r="O8" s="298"/>
    </row>
    <row r="9" spans="1:25" ht="18.899999999999999" customHeight="1" x14ac:dyDescent="0.2">
      <c r="A9" s="133" t="s">
        <v>159</v>
      </c>
      <c r="B9" s="133"/>
      <c r="C9" s="133"/>
      <c r="D9" s="133"/>
      <c r="E9" s="133"/>
      <c r="F9" s="133"/>
      <c r="G9" s="133"/>
      <c r="H9" s="133"/>
      <c r="I9" s="133"/>
      <c r="J9" s="133"/>
      <c r="K9" s="133"/>
      <c r="L9" s="133"/>
      <c r="M9" s="133"/>
      <c r="N9" s="133"/>
      <c r="O9" s="133"/>
      <c r="P9" s="133"/>
    </row>
    <row r="10" spans="1:25" ht="18.899999999999999" customHeight="1" x14ac:dyDescent="0.2">
      <c r="A10" s="133" t="s">
        <v>158</v>
      </c>
      <c r="B10" s="133"/>
      <c r="C10" s="133"/>
      <c r="D10" s="133"/>
      <c r="E10" s="133"/>
      <c r="F10" s="133"/>
      <c r="G10" s="133"/>
      <c r="H10" s="133"/>
      <c r="I10" s="133"/>
      <c r="J10" s="133"/>
      <c r="K10" s="133"/>
      <c r="L10" s="133"/>
      <c r="M10" s="133"/>
      <c r="N10" s="133"/>
      <c r="O10" s="133"/>
      <c r="P10" s="133"/>
    </row>
    <row r="11" spans="1:25" ht="18.899999999999999" customHeight="1" x14ac:dyDescent="0.2">
      <c r="A11" s="133" t="s">
        <v>163</v>
      </c>
      <c r="B11" s="133"/>
      <c r="C11" s="133"/>
      <c r="D11" s="133"/>
      <c r="E11" s="133"/>
      <c r="F11" s="133"/>
      <c r="G11" s="133"/>
      <c r="H11" s="133"/>
      <c r="I11" s="133"/>
      <c r="J11" s="133"/>
      <c r="K11" s="133"/>
      <c r="L11" s="133"/>
      <c r="M11" s="133"/>
      <c r="N11" s="133"/>
      <c r="O11" s="133"/>
      <c r="P11" s="133"/>
    </row>
    <row r="12" spans="1:25" ht="20.25" customHeight="1" x14ac:dyDescent="0.2"/>
    <row r="14" spans="1:25" ht="82.8" x14ac:dyDescent="0.9">
      <c r="B14" s="209" t="s">
        <v>289</v>
      </c>
      <c r="C14" s="209"/>
      <c r="D14" s="209"/>
      <c r="E14" s="209"/>
      <c r="F14" s="209"/>
      <c r="G14" s="209"/>
      <c r="H14" s="209"/>
      <c r="I14" s="209"/>
      <c r="J14" s="209"/>
      <c r="K14" s="209"/>
      <c r="L14" s="209"/>
    </row>
  </sheetData>
  <mergeCells count="21">
    <mergeCell ref="T4:Y4"/>
    <mergeCell ref="R6:S6"/>
    <mergeCell ref="T6:Y6"/>
    <mergeCell ref="A7:E7"/>
    <mergeCell ref="A1:P1"/>
    <mergeCell ref="A2:P2"/>
    <mergeCell ref="A5:P5"/>
    <mergeCell ref="H3:I3"/>
    <mergeCell ref="K3:L3"/>
    <mergeCell ref="C4:E4"/>
    <mergeCell ref="K4:L4"/>
    <mergeCell ref="C3:E3"/>
    <mergeCell ref="H4:I4"/>
    <mergeCell ref="B14:L14"/>
    <mergeCell ref="A6:P6"/>
    <mergeCell ref="N7:O7"/>
    <mergeCell ref="A8:E8"/>
    <mergeCell ref="N8:O8"/>
    <mergeCell ref="A9:P9"/>
    <mergeCell ref="A10:P10"/>
    <mergeCell ref="A11:P11"/>
  </mergeCells>
  <phoneticPr fontId="2"/>
  <pageMargins left="0.75" right="0.53" top="1" bottom="1" header="0.51200000000000001" footer="0.51200000000000001"/>
  <pageSetup paperSize="9" orientation="portrait"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Y65"/>
  <sheetViews>
    <sheetView workbookViewId="0">
      <selection activeCell="R10" sqref="R10"/>
    </sheetView>
  </sheetViews>
  <sheetFormatPr defaultRowHeight="13.2" x14ac:dyDescent="0.2"/>
  <cols>
    <col min="1" max="194" width="5.6640625" customWidth="1"/>
  </cols>
  <sheetData>
    <row r="1" spans="1:25" ht="22.5" customHeight="1" x14ac:dyDescent="0.2">
      <c r="A1" s="283" t="s">
        <v>105</v>
      </c>
      <c r="B1" s="283"/>
      <c r="C1" s="283"/>
      <c r="D1" s="283"/>
      <c r="E1" s="283"/>
      <c r="F1" s="283"/>
      <c r="G1" s="283"/>
      <c r="H1" s="283"/>
      <c r="I1" s="283"/>
      <c r="J1" s="283"/>
      <c r="K1" s="283"/>
      <c r="L1" s="283"/>
      <c r="M1" s="283"/>
      <c r="N1" s="283"/>
      <c r="O1" s="283"/>
      <c r="P1" s="283"/>
    </row>
    <row r="2" spans="1:25" ht="20.25" customHeight="1" x14ac:dyDescent="0.2">
      <c r="A2" s="302" t="s">
        <v>528</v>
      </c>
      <c r="B2" s="303"/>
      <c r="C2" s="303"/>
      <c r="D2" s="303"/>
      <c r="E2" s="303"/>
      <c r="F2" s="303"/>
      <c r="G2" s="303"/>
      <c r="H2" s="303"/>
      <c r="I2" s="303"/>
      <c r="J2" s="303"/>
      <c r="K2" s="303"/>
      <c r="L2" s="303"/>
      <c r="M2" s="303"/>
      <c r="N2" s="303"/>
      <c r="O2" s="303"/>
    </row>
    <row r="3" spans="1:25" ht="5.25" customHeight="1" x14ac:dyDescent="0.2">
      <c r="A3" s="1"/>
    </row>
    <row r="4" spans="1:25" ht="20.25" customHeight="1" x14ac:dyDescent="0.2">
      <c r="A4" s="119" t="s">
        <v>566</v>
      </c>
      <c r="B4" s="121"/>
      <c r="C4" s="148" t="s">
        <v>529</v>
      </c>
      <c r="D4" s="148" t="s">
        <v>567</v>
      </c>
      <c r="E4" s="148"/>
      <c r="F4" s="148" t="s">
        <v>570</v>
      </c>
      <c r="G4" s="148" t="s">
        <v>571</v>
      </c>
      <c r="H4" s="148"/>
      <c r="I4" s="148" t="s">
        <v>572</v>
      </c>
      <c r="J4" s="148"/>
      <c r="K4" s="148" t="s">
        <v>573</v>
      </c>
      <c r="L4" s="148"/>
      <c r="M4" s="148" t="s">
        <v>584</v>
      </c>
      <c r="N4" s="148"/>
      <c r="O4" s="148" t="s">
        <v>585</v>
      </c>
      <c r="P4" s="148"/>
    </row>
    <row r="5" spans="1:25" ht="34.5" customHeight="1" x14ac:dyDescent="0.2">
      <c r="A5" s="122"/>
      <c r="B5" s="124"/>
      <c r="C5" s="148"/>
      <c r="D5" s="93" t="s">
        <v>568</v>
      </c>
      <c r="E5" s="93" t="s">
        <v>569</v>
      </c>
      <c r="F5" s="148"/>
      <c r="G5" s="93" t="s">
        <v>192</v>
      </c>
      <c r="H5" s="93" t="s">
        <v>574</v>
      </c>
      <c r="I5" s="93" t="s">
        <v>192</v>
      </c>
      <c r="J5" s="93" t="s">
        <v>574</v>
      </c>
      <c r="K5" s="93" t="s">
        <v>192</v>
      </c>
      <c r="L5" s="93" t="s">
        <v>574</v>
      </c>
      <c r="M5" s="93" t="s">
        <v>192</v>
      </c>
      <c r="N5" s="93" t="s">
        <v>574</v>
      </c>
      <c r="O5" s="93" t="s">
        <v>192</v>
      </c>
      <c r="P5" s="93" t="s">
        <v>574</v>
      </c>
    </row>
    <row r="6" spans="1:25" ht="31.5" customHeight="1" x14ac:dyDescent="0.2">
      <c r="A6" s="301" t="s">
        <v>575</v>
      </c>
      <c r="B6" s="301"/>
      <c r="C6" s="19">
        <v>25</v>
      </c>
      <c r="D6" s="19" t="s">
        <v>576</v>
      </c>
      <c r="E6" s="19"/>
      <c r="F6" s="100">
        <v>10</v>
      </c>
      <c r="G6" s="100">
        <v>4</v>
      </c>
      <c r="H6" s="103">
        <f>F6*G6</f>
        <v>40</v>
      </c>
      <c r="I6" s="100">
        <v>3</v>
      </c>
      <c r="J6" s="103">
        <f>F6*I6</f>
        <v>30</v>
      </c>
      <c r="K6" s="100">
        <v>3</v>
      </c>
      <c r="L6" s="103">
        <f>F6*K6</f>
        <v>30</v>
      </c>
      <c r="M6" s="100">
        <v>3</v>
      </c>
      <c r="N6" s="103">
        <f>F6*M6</f>
        <v>30</v>
      </c>
      <c r="O6" s="100"/>
      <c r="P6" s="103">
        <f>F6*O6</f>
        <v>0</v>
      </c>
      <c r="R6" s="108"/>
      <c r="S6" s="109"/>
      <c r="T6" s="289" t="s">
        <v>636</v>
      </c>
      <c r="U6" s="163"/>
      <c r="V6" s="163"/>
      <c r="W6" s="163"/>
      <c r="X6" s="163"/>
      <c r="Y6" s="163"/>
    </row>
    <row r="7" spans="1:25" ht="31.5" customHeight="1" x14ac:dyDescent="0.2">
      <c r="A7" s="301" t="s">
        <v>577</v>
      </c>
      <c r="B7" s="301"/>
      <c r="C7" s="19">
        <v>13</v>
      </c>
      <c r="D7" s="19" t="s">
        <v>576</v>
      </c>
      <c r="E7" s="19"/>
      <c r="F7" s="100">
        <v>5</v>
      </c>
      <c r="G7" s="100"/>
      <c r="H7" s="103">
        <f t="shared" ref="H7:H12" si="0">F7*G7</f>
        <v>0</v>
      </c>
      <c r="I7" s="100"/>
      <c r="J7" s="103">
        <f t="shared" ref="J7:J12" si="1">F7*I7</f>
        <v>0</v>
      </c>
      <c r="K7" s="100"/>
      <c r="L7" s="103">
        <f t="shared" ref="L7:L12" si="2">F7*K7</f>
        <v>0</v>
      </c>
      <c r="M7" s="100"/>
      <c r="N7" s="103">
        <f t="shared" ref="N7:N12" si="3">F7*M7</f>
        <v>0</v>
      </c>
      <c r="O7" s="100"/>
      <c r="P7" s="103">
        <f t="shared" ref="P7:P12" si="4">F7*O7</f>
        <v>0</v>
      </c>
      <c r="R7" s="62"/>
      <c r="S7" s="62"/>
      <c r="T7" s="62"/>
      <c r="U7" s="62"/>
      <c r="V7" s="62"/>
      <c r="W7" s="62"/>
      <c r="X7" s="62"/>
      <c r="Y7" s="62"/>
    </row>
    <row r="8" spans="1:25" ht="31.5" customHeight="1" x14ac:dyDescent="0.2">
      <c r="A8" s="301" t="s">
        <v>578</v>
      </c>
      <c r="B8" s="301"/>
      <c r="C8" s="19">
        <v>25</v>
      </c>
      <c r="D8" s="19" t="s">
        <v>576</v>
      </c>
      <c r="E8" s="19"/>
      <c r="F8" s="100">
        <v>10</v>
      </c>
      <c r="G8" s="100"/>
      <c r="H8" s="103">
        <f t="shared" si="0"/>
        <v>0</v>
      </c>
      <c r="I8" s="100"/>
      <c r="J8" s="103">
        <f t="shared" si="1"/>
        <v>0</v>
      </c>
      <c r="K8" s="100"/>
      <c r="L8" s="103">
        <f t="shared" si="2"/>
        <v>0</v>
      </c>
      <c r="M8" s="100"/>
      <c r="N8" s="103">
        <f t="shared" si="3"/>
        <v>0</v>
      </c>
      <c r="O8" s="100"/>
      <c r="P8" s="103">
        <f t="shared" si="4"/>
        <v>0</v>
      </c>
      <c r="R8" s="288"/>
      <c r="S8" s="288"/>
      <c r="T8" s="289" t="s">
        <v>637</v>
      </c>
      <c r="U8" s="163"/>
      <c r="V8" s="163"/>
      <c r="W8" s="163"/>
      <c r="X8" s="163"/>
      <c r="Y8" s="163"/>
    </row>
    <row r="9" spans="1:25" ht="31.5" customHeight="1" x14ac:dyDescent="0.2">
      <c r="A9" s="301" t="s">
        <v>579</v>
      </c>
      <c r="B9" s="301"/>
      <c r="C9" s="19">
        <v>13</v>
      </c>
      <c r="D9" s="19" t="s">
        <v>576</v>
      </c>
      <c r="E9" s="19"/>
      <c r="F9" s="100">
        <v>5</v>
      </c>
      <c r="G9" s="100">
        <v>2</v>
      </c>
      <c r="H9" s="103">
        <f t="shared" si="0"/>
        <v>10</v>
      </c>
      <c r="I9" s="100">
        <v>2</v>
      </c>
      <c r="J9" s="103">
        <f t="shared" si="1"/>
        <v>10</v>
      </c>
      <c r="K9" s="100">
        <v>2</v>
      </c>
      <c r="L9" s="103">
        <f t="shared" si="2"/>
        <v>10</v>
      </c>
      <c r="M9" s="100">
        <v>2</v>
      </c>
      <c r="N9" s="103">
        <f t="shared" si="3"/>
        <v>10</v>
      </c>
      <c r="O9" s="100"/>
      <c r="P9" s="103">
        <f t="shared" si="4"/>
        <v>0</v>
      </c>
    </row>
    <row r="10" spans="1:25" ht="31.5" customHeight="1" x14ac:dyDescent="0.2">
      <c r="A10" s="301" t="s">
        <v>580</v>
      </c>
      <c r="B10" s="301"/>
      <c r="C10" s="19">
        <v>13</v>
      </c>
      <c r="D10" s="19" t="s">
        <v>576</v>
      </c>
      <c r="E10" s="19"/>
      <c r="F10" s="100">
        <v>5</v>
      </c>
      <c r="G10" s="100">
        <v>3</v>
      </c>
      <c r="H10" s="103">
        <f t="shared" si="0"/>
        <v>15</v>
      </c>
      <c r="I10" s="100">
        <v>3</v>
      </c>
      <c r="J10" s="103">
        <f t="shared" si="1"/>
        <v>15</v>
      </c>
      <c r="K10" s="100">
        <v>3</v>
      </c>
      <c r="L10" s="103">
        <f t="shared" si="2"/>
        <v>15</v>
      </c>
      <c r="M10" s="100">
        <v>3</v>
      </c>
      <c r="N10" s="103">
        <f t="shared" si="3"/>
        <v>15</v>
      </c>
      <c r="O10" s="100"/>
      <c r="P10" s="103">
        <f t="shared" si="4"/>
        <v>0</v>
      </c>
    </row>
    <row r="11" spans="1:25" ht="31.5" customHeight="1" x14ac:dyDescent="0.2">
      <c r="A11" s="301" t="s">
        <v>581</v>
      </c>
      <c r="B11" s="301"/>
      <c r="C11" s="19">
        <v>13</v>
      </c>
      <c r="D11" s="19" t="s">
        <v>576</v>
      </c>
      <c r="E11" s="19"/>
      <c r="F11" s="100">
        <v>3</v>
      </c>
      <c r="G11" s="100"/>
      <c r="H11" s="103">
        <f t="shared" si="0"/>
        <v>0</v>
      </c>
      <c r="I11" s="100"/>
      <c r="J11" s="103">
        <f t="shared" si="1"/>
        <v>0</v>
      </c>
      <c r="K11" s="100"/>
      <c r="L11" s="103">
        <f t="shared" si="2"/>
        <v>0</v>
      </c>
      <c r="M11" s="100"/>
      <c r="N11" s="103">
        <f t="shared" si="3"/>
        <v>0</v>
      </c>
      <c r="O11" s="100"/>
      <c r="P11" s="103">
        <f t="shared" si="4"/>
        <v>0</v>
      </c>
    </row>
    <row r="12" spans="1:25" ht="20.25" customHeight="1" x14ac:dyDescent="0.2">
      <c r="A12" s="301" t="s">
        <v>582</v>
      </c>
      <c r="B12" s="301"/>
      <c r="C12" s="19">
        <v>13</v>
      </c>
      <c r="D12" s="19" t="s">
        <v>576</v>
      </c>
      <c r="E12" s="19"/>
      <c r="F12" s="100">
        <v>1</v>
      </c>
      <c r="G12" s="100">
        <v>2</v>
      </c>
      <c r="H12" s="103">
        <f t="shared" si="0"/>
        <v>2</v>
      </c>
      <c r="I12" s="100">
        <v>2</v>
      </c>
      <c r="J12" s="103">
        <f t="shared" si="1"/>
        <v>2</v>
      </c>
      <c r="K12" s="100">
        <v>2</v>
      </c>
      <c r="L12" s="103">
        <f t="shared" si="2"/>
        <v>2</v>
      </c>
      <c r="M12" s="100">
        <v>2</v>
      </c>
      <c r="N12" s="103">
        <f t="shared" si="3"/>
        <v>2</v>
      </c>
      <c r="O12" s="100"/>
      <c r="P12" s="103">
        <f t="shared" si="4"/>
        <v>0</v>
      </c>
    </row>
    <row r="13" spans="1:25" ht="20.25" customHeight="1" x14ac:dyDescent="0.2">
      <c r="A13" s="23"/>
      <c r="B13" s="23"/>
      <c r="C13" s="18"/>
      <c r="D13" s="18"/>
      <c r="E13" s="18"/>
      <c r="F13" s="18"/>
      <c r="G13" s="18"/>
      <c r="H13" s="18"/>
      <c r="I13" s="18"/>
      <c r="J13" s="18"/>
      <c r="K13" s="18"/>
      <c r="L13" s="18"/>
      <c r="M13" s="18"/>
      <c r="N13" s="18"/>
      <c r="O13" s="18"/>
      <c r="P13" s="18"/>
    </row>
    <row r="14" spans="1:25" ht="20.25" customHeight="1" x14ac:dyDescent="0.2">
      <c r="A14" s="23"/>
      <c r="B14" s="23"/>
      <c r="C14" s="18"/>
      <c r="D14" s="18"/>
      <c r="E14" s="18"/>
      <c r="F14" s="18"/>
      <c r="G14" s="18"/>
      <c r="H14" s="18"/>
      <c r="I14" s="18"/>
      <c r="J14" s="18"/>
      <c r="K14" s="18"/>
      <c r="L14" s="18"/>
      <c r="M14" s="18"/>
      <c r="N14" s="18"/>
      <c r="O14" s="18"/>
      <c r="P14" s="18"/>
    </row>
    <row r="15" spans="1:25" ht="90" customHeight="1" x14ac:dyDescent="0.9">
      <c r="A15" s="23"/>
      <c r="B15" s="209" t="s">
        <v>289</v>
      </c>
      <c r="C15" s="209"/>
      <c r="D15" s="209"/>
      <c r="E15" s="209"/>
      <c r="F15" s="209"/>
      <c r="G15" s="209"/>
      <c r="H15" s="209"/>
      <c r="I15" s="209"/>
      <c r="J15" s="209"/>
      <c r="K15" s="209"/>
      <c r="L15" s="209"/>
      <c r="M15" s="18"/>
      <c r="N15" s="18"/>
      <c r="O15" s="18"/>
      <c r="P15" s="18"/>
    </row>
    <row r="16" spans="1:25" ht="20.25" customHeight="1" x14ac:dyDescent="0.2">
      <c r="A16" s="23"/>
      <c r="B16" s="23"/>
      <c r="C16" s="18"/>
      <c r="D16" s="18"/>
      <c r="E16" s="18"/>
      <c r="F16" s="18"/>
      <c r="G16" s="18"/>
      <c r="H16" s="18"/>
      <c r="I16" s="18"/>
      <c r="J16" s="18"/>
      <c r="K16" s="18"/>
      <c r="L16" s="18"/>
      <c r="M16" s="18"/>
      <c r="N16" s="18"/>
      <c r="O16" s="18"/>
      <c r="P16" s="18"/>
    </row>
    <row r="17" spans="1:16" ht="20.25" customHeight="1" x14ac:dyDescent="0.2">
      <c r="A17" s="23"/>
      <c r="B17" s="23"/>
      <c r="C17" s="18"/>
      <c r="D17" s="18"/>
      <c r="E17" s="18"/>
      <c r="F17" s="18"/>
      <c r="G17" s="18"/>
      <c r="H17" s="18"/>
      <c r="I17" s="18"/>
      <c r="J17" s="18"/>
      <c r="K17" s="18"/>
      <c r="L17" s="18"/>
      <c r="M17" s="18"/>
      <c r="N17" s="18"/>
      <c r="O17" s="18"/>
      <c r="P17" s="18"/>
    </row>
    <row r="18" spans="1:16" ht="20.25" customHeight="1" x14ac:dyDescent="0.2">
      <c r="A18" s="23"/>
      <c r="B18" s="23"/>
      <c r="C18" s="18"/>
      <c r="D18" s="18"/>
      <c r="E18" s="18"/>
      <c r="F18" s="18"/>
      <c r="G18" s="18"/>
      <c r="H18" s="18"/>
      <c r="I18" s="18"/>
      <c r="J18" s="18"/>
      <c r="K18" s="18"/>
      <c r="L18" s="18"/>
      <c r="M18" s="18"/>
      <c r="N18" s="18"/>
      <c r="O18" s="18"/>
      <c r="P18" s="18"/>
    </row>
    <row r="19" spans="1:16" ht="20.25" customHeight="1" x14ac:dyDescent="0.2">
      <c r="A19" s="23"/>
      <c r="B19" s="23"/>
      <c r="C19" s="18"/>
      <c r="D19" s="18"/>
      <c r="E19" s="18"/>
      <c r="F19" s="18"/>
      <c r="G19" s="18"/>
      <c r="H19" s="18"/>
      <c r="I19" s="18"/>
      <c r="J19" s="18"/>
      <c r="K19" s="18"/>
      <c r="L19" s="18"/>
      <c r="M19" s="18"/>
      <c r="N19" s="18"/>
      <c r="O19" s="18"/>
      <c r="P19" s="18"/>
    </row>
    <row r="20" spans="1:16" ht="20.25" customHeight="1" x14ac:dyDescent="0.2">
      <c r="A20" s="23"/>
      <c r="B20" s="23"/>
      <c r="C20" s="18"/>
      <c r="D20" s="18"/>
      <c r="E20" s="18"/>
      <c r="F20" s="18"/>
      <c r="G20" s="18"/>
      <c r="H20" s="18"/>
      <c r="I20" s="18"/>
      <c r="J20" s="18"/>
      <c r="K20" s="18"/>
      <c r="L20" s="18"/>
      <c r="M20" s="18"/>
      <c r="N20" s="18"/>
      <c r="O20" s="18"/>
      <c r="P20" s="18"/>
    </row>
    <row r="21" spans="1:16" ht="20.25" customHeight="1" x14ac:dyDescent="0.2">
      <c r="A21" s="23"/>
      <c r="B21" s="23"/>
      <c r="C21" s="18"/>
      <c r="D21" s="18"/>
      <c r="E21" s="18"/>
      <c r="F21" s="18"/>
      <c r="G21" s="18"/>
      <c r="H21" s="18"/>
      <c r="I21" s="18"/>
      <c r="J21" s="18"/>
      <c r="K21" s="18"/>
      <c r="L21" s="18"/>
      <c r="M21" s="18"/>
      <c r="N21" s="18"/>
      <c r="O21" s="18"/>
      <c r="P21" s="18"/>
    </row>
    <row r="22" spans="1:16" ht="20.25" customHeight="1" x14ac:dyDescent="0.2">
      <c r="A22" s="23"/>
      <c r="B22" s="23"/>
      <c r="C22" s="18"/>
      <c r="D22" s="18"/>
      <c r="E22" s="18"/>
      <c r="F22" s="18"/>
      <c r="G22" s="18"/>
      <c r="H22" s="18"/>
      <c r="I22" s="18"/>
      <c r="J22" s="18"/>
      <c r="K22" s="18"/>
      <c r="L22" s="18"/>
      <c r="M22" s="18"/>
      <c r="N22" s="18"/>
      <c r="O22" s="18"/>
      <c r="P22" s="18"/>
    </row>
    <row r="23" spans="1:16" ht="20.25" customHeight="1" x14ac:dyDescent="0.2">
      <c r="A23" s="23"/>
      <c r="B23" s="23"/>
      <c r="C23" s="18"/>
      <c r="D23" s="18"/>
      <c r="E23" s="18"/>
      <c r="F23" s="18"/>
      <c r="G23" s="18"/>
      <c r="H23" s="18"/>
      <c r="I23" s="18"/>
      <c r="J23" s="18"/>
      <c r="K23" s="18"/>
      <c r="L23" s="18"/>
      <c r="M23" s="18"/>
      <c r="N23" s="18"/>
      <c r="O23" s="18"/>
      <c r="P23" s="18"/>
    </row>
    <row r="24" spans="1:16" ht="20.25" customHeight="1" x14ac:dyDescent="0.2">
      <c r="A24" s="23"/>
      <c r="B24" s="23"/>
      <c r="C24" s="18"/>
      <c r="D24" s="18"/>
      <c r="E24" s="18"/>
      <c r="F24" s="18"/>
      <c r="G24" s="18"/>
      <c r="H24" s="18"/>
      <c r="I24" s="18"/>
      <c r="J24" s="18"/>
      <c r="K24" s="18"/>
      <c r="L24" s="18"/>
      <c r="M24" s="18"/>
      <c r="N24" s="18"/>
      <c r="O24" s="18"/>
      <c r="P24" s="18"/>
    </row>
    <row r="25" spans="1:16" ht="20.25" customHeight="1" x14ac:dyDescent="0.2">
      <c r="A25" s="23"/>
      <c r="B25" s="23"/>
      <c r="C25" s="18"/>
      <c r="D25" s="18"/>
      <c r="E25" s="18"/>
      <c r="F25" s="18"/>
      <c r="G25" s="18"/>
      <c r="H25" s="18"/>
      <c r="I25" s="18"/>
      <c r="J25" s="18"/>
      <c r="K25" s="18"/>
      <c r="L25" s="18"/>
      <c r="M25" s="18"/>
      <c r="N25" s="18"/>
      <c r="O25" s="18"/>
      <c r="P25" s="18"/>
    </row>
    <row r="26" spans="1:16" ht="20.25" customHeight="1" x14ac:dyDescent="0.2">
      <c r="A26" s="23"/>
      <c r="B26" s="23"/>
      <c r="C26" s="18"/>
      <c r="D26" s="18"/>
      <c r="E26" s="18"/>
      <c r="F26" s="18"/>
      <c r="G26" s="18"/>
      <c r="H26" s="18"/>
      <c r="I26" s="18"/>
      <c r="J26" s="18"/>
      <c r="K26" s="18"/>
      <c r="L26" s="18"/>
      <c r="M26" s="18"/>
      <c r="N26" s="18"/>
      <c r="O26" s="18"/>
      <c r="P26" s="18"/>
    </row>
    <row r="27" spans="1:16" ht="20.25" customHeight="1" x14ac:dyDescent="0.2">
      <c r="A27" s="23"/>
      <c r="B27" s="23"/>
      <c r="C27" s="18"/>
      <c r="D27" s="18"/>
      <c r="E27" s="18"/>
      <c r="F27" s="18"/>
      <c r="G27" s="18"/>
      <c r="H27" s="18"/>
      <c r="I27" s="18"/>
      <c r="J27" s="18"/>
      <c r="K27" s="18"/>
      <c r="L27" s="18"/>
      <c r="M27" s="18"/>
      <c r="N27" s="18"/>
      <c r="O27" s="18"/>
      <c r="P27" s="18"/>
    </row>
    <row r="28" spans="1:16" ht="20.25" customHeight="1" x14ac:dyDescent="0.2">
      <c r="A28" s="23"/>
      <c r="B28" s="23"/>
      <c r="C28" s="18"/>
      <c r="D28" s="18"/>
      <c r="E28" s="18"/>
      <c r="F28" s="18"/>
      <c r="G28" s="18"/>
      <c r="H28" s="18"/>
      <c r="I28" s="18"/>
      <c r="J28" s="18"/>
      <c r="K28" s="18"/>
      <c r="L28" s="18"/>
      <c r="M28" s="18"/>
      <c r="N28" s="18"/>
      <c r="O28" s="18"/>
      <c r="P28" s="18"/>
    </row>
    <row r="29" spans="1:16" ht="20.25" customHeight="1" x14ac:dyDescent="0.2">
      <c r="A29" s="23"/>
      <c r="B29" s="23"/>
      <c r="C29" s="18"/>
      <c r="D29" s="18"/>
      <c r="E29" s="18"/>
      <c r="F29" s="18"/>
      <c r="G29" s="18"/>
      <c r="H29" s="18"/>
      <c r="I29" s="18"/>
      <c r="J29" s="18"/>
      <c r="K29" s="18"/>
      <c r="L29" s="18"/>
      <c r="M29" s="18"/>
      <c r="N29" s="18"/>
      <c r="O29" s="18"/>
      <c r="P29" s="18"/>
    </row>
    <row r="30" spans="1:16" ht="20.25" customHeight="1" x14ac:dyDescent="0.2">
      <c r="A30" s="23"/>
      <c r="B30" s="23"/>
      <c r="C30" s="18"/>
      <c r="D30" s="18"/>
      <c r="E30" s="18"/>
      <c r="F30" s="18"/>
      <c r="G30" s="18"/>
      <c r="H30" s="18"/>
      <c r="I30" s="18"/>
      <c r="J30" s="18"/>
      <c r="K30" s="18"/>
      <c r="L30" s="18"/>
      <c r="M30" s="18"/>
      <c r="N30" s="18"/>
      <c r="O30" s="18"/>
      <c r="P30" s="18"/>
    </row>
    <row r="31" spans="1:16" ht="20.25" customHeight="1" x14ac:dyDescent="0.2">
      <c r="A31" s="23"/>
      <c r="B31" s="23"/>
      <c r="C31" s="18"/>
      <c r="D31" s="18"/>
      <c r="E31" s="18"/>
      <c r="F31" s="18"/>
      <c r="G31" s="18"/>
      <c r="H31" s="18"/>
      <c r="I31" s="18"/>
      <c r="J31" s="18"/>
      <c r="K31" s="18"/>
      <c r="L31" s="18"/>
      <c r="M31" s="18"/>
      <c r="N31" s="18"/>
      <c r="O31" s="18"/>
      <c r="P31" s="18"/>
    </row>
    <row r="32" spans="1:16" ht="20.25" customHeight="1" x14ac:dyDescent="0.2">
      <c r="A32" s="23"/>
      <c r="B32" s="23"/>
      <c r="C32" s="18"/>
      <c r="D32" s="18"/>
      <c r="E32" s="18"/>
      <c r="F32" s="18"/>
      <c r="G32" s="18"/>
      <c r="H32" s="18"/>
      <c r="I32" s="18"/>
      <c r="J32" s="18"/>
      <c r="K32" s="18"/>
      <c r="L32" s="18"/>
      <c r="M32" s="18"/>
      <c r="N32" s="18"/>
      <c r="O32" s="18"/>
      <c r="P32" s="18"/>
    </row>
    <row r="33" spans="1:25" ht="20.25" customHeight="1" x14ac:dyDescent="0.2">
      <c r="A33" s="23"/>
      <c r="B33" s="23"/>
      <c r="C33" s="18"/>
      <c r="D33" s="18"/>
      <c r="E33" s="18"/>
      <c r="F33" s="18"/>
      <c r="G33" s="18"/>
      <c r="H33" s="18"/>
      <c r="I33" s="18"/>
      <c r="J33" s="18"/>
      <c r="K33" s="18"/>
      <c r="L33" s="18"/>
      <c r="M33" s="18"/>
      <c r="N33" s="18"/>
      <c r="O33" s="18"/>
      <c r="P33" s="18"/>
    </row>
    <row r="34" spans="1:25" ht="20.25" customHeight="1" x14ac:dyDescent="0.2">
      <c r="A34" s="23"/>
      <c r="B34" s="23"/>
      <c r="C34" s="18"/>
      <c r="D34" s="18"/>
      <c r="E34" s="18"/>
      <c r="F34" s="18"/>
      <c r="G34" s="18"/>
      <c r="H34" s="18"/>
      <c r="I34" s="18"/>
      <c r="J34" s="18"/>
      <c r="K34" s="18"/>
      <c r="L34" s="18"/>
      <c r="M34" s="18"/>
      <c r="N34" s="18"/>
      <c r="O34" s="18"/>
      <c r="P34" s="18"/>
    </row>
    <row r="35" spans="1:25" ht="18.899999999999999" customHeight="1" x14ac:dyDescent="0.2">
      <c r="A35" s="133" t="s">
        <v>596</v>
      </c>
      <c r="B35" s="133"/>
      <c r="C35" s="133"/>
      <c r="D35" s="133"/>
      <c r="E35" s="133"/>
      <c r="F35" s="133"/>
      <c r="G35" s="133"/>
      <c r="H35" s="133"/>
      <c r="I35" s="133"/>
      <c r="J35" s="133"/>
      <c r="K35" s="133"/>
      <c r="L35" s="133"/>
      <c r="M35" s="133"/>
      <c r="N35" s="133"/>
      <c r="O35" s="133"/>
      <c r="P35" s="133"/>
    </row>
    <row r="36" spans="1:25" ht="18.899999999999999" customHeight="1" x14ac:dyDescent="0.2">
      <c r="A36" s="133" t="s">
        <v>94</v>
      </c>
      <c r="B36" s="133"/>
      <c r="C36" s="133"/>
      <c r="D36" s="133"/>
      <c r="E36" s="133"/>
      <c r="F36" s="133"/>
      <c r="G36" s="133"/>
      <c r="H36" s="133"/>
      <c r="I36" s="133"/>
      <c r="J36" s="133"/>
      <c r="K36" s="133"/>
      <c r="L36" s="133"/>
      <c r="M36" s="133"/>
      <c r="N36" s="133"/>
      <c r="O36" s="133"/>
      <c r="P36" s="133"/>
    </row>
    <row r="37" spans="1:25" ht="19.5" customHeight="1" x14ac:dyDescent="0.2">
      <c r="B37" s="160" t="s">
        <v>501</v>
      </c>
      <c r="C37" s="160"/>
      <c r="D37" s="160"/>
      <c r="E37" s="160"/>
      <c r="F37" s="92"/>
      <c r="G37" s="265" t="s">
        <v>253</v>
      </c>
      <c r="H37" s="267"/>
      <c r="I37" s="265" t="s">
        <v>254</v>
      </c>
      <c r="J37" s="267"/>
      <c r="K37" s="91" t="s">
        <v>257</v>
      </c>
      <c r="L37" s="91" t="s">
        <v>258</v>
      </c>
      <c r="M37" s="92"/>
      <c r="N37" s="160" t="s">
        <v>169</v>
      </c>
      <c r="O37" s="160"/>
    </row>
    <row r="38" spans="1:25" ht="19.5" customHeight="1" x14ac:dyDescent="0.2">
      <c r="A38" s="96"/>
      <c r="B38" s="160" t="s">
        <v>590</v>
      </c>
      <c r="C38" s="160"/>
      <c r="D38" s="160"/>
      <c r="E38" s="160"/>
      <c r="F38" s="91" t="s">
        <v>275</v>
      </c>
      <c r="G38" s="305">
        <v>90</v>
      </c>
      <c r="H38" s="306"/>
      <c r="I38" s="305">
        <v>70</v>
      </c>
      <c r="J38" s="306"/>
      <c r="K38" s="102">
        <v>20</v>
      </c>
      <c r="L38" s="102">
        <v>20</v>
      </c>
      <c r="M38" s="91" t="s">
        <v>275</v>
      </c>
      <c r="N38" s="304">
        <f>ROUND((G38-I38)/(K38+L38),2)</f>
        <v>0.5</v>
      </c>
      <c r="O38" s="304"/>
    </row>
    <row r="39" spans="1:25" ht="18.899999999999999" customHeight="1" x14ac:dyDescent="0.2">
      <c r="A39" s="133" t="s">
        <v>586</v>
      </c>
      <c r="B39" s="133"/>
      <c r="C39" s="133"/>
      <c r="D39" s="133"/>
      <c r="E39" s="133"/>
      <c r="F39" s="133"/>
      <c r="G39" s="133"/>
      <c r="H39" s="133"/>
      <c r="I39" s="133"/>
      <c r="J39" s="133"/>
      <c r="K39" s="133"/>
      <c r="L39" s="133"/>
      <c r="M39" s="133"/>
      <c r="N39" s="133"/>
      <c r="O39" s="133"/>
      <c r="P39" s="133"/>
    </row>
    <row r="40" spans="1:25" ht="18.899999999999999" customHeight="1" x14ac:dyDescent="0.2">
      <c r="A40" s="133" t="s">
        <v>587</v>
      </c>
      <c r="B40" s="133"/>
      <c r="C40" s="133"/>
      <c r="D40" s="133"/>
      <c r="E40" s="133"/>
      <c r="F40" s="133"/>
      <c r="G40" s="133"/>
      <c r="H40" s="133"/>
      <c r="I40" s="133"/>
      <c r="J40" s="133"/>
      <c r="K40" s="133"/>
      <c r="L40" s="133"/>
      <c r="M40" s="133"/>
      <c r="N40" s="133"/>
      <c r="O40" s="133"/>
      <c r="P40" s="133"/>
    </row>
    <row r="41" spans="1:25" ht="18.899999999999999" customHeight="1" x14ac:dyDescent="0.2">
      <c r="A41" s="133" t="s">
        <v>588</v>
      </c>
      <c r="B41" s="133"/>
      <c r="C41" s="133"/>
      <c r="D41" s="133"/>
      <c r="E41" s="133"/>
      <c r="F41" s="133"/>
      <c r="G41" s="133"/>
      <c r="H41" s="133"/>
      <c r="I41" s="133"/>
      <c r="J41" s="133"/>
      <c r="K41" s="133"/>
      <c r="L41" s="133"/>
      <c r="M41" s="133"/>
      <c r="N41" s="133"/>
      <c r="O41" s="133"/>
      <c r="P41" s="133"/>
    </row>
    <row r="42" spans="1:25" ht="18.899999999999999" customHeight="1" x14ac:dyDescent="0.2">
      <c r="A42" s="133" t="s">
        <v>589</v>
      </c>
      <c r="B42" s="133"/>
      <c r="C42" s="133"/>
      <c r="D42" s="133"/>
      <c r="E42" s="133"/>
      <c r="F42" s="133"/>
      <c r="G42" s="133"/>
      <c r="H42" s="133"/>
      <c r="I42" s="133"/>
      <c r="J42" s="133"/>
      <c r="K42" s="133"/>
      <c r="L42" s="133"/>
      <c r="M42" s="133"/>
      <c r="N42" s="133"/>
      <c r="O42" s="133"/>
      <c r="P42" s="133"/>
    </row>
    <row r="43" spans="1:25" ht="18.899999999999999" customHeight="1" x14ac:dyDescent="0.2"/>
    <row r="44" spans="1:25" ht="18.899999999999999" customHeight="1" x14ac:dyDescent="0.2">
      <c r="A44" s="308" t="s">
        <v>591</v>
      </c>
      <c r="B44" s="308"/>
      <c r="C44" s="308"/>
      <c r="D44" s="308"/>
      <c r="E44" s="308"/>
      <c r="F44" s="309">
        <f>N38</f>
        <v>0.5</v>
      </c>
      <c r="G44" s="310"/>
      <c r="H44" s="151" t="s">
        <v>592</v>
      </c>
      <c r="I44" s="151"/>
      <c r="J44" s="151" t="s">
        <v>593</v>
      </c>
      <c r="K44" s="151"/>
      <c r="L44" s="268">
        <v>0.37</v>
      </c>
      <c r="M44" s="268"/>
      <c r="N44" s="307" t="s">
        <v>594</v>
      </c>
      <c r="O44" s="307"/>
      <c r="P44" s="307"/>
      <c r="Q44" s="133" t="s">
        <v>95</v>
      </c>
      <c r="R44" s="133"/>
      <c r="S44" s="133"/>
      <c r="T44" s="133"/>
      <c r="U44" s="133"/>
      <c r="V44" s="133"/>
      <c r="W44" s="133"/>
      <c r="X44" s="133"/>
      <c r="Y44" s="133"/>
    </row>
    <row r="45" spans="1:25" ht="18.899999999999999" customHeight="1" x14ac:dyDescent="0.2">
      <c r="A45" s="133" t="s">
        <v>595</v>
      </c>
      <c r="B45" s="133"/>
      <c r="C45" s="133"/>
      <c r="D45" s="133"/>
      <c r="E45" s="133"/>
      <c r="F45" s="133"/>
      <c r="G45" s="133"/>
      <c r="H45" s="133"/>
      <c r="I45" s="133"/>
      <c r="J45" s="133"/>
      <c r="K45" s="133"/>
      <c r="L45" s="133"/>
      <c r="M45" s="133"/>
      <c r="N45" s="133"/>
      <c r="O45" s="133"/>
      <c r="P45" s="133"/>
    </row>
    <row r="46" spans="1:25" ht="18.899999999999999" customHeight="1" x14ac:dyDescent="0.2">
      <c r="A46" s="133"/>
      <c r="B46" s="133"/>
      <c r="C46" s="133"/>
      <c r="D46" s="133"/>
      <c r="E46" s="133"/>
      <c r="F46" s="133"/>
      <c r="G46" s="133"/>
      <c r="H46" s="133"/>
      <c r="I46" s="133"/>
      <c r="J46" s="133"/>
      <c r="K46" s="133"/>
      <c r="L46" s="133"/>
      <c r="M46" s="133"/>
      <c r="N46" s="133"/>
      <c r="O46" s="133"/>
      <c r="P46" s="133"/>
    </row>
    <row r="47" spans="1:25" ht="18.899999999999999" customHeight="1" x14ac:dyDescent="0.2"/>
    <row r="48" spans="1:25" ht="18.899999999999999" customHeight="1" x14ac:dyDescent="0.2"/>
    <row r="49" ht="18.899999999999999" customHeight="1" x14ac:dyDescent="0.2"/>
    <row r="50" ht="18.899999999999999" customHeight="1" x14ac:dyDescent="0.2"/>
    <row r="51" ht="18.899999999999999" customHeight="1" x14ac:dyDescent="0.2"/>
    <row r="52" ht="18.899999999999999" customHeight="1" x14ac:dyDescent="0.2"/>
    <row r="53" ht="18.899999999999999" customHeight="1" x14ac:dyDescent="0.2"/>
    <row r="54" ht="18.899999999999999" customHeight="1" x14ac:dyDescent="0.2"/>
    <row r="55" ht="18.899999999999999" customHeight="1" x14ac:dyDescent="0.2"/>
    <row r="56" ht="18.899999999999999" customHeight="1" x14ac:dyDescent="0.2"/>
    <row r="57" ht="18.899999999999999" customHeight="1" x14ac:dyDescent="0.2"/>
    <row r="58" ht="18.899999999999999" customHeight="1" x14ac:dyDescent="0.2"/>
    <row r="59" ht="18.899999999999999" customHeight="1" x14ac:dyDescent="0.2"/>
    <row r="60" ht="18.899999999999999" customHeight="1" x14ac:dyDescent="0.2"/>
    <row r="61" ht="18.899999999999999" customHeight="1" x14ac:dyDescent="0.2"/>
    <row r="62" ht="18.899999999999999" customHeight="1" x14ac:dyDescent="0.2"/>
    <row r="63" ht="18.899999999999999" customHeight="1" x14ac:dyDescent="0.2"/>
    <row r="64" ht="18.899999999999999" customHeight="1" x14ac:dyDescent="0.2"/>
    <row r="65" ht="18.899999999999999" customHeight="1" x14ac:dyDescent="0.2"/>
  </sheetData>
  <mergeCells count="45">
    <mergeCell ref="T6:Y6"/>
    <mergeCell ref="R8:S8"/>
    <mergeCell ref="T8:Y8"/>
    <mergeCell ref="Q44:Y44"/>
    <mergeCell ref="J44:K44"/>
    <mergeCell ref="L44:M44"/>
    <mergeCell ref="A35:P35"/>
    <mergeCell ref="A36:P36"/>
    <mergeCell ref="A39:P39"/>
    <mergeCell ref="A40:P40"/>
    <mergeCell ref="B38:E38"/>
    <mergeCell ref="B37:E37"/>
    <mergeCell ref="A44:E44"/>
    <mergeCell ref="F44:G44"/>
    <mergeCell ref="B15:L15"/>
    <mergeCell ref="A8:B8"/>
    <mergeCell ref="A7:B7"/>
    <mergeCell ref="A46:P46"/>
    <mergeCell ref="N37:O37"/>
    <mergeCell ref="N38:O38"/>
    <mergeCell ref="G37:H37"/>
    <mergeCell ref="G38:H38"/>
    <mergeCell ref="I37:J37"/>
    <mergeCell ref="I38:J38"/>
    <mergeCell ref="A45:P45"/>
    <mergeCell ref="A41:P41"/>
    <mergeCell ref="A42:P42"/>
    <mergeCell ref="H44:I44"/>
    <mergeCell ref="N44:P44"/>
    <mergeCell ref="A9:B9"/>
    <mergeCell ref="A10:B10"/>
    <mergeCell ref="A11:B11"/>
    <mergeCell ref="A12:B12"/>
    <mergeCell ref="A1:P1"/>
    <mergeCell ref="A2:O2"/>
    <mergeCell ref="C4:C5"/>
    <mergeCell ref="D4:E4"/>
    <mergeCell ref="F4:F5"/>
    <mergeCell ref="G4:H4"/>
    <mergeCell ref="I4:J4"/>
    <mergeCell ref="K4:L4"/>
    <mergeCell ref="M4:N4"/>
    <mergeCell ref="A4:B5"/>
    <mergeCell ref="O4:P4"/>
    <mergeCell ref="A6:B6"/>
  </mergeCells>
  <phoneticPr fontId="2"/>
  <pageMargins left="0.75" right="0.49" top="0.62" bottom="0.53" header="0.51200000000000001" footer="0.48"/>
  <pageSetup paperSize="9" orientation="portrait"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Y27"/>
  <sheetViews>
    <sheetView workbookViewId="0">
      <selection activeCell="S11" sqref="S11"/>
    </sheetView>
  </sheetViews>
  <sheetFormatPr defaultRowHeight="13.2" x14ac:dyDescent="0.2"/>
  <cols>
    <col min="1" max="15" width="5.6640625" customWidth="1"/>
    <col min="16" max="16" width="6.33203125" customWidth="1"/>
    <col min="17" max="23" width="5.6640625" customWidth="1"/>
  </cols>
  <sheetData>
    <row r="1" spans="1:25" ht="21.75" customHeight="1" x14ac:dyDescent="0.25">
      <c r="A1" s="299" t="s">
        <v>104</v>
      </c>
      <c r="B1" s="299"/>
      <c r="C1" s="299"/>
      <c r="D1" s="299"/>
      <c r="E1" s="299"/>
      <c r="F1" s="299"/>
      <c r="G1" s="299"/>
      <c r="H1" s="299"/>
      <c r="I1" s="299"/>
      <c r="J1" s="299"/>
      <c r="K1" s="299"/>
      <c r="L1" s="299"/>
      <c r="M1" s="299"/>
      <c r="N1" s="299"/>
      <c r="O1" s="299"/>
    </row>
    <row r="2" spans="1:25" ht="22.5" customHeight="1" x14ac:dyDescent="0.2">
      <c r="A2" s="311" t="s">
        <v>8</v>
      </c>
      <c r="B2" s="312"/>
      <c r="C2" s="312"/>
      <c r="D2" s="312"/>
      <c r="E2" s="312"/>
      <c r="F2" s="312"/>
      <c r="G2" s="312"/>
      <c r="H2" s="312"/>
      <c r="I2" s="312"/>
      <c r="J2" s="312"/>
      <c r="K2" s="312"/>
      <c r="L2" s="312"/>
      <c r="M2" s="312"/>
      <c r="N2" s="312"/>
      <c r="O2" s="312"/>
    </row>
    <row r="3" spans="1:25" ht="5.25" customHeight="1" x14ac:dyDescent="0.2">
      <c r="A3" s="1"/>
    </row>
    <row r="4" spans="1:25" ht="20.25" customHeight="1" x14ac:dyDescent="0.2">
      <c r="A4" s="119" t="s">
        <v>566</v>
      </c>
      <c r="B4" s="121"/>
      <c r="C4" s="148" t="s">
        <v>529</v>
      </c>
      <c r="D4" s="148" t="s">
        <v>567</v>
      </c>
      <c r="E4" s="148"/>
      <c r="F4" s="148" t="s">
        <v>570</v>
      </c>
      <c r="G4" s="148" t="s">
        <v>584</v>
      </c>
      <c r="H4" s="148"/>
      <c r="I4" s="148" t="s">
        <v>573</v>
      </c>
      <c r="J4" s="148"/>
      <c r="K4" s="148" t="s">
        <v>572</v>
      </c>
      <c r="L4" s="148"/>
      <c r="M4" s="148" t="s">
        <v>571</v>
      </c>
      <c r="N4" s="148"/>
      <c r="O4" s="148" t="s">
        <v>6</v>
      </c>
      <c r="P4" s="148"/>
    </row>
    <row r="5" spans="1:25" ht="34.5" customHeight="1" x14ac:dyDescent="0.2">
      <c r="A5" s="122"/>
      <c r="B5" s="124"/>
      <c r="C5" s="148"/>
      <c r="D5" s="93" t="s">
        <v>568</v>
      </c>
      <c r="E5" s="93" t="s">
        <v>569</v>
      </c>
      <c r="F5" s="148"/>
      <c r="G5" s="93" t="s">
        <v>192</v>
      </c>
      <c r="H5" s="93" t="s">
        <v>574</v>
      </c>
      <c r="I5" s="93" t="s">
        <v>192</v>
      </c>
      <c r="J5" s="93" t="s">
        <v>574</v>
      </c>
      <c r="K5" s="93" t="s">
        <v>192</v>
      </c>
      <c r="L5" s="93" t="s">
        <v>574</v>
      </c>
      <c r="M5" s="93" t="s">
        <v>192</v>
      </c>
      <c r="N5" s="93" t="s">
        <v>574</v>
      </c>
      <c r="O5" s="93" t="s">
        <v>192</v>
      </c>
      <c r="P5" s="93" t="s">
        <v>574</v>
      </c>
    </row>
    <row r="6" spans="1:25" ht="31.5" customHeight="1" x14ac:dyDescent="0.2">
      <c r="A6" s="301" t="s">
        <v>575</v>
      </c>
      <c r="B6" s="301"/>
      <c r="C6" s="19">
        <v>25</v>
      </c>
      <c r="D6" s="19" t="s">
        <v>576</v>
      </c>
      <c r="E6" s="19"/>
      <c r="F6" s="100">
        <v>10</v>
      </c>
      <c r="G6" s="100">
        <v>4</v>
      </c>
      <c r="H6" s="103">
        <f>F6*G6</f>
        <v>40</v>
      </c>
      <c r="I6" s="100">
        <v>3</v>
      </c>
      <c r="J6" s="103">
        <f>F6*I6</f>
        <v>30</v>
      </c>
      <c r="K6" s="100">
        <v>3</v>
      </c>
      <c r="L6" s="103">
        <f>F6*K6</f>
        <v>30</v>
      </c>
      <c r="M6" s="100">
        <v>3</v>
      </c>
      <c r="N6" s="103">
        <f>F6*M6</f>
        <v>30</v>
      </c>
      <c r="O6" s="100"/>
      <c r="P6" s="103">
        <f>F6*O6</f>
        <v>0</v>
      </c>
      <c r="R6" s="108"/>
      <c r="S6" s="109"/>
      <c r="T6" s="289" t="s">
        <v>636</v>
      </c>
      <c r="U6" s="163"/>
      <c r="V6" s="163"/>
      <c r="W6" s="163"/>
      <c r="X6" s="163"/>
      <c r="Y6" s="163"/>
    </row>
    <row r="7" spans="1:25" ht="31.5" customHeight="1" x14ac:dyDescent="0.2">
      <c r="A7" s="301" t="s">
        <v>577</v>
      </c>
      <c r="B7" s="301"/>
      <c r="C7" s="19">
        <v>13</v>
      </c>
      <c r="D7" s="19" t="s">
        <v>576</v>
      </c>
      <c r="E7" s="19"/>
      <c r="F7" s="100">
        <v>5</v>
      </c>
      <c r="G7" s="100"/>
      <c r="H7" s="103">
        <f>F7*G7</f>
        <v>0</v>
      </c>
      <c r="I7" s="100"/>
      <c r="J7" s="103">
        <f>F7*I7</f>
        <v>0</v>
      </c>
      <c r="K7" s="100"/>
      <c r="L7" s="103">
        <f>F7*K7</f>
        <v>0</v>
      </c>
      <c r="M7" s="100"/>
      <c r="N7" s="103">
        <f>F7*M7</f>
        <v>0</v>
      </c>
      <c r="O7" s="100"/>
      <c r="P7" s="103">
        <f>F7*O7</f>
        <v>0</v>
      </c>
      <c r="R7" s="62"/>
      <c r="S7" s="62"/>
      <c r="T7" s="62"/>
      <c r="U7" s="62"/>
      <c r="V7" s="62"/>
      <c r="W7" s="62"/>
      <c r="X7" s="62"/>
      <c r="Y7" s="62"/>
    </row>
    <row r="8" spans="1:25" ht="31.5" customHeight="1" x14ac:dyDescent="0.2">
      <c r="A8" s="301" t="s">
        <v>578</v>
      </c>
      <c r="B8" s="301"/>
      <c r="C8" s="19">
        <v>25</v>
      </c>
      <c r="D8" s="19" t="s">
        <v>576</v>
      </c>
      <c r="E8" s="19"/>
      <c r="F8" s="100">
        <v>10</v>
      </c>
      <c r="G8" s="100"/>
      <c r="H8" s="103">
        <f>F8*G8</f>
        <v>0</v>
      </c>
      <c r="I8" s="100"/>
      <c r="J8" s="103">
        <f>F8*I8</f>
        <v>0</v>
      </c>
      <c r="K8" s="100"/>
      <c r="L8" s="103">
        <f>F8*K8</f>
        <v>0</v>
      </c>
      <c r="M8" s="100"/>
      <c r="N8" s="103">
        <f>F8*M8</f>
        <v>0</v>
      </c>
      <c r="O8" s="100"/>
      <c r="P8" s="103">
        <f>F8*O8</f>
        <v>0</v>
      </c>
      <c r="R8" s="288"/>
      <c r="S8" s="288"/>
      <c r="T8" s="289" t="s">
        <v>637</v>
      </c>
      <c r="U8" s="163"/>
      <c r="V8" s="163"/>
      <c r="W8" s="163"/>
      <c r="X8" s="163"/>
      <c r="Y8" s="163"/>
    </row>
    <row r="9" spans="1:25" ht="31.5" customHeight="1" x14ac:dyDescent="0.2">
      <c r="A9" s="301" t="s">
        <v>579</v>
      </c>
      <c r="B9" s="301"/>
      <c r="C9" s="19">
        <v>13</v>
      </c>
      <c r="D9" s="19" t="s">
        <v>576</v>
      </c>
      <c r="E9" s="19"/>
      <c r="F9" s="100">
        <v>5</v>
      </c>
      <c r="G9" s="100">
        <v>2</v>
      </c>
      <c r="H9" s="103">
        <f>F9*G9</f>
        <v>10</v>
      </c>
      <c r="I9" s="100">
        <v>2</v>
      </c>
      <c r="J9" s="103">
        <f>F9*I9</f>
        <v>10</v>
      </c>
      <c r="K9" s="100">
        <v>2</v>
      </c>
      <c r="L9" s="103">
        <f>F9*K9</f>
        <v>10</v>
      </c>
      <c r="M9" s="100">
        <v>2</v>
      </c>
      <c r="N9" s="103">
        <f>F9*M9</f>
        <v>10</v>
      </c>
      <c r="O9" s="100"/>
      <c r="P9" s="103">
        <f>F9*O9</f>
        <v>0</v>
      </c>
    </row>
    <row r="10" spans="1:25" ht="31.5" customHeight="1" x14ac:dyDescent="0.2">
      <c r="A10" s="301" t="s">
        <v>580</v>
      </c>
      <c r="B10" s="301"/>
      <c r="C10" s="19">
        <v>13</v>
      </c>
      <c r="D10" s="19" t="s">
        <v>576</v>
      </c>
      <c r="E10" s="19"/>
      <c r="F10" s="100">
        <v>5</v>
      </c>
      <c r="G10" s="100">
        <v>3</v>
      </c>
      <c r="H10" s="103">
        <f>F10*G10</f>
        <v>15</v>
      </c>
      <c r="I10" s="100">
        <v>3</v>
      </c>
      <c r="J10" s="103">
        <f>F10*I10</f>
        <v>15</v>
      </c>
      <c r="K10" s="100">
        <v>3</v>
      </c>
      <c r="L10" s="103">
        <f>F10*K10</f>
        <v>15</v>
      </c>
      <c r="M10" s="100">
        <v>3</v>
      </c>
      <c r="N10" s="103">
        <f>F10*M10</f>
        <v>15</v>
      </c>
      <c r="O10" s="100"/>
      <c r="P10" s="103">
        <f>F10*O10</f>
        <v>0</v>
      </c>
    </row>
    <row r="11" spans="1:25" ht="31.5" customHeight="1" x14ac:dyDescent="0.2">
      <c r="A11" s="23"/>
      <c r="B11" s="23"/>
      <c r="C11" s="18"/>
      <c r="D11" s="18"/>
      <c r="E11" s="18"/>
      <c r="F11" s="18"/>
      <c r="G11" s="18"/>
      <c r="H11" s="18"/>
      <c r="I11" s="18"/>
      <c r="J11" s="18"/>
      <c r="K11" s="18"/>
      <c r="L11" s="18"/>
      <c r="M11" s="18"/>
      <c r="N11" s="18"/>
      <c r="O11" s="18"/>
      <c r="P11" s="18"/>
    </row>
    <row r="12" spans="1:25" ht="81.75" customHeight="1" x14ac:dyDescent="0.9">
      <c r="A12" s="23"/>
      <c r="B12" s="209" t="s">
        <v>289</v>
      </c>
      <c r="C12" s="209"/>
      <c r="D12" s="209"/>
      <c r="E12" s="209"/>
      <c r="F12" s="209"/>
      <c r="G12" s="209"/>
      <c r="H12" s="209"/>
      <c r="I12" s="209"/>
      <c r="J12" s="209"/>
      <c r="K12" s="209"/>
      <c r="L12" s="209"/>
      <c r="M12" s="18"/>
      <c r="N12" s="18"/>
      <c r="O12" s="18"/>
      <c r="P12" s="18"/>
    </row>
    <row r="13" spans="1:25" ht="31.5" customHeight="1" x14ac:dyDescent="0.2">
      <c r="A13" s="23"/>
      <c r="B13" s="23"/>
      <c r="C13" s="18"/>
      <c r="D13" s="18"/>
      <c r="E13" s="18"/>
      <c r="F13" s="18"/>
      <c r="G13" s="18"/>
      <c r="H13" s="18"/>
      <c r="I13" s="18"/>
      <c r="J13" s="18"/>
      <c r="K13" s="18"/>
      <c r="L13" s="18"/>
      <c r="M13" s="18"/>
      <c r="N13" s="18"/>
      <c r="O13" s="18"/>
      <c r="P13" s="18"/>
    </row>
    <row r="14" spans="1:25" ht="31.5" customHeight="1" x14ac:dyDescent="0.2">
      <c r="A14" s="23"/>
      <c r="B14" s="23"/>
      <c r="C14" s="18"/>
      <c r="D14" s="18"/>
      <c r="E14" s="18"/>
      <c r="F14" s="18"/>
      <c r="G14" s="18"/>
      <c r="H14" s="18"/>
      <c r="I14" s="18"/>
      <c r="J14" s="18"/>
      <c r="K14" s="18"/>
      <c r="L14" s="18"/>
      <c r="M14" s="18"/>
      <c r="N14" s="18"/>
      <c r="O14" s="18"/>
      <c r="P14" s="18"/>
    </row>
    <row r="15" spans="1:25" ht="31.5" customHeight="1" x14ac:dyDescent="0.2">
      <c r="A15" s="23"/>
      <c r="B15" s="23"/>
      <c r="C15" s="18"/>
      <c r="D15" s="18"/>
      <c r="E15" s="18"/>
      <c r="F15" s="18"/>
      <c r="G15" s="18"/>
      <c r="H15" s="18"/>
      <c r="I15" s="18"/>
      <c r="J15" s="18"/>
      <c r="K15" s="18"/>
      <c r="L15" s="18"/>
      <c r="M15" s="18"/>
      <c r="N15" s="18"/>
      <c r="O15" s="18"/>
      <c r="P15" s="18"/>
    </row>
    <row r="16" spans="1:25" ht="31.5" customHeight="1" x14ac:dyDescent="0.2">
      <c r="A16" s="23"/>
      <c r="B16" s="23"/>
      <c r="C16" s="18"/>
      <c r="D16" s="18"/>
      <c r="E16" s="18"/>
      <c r="F16" s="18"/>
      <c r="G16" s="18"/>
      <c r="H16" s="18"/>
      <c r="I16" s="18"/>
      <c r="J16" s="18"/>
      <c r="K16" s="18"/>
      <c r="L16" s="18"/>
      <c r="M16" s="18"/>
      <c r="N16" s="18"/>
      <c r="O16" s="18"/>
      <c r="P16" s="18"/>
    </row>
    <row r="17" spans="1:16" ht="18.899999999999999" customHeight="1" x14ac:dyDescent="0.2">
      <c r="A17" s="283" t="s">
        <v>7</v>
      </c>
      <c r="B17" s="133"/>
      <c r="C17" s="133"/>
      <c r="D17" s="133"/>
      <c r="E17" s="133"/>
      <c r="F17" s="133"/>
      <c r="G17" s="133"/>
      <c r="H17" s="133"/>
      <c r="I17" s="133"/>
      <c r="J17" s="133"/>
      <c r="K17" s="133"/>
      <c r="L17" s="133"/>
      <c r="M17" s="133"/>
      <c r="N17" s="133"/>
      <c r="O17" s="133"/>
      <c r="P17" s="133"/>
    </row>
    <row r="18" spans="1:16" ht="18" customHeight="1" x14ac:dyDescent="0.2">
      <c r="A18" s="133" t="s">
        <v>288</v>
      </c>
      <c r="B18" s="133"/>
      <c r="C18" s="133"/>
      <c r="D18" s="133"/>
      <c r="E18" s="133"/>
      <c r="F18" s="133"/>
      <c r="G18" s="133"/>
      <c r="H18" s="133"/>
      <c r="I18" s="133"/>
      <c r="J18" s="133"/>
      <c r="K18" s="133"/>
      <c r="L18" s="133"/>
      <c r="M18" s="133"/>
      <c r="N18" s="133"/>
      <c r="O18" s="133"/>
      <c r="P18" s="133"/>
    </row>
    <row r="19" spans="1:16" ht="18" customHeight="1" x14ac:dyDescent="0.2">
      <c r="A19" s="133" t="s">
        <v>505</v>
      </c>
      <c r="B19" s="133"/>
      <c r="C19" s="133"/>
      <c r="D19" s="133"/>
      <c r="E19" s="133"/>
      <c r="F19" s="133"/>
      <c r="G19" s="133"/>
      <c r="H19" s="133"/>
      <c r="I19" s="133"/>
      <c r="J19" s="133"/>
      <c r="K19" s="133"/>
      <c r="L19" s="133"/>
      <c r="M19" s="133"/>
      <c r="N19" s="133"/>
      <c r="O19" s="133"/>
      <c r="P19" s="133"/>
    </row>
    <row r="20" spans="1:16" ht="18" customHeight="1" x14ac:dyDescent="0.3">
      <c r="A20" s="133" t="s">
        <v>622</v>
      </c>
      <c r="B20" s="133"/>
      <c r="C20" s="133"/>
      <c r="D20" s="133"/>
      <c r="E20" s="133"/>
      <c r="F20" s="133"/>
      <c r="G20" s="133"/>
      <c r="H20" s="133"/>
      <c r="I20" s="133"/>
      <c r="J20" s="133"/>
      <c r="K20" s="133"/>
      <c r="L20" s="133"/>
      <c r="M20" s="133"/>
      <c r="N20" s="133"/>
      <c r="O20" s="133"/>
      <c r="P20" s="133"/>
    </row>
    <row r="21" spans="1:16" ht="18" customHeight="1" x14ac:dyDescent="0.3">
      <c r="C21" s="265" t="s">
        <v>501</v>
      </c>
      <c r="D21" s="266"/>
      <c r="E21" s="266"/>
      <c r="F21" s="267"/>
      <c r="G21" s="92"/>
      <c r="H21" s="91" t="s">
        <v>285</v>
      </c>
      <c r="I21" s="91" t="s">
        <v>282</v>
      </c>
      <c r="J21" s="92"/>
      <c r="K21" s="160" t="s">
        <v>99</v>
      </c>
      <c r="L21" s="160"/>
    </row>
    <row r="22" spans="1:16" ht="18" customHeight="1" x14ac:dyDescent="0.3">
      <c r="A22" t="s">
        <v>280</v>
      </c>
      <c r="C22" s="160" t="s">
        <v>283</v>
      </c>
      <c r="D22" s="160"/>
      <c r="E22" s="160"/>
      <c r="F22" s="160"/>
      <c r="G22" s="91" t="s">
        <v>281</v>
      </c>
      <c r="H22" s="102">
        <v>185.7</v>
      </c>
      <c r="I22" s="92"/>
      <c r="J22" s="91" t="s">
        <v>281</v>
      </c>
      <c r="K22" s="313">
        <f>H22</f>
        <v>185.7</v>
      </c>
      <c r="L22" s="313"/>
    </row>
    <row r="23" spans="1:16" ht="18" customHeight="1" x14ac:dyDescent="0.3">
      <c r="A23" t="s">
        <v>280</v>
      </c>
      <c r="C23" s="160" t="s">
        <v>284</v>
      </c>
      <c r="D23" s="160"/>
      <c r="E23" s="160"/>
      <c r="F23" s="160"/>
      <c r="G23" s="91" t="s">
        <v>281</v>
      </c>
      <c r="H23" s="92"/>
      <c r="I23" s="102">
        <v>430</v>
      </c>
      <c r="J23" s="91" t="s">
        <v>281</v>
      </c>
      <c r="K23" s="313">
        <f>I23</f>
        <v>430</v>
      </c>
      <c r="L23" s="313"/>
    </row>
    <row r="24" spans="1:16" ht="18" customHeight="1" x14ac:dyDescent="0.2">
      <c r="A24" s="133" t="s">
        <v>509</v>
      </c>
      <c r="B24" s="133"/>
      <c r="C24" s="133"/>
      <c r="D24" s="133"/>
      <c r="E24" s="133"/>
      <c r="F24" s="133"/>
      <c r="G24" s="133"/>
      <c r="H24" s="133"/>
      <c r="I24" s="133"/>
      <c r="J24" s="133"/>
      <c r="K24" s="133"/>
      <c r="L24" s="133"/>
      <c r="M24" s="133"/>
      <c r="N24" s="133"/>
      <c r="O24" s="133"/>
      <c r="P24" s="133"/>
    </row>
    <row r="25" spans="1:16" ht="18" customHeight="1" x14ac:dyDescent="0.2">
      <c r="A25" s="133" t="s">
        <v>5</v>
      </c>
      <c r="B25" s="133"/>
      <c r="C25" s="133"/>
      <c r="D25" s="133"/>
      <c r="E25" s="133"/>
      <c r="F25" s="133"/>
      <c r="G25" s="133"/>
      <c r="H25" s="133"/>
      <c r="I25" s="133"/>
      <c r="J25" s="133"/>
      <c r="K25" s="133"/>
      <c r="L25" s="133"/>
      <c r="M25" s="133"/>
      <c r="N25" s="133"/>
      <c r="O25" s="133"/>
      <c r="P25" s="133"/>
    </row>
    <row r="26" spans="1:16" ht="18" customHeight="1" x14ac:dyDescent="0.3">
      <c r="A26" s="133" t="s">
        <v>510</v>
      </c>
      <c r="B26" s="133"/>
      <c r="C26" s="133"/>
      <c r="D26" s="133"/>
      <c r="E26" s="133"/>
      <c r="F26" s="133"/>
      <c r="G26" s="133"/>
      <c r="H26" s="133"/>
      <c r="I26" s="133"/>
      <c r="J26" s="133"/>
      <c r="K26" s="133"/>
      <c r="L26" s="133"/>
      <c r="M26" s="133"/>
      <c r="N26" s="133"/>
      <c r="O26" s="133"/>
      <c r="P26" s="133"/>
    </row>
    <row r="27" spans="1:16" ht="18" customHeight="1" x14ac:dyDescent="0.3">
      <c r="C27" s="314" t="s">
        <v>501</v>
      </c>
      <c r="D27" s="314"/>
      <c r="E27" s="314"/>
      <c r="F27" s="314"/>
      <c r="G27" s="91" t="s">
        <v>286</v>
      </c>
      <c r="H27" s="91" t="s">
        <v>225</v>
      </c>
      <c r="I27" s="92"/>
      <c r="J27" s="91" t="s">
        <v>287</v>
      </c>
    </row>
  </sheetData>
  <mergeCells count="34">
    <mergeCell ref="C27:F27"/>
    <mergeCell ref="C21:F21"/>
    <mergeCell ref="A26:P26"/>
    <mergeCell ref="A24:P24"/>
    <mergeCell ref="A25:P25"/>
    <mergeCell ref="T6:Y6"/>
    <mergeCell ref="R8:S8"/>
    <mergeCell ref="T8:Y8"/>
    <mergeCell ref="C23:F23"/>
    <mergeCell ref="K21:L21"/>
    <mergeCell ref="K22:L22"/>
    <mergeCell ref="K23:L23"/>
    <mergeCell ref="A19:P19"/>
    <mergeCell ref="A20:P20"/>
    <mergeCell ref="A17:P17"/>
    <mergeCell ref="A18:P18"/>
    <mergeCell ref="C22:F22"/>
    <mergeCell ref="A7:B7"/>
    <mergeCell ref="A8:B8"/>
    <mergeCell ref="A9:B9"/>
    <mergeCell ref="A10:B10"/>
    <mergeCell ref="A1:O1"/>
    <mergeCell ref="A2:O2"/>
    <mergeCell ref="A4:B5"/>
    <mergeCell ref="C4:C5"/>
    <mergeCell ref="B12:L12"/>
    <mergeCell ref="K4:L4"/>
    <mergeCell ref="M4:N4"/>
    <mergeCell ref="O4:P4"/>
    <mergeCell ref="A6:B6"/>
    <mergeCell ref="D4:E4"/>
    <mergeCell ref="F4:F5"/>
    <mergeCell ref="G4:H4"/>
    <mergeCell ref="I4:J4"/>
  </mergeCells>
  <phoneticPr fontId="2"/>
  <pageMargins left="0.75" right="0.43" top="0.56999999999999995" bottom="0.51" header="0.51200000000000001" footer="0.45"/>
  <pageSetup paperSize="9" orientation="portrait" verticalDpi="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U36"/>
  <sheetViews>
    <sheetView workbookViewId="0">
      <selection activeCell="T12" sqref="T12"/>
    </sheetView>
  </sheetViews>
  <sheetFormatPr defaultRowHeight="13.2" x14ac:dyDescent="0.2"/>
  <cols>
    <col min="1" max="27" width="5.6640625" customWidth="1"/>
  </cols>
  <sheetData>
    <row r="1" spans="1:21" ht="21.75" customHeight="1" x14ac:dyDescent="0.25">
      <c r="A1" s="299" t="s">
        <v>103</v>
      </c>
      <c r="B1" s="299"/>
      <c r="C1" s="299"/>
      <c r="D1" s="299"/>
      <c r="E1" s="299"/>
      <c r="F1" s="299"/>
      <c r="G1" s="299"/>
      <c r="H1" s="299"/>
      <c r="I1" s="299"/>
      <c r="J1" s="299"/>
      <c r="K1" s="299"/>
      <c r="L1" s="299"/>
      <c r="M1" s="299"/>
      <c r="N1" s="299"/>
      <c r="O1" s="299"/>
    </row>
    <row r="2" spans="1:21" ht="22.5" customHeight="1" x14ac:dyDescent="0.2">
      <c r="A2" s="311" t="s">
        <v>8</v>
      </c>
      <c r="B2" s="312"/>
      <c r="C2" s="312"/>
      <c r="D2" s="312"/>
      <c r="E2" s="312"/>
      <c r="F2" s="312"/>
      <c r="G2" s="312"/>
      <c r="H2" s="312"/>
      <c r="I2" s="312"/>
      <c r="J2" s="312"/>
      <c r="K2" s="312"/>
      <c r="L2" s="312"/>
      <c r="M2" s="312"/>
      <c r="N2" s="312"/>
      <c r="O2" s="312"/>
    </row>
    <row r="3" spans="1:21" ht="5.25" customHeight="1" x14ac:dyDescent="0.2">
      <c r="A3" s="1"/>
    </row>
    <row r="4" spans="1:21" ht="20.25" customHeight="1" x14ac:dyDescent="0.2">
      <c r="A4" s="119" t="s">
        <v>566</v>
      </c>
      <c r="B4" s="121"/>
      <c r="C4" s="148" t="s">
        <v>529</v>
      </c>
      <c r="D4" s="148" t="s">
        <v>567</v>
      </c>
      <c r="E4" s="148"/>
      <c r="F4" s="148" t="s">
        <v>570</v>
      </c>
      <c r="G4" s="148" t="s">
        <v>573</v>
      </c>
      <c r="H4" s="148"/>
      <c r="I4" s="148" t="s">
        <v>572</v>
      </c>
      <c r="J4" s="148"/>
      <c r="K4" s="148" t="s">
        <v>571</v>
      </c>
      <c r="L4" s="148"/>
      <c r="M4" s="50"/>
      <c r="N4" s="50"/>
      <c r="O4" s="50"/>
      <c r="P4" s="50"/>
    </row>
    <row r="5" spans="1:21" ht="32.25" customHeight="1" x14ac:dyDescent="0.2">
      <c r="A5" s="122"/>
      <c r="B5" s="124"/>
      <c r="C5" s="148"/>
      <c r="D5" s="93" t="s">
        <v>568</v>
      </c>
      <c r="E5" s="93" t="s">
        <v>569</v>
      </c>
      <c r="F5" s="148"/>
      <c r="G5" s="93" t="s">
        <v>192</v>
      </c>
      <c r="H5" s="93" t="s">
        <v>574</v>
      </c>
      <c r="I5" s="93" t="s">
        <v>192</v>
      </c>
      <c r="J5" s="93" t="s">
        <v>574</v>
      </c>
      <c r="K5" s="93" t="s">
        <v>192</v>
      </c>
      <c r="L5" s="93" t="s">
        <v>574</v>
      </c>
      <c r="M5" s="50"/>
      <c r="N5" s="50"/>
      <c r="O5" s="50"/>
      <c r="P5" s="50"/>
    </row>
    <row r="6" spans="1:21" ht="26.1" customHeight="1" x14ac:dyDescent="0.2">
      <c r="A6" s="316" t="s">
        <v>520</v>
      </c>
      <c r="B6" s="316"/>
      <c r="C6" s="19">
        <v>25</v>
      </c>
      <c r="D6" s="19" t="s">
        <v>576</v>
      </c>
      <c r="E6" s="19"/>
      <c r="F6" s="100">
        <v>10</v>
      </c>
      <c r="G6" s="100">
        <v>3</v>
      </c>
      <c r="H6" s="103">
        <f>F6*G6</f>
        <v>30</v>
      </c>
      <c r="I6" s="100">
        <v>3</v>
      </c>
      <c r="J6" s="103">
        <f>F6*G6</f>
        <v>30</v>
      </c>
      <c r="K6" s="100">
        <v>3</v>
      </c>
      <c r="L6" s="103">
        <f>F6*K6</f>
        <v>30</v>
      </c>
      <c r="M6" s="18"/>
      <c r="N6" s="108"/>
      <c r="O6" s="109"/>
      <c r="P6" s="289" t="s">
        <v>636</v>
      </c>
      <c r="Q6" s="163"/>
      <c r="R6" s="163"/>
      <c r="S6" s="163"/>
      <c r="T6" s="163"/>
      <c r="U6" s="163"/>
    </row>
    <row r="7" spans="1:21" ht="26.1" customHeight="1" x14ac:dyDescent="0.2">
      <c r="A7" s="316" t="s">
        <v>521</v>
      </c>
      <c r="B7" s="316"/>
      <c r="C7" s="19">
        <v>13</v>
      </c>
      <c r="D7" s="19" t="s">
        <v>576</v>
      </c>
      <c r="E7" s="19"/>
      <c r="F7" s="100">
        <v>5</v>
      </c>
      <c r="G7" s="100"/>
      <c r="H7" s="103">
        <f>F7*G7</f>
        <v>0</v>
      </c>
      <c r="I7" s="100"/>
      <c r="J7" s="103">
        <f>F7*G7</f>
        <v>0</v>
      </c>
      <c r="K7" s="100"/>
      <c r="L7" s="103">
        <f>F7*K7</f>
        <v>0</v>
      </c>
      <c r="M7" s="18"/>
      <c r="N7" s="62"/>
      <c r="O7" s="62"/>
      <c r="P7" s="62"/>
      <c r="Q7" s="62"/>
      <c r="R7" s="62"/>
      <c r="S7" s="62"/>
      <c r="T7" s="62"/>
      <c r="U7" s="62"/>
    </row>
    <row r="8" spans="1:21" ht="26.1" customHeight="1" x14ac:dyDescent="0.2">
      <c r="A8" s="316" t="s">
        <v>522</v>
      </c>
      <c r="B8" s="316"/>
      <c r="C8" s="19">
        <v>25</v>
      </c>
      <c r="D8" s="19" t="s">
        <v>576</v>
      </c>
      <c r="E8" s="19"/>
      <c r="F8" s="100">
        <v>10</v>
      </c>
      <c r="G8" s="100"/>
      <c r="H8" s="103">
        <f>F8*G8</f>
        <v>0</v>
      </c>
      <c r="I8" s="100"/>
      <c r="J8" s="103">
        <f>F8*G8</f>
        <v>0</v>
      </c>
      <c r="K8" s="100"/>
      <c r="L8" s="103">
        <f>F8*K8</f>
        <v>0</v>
      </c>
      <c r="M8" s="18"/>
      <c r="N8" s="288"/>
      <c r="O8" s="288"/>
      <c r="P8" s="289" t="s">
        <v>637</v>
      </c>
      <c r="Q8" s="163"/>
      <c r="R8" s="163"/>
      <c r="S8" s="163"/>
      <c r="T8" s="163"/>
      <c r="U8" s="163"/>
    </row>
    <row r="9" spans="1:21" ht="26.1" customHeight="1" x14ac:dyDescent="0.2">
      <c r="A9" s="106"/>
      <c r="B9" s="106"/>
      <c r="C9" s="18"/>
      <c r="D9" s="18"/>
      <c r="E9" s="18"/>
      <c r="F9" s="18"/>
      <c r="G9" s="18"/>
      <c r="H9" s="18"/>
      <c r="I9" s="18"/>
      <c r="J9" s="18"/>
      <c r="K9" s="18"/>
      <c r="L9" s="18"/>
      <c r="M9" s="18"/>
      <c r="N9" s="18"/>
      <c r="O9" s="18"/>
      <c r="P9" s="18"/>
    </row>
    <row r="10" spans="1:21" ht="87" customHeight="1" x14ac:dyDescent="0.9">
      <c r="A10" s="106"/>
      <c r="B10" s="209" t="s">
        <v>289</v>
      </c>
      <c r="C10" s="209"/>
      <c r="D10" s="209"/>
      <c r="E10" s="209"/>
      <c r="F10" s="209"/>
      <c r="G10" s="209"/>
      <c r="H10" s="209"/>
      <c r="I10" s="209"/>
      <c r="J10" s="209"/>
      <c r="K10" s="209"/>
      <c r="L10" s="209"/>
      <c r="M10" s="18"/>
      <c r="N10" s="18"/>
      <c r="O10" s="18"/>
      <c r="P10" s="18"/>
    </row>
    <row r="11" spans="1:21" ht="26.1" customHeight="1" x14ac:dyDescent="0.2">
      <c r="A11" s="106"/>
      <c r="B11" s="106"/>
      <c r="C11" s="18"/>
      <c r="D11" s="18"/>
      <c r="E11" s="18"/>
      <c r="F11" s="18"/>
      <c r="G11" s="18"/>
      <c r="H11" s="18"/>
      <c r="I11" s="18"/>
      <c r="J11" s="18"/>
      <c r="K11" s="18"/>
      <c r="L11" s="18"/>
      <c r="M11" s="18"/>
      <c r="N11" s="18"/>
      <c r="O11" s="18"/>
      <c r="P11" s="18"/>
    </row>
    <row r="12" spans="1:21" ht="26.1" customHeight="1" x14ac:dyDescent="0.2">
      <c r="A12" s="106"/>
      <c r="B12" s="106"/>
      <c r="C12" s="18"/>
      <c r="D12" s="18"/>
      <c r="E12" s="18"/>
      <c r="F12" s="18"/>
      <c r="G12" s="18"/>
      <c r="H12" s="18"/>
      <c r="I12" s="18"/>
      <c r="J12" s="18"/>
      <c r="K12" s="18"/>
      <c r="L12" s="18"/>
      <c r="M12" s="18"/>
      <c r="N12" s="18"/>
      <c r="O12" s="18"/>
      <c r="P12" s="18"/>
    </row>
    <row r="13" spans="1:21" ht="26.1" customHeight="1" x14ac:dyDescent="0.2">
      <c r="A13" s="106"/>
      <c r="B13" s="106"/>
      <c r="C13" s="18"/>
      <c r="D13" s="18"/>
      <c r="E13" s="18"/>
      <c r="F13" s="18"/>
      <c r="G13" s="18"/>
      <c r="H13" s="18"/>
      <c r="I13" s="18"/>
      <c r="J13" s="18"/>
      <c r="K13" s="18"/>
      <c r="L13" s="18"/>
      <c r="M13" s="18"/>
      <c r="N13" s="18"/>
      <c r="O13" s="18"/>
      <c r="P13" s="18"/>
    </row>
    <row r="14" spans="1:21" ht="26.1" customHeight="1" x14ac:dyDescent="0.2">
      <c r="A14" s="106"/>
      <c r="B14" s="106"/>
      <c r="C14" s="18"/>
      <c r="D14" s="18"/>
      <c r="E14" s="18"/>
      <c r="F14" s="18"/>
      <c r="G14" s="18"/>
      <c r="H14" s="18"/>
      <c r="I14" s="18"/>
      <c r="J14" s="18"/>
      <c r="K14" s="18"/>
      <c r="L14" s="18"/>
      <c r="M14" s="18"/>
      <c r="N14" s="18"/>
      <c r="O14" s="18"/>
      <c r="P14" s="18"/>
    </row>
    <row r="15" spans="1:21" ht="26.1" customHeight="1" x14ac:dyDescent="0.2">
      <c r="A15" s="106"/>
      <c r="B15" s="106"/>
      <c r="C15" s="18"/>
      <c r="D15" s="18"/>
      <c r="E15" s="18"/>
      <c r="F15" s="18"/>
      <c r="G15" s="18"/>
      <c r="H15" s="18"/>
      <c r="I15" s="18"/>
      <c r="J15" s="18"/>
      <c r="K15" s="18"/>
      <c r="L15" s="18"/>
      <c r="M15" s="18"/>
      <c r="N15" s="18"/>
      <c r="O15" s="18"/>
      <c r="P15" s="18"/>
    </row>
    <row r="16" spans="1:21" ht="26.1" customHeight="1" x14ac:dyDescent="0.2">
      <c r="A16" s="106"/>
      <c r="B16" s="106"/>
      <c r="C16" s="18"/>
      <c r="D16" s="18"/>
      <c r="E16" s="18"/>
      <c r="F16" s="18"/>
      <c r="G16" s="18"/>
      <c r="H16" s="18"/>
      <c r="I16" s="18"/>
      <c r="J16" s="18"/>
      <c r="K16" s="18"/>
      <c r="L16" s="18"/>
      <c r="M16" s="18"/>
      <c r="N16" s="18"/>
      <c r="O16" s="18"/>
      <c r="P16" s="18"/>
    </row>
    <row r="17" spans="1:16" ht="20.25" customHeight="1" x14ac:dyDescent="0.2">
      <c r="A17" s="315" t="s">
        <v>523</v>
      </c>
      <c r="B17" s="315"/>
      <c r="C17" s="315"/>
      <c r="D17" s="315"/>
      <c r="E17" s="315"/>
      <c r="F17" s="315"/>
      <c r="G17" s="315"/>
      <c r="H17" s="315"/>
      <c r="I17" s="315"/>
      <c r="J17" s="315"/>
      <c r="K17" s="315"/>
      <c r="L17" s="315"/>
      <c r="M17" s="315"/>
      <c r="N17" s="315"/>
      <c r="O17" s="315"/>
      <c r="P17" s="315"/>
    </row>
    <row r="18" spans="1:16" ht="18.75" customHeight="1" x14ac:dyDescent="0.2">
      <c r="A18" s="265" t="s">
        <v>501</v>
      </c>
      <c r="B18" s="266"/>
      <c r="C18" s="266"/>
      <c r="D18" s="266"/>
      <c r="E18" s="267"/>
      <c r="F18" s="92"/>
      <c r="G18" s="91" t="s">
        <v>253</v>
      </c>
      <c r="H18" s="91" t="s">
        <v>254</v>
      </c>
      <c r="I18" s="91" t="s">
        <v>255</v>
      </c>
      <c r="J18" s="91" t="s">
        <v>256</v>
      </c>
      <c r="K18" s="91" t="s">
        <v>257</v>
      </c>
      <c r="L18" s="91" t="s">
        <v>258</v>
      </c>
      <c r="N18" s="160" t="s">
        <v>169</v>
      </c>
      <c r="O18" s="160"/>
    </row>
    <row r="19" spans="1:16" ht="18.75" customHeight="1" x14ac:dyDescent="0.2">
      <c r="A19" s="297" t="s">
        <v>252</v>
      </c>
      <c r="B19" s="297"/>
      <c r="C19" s="297"/>
      <c r="D19" s="297"/>
      <c r="E19" s="297"/>
      <c r="F19" s="91" t="s">
        <v>275</v>
      </c>
      <c r="G19" s="102">
        <v>300</v>
      </c>
      <c r="H19" s="102">
        <v>120</v>
      </c>
      <c r="I19" s="102">
        <v>70</v>
      </c>
      <c r="J19" s="102">
        <v>5</v>
      </c>
      <c r="K19" s="102">
        <v>60</v>
      </c>
      <c r="L19" s="102">
        <v>60</v>
      </c>
      <c r="M19" s="1" t="s">
        <v>275</v>
      </c>
      <c r="N19" s="304">
        <f>ROUND((G19-H19-I19-J19)/(K19+L19),2)</f>
        <v>0.88</v>
      </c>
      <c r="O19" s="304"/>
    </row>
    <row r="20" spans="1:16" ht="18.75" customHeight="1" x14ac:dyDescent="0.2">
      <c r="A20" s="315" t="s">
        <v>527</v>
      </c>
      <c r="B20" s="315"/>
      <c r="C20" s="315"/>
      <c r="D20" s="315"/>
      <c r="E20" s="315"/>
      <c r="F20" s="315"/>
      <c r="G20" s="315"/>
      <c r="H20" s="315"/>
      <c r="I20" s="315"/>
      <c r="J20" s="315"/>
      <c r="K20" s="315"/>
      <c r="L20" s="315"/>
      <c r="M20" s="315"/>
      <c r="N20" s="315"/>
      <c r="O20" s="315"/>
      <c r="P20" s="315"/>
    </row>
    <row r="21" spans="1:16" ht="18.75" customHeight="1" x14ac:dyDescent="0.2">
      <c r="A21" s="315" t="s">
        <v>524</v>
      </c>
      <c r="B21" s="315"/>
      <c r="C21" s="315"/>
      <c r="D21" s="315"/>
      <c r="E21" s="315"/>
      <c r="F21" s="315"/>
      <c r="G21" s="315"/>
      <c r="H21" s="315"/>
      <c r="I21" s="315"/>
      <c r="J21" s="315"/>
      <c r="K21" s="315"/>
      <c r="L21" s="315"/>
      <c r="M21" s="315"/>
      <c r="N21" s="315"/>
      <c r="O21" s="315"/>
      <c r="P21" s="315"/>
    </row>
    <row r="22" spans="1:16" ht="17.100000000000001" customHeight="1" x14ac:dyDescent="0.2"/>
    <row r="23" spans="1:16" ht="17.100000000000001" customHeight="1" x14ac:dyDescent="0.2"/>
    <row r="24" spans="1:16" ht="17.100000000000001" customHeight="1" x14ac:dyDescent="0.2"/>
    <row r="25" spans="1:16" ht="17.100000000000001" customHeight="1" x14ac:dyDescent="0.2"/>
    <row r="26" spans="1:16" ht="17.100000000000001" customHeight="1" x14ac:dyDescent="0.2"/>
    <row r="27" spans="1:16" ht="17.100000000000001" customHeight="1" x14ac:dyDescent="0.2"/>
    <row r="28" spans="1:16" ht="17.100000000000001" customHeight="1" x14ac:dyDescent="0.2"/>
    <row r="29" spans="1:16" ht="17.100000000000001" customHeight="1" x14ac:dyDescent="0.2"/>
    <row r="30" spans="1:16" ht="17.100000000000001" customHeight="1" x14ac:dyDescent="0.2"/>
    <row r="31" spans="1:16" ht="17.100000000000001" customHeight="1" x14ac:dyDescent="0.2"/>
    <row r="32" spans="1:16" ht="17.100000000000001" customHeight="1" x14ac:dyDescent="0.2"/>
    <row r="33" ht="17.100000000000001" customHeight="1" x14ac:dyDescent="0.2"/>
    <row r="34" ht="17.100000000000001" customHeight="1" x14ac:dyDescent="0.2"/>
    <row r="35" ht="17.100000000000001" customHeight="1" x14ac:dyDescent="0.2"/>
    <row r="36" ht="17.100000000000001" customHeight="1" x14ac:dyDescent="0.2"/>
  </sheetData>
  <mergeCells count="23">
    <mergeCell ref="P6:U6"/>
    <mergeCell ref="N8:O8"/>
    <mergeCell ref="P8:U8"/>
    <mergeCell ref="A17:P17"/>
    <mergeCell ref="A6:B6"/>
    <mergeCell ref="A7:B7"/>
    <mergeCell ref="A8:B8"/>
    <mergeCell ref="B10:L10"/>
    <mergeCell ref="A1:O1"/>
    <mergeCell ref="A2:O2"/>
    <mergeCell ref="A4:B5"/>
    <mergeCell ref="C4:C5"/>
    <mergeCell ref="D4:E4"/>
    <mergeCell ref="F4:F5"/>
    <mergeCell ref="G4:H4"/>
    <mergeCell ref="I4:J4"/>
    <mergeCell ref="K4:L4"/>
    <mergeCell ref="A20:P20"/>
    <mergeCell ref="A21:P21"/>
    <mergeCell ref="N19:O19"/>
    <mergeCell ref="A18:E18"/>
    <mergeCell ref="N18:O18"/>
    <mergeCell ref="A19:E19"/>
  </mergeCells>
  <phoneticPr fontId="2"/>
  <pageMargins left="0.75" right="0.46" top="0.63" bottom="0.62" header="0.51200000000000001" footer="0.51200000000000001"/>
  <pageSetup paperSize="9" orientation="portrait"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10</vt:i4>
      </vt:variant>
    </vt:vector>
  </HeadingPairs>
  <TitlesOfParts>
    <vt:vector size="10" baseType="lpstr">
      <vt:lpstr>その他の有用なソフト</vt:lpstr>
      <vt:lpstr>【給水設備設計】</vt:lpstr>
      <vt:lpstr>給水量算定</vt:lpstr>
      <vt:lpstr>水槽算定</vt:lpstr>
      <vt:lpstr>揚水P算定</vt:lpstr>
      <vt:lpstr>受水槽引込算定</vt:lpstr>
      <vt:lpstr>高水槽以降管算定</vt:lpstr>
      <vt:lpstr>ﾕﾆｯﾄP算定</vt:lpstr>
      <vt:lpstr>水道直結</vt:lpstr>
      <vt:lpstr>給水枝算定</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matui</dc:creator>
  <cp:lastModifiedBy>user</cp:lastModifiedBy>
  <cp:lastPrinted>2005-04-27T00:57:47Z</cp:lastPrinted>
  <dcterms:created xsi:type="dcterms:W3CDTF">2004-07-15T23:32:53Z</dcterms:created>
  <dcterms:modified xsi:type="dcterms:W3CDTF">2025-07-20T04:52:11Z</dcterms:modified>
</cp:coreProperties>
</file>