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user\Desktop\Vectorソフト\19、キュービクル転倒計算、ケーブルラック、小出しタンク耐震　(価格 13,310円(手数料・税込)\"/>
    </mc:Choice>
  </mc:AlternateContent>
  <xr:revisionPtr revIDLastSave="0" documentId="13_ncr:1_{575C6BEC-FA69-4091-8FC2-F57BC0C9E593}" xr6:coauthVersionLast="47" xr6:coauthVersionMax="47" xr10:uidLastSave="{00000000-0000-0000-0000-000000000000}"/>
  <bookViews>
    <workbookView xWindow="-108" yWindow="-108" windowWidth="23256" windowHeight="12456" tabRatio="919" xr2:uid="{00000000-000D-0000-FFFF-FFFF00000000}"/>
  </bookViews>
  <sheets>
    <sheet name="その他の有用なソフト" sheetId="13" r:id="rId1"/>
    <sheet name="1 原資料" sheetId="8" r:id="rId2"/>
    <sheet name="2 応力度" sheetId="9" r:id="rId3"/>
    <sheet name="3 鋼材 " sheetId="10" r:id="rId4"/>
    <sheet name="4 アンカーＢ" sheetId="12" r:id="rId5"/>
    <sheet name="５Ｃラック" sheetId="14" r:id="rId6"/>
    <sheet name="6 電線" sheetId="15" r:id="rId7"/>
    <sheet name="キュービクル" sheetId="3" r:id="rId8"/>
    <sheet name="小出しﾀﾝｸ" sheetId="2" r:id="rId9"/>
    <sheet name="Cラック振止①" sheetId="16" r:id="rId10"/>
    <sheet name="Cラック振止②" sheetId="17" r:id="rId11"/>
  </sheets>
  <definedNames>
    <definedName name="_xlnm.Print_Area" localSheetId="1">'1 原資料'!$A$1:$Q$25</definedName>
    <definedName name="_xlnm.Print_Area" localSheetId="2">'2 応力度'!$A$1:$P$105</definedName>
    <definedName name="_xlnm.Print_Area" localSheetId="3">'3 鋼材 '!$A$1:$P$42</definedName>
    <definedName name="_xlnm.Print_Area" localSheetId="4">'4 アンカーＢ'!$A$1:$Q$93</definedName>
    <definedName name="_xlnm.Print_Area" localSheetId="7">キュービクル!$A$1:$Q$100</definedName>
    <definedName name="_xlnm.Print_Area" localSheetId="8">小出しﾀﾝｸ!$A$1:$R$71</definedName>
  </definedNames>
  <calcPr calcId="191029"/>
</workbook>
</file>

<file path=xl/calcChain.xml><?xml version="1.0" encoding="utf-8"?>
<calcChain xmlns="http://schemas.openxmlformats.org/spreadsheetml/2006/main">
  <c r="D65" i="17" l="1"/>
  <c r="H60" i="17"/>
  <c r="K60" i="17" s="1"/>
  <c r="H55" i="17"/>
  <c r="I55" i="17" s="1"/>
  <c r="D47" i="17"/>
  <c r="H61" i="16"/>
  <c r="K61" i="16" s="1"/>
  <c r="H56" i="16"/>
  <c r="I56" i="16" s="1"/>
  <c r="K56" i="16" s="1"/>
  <c r="H55" i="16"/>
  <c r="I55" i="16" s="1"/>
  <c r="D47" i="16"/>
  <c r="D66" i="16"/>
  <c r="K55" i="17" l="1"/>
  <c r="I56" i="17"/>
  <c r="K56" i="17" s="1"/>
  <c r="I76" i="17" s="1"/>
  <c r="I57" i="16"/>
  <c r="K57" i="16" s="1"/>
  <c r="I77" i="16" s="1"/>
  <c r="K55" i="16"/>
  <c r="H63" i="3" l="1"/>
  <c r="F63" i="3" s="1"/>
  <c r="J62" i="3"/>
  <c r="H62" i="3" s="1"/>
  <c r="F62" i="3" s="1"/>
  <c r="H79" i="3" l="1"/>
  <c r="D56" i="3"/>
  <c r="D50" i="2"/>
  <c r="H60" i="3" l="1"/>
  <c r="F60" i="3" s="1"/>
  <c r="H61" i="3"/>
  <c r="F61" i="3" s="1"/>
  <c r="H54" i="2"/>
  <c r="F54" i="2" s="1"/>
  <c r="H55" i="2"/>
  <c r="F55" i="2" s="1"/>
  <c r="Y29" i="2"/>
  <c r="Y31" i="2"/>
  <c r="Y32" i="2"/>
  <c r="G71" i="2" l="1"/>
  <c r="Y33" i="2"/>
</calcChain>
</file>

<file path=xl/sharedStrings.xml><?xml version="1.0" encoding="utf-8"?>
<sst xmlns="http://schemas.openxmlformats.org/spreadsheetml/2006/main" count="847" uniqueCount="446">
  <si>
    <t>A</t>
    <phoneticPr fontId="19"/>
  </si>
  <si>
    <t>Cx</t>
    <phoneticPr fontId="19"/>
  </si>
  <si>
    <t>Cy</t>
    <phoneticPr fontId="19"/>
  </si>
  <si>
    <t>Ix</t>
    <phoneticPr fontId="19"/>
  </si>
  <si>
    <t>Iy</t>
    <phoneticPr fontId="19"/>
  </si>
  <si>
    <t>ix</t>
    <phoneticPr fontId="19"/>
  </si>
  <si>
    <t>iy</t>
    <phoneticPr fontId="19"/>
  </si>
  <si>
    <t>Zx</t>
    <phoneticPr fontId="19"/>
  </si>
  <si>
    <t>Zy</t>
    <phoneticPr fontId="19"/>
  </si>
  <si>
    <t>5*7</t>
    <phoneticPr fontId="19"/>
  </si>
  <si>
    <t>100*50</t>
    <phoneticPr fontId="19"/>
  </si>
  <si>
    <r>
      <t>【表-3-3】【 Ｈ形鋼の断面特性 】</t>
    </r>
    <r>
      <rPr>
        <sz val="11"/>
        <rFont val="ＭＳ 明朝"/>
        <family val="1"/>
        <charset val="128"/>
      </rPr>
      <t xml:space="preserve"> JIS G3192 より転記</t>
    </r>
    <rPh sb="10" eb="11">
      <t>ケイ</t>
    </rPh>
    <rPh sb="11" eb="12">
      <t>コウ</t>
    </rPh>
    <rPh sb="13" eb="15">
      <t>ダンメン</t>
    </rPh>
    <rPh sb="15" eb="17">
      <t>トクセイ</t>
    </rPh>
    <rPh sb="32" eb="34">
      <t>テンキ</t>
    </rPh>
    <phoneticPr fontId="19"/>
  </si>
  <si>
    <r>
      <t>【表-3-4】【 ﾎﾞﾙﾄの有効径  (mm) 】</t>
    </r>
    <r>
      <rPr>
        <sz val="11"/>
        <rFont val="ＭＳ 明朝"/>
        <family val="1"/>
        <charset val="128"/>
      </rPr>
      <t>　</t>
    </r>
    <r>
      <rPr>
        <sz val="11"/>
        <rFont val="ＭＳ 明朝"/>
        <family val="1"/>
        <charset val="128"/>
      </rPr>
      <t>JIS B0205 ﾒｰﾄﾙ並目ねじより転記</t>
    </r>
    <rPh sb="14" eb="16">
      <t>ユウコウ</t>
    </rPh>
    <rPh sb="16" eb="17">
      <t>ケイ</t>
    </rPh>
    <rPh sb="40" eb="41">
      <t>ナ</t>
    </rPh>
    <rPh sb="41" eb="42">
      <t>メ</t>
    </rPh>
    <rPh sb="46" eb="48">
      <t>テンキ</t>
    </rPh>
    <phoneticPr fontId="19"/>
  </si>
  <si>
    <t>呼び径</t>
    <rPh sb="0" eb="1">
      <t>ヨ</t>
    </rPh>
    <rPh sb="2" eb="3">
      <t>ケイ</t>
    </rPh>
    <phoneticPr fontId="19"/>
  </si>
  <si>
    <t>M8
*1.25</t>
    <phoneticPr fontId="19"/>
  </si>
  <si>
    <t>M10
*1.5</t>
    <phoneticPr fontId="19"/>
  </si>
  <si>
    <t>M12
*1.75</t>
    <phoneticPr fontId="19"/>
  </si>
  <si>
    <t>M16
*2.0</t>
    <phoneticPr fontId="19"/>
  </si>
  <si>
    <t>M20
*2.5</t>
    <phoneticPr fontId="19"/>
  </si>
  <si>
    <t>M22
*2.5</t>
    <phoneticPr fontId="19"/>
  </si>
  <si>
    <t>M24.0
*3.0</t>
    <phoneticPr fontId="19"/>
  </si>
  <si>
    <t>M27
*3.0</t>
    <phoneticPr fontId="19"/>
  </si>
  <si>
    <t>M30
*3.5</t>
    <phoneticPr fontId="19"/>
  </si>
  <si>
    <t>M33
*3.5</t>
    <phoneticPr fontId="19"/>
  </si>
  <si>
    <t>M36
*4.0</t>
    <phoneticPr fontId="19"/>
  </si>
  <si>
    <t>M39
4.0</t>
    <phoneticPr fontId="19"/>
  </si>
  <si>
    <t>M42
*4.5</t>
    <phoneticPr fontId="19"/>
  </si>
  <si>
    <t>ﾎﾞﾙﾄ径
d(呼び称)</t>
    <rPh sb="4" eb="5">
      <t>ケイ</t>
    </rPh>
    <rPh sb="8" eb="9">
      <t>ヨ</t>
    </rPh>
    <rPh sb="10" eb="11">
      <t>）</t>
    </rPh>
    <phoneticPr fontId="19"/>
  </si>
  <si>
    <t>ﾎﾞﾙﾄ頭部厚
H (cm)</t>
    <rPh sb="4" eb="6">
      <t>トウブ</t>
    </rPh>
    <rPh sb="6" eb="7">
      <t>アツ</t>
    </rPh>
    <phoneticPr fontId="19"/>
  </si>
  <si>
    <t>ﾎﾞﾙﾄ頭部巾
B (cm)</t>
    <rPh sb="4" eb="6">
      <t>トウブ</t>
    </rPh>
    <rPh sb="6" eb="7">
      <t>ハバ</t>
    </rPh>
    <phoneticPr fontId="19"/>
  </si>
  <si>
    <r>
      <t>接着系ｱﾝｶｰﾎﾞﾙﾄの【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19"/>
  </si>
  <si>
    <r>
      <t>ﾒｶﾆｶﾙ系ｱﾝｶｰﾎﾞﾙﾄ(雄ﾈｼﾞ)の【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19"/>
  </si>
  <si>
    <r>
      <t>ﾒｶﾙｶﾙ系ｱﾝｶｰﾎﾞﾙﾄ(雄ﾈｼﾞ)の【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19"/>
  </si>
  <si>
    <r>
      <t>ﾒｶﾆｶﾙ系ｱﾝｶｰﾎﾞﾙﾄ(雌ﾈｼﾞ)の【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19"/>
  </si>
  <si>
    <t>引抜   荷重</t>
    <rPh sb="0" eb="2">
      <t>ヒキヌキ</t>
    </rPh>
    <rPh sb="5" eb="6">
      <t>カ</t>
    </rPh>
    <rPh sb="6" eb="7">
      <t>ジュウ</t>
    </rPh>
    <phoneticPr fontId="19"/>
  </si>
  <si>
    <t>M16以上</t>
    <rPh sb="3" eb="5">
      <t>イジョウ</t>
    </rPh>
    <phoneticPr fontId="19"/>
  </si>
  <si>
    <r>
      <t>ﾒｶﾙｶﾙ系ｱﾝｶｰﾎﾞﾙﾄ(雌ﾈｼﾞ)の【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19"/>
  </si>
  <si>
    <r>
      <t>(参考) 鋼製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19"/>
  </si>
  <si>
    <t>ｲﾝｻｰﾄ寸法 (mm)</t>
    <rPh sb="5" eb="7">
      <t>スンポウ</t>
    </rPh>
    <phoneticPr fontId="19"/>
  </si>
  <si>
    <t>埋込長さ（首下)</t>
    <rPh sb="0" eb="1">
      <t>ウ</t>
    </rPh>
    <rPh sb="1" eb="2">
      <t>コ</t>
    </rPh>
    <rPh sb="2" eb="3">
      <t>ナガ</t>
    </rPh>
    <rPh sb="5" eb="6">
      <t>クビ</t>
    </rPh>
    <rPh sb="6" eb="7">
      <t>シタ</t>
    </rPh>
    <phoneticPr fontId="19"/>
  </si>
  <si>
    <t>抜止め頭の径</t>
    <rPh sb="0" eb="1">
      <t>ヌ</t>
    </rPh>
    <rPh sb="1" eb="2">
      <t>ト</t>
    </rPh>
    <rPh sb="3" eb="4">
      <t>アタマ</t>
    </rPh>
    <rPh sb="5" eb="6">
      <t>ケイ</t>
    </rPh>
    <phoneticPr fontId="19"/>
  </si>
  <si>
    <r>
      <t>(参考) 鋼製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19"/>
  </si>
  <si>
    <r>
      <t>(参考) いもの製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19"/>
  </si>
  <si>
    <r>
      <t>(参考) いもの製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19"/>
  </si>
  <si>
    <t xml:space="preserve">  ﾀﾝｸ等の鋼製架台計算書</t>
  </si>
  <si>
    <t>この色の欄に数値を入力</t>
  </si>
  <si>
    <t>この色の欄は自動的に計算される。</t>
  </si>
  <si>
    <t xml:space="preserve">  ﾀﾝｸ等の鋼製架台計算書</t>
    <rPh sb="5" eb="6">
      <t>トウ</t>
    </rPh>
    <rPh sb="7" eb="9">
      <t>コウセイ</t>
    </rPh>
    <rPh sb="9" eb="11">
      <t>カダイ</t>
    </rPh>
    <rPh sb="11" eb="14">
      <t>ケイサンショ</t>
    </rPh>
    <phoneticPr fontId="19"/>
  </si>
  <si>
    <t>厚み</t>
    <rPh sb="0" eb="1">
      <t>アツ</t>
    </rPh>
    <phoneticPr fontId="19"/>
  </si>
  <si>
    <t>底板</t>
    <rPh sb="0" eb="2">
      <t>ソコイタ</t>
    </rPh>
    <phoneticPr fontId="19"/>
  </si>
  <si>
    <t>側板</t>
    <rPh sb="0" eb="1">
      <t>ソク</t>
    </rPh>
    <rPh sb="1" eb="2">
      <t>イタ</t>
    </rPh>
    <phoneticPr fontId="19"/>
  </si>
  <si>
    <t>4.5t</t>
    <phoneticPr fontId="19"/>
  </si>
  <si>
    <t>天板</t>
    <rPh sb="0" eb="1">
      <t>テン</t>
    </rPh>
    <rPh sb="1" eb="2">
      <t>イタ</t>
    </rPh>
    <phoneticPr fontId="19"/>
  </si>
  <si>
    <t>3.2t</t>
    <phoneticPr fontId="19"/>
  </si>
  <si>
    <t>【1,ﾀﾝｸ等の内容】</t>
    <rPh sb="6" eb="7">
      <t>トウ</t>
    </rPh>
    <rPh sb="8" eb="10">
      <t>ナイヨウ</t>
    </rPh>
    <phoneticPr fontId="19"/>
  </si>
  <si>
    <t>1.0 Kgf ≒ 9.8 N とします｡</t>
    <phoneticPr fontId="19"/>
  </si>
  <si>
    <t>荷重名</t>
    <rPh sb="0" eb="1">
      <t>カ</t>
    </rPh>
    <rPh sb="1" eb="2">
      <t>ジュウ</t>
    </rPh>
    <rPh sb="2" eb="3">
      <t>メイ</t>
    </rPh>
    <phoneticPr fontId="19"/>
  </si>
  <si>
    <t>材質・内容等</t>
    <rPh sb="0" eb="2">
      <t>ザイシツ</t>
    </rPh>
    <rPh sb="3" eb="5">
      <t>ナイヨウ</t>
    </rPh>
    <rPh sb="5" eb="6">
      <t>トウ</t>
    </rPh>
    <phoneticPr fontId="19"/>
  </si>
  <si>
    <t>質量</t>
    <rPh sb="0" eb="2">
      <t>シツリョウ</t>
    </rPh>
    <phoneticPr fontId="19"/>
  </si>
  <si>
    <t>単位</t>
    <rPh sb="0" eb="2">
      <t>タンイ</t>
    </rPh>
    <phoneticPr fontId="19"/>
  </si>
  <si>
    <t>ﾀﾝｸ本体重量W1</t>
    <rPh sb="3" eb="5">
      <t>ホンタイ</t>
    </rPh>
    <rPh sb="5" eb="7">
      <t>ジュウリョウ</t>
    </rPh>
    <phoneticPr fontId="19"/>
  </si>
  <si>
    <t>SS400</t>
    <phoneticPr fontId="19"/>
  </si>
  <si>
    <t>KN</t>
    <phoneticPr fontId="19"/>
  </si>
  <si>
    <t>N</t>
    <phoneticPr fontId="19"/>
  </si>
  <si>
    <t>Kg</t>
    <phoneticPr fontId="19"/>
  </si>
  <si>
    <t>内容物重量W2</t>
    <phoneticPr fontId="19"/>
  </si>
  <si>
    <t>【2,寸法等】</t>
    <rPh sb="3" eb="5">
      <t>スンポウ</t>
    </rPh>
    <rPh sb="5" eb="6">
      <t>ナド</t>
    </rPh>
    <phoneticPr fontId="19"/>
  </si>
  <si>
    <t>記号</t>
    <rPh sb="0" eb="2">
      <t>キゴウ</t>
    </rPh>
    <phoneticPr fontId="19"/>
  </si>
  <si>
    <t>寸法</t>
    <rPh sb="0" eb="2">
      <t>スンポウ</t>
    </rPh>
    <phoneticPr fontId="19"/>
  </si>
  <si>
    <t>L</t>
    <phoneticPr fontId="19"/>
  </si>
  <si>
    <t>Cm</t>
    <phoneticPr fontId="19"/>
  </si>
  <si>
    <t>L1</t>
    <phoneticPr fontId="19"/>
  </si>
  <si>
    <t>L2</t>
    <phoneticPr fontId="19"/>
  </si>
  <si>
    <t>L3</t>
    <phoneticPr fontId="19"/>
  </si>
  <si>
    <t>L4</t>
    <phoneticPr fontId="19"/>
  </si>
  <si>
    <t>設置場所</t>
    <rPh sb="0" eb="2">
      <t>セッチ</t>
    </rPh>
    <rPh sb="2" eb="4">
      <t>バショ</t>
    </rPh>
    <phoneticPr fontId="19"/>
  </si>
  <si>
    <t>耐震安全性の分類</t>
    <rPh sb="0" eb="2">
      <t>タイシン</t>
    </rPh>
    <rPh sb="2" eb="5">
      <t>アンゼンセイ</t>
    </rPh>
    <rPh sb="6" eb="8">
      <t>ブンルイ</t>
    </rPh>
    <phoneticPr fontId="19"/>
  </si>
  <si>
    <t>特定の施設</t>
    <rPh sb="0" eb="2">
      <t>トクテイ</t>
    </rPh>
    <rPh sb="3" eb="5">
      <t>シセツ</t>
    </rPh>
    <phoneticPr fontId="19"/>
  </si>
  <si>
    <t>一般の施設</t>
    <rPh sb="0" eb="2">
      <t>イッパン</t>
    </rPh>
    <rPh sb="3" eb="5">
      <t>シセツ</t>
    </rPh>
    <phoneticPr fontId="19"/>
  </si>
  <si>
    <t>重要水槽</t>
    <rPh sb="0" eb="2">
      <t>ジュウヨウ</t>
    </rPh>
    <rPh sb="2" eb="4">
      <t>スイソウ</t>
    </rPh>
    <phoneticPr fontId="19"/>
  </si>
  <si>
    <t>一般水槽</t>
    <rPh sb="0" eb="2">
      <t>イッパン</t>
    </rPh>
    <rPh sb="2" eb="4">
      <t>スイソウ</t>
    </rPh>
    <phoneticPr fontId="19"/>
  </si>
  <si>
    <t>上層階、              屋上及び塔屋</t>
    <rPh sb="0" eb="2">
      <t>ジョウソウ</t>
    </rPh>
    <rPh sb="2" eb="3">
      <t>カイ</t>
    </rPh>
    <rPh sb="18" eb="20">
      <t>オクジョウ</t>
    </rPh>
    <rPh sb="20" eb="21">
      <t>オヨ</t>
    </rPh>
    <rPh sb="22" eb="23">
      <t>トウ</t>
    </rPh>
    <rPh sb="23" eb="24">
      <t>ヤ</t>
    </rPh>
    <phoneticPr fontId="19"/>
  </si>
  <si>
    <t>中間階</t>
    <rPh sb="0" eb="2">
      <t>チュウカン</t>
    </rPh>
    <rPh sb="2" eb="3">
      <t>カイ</t>
    </rPh>
    <phoneticPr fontId="19"/>
  </si>
  <si>
    <t>地階及び１階</t>
    <rPh sb="0" eb="2">
      <t>チカイ</t>
    </rPh>
    <rPh sb="2" eb="3">
      <t>オヨ</t>
    </rPh>
    <rPh sb="5" eb="6">
      <t>カイ</t>
    </rPh>
    <phoneticPr fontId="19"/>
  </si>
  <si>
    <t>断面寸法(mm)</t>
    <rPh sb="0" eb="2">
      <t>ダンメン</t>
    </rPh>
    <rPh sb="2" eb="4">
      <t>スンポウ</t>
    </rPh>
    <phoneticPr fontId="19"/>
  </si>
  <si>
    <t>t(mm)</t>
    <phoneticPr fontId="19"/>
  </si>
  <si>
    <t>断面積(㎠)</t>
    <rPh sb="0" eb="3">
      <t>ダンメンセキ</t>
    </rPh>
    <phoneticPr fontId="19"/>
  </si>
  <si>
    <t>単位重量(N/m)</t>
    <rPh sb="0" eb="2">
      <t>タンイ</t>
    </rPh>
    <rPh sb="2" eb="4">
      <t>ジュウリョウ</t>
    </rPh>
    <phoneticPr fontId="19"/>
  </si>
  <si>
    <t>重心の位置(Cm)</t>
    <rPh sb="0" eb="2">
      <t>ジュウシン</t>
    </rPh>
    <rPh sb="3" eb="5">
      <t>イチ</t>
    </rPh>
    <phoneticPr fontId="19"/>
  </si>
  <si>
    <t>断面2次ﾓｰﾒﾝﾄ(Cm4)</t>
    <rPh sb="0" eb="2">
      <t>ダンメン</t>
    </rPh>
    <rPh sb="3" eb="4">
      <t>ジ</t>
    </rPh>
    <phoneticPr fontId="19"/>
  </si>
  <si>
    <t>断面2次半径(Cm)</t>
    <rPh sb="0" eb="2">
      <t>ダンメン</t>
    </rPh>
    <rPh sb="3" eb="4">
      <t>ジ</t>
    </rPh>
    <rPh sb="4" eb="6">
      <t>ハンケイ</t>
    </rPh>
    <phoneticPr fontId="19"/>
  </si>
  <si>
    <t>断面係数(Cm3)</t>
    <rPh sb="0" eb="2">
      <t>ダンメン</t>
    </rPh>
    <rPh sb="2" eb="4">
      <t>ケイスウ</t>
    </rPh>
    <phoneticPr fontId="19"/>
  </si>
  <si>
    <t>直角方向</t>
    <rPh sb="0" eb="2">
      <t>チョッカク</t>
    </rPh>
    <rPh sb="2" eb="4">
      <t>ホウコウ</t>
    </rPh>
    <phoneticPr fontId="19"/>
  </si>
  <si>
    <t>斜め方向</t>
    <rPh sb="0" eb="1">
      <t>ナナ</t>
    </rPh>
    <rPh sb="2" eb="4">
      <t>ホウコウ</t>
    </rPh>
    <phoneticPr fontId="19"/>
  </si>
  <si>
    <t>Iu</t>
    <phoneticPr fontId="19"/>
  </si>
  <si>
    <t>Iv</t>
    <phoneticPr fontId="19"/>
  </si>
  <si>
    <t>iv</t>
    <phoneticPr fontId="19"/>
  </si>
  <si>
    <t>25*25</t>
    <phoneticPr fontId="19"/>
  </si>
  <si>
    <t>40*40</t>
    <phoneticPr fontId="19"/>
  </si>
  <si>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19"/>
  </si>
  <si>
    <r>
      <t>(1)採用部材を仮定し、鋼材表より断面積 cm2、断面2次半径 icmを求める。断面2次半径が方向により異なる場合は、</t>
    </r>
    <r>
      <rPr>
        <sz val="11"/>
        <color indexed="10"/>
        <rFont val="ＭＳ 明朝"/>
        <family val="1"/>
        <charset val="128"/>
      </rPr>
      <t>小なる方向</t>
    </r>
    <r>
      <rPr>
        <sz val="11"/>
        <rFont val="ＭＳ 明朝"/>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19"/>
  </si>
  <si>
    <t>(2)細長比λは、次式による。    λ= ℓk/i</t>
    <rPh sb="3" eb="4">
      <t>サイ</t>
    </rPh>
    <rPh sb="4" eb="5">
      <t>チョウ</t>
    </rPh>
    <rPh sb="5" eb="6">
      <t>ヒ</t>
    </rPh>
    <rPh sb="9" eb="11">
      <t>ジシキ</t>
    </rPh>
    <phoneticPr fontId="19"/>
  </si>
  <si>
    <t>λ</t>
    <phoneticPr fontId="19"/>
  </si>
  <si>
    <t>種 類</t>
    <rPh sb="0" eb="1">
      <t>タネ</t>
    </rPh>
    <rPh sb="2" eb="3">
      <t>タグイ</t>
    </rPh>
    <phoneticPr fontId="19"/>
  </si>
  <si>
    <t>規     格</t>
    <rPh sb="0" eb="1">
      <t>タダシ</t>
    </rPh>
    <rPh sb="6" eb="7">
      <t>カク</t>
    </rPh>
    <phoneticPr fontId="19"/>
  </si>
  <si>
    <t>短期許容応力度  KN/cm2  (  )内は長期</t>
    <rPh sb="0" eb="2">
      <t>タンキ</t>
    </rPh>
    <rPh sb="2" eb="4">
      <t>キョヨウ</t>
    </rPh>
    <rPh sb="4" eb="6">
      <t>オウリョク</t>
    </rPh>
    <rPh sb="6" eb="7">
      <t>ド</t>
    </rPh>
    <rPh sb="21" eb="22">
      <t>ナイ</t>
    </rPh>
    <rPh sb="23" eb="25">
      <t>チョウキ</t>
    </rPh>
    <phoneticPr fontId="19"/>
  </si>
  <si>
    <t>引張 ft</t>
    <rPh sb="0" eb="2">
      <t>ヒッパリ</t>
    </rPh>
    <phoneticPr fontId="19"/>
  </si>
  <si>
    <t>圧縮 fc</t>
    <rPh sb="0" eb="2">
      <t>アッシュク</t>
    </rPh>
    <phoneticPr fontId="19"/>
  </si>
  <si>
    <t>曲げ fb</t>
    <rPh sb="0" eb="1">
      <t>マ</t>
    </rPh>
    <phoneticPr fontId="19"/>
  </si>
  <si>
    <t>せん断fs</t>
    <rPh sb="2" eb="3">
      <t>ダン</t>
    </rPh>
    <phoneticPr fontId="19"/>
  </si>
  <si>
    <t>支圧 fe</t>
    <rPh sb="0" eb="1">
      <t>シ</t>
    </rPh>
    <rPh sb="1" eb="2">
      <t>アツ</t>
    </rPh>
    <phoneticPr fontId="19"/>
  </si>
  <si>
    <r>
      <t>接着系ｱﾝｶｰﾎﾞﾙﾄの【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19"/>
  </si>
  <si>
    <t>ﾎﾞﾙﾄ径      d(呼称)</t>
    <rPh sb="4" eb="5">
      <t>ケイ</t>
    </rPh>
    <rPh sb="13" eb="15">
      <t>コショウ</t>
    </rPh>
    <phoneticPr fontId="19"/>
  </si>
  <si>
    <t>ｺﾝｸﾘｰﾄ厚さ(mm)</t>
    <rPh sb="6" eb="7">
      <t>アツ</t>
    </rPh>
    <phoneticPr fontId="19"/>
  </si>
  <si>
    <t>埋込長さL(mm)</t>
    <rPh sb="0" eb="1">
      <t>ウ</t>
    </rPh>
    <rPh sb="1" eb="2">
      <t>コ</t>
    </rPh>
    <rPh sb="2" eb="3">
      <t>ナガ</t>
    </rPh>
    <phoneticPr fontId="19"/>
  </si>
  <si>
    <t>穿孔径d2(mm)</t>
    <rPh sb="0" eb="2">
      <t>センコウ</t>
    </rPh>
    <rPh sb="2" eb="3">
      <t>ケイ</t>
    </rPh>
    <phoneticPr fontId="19"/>
  </si>
  <si>
    <t>ﾎﾞﾙﾄのねじ有効径
D (cm)</t>
    <rPh sb="7" eb="9">
      <t>ユウコウ</t>
    </rPh>
    <rPh sb="9" eb="10">
      <t>ケイ</t>
    </rPh>
    <phoneticPr fontId="19"/>
  </si>
  <si>
    <t>M10*1.5</t>
    <phoneticPr fontId="19"/>
  </si>
  <si>
    <t>Kg/m2</t>
    <phoneticPr fontId="19"/>
  </si>
  <si>
    <t>m2</t>
    <phoneticPr fontId="19"/>
  </si>
  <si>
    <t>Kg</t>
    <phoneticPr fontId="19"/>
  </si>
  <si>
    <t>4.5t</t>
    <phoneticPr fontId="19"/>
  </si>
  <si>
    <t>軽油 490L</t>
    <rPh sb="0" eb="2">
      <t>ケイユ</t>
    </rPh>
    <phoneticPr fontId="19"/>
  </si>
  <si>
    <r>
      <t>【表-3-5】【 平鋼の規格 】</t>
    </r>
    <r>
      <rPr>
        <sz val="11"/>
        <rFont val="ＭＳ 明朝"/>
        <family val="1"/>
        <charset val="128"/>
      </rPr>
      <t xml:space="preserve"> JIS G3194 より転記</t>
    </r>
    <rPh sb="9" eb="10">
      <t>ヒラ</t>
    </rPh>
    <rPh sb="10" eb="11">
      <t>コウ</t>
    </rPh>
    <rPh sb="12" eb="14">
      <t>キカク</t>
    </rPh>
    <rPh sb="29" eb="31">
      <t>テンキ</t>
    </rPh>
    <phoneticPr fontId="19"/>
  </si>
  <si>
    <t>厚     (mm)</t>
    <rPh sb="0" eb="1">
      <t>アツ</t>
    </rPh>
    <phoneticPr fontId="19"/>
  </si>
  <si>
    <t>幅寸    (mm)</t>
    <rPh sb="0" eb="1">
      <t>ハバ</t>
    </rPh>
    <rPh sb="1" eb="2">
      <t>スン</t>
    </rPh>
    <phoneticPr fontId="19"/>
  </si>
  <si>
    <t>【1,機器等の内容】</t>
    <rPh sb="3" eb="5">
      <t>キキ</t>
    </rPh>
    <rPh sb="5" eb="6">
      <t>トウ</t>
    </rPh>
    <rPh sb="7" eb="9">
      <t>ナイヨウ</t>
    </rPh>
    <phoneticPr fontId="19"/>
  </si>
  <si>
    <t>1.0 Kgf ≒ 9.8 N とします｡</t>
    <phoneticPr fontId="19"/>
  </si>
  <si>
    <t>本体重量W1</t>
    <rPh sb="0" eb="2">
      <t>ホンタイ</t>
    </rPh>
    <rPh sb="2" eb="4">
      <t>ジュウリョウ</t>
    </rPh>
    <phoneticPr fontId="19"/>
  </si>
  <si>
    <t>箱体</t>
    <rPh sb="0" eb="1">
      <t>ハコ</t>
    </rPh>
    <rPh sb="1" eb="2">
      <t>タイ</t>
    </rPh>
    <phoneticPr fontId="19"/>
  </si>
  <si>
    <t>KN</t>
    <phoneticPr fontId="19"/>
  </si>
  <si>
    <t>N</t>
    <phoneticPr fontId="19"/>
  </si>
  <si>
    <t>Kg</t>
    <phoneticPr fontId="19"/>
  </si>
  <si>
    <t>Cm</t>
    <phoneticPr fontId="19"/>
  </si>
  <si>
    <t>KN</t>
    <phoneticPr fontId="19"/>
  </si>
  <si>
    <t>管径</t>
    <rPh sb="0" eb="1">
      <t>カン</t>
    </rPh>
    <rPh sb="1" eb="2">
      <t>ケイ</t>
    </rPh>
    <phoneticPr fontId="19"/>
  </si>
  <si>
    <t>100A</t>
    <phoneticPr fontId="19"/>
  </si>
  <si>
    <t>ﾀﾞｸﾄの周長(m)</t>
    <rPh sb="5" eb="6">
      <t>シュウ</t>
    </rPh>
    <rPh sb="6" eb="7">
      <t>チョウ</t>
    </rPh>
    <phoneticPr fontId="19"/>
  </si>
  <si>
    <t>ﾀﾞｸﾄ周長(m)</t>
    <rPh sb="4" eb="5">
      <t>シュウ</t>
    </rPh>
    <rPh sb="5" eb="6">
      <t>チョウ</t>
    </rPh>
    <phoneticPr fontId="19"/>
  </si>
  <si>
    <t>適用階の区分</t>
    <rPh sb="0" eb="2">
      <t>テキヨウ</t>
    </rPh>
    <rPh sb="2" eb="3">
      <t>カイ</t>
    </rPh>
    <rPh sb="4" eb="6">
      <t>クブン</t>
    </rPh>
    <phoneticPr fontId="19"/>
  </si>
  <si>
    <t>重要機器</t>
    <rPh sb="0" eb="2">
      <t>ジュウヨウ</t>
    </rPh>
    <rPh sb="2" eb="4">
      <t>キキ</t>
    </rPh>
    <phoneticPr fontId="19"/>
  </si>
  <si>
    <t>一般機器</t>
    <rPh sb="0" eb="2">
      <t>イッパン</t>
    </rPh>
    <rPh sb="2" eb="4">
      <t>キキ</t>
    </rPh>
    <phoneticPr fontId="19"/>
  </si>
  <si>
    <t>(2.0)</t>
    <phoneticPr fontId="19"/>
  </si>
  <si>
    <t>(1.0)</t>
    <phoneticPr fontId="19"/>
  </si>
  <si>
    <t>(0.6)</t>
    <phoneticPr fontId="19"/>
  </si>
  <si>
    <t>【 設計用鉛直地震力 】</t>
    <rPh sb="2" eb="5">
      <t>セッケイヨウ</t>
    </rPh>
    <rPh sb="5" eb="7">
      <t>エンチョク</t>
    </rPh>
    <rPh sb="7" eb="9">
      <t>ジシン</t>
    </rPh>
    <rPh sb="9" eb="10">
      <t>チカラ</t>
    </rPh>
    <phoneticPr fontId="19"/>
  </si>
  <si>
    <t xml:space="preserve">  鉛直地震力の1/2とする。</t>
    <phoneticPr fontId="19"/>
  </si>
  <si>
    <t>建築設備機器の耐震ｸﾗｽ</t>
    <rPh sb="0" eb="2">
      <t>ケンチク</t>
    </rPh>
    <rPh sb="2" eb="4">
      <t>セツビ</t>
    </rPh>
    <rPh sb="4" eb="6">
      <t>キキ</t>
    </rPh>
    <rPh sb="7" eb="9">
      <t>タイシン</t>
    </rPh>
    <phoneticPr fontId="19"/>
  </si>
  <si>
    <t>耐震ｸﾗｽ S</t>
    <rPh sb="0" eb="2">
      <t>タイシン</t>
    </rPh>
    <phoneticPr fontId="19"/>
  </si>
  <si>
    <t>耐震ｸﾗｽ A</t>
    <rPh sb="0" eb="2">
      <t>タイシン</t>
    </rPh>
    <phoneticPr fontId="19"/>
  </si>
  <si>
    <t>耐震ｸﾗｽ B</t>
    <rPh sb="0" eb="2">
      <t>タイシン</t>
    </rPh>
    <phoneticPr fontId="19"/>
  </si>
  <si>
    <t>0.6 (1.0)</t>
    <phoneticPr fontId="19"/>
  </si>
  <si>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19"/>
  </si>
  <si>
    <t>上層階の定義</t>
    <rPh sb="0" eb="2">
      <t>ジョウソウ</t>
    </rPh>
    <rPh sb="2" eb="3">
      <t>カイ</t>
    </rPh>
    <rPh sb="4" eb="6">
      <t>テイギ</t>
    </rPh>
    <phoneticPr fontId="19"/>
  </si>
  <si>
    <t>・2～6階建ての建築物では、最上階を上層階とする。</t>
    <rPh sb="4" eb="6">
      <t>カイダ</t>
    </rPh>
    <rPh sb="8" eb="11">
      <t>ケンチクブツ</t>
    </rPh>
    <rPh sb="14" eb="17">
      <t>サイジョウカイ</t>
    </rPh>
    <rPh sb="18" eb="20">
      <t>ジョウソウ</t>
    </rPh>
    <rPh sb="20" eb="21">
      <t>カイ</t>
    </rPh>
    <phoneticPr fontId="19"/>
  </si>
  <si>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19"/>
  </si>
  <si>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19"/>
  </si>
  <si>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19"/>
  </si>
  <si>
    <t>中間階の定義</t>
    <rPh sb="0" eb="2">
      <t>チュウカン</t>
    </rPh>
    <rPh sb="2" eb="3">
      <t>カイ</t>
    </rPh>
    <rPh sb="4" eb="6">
      <t>テイギ</t>
    </rPh>
    <phoneticPr fontId="19"/>
  </si>
  <si>
    <t>・地階、1階を除く各階で上層階に該当しない階を中間階とする。</t>
    <phoneticPr fontId="19"/>
  </si>
  <si>
    <t xml:space="preserve">  (  )内は,SS400(厚さが40mm以下)の許容応力度である.</t>
    <rPh sb="6" eb="7">
      <t>ナイ</t>
    </rPh>
    <rPh sb="15" eb="16">
      <t>アツ</t>
    </rPh>
    <rPh sb="22" eb="24">
      <t>イカ</t>
    </rPh>
    <rPh sb="26" eb="28">
      <t>キョヨウ</t>
    </rPh>
    <rPh sb="28" eb="30">
      <t>オウリョク</t>
    </rPh>
    <rPh sb="30" eb="31">
      <t>ド</t>
    </rPh>
    <phoneticPr fontId="19"/>
  </si>
  <si>
    <r>
      <t xml:space="preserve">  </t>
    </r>
    <r>
      <rPr>
        <sz val="11"/>
        <rFont val="ＭＳ 明朝"/>
        <family val="1"/>
        <charset val="128"/>
      </rPr>
      <t>( SS400 基準強度</t>
    </r>
    <r>
      <rPr>
        <sz val="11"/>
        <color indexed="10"/>
        <rFont val="ＭＳ 明朝"/>
        <family val="1"/>
        <charset val="128"/>
      </rPr>
      <t xml:space="preserve">  235N/mm2=23.5kN/cm2 </t>
    </r>
    <r>
      <rPr>
        <sz val="11"/>
        <rFont val="ＭＳ 明朝"/>
        <family val="1"/>
        <charset val="128"/>
      </rPr>
      <t xml:space="preserve"> にて計算。)</t>
    </r>
    <rPh sb="10" eb="12">
      <t>キジュン</t>
    </rPh>
    <rPh sb="12" eb="14">
      <t>キョウド</t>
    </rPh>
    <rPh sb="39" eb="41">
      <t>ケイサン</t>
    </rPh>
    <phoneticPr fontId="19"/>
  </si>
  <si>
    <t>作業の方法</t>
    <rPh sb="0" eb="2">
      <t>サギョウ</t>
    </rPh>
    <rPh sb="3" eb="5">
      <t>ホウホウ</t>
    </rPh>
    <phoneticPr fontId="19"/>
  </si>
  <si>
    <t>継目の形式</t>
    <rPh sb="0" eb="2">
      <t>ツギメ</t>
    </rPh>
    <rPh sb="3" eb="5">
      <t>ケイシキ</t>
    </rPh>
    <phoneticPr fontId="19"/>
  </si>
  <si>
    <t>長期応力に対する許容応力度(kN/cm2)</t>
    <rPh sb="0" eb="2">
      <t>チョウキ</t>
    </rPh>
    <rPh sb="2" eb="4">
      <t>オウリョク</t>
    </rPh>
    <rPh sb="5" eb="6">
      <t>タイ</t>
    </rPh>
    <rPh sb="8" eb="10">
      <t>キョヨウ</t>
    </rPh>
    <rPh sb="10" eb="12">
      <t>オウリョク</t>
    </rPh>
    <rPh sb="12" eb="13">
      <t>ド</t>
    </rPh>
    <phoneticPr fontId="19"/>
  </si>
  <si>
    <t>短期応力に対する許容応力度(kN/cm2)</t>
    <rPh sb="0" eb="2">
      <t>タンキ</t>
    </rPh>
    <rPh sb="2" eb="4">
      <t>オウリョク</t>
    </rPh>
    <rPh sb="5" eb="6">
      <t>タイ</t>
    </rPh>
    <rPh sb="8" eb="10">
      <t>キョヨウ</t>
    </rPh>
    <rPh sb="10" eb="12">
      <t>オウリョク</t>
    </rPh>
    <rPh sb="12" eb="13">
      <t>ド</t>
    </rPh>
    <phoneticPr fontId="19"/>
  </si>
  <si>
    <t>圧縮</t>
    <rPh sb="0" eb="2">
      <t>アッシュク</t>
    </rPh>
    <phoneticPr fontId="19"/>
  </si>
  <si>
    <t>引張</t>
    <rPh sb="0" eb="2">
      <t>ヒッパ</t>
    </rPh>
    <phoneticPr fontId="19"/>
  </si>
  <si>
    <t>曲げ</t>
    <rPh sb="0" eb="1">
      <t>マ</t>
    </rPh>
    <phoneticPr fontId="19"/>
  </si>
  <si>
    <t>せん断</t>
    <rPh sb="2" eb="3">
      <t>ダン</t>
    </rPh>
    <phoneticPr fontId="19"/>
  </si>
  <si>
    <t>耐震ｸﾗｽ</t>
    <phoneticPr fontId="19"/>
  </si>
  <si>
    <t>一般施設</t>
    <rPh sb="0" eb="2">
      <t>イッパン</t>
    </rPh>
    <rPh sb="2" eb="4">
      <t>シセツ</t>
    </rPh>
    <phoneticPr fontId="19"/>
  </si>
  <si>
    <t>対象階</t>
    <rPh sb="0" eb="2">
      <t>タイショウ</t>
    </rPh>
    <rPh sb="2" eb="3">
      <t>カイ</t>
    </rPh>
    <phoneticPr fontId="19"/>
  </si>
  <si>
    <t>R階</t>
    <rPh sb="1" eb="2">
      <t>カイ</t>
    </rPh>
    <phoneticPr fontId="19"/>
  </si>
  <si>
    <t>設計水平震度KH</t>
    <rPh sb="0" eb="2">
      <t>セッケイ</t>
    </rPh>
    <rPh sb="2" eb="4">
      <t>スイヘイ</t>
    </rPh>
    <rPh sb="4" eb="6">
      <t>シンド</t>
    </rPh>
    <phoneticPr fontId="19"/>
  </si>
  <si>
    <r>
      <t>設計垂直震度</t>
    </r>
    <r>
      <rPr>
        <sz val="11"/>
        <rFont val="ＭＳ 明朝"/>
        <family val="1"/>
        <charset val="128"/>
      </rPr>
      <t>KV</t>
    </r>
    <rPh sb="0" eb="2">
      <t>セッケイ</t>
    </rPh>
    <rPh sb="2" eb="4">
      <t>スイチョク</t>
    </rPh>
    <rPh sb="4" eb="6">
      <t>シンド</t>
    </rPh>
    <phoneticPr fontId="19"/>
  </si>
  <si>
    <r>
      <t xml:space="preserve"> </t>
    </r>
    <r>
      <rPr>
        <sz val="11"/>
        <rFont val="ＭＳ 明朝"/>
        <family val="1"/>
        <charset val="128"/>
      </rPr>
      <t xml:space="preserve">   震度【表1-5より】</t>
    </r>
    <rPh sb="4" eb="6">
      <t>シンド</t>
    </rPh>
    <rPh sb="7" eb="8">
      <t>ヒョウ</t>
    </rPh>
    <phoneticPr fontId="19"/>
  </si>
  <si>
    <r>
      <t xml:space="preserve"> </t>
    </r>
    <r>
      <rPr>
        <sz val="11"/>
        <rFont val="ＭＳ 明朝"/>
        <family val="1"/>
        <charset val="128"/>
      </rPr>
      <t xml:space="preserve"> </t>
    </r>
    <r>
      <rPr>
        <sz val="11"/>
        <rFont val="ＭＳ 明朝"/>
        <family val="1"/>
        <charset val="128"/>
      </rPr>
      <t>上記表より</t>
    </r>
    <rPh sb="2" eb="4">
      <t>ジョウキ</t>
    </rPh>
    <rPh sb="4" eb="5">
      <t>ヒョウ</t>
    </rPh>
    <phoneticPr fontId="19"/>
  </si>
  <si>
    <r>
      <t>【表-1-1】 【 配管重量表   単位 Kg/m － N/m 】</t>
    </r>
    <r>
      <rPr>
        <sz val="11"/>
        <rFont val="ＭＳ 明朝"/>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19"/>
  </si>
  <si>
    <t>40A</t>
    <phoneticPr fontId="19"/>
  </si>
  <si>
    <t>50A</t>
    <phoneticPr fontId="19"/>
  </si>
  <si>
    <t>65A</t>
    <phoneticPr fontId="19"/>
  </si>
  <si>
    <t>80A</t>
    <phoneticPr fontId="19"/>
  </si>
  <si>
    <t>125A</t>
    <phoneticPr fontId="19"/>
  </si>
  <si>
    <t>150A</t>
    <phoneticPr fontId="19"/>
  </si>
  <si>
    <t>200A</t>
    <phoneticPr fontId="19"/>
  </si>
  <si>
    <t>250A</t>
    <phoneticPr fontId="19"/>
  </si>
  <si>
    <t>300A</t>
    <phoneticPr fontId="19"/>
  </si>
  <si>
    <t>1.0 Kgf ≒ 9.8 N とします｡</t>
    <phoneticPr fontId="19"/>
  </si>
  <si>
    <r>
      <t>【表-1-2】 【 ｱﾝｸﾞﾙ工法 ﾀﾞｸﾄ重量表   単位 Kg/m  － N/m 】</t>
    </r>
    <r>
      <rPr>
        <sz val="11"/>
        <rFont val="ＭＳ 明朝"/>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19"/>
  </si>
  <si>
    <r>
      <t>【表-1-3】【 ｺｰﾅｰﾎﾞﾙﾄ工法 ﾀﾞｸﾄ重量表   単位 Kg/m － N/m 】</t>
    </r>
    <r>
      <rPr>
        <sz val="11"/>
        <rFont val="ＭＳ 明朝"/>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19"/>
  </si>
  <si>
    <r>
      <t>【表-1-4】【 設計用標準水平震度 】</t>
    </r>
    <r>
      <rPr>
        <sz val="11"/>
        <rFont val="ＭＳ 明朝"/>
        <family val="1"/>
        <charset val="128"/>
      </rPr>
      <t xml:space="preserve">  建築設備耐震設計・施工指針2014年版 P225 転記</t>
    </r>
    <rPh sb="9" eb="12">
      <t>セッケイヨウ</t>
    </rPh>
    <rPh sb="12" eb="14">
      <t>ヒョウジュン</t>
    </rPh>
    <rPh sb="14" eb="16">
      <t>スイヘイ</t>
    </rPh>
    <rPh sb="16" eb="18">
      <t>シンド</t>
    </rPh>
    <phoneticPr fontId="19"/>
  </si>
  <si>
    <t>(2.0)</t>
    <phoneticPr fontId="19"/>
  </si>
  <si>
    <t>(1.5)</t>
    <phoneticPr fontId="19"/>
  </si>
  <si>
    <t>(1.5)</t>
    <phoneticPr fontId="19"/>
  </si>
  <si>
    <t>(1.0)</t>
    <phoneticPr fontId="19"/>
  </si>
  <si>
    <r>
      <t>【表-1-5】【 水槽類の設計用標準水平震度 】</t>
    </r>
    <r>
      <rPr>
        <sz val="11"/>
        <rFont val="ＭＳ 明朝"/>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19"/>
  </si>
  <si>
    <r>
      <t>【表-1-6】【 設計用標準水平震度 】</t>
    </r>
    <r>
      <rPr>
        <sz val="11"/>
        <rFont val="ＭＳ 明朝"/>
        <family val="1"/>
        <charset val="128"/>
      </rPr>
      <t xml:space="preserve">  建築設備耐震設計・施工指針2014年版 P6 転記</t>
    </r>
    <rPh sb="9" eb="12">
      <t>セッケイヨウ</t>
    </rPh>
    <rPh sb="12" eb="14">
      <t>ヒョウジュン</t>
    </rPh>
    <rPh sb="14" eb="16">
      <t>スイヘイ</t>
    </rPh>
    <rPh sb="16" eb="18">
      <t>シンド</t>
    </rPh>
    <phoneticPr fontId="19"/>
  </si>
  <si>
    <t>1.0 (1.5)</t>
    <phoneticPr fontId="19"/>
  </si>
  <si>
    <t>0.4 (0.6)</t>
    <phoneticPr fontId="19"/>
  </si>
  <si>
    <r>
      <t xml:space="preserve">【表-2-1】【 鋼材等の許容応力度 】  </t>
    </r>
    <r>
      <rPr>
        <sz val="11"/>
        <rFont val="ＭＳ 明朝"/>
        <family val="1"/>
        <charset val="128"/>
      </rPr>
      <t>建築設備耐震設計・施工指針2014年版 P230、P232 転記</t>
    </r>
    <rPh sb="9" eb="11">
      <t>コウザイ</t>
    </rPh>
    <rPh sb="11" eb="12">
      <t>トウ</t>
    </rPh>
    <rPh sb="13" eb="15">
      <t>キョヨウ</t>
    </rPh>
    <rPh sb="15" eb="17">
      <t>オウリョク</t>
    </rPh>
    <rPh sb="17" eb="18">
      <t>ド</t>
    </rPh>
    <phoneticPr fontId="19"/>
  </si>
  <si>
    <r>
      <t>【表-2-2】 【 溶接部の許容応力度 】</t>
    </r>
    <r>
      <rPr>
        <sz val="11"/>
        <rFont val="ＭＳ 明朝"/>
        <family val="1"/>
        <charset val="128"/>
      </rPr>
      <t xml:space="preserve">  建築設備耐震設計・施工指針2014年版 P239 転記</t>
    </r>
    <phoneticPr fontId="19"/>
  </si>
  <si>
    <r>
      <t xml:space="preserve">【表-2-3】　【座屈による許容圧縮応力度 fc (KN/cm2)】    </t>
    </r>
    <r>
      <rPr>
        <sz val="11"/>
        <rFont val="ＭＳ 明朝"/>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19"/>
  </si>
  <si>
    <r>
      <t>【 F=235(N/mm2)  (=23.5KN/㎠)鋼材の</t>
    </r>
    <r>
      <rPr>
        <sz val="12"/>
        <color indexed="10"/>
        <rFont val="ＭＳ 明朝"/>
        <family val="1"/>
        <charset val="128"/>
      </rPr>
      <t>長期</t>
    </r>
    <r>
      <rPr>
        <sz val="12"/>
        <rFont val="ＭＳ 明朝"/>
        <family val="1"/>
        <charset val="128"/>
      </rPr>
      <t>許容圧縮応力度(KN/cm2)        (</t>
    </r>
    <r>
      <rPr>
        <sz val="12"/>
        <color indexed="10"/>
        <rFont val="ＭＳ 明朝"/>
        <family val="1"/>
        <charset val="128"/>
      </rPr>
      <t xml:space="preserve"> 短期は</t>
    </r>
    <r>
      <rPr>
        <sz val="12"/>
        <rFont val="ＭＳ 明朝"/>
        <family val="1"/>
        <charset val="128"/>
      </rPr>
      <t>長期の</t>
    </r>
    <r>
      <rPr>
        <sz val="12"/>
        <color indexed="10"/>
        <rFont val="ＭＳ 明朝"/>
        <family val="1"/>
        <charset val="128"/>
      </rPr>
      <t xml:space="preserve">1.5倍 </t>
    </r>
    <r>
      <rPr>
        <sz val="12"/>
        <rFont val="ＭＳ 明朝"/>
        <family val="1"/>
        <charset val="128"/>
      </rPr>
      <t xml:space="preserve">) 】 </t>
    </r>
    <rPh sb="27" eb="29">
      <t>コウザイ</t>
    </rPh>
    <phoneticPr fontId="19"/>
  </si>
  <si>
    <t>λ≦∧の場合　fc0＝Ｆ*((1-（2/5)*(λ/∧)＾2)/(3/2＋(2/3)*(λ/∧)＾2))(N/mm2)       fc= fc0*(1/10)(KN/cm2)</t>
    <rPh sb="4" eb="6">
      <t>バアイ</t>
    </rPh>
    <phoneticPr fontId="19"/>
  </si>
  <si>
    <t>λ＞∧の場合　fc0＝Ｆ*(18/65)/((λ/∧)＾2）(N/mm2)      fc= fc0*(1/10)(KN/cm2)</t>
    <rPh sb="4" eb="6">
      <t>バアイ</t>
    </rPh>
    <phoneticPr fontId="19"/>
  </si>
  <si>
    <t>∧＝1500/((F/1.5)^0.5)   で計算した限界細長比：∧</t>
    <rPh sb="24" eb="26">
      <t>ケイサン</t>
    </rPh>
    <rPh sb="28" eb="30">
      <t>ゲンカイ</t>
    </rPh>
    <rPh sb="30" eb="31">
      <t>ホソ</t>
    </rPh>
    <rPh sb="31" eb="32">
      <t>チョウ</t>
    </rPh>
    <rPh sb="32" eb="33">
      <t>ヒ</t>
    </rPh>
    <phoneticPr fontId="19"/>
  </si>
  <si>
    <t>fc</t>
    <phoneticPr fontId="19"/>
  </si>
  <si>
    <t>λ</t>
    <phoneticPr fontId="19"/>
  </si>
  <si>
    <t>fc</t>
    <phoneticPr fontId="19"/>
  </si>
  <si>
    <r>
      <t>【表-3-1】【 等辺山形鋼の断面特性 】</t>
    </r>
    <r>
      <rPr>
        <sz val="11"/>
        <rFont val="ＭＳ 明朝"/>
        <family val="1"/>
        <charset val="128"/>
      </rPr>
      <t xml:space="preserve">    建築設備耐震設計・施工指針2014年版 P246、JIS　G 3192　転記</t>
    </r>
    <rPh sb="61" eb="63">
      <t>テンキ</t>
    </rPh>
    <phoneticPr fontId="19"/>
  </si>
  <si>
    <t>t(mm)</t>
    <phoneticPr fontId="19"/>
  </si>
  <si>
    <t>Iy</t>
    <phoneticPr fontId="19"/>
  </si>
  <si>
    <t>iu</t>
    <phoneticPr fontId="19"/>
  </si>
  <si>
    <t>4.5*</t>
    <phoneticPr fontId="19"/>
  </si>
  <si>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6">
      <t>ジョウメン</t>
    </rPh>
    <rPh sb="16" eb="18">
      <t>シヨウ</t>
    </rPh>
    <rPh sb="25" eb="26">
      <t>カク</t>
    </rPh>
    <phoneticPr fontId="19"/>
  </si>
  <si>
    <t>M20*2.5</t>
    <phoneticPr fontId="19"/>
  </si>
  <si>
    <r>
      <t>【表-4-2】【 床ｽﾗﾌﾞ下面使用：先取付施工６角ﾎﾞﾙﾄｱﾝｶｰの</t>
    </r>
    <r>
      <rPr>
        <b/>
        <sz val="11"/>
        <rFont val="ＭＳ 明朝"/>
        <family val="1"/>
        <charset val="128"/>
      </rPr>
      <t>長期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19"/>
  </si>
  <si>
    <r>
      <t xml:space="preserve">【表-4-3】【 あと施工接着系ｱﾝｶｰの床ｽﾗﾌﾞ上面許容引抜荷重 】 </t>
    </r>
    <r>
      <rPr>
        <sz val="11"/>
        <rFont val="ＭＳ 明朝"/>
        <family val="1"/>
        <charset val="128"/>
      </rPr>
      <t xml:space="preserve"> 建築設備耐震設計・施工指針2014年版 P114 転記</t>
    </r>
    <rPh sb="13" eb="15">
      <t>セッチャク</t>
    </rPh>
    <rPh sb="15" eb="16">
      <t>ケイ</t>
    </rPh>
    <phoneticPr fontId="19"/>
  </si>
  <si>
    <r>
      <t xml:space="preserve">【表-4-4】【 あと施工接着系ｱﾝｶｰの床ｽﾗﾌﾞ下面,壁面許容引抜荷重 】  </t>
    </r>
    <r>
      <rPr>
        <sz val="11"/>
        <rFont val="ＭＳ 明朝"/>
        <family val="1"/>
        <charset val="128"/>
      </rPr>
      <t>建築設備耐震設計・施工指針2014年版 P114 転記</t>
    </r>
    <rPh sb="13" eb="15">
      <t>セッチャク</t>
    </rPh>
    <rPh sb="15" eb="16">
      <t>ケイ</t>
    </rPh>
    <rPh sb="26" eb="27">
      <t>シタ</t>
    </rPh>
    <rPh sb="29" eb="31">
      <t>ヘキメン</t>
    </rPh>
    <phoneticPr fontId="19"/>
  </si>
  <si>
    <r>
      <t xml:space="preserve">【表-4-5】【 あと施工ﾒｶﾆｶﾙ系ｱﾝｶｰﾎﾞﾙﾄ(雄ﾈｼﾞ)の床ｽﾗﾌﾞ上面許容引抜荷重 】  </t>
    </r>
    <r>
      <rPr>
        <sz val="10"/>
        <rFont val="ＭＳ 明朝"/>
        <family val="1"/>
        <charset val="128"/>
      </rPr>
      <t xml:space="preserve"> 建築設備耐震設計・施工指針2014年版 P115 転記</t>
    </r>
    <rPh sb="39" eb="40">
      <t>ウエ</t>
    </rPh>
    <phoneticPr fontId="19"/>
  </si>
  <si>
    <r>
      <t xml:space="preserve">【表-4-5】【 あと施工ﾒｶﾆｶﾙ系ｱﾝｶｰﾎﾞﾙﾄ(雄ﾈｼﾞ)の床ｽﾗﾌﾞ下面,壁面許容引抜荷重 】  </t>
    </r>
    <r>
      <rPr>
        <sz val="10"/>
        <rFont val="ＭＳ 明朝"/>
        <family val="1"/>
        <charset val="128"/>
      </rPr>
      <t>建築設備耐震設計・施工指針2014年版 P115 転記</t>
    </r>
    <rPh sb="39" eb="40">
      <t>シタ</t>
    </rPh>
    <rPh sb="42" eb="44">
      <t>ヘキメン</t>
    </rPh>
    <phoneticPr fontId="19"/>
  </si>
  <si>
    <r>
      <t xml:space="preserve">【表-4-6】【 あと施工ﾒｶﾆｶﾙ系ｱﾝｶｰﾎﾞﾙﾄ(雌ﾈｼﾞ)の【短期】引抜荷重】 </t>
    </r>
    <r>
      <rPr>
        <sz val="11"/>
        <rFont val="ＭＳ 明朝"/>
        <family val="1"/>
        <charset val="128"/>
      </rPr>
      <t xml:space="preserve"> 建築設備耐震設計・施工指針2014年版 P116 転記</t>
    </r>
    <rPh sb="28" eb="29">
      <t>メス</t>
    </rPh>
    <phoneticPr fontId="19"/>
  </si>
  <si>
    <r>
      <t xml:space="preserve">【表-4-7】【 あと施工ﾒｶﾆｶﾙ系ｱﾝｶｰﾎﾞﾙﾄ(雌ﾈｼﾞ)の【長期】引抜荷重】 </t>
    </r>
    <r>
      <rPr>
        <sz val="11"/>
        <rFont val="ＭＳ 明朝"/>
        <family val="1"/>
        <charset val="128"/>
      </rPr>
      <t xml:space="preserve"> 建築設備耐震設計・施工指針2014年版 P116 転記</t>
    </r>
    <rPh sb="28" eb="29">
      <t>メス</t>
    </rPh>
    <rPh sb="35" eb="37">
      <t>チョウキ</t>
    </rPh>
    <phoneticPr fontId="19"/>
  </si>
  <si>
    <r>
      <t xml:space="preserve">【表-4-10】【 ｲﾝｻｰﾄ等の許容引抜荷重 】   </t>
    </r>
    <r>
      <rPr>
        <sz val="11"/>
        <rFont val="ＭＳ 明朝"/>
        <family val="1"/>
        <charset val="128"/>
      </rPr>
      <t>建築設備耐震設計・施工指針2014年版 P118 転記</t>
    </r>
    <phoneticPr fontId="19"/>
  </si>
  <si>
    <r>
      <t xml:space="preserve">【表-4-11】【 ｲﾝｻｰﾄ等の許容引抜荷重 】  </t>
    </r>
    <r>
      <rPr>
        <sz val="11"/>
        <rFont val="ＭＳ 明朝"/>
        <family val="1"/>
        <charset val="128"/>
      </rPr>
      <t xml:space="preserve"> 建築設備耐震設計・施工指針2014年版 P118 転記</t>
    </r>
    <phoneticPr fontId="19"/>
  </si>
  <si>
    <t xml:space="preserve">                       建築設備耐震設計・施工指針2005年版 P216 転記</t>
    <phoneticPr fontId="19"/>
  </si>
  <si>
    <r>
      <t xml:space="preserve">【表-4-9】【 ｲﾝｻｰﾄ等の許容引抜荷重 】    </t>
    </r>
    <r>
      <rPr>
        <sz val="11"/>
        <rFont val="ＭＳ 明朝"/>
        <family val="1"/>
        <charset val="128"/>
      </rPr>
      <t>建築設備耐震設計・施工指針2014年版 P117 転記</t>
    </r>
    <phoneticPr fontId="19"/>
  </si>
  <si>
    <r>
      <t xml:space="preserve">【表-4-8】【 ｲﾝｻｰﾄ等の許容引抜荷重 】    </t>
    </r>
    <r>
      <rPr>
        <sz val="11"/>
        <rFont val="ＭＳ 明朝"/>
        <family val="1"/>
        <charset val="128"/>
      </rPr>
      <t>建築設備耐震設計・施工指針2014年版 P117 転記</t>
    </r>
    <phoneticPr fontId="19"/>
  </si>
  <si>
    <t>M6～M12</t>
    <phoneticPr fontId="19"/>
  </si>
  <si>
    <t>M16*2.0</t>
    <phoneticPr fontId="19"/>
  </si>
  <si>
    <t>M12*1.75</t>
    <phoneticPr fontId="19"/>
  </si>
  <si>
    <r>
      <t>インターネットで　</t>
    </r>
    <r>
      <rPr>
        <b/>
        <sz val="12"/>
        <color rgb="FF00B0F0"/>
        <rFont val="ＭＳ 明朝"/>
        <family val="1"/>
        <charset val="128"/>
      </rPr>
      <t>作者 建築設備</t>
    </r>
    <r>
      <rPr>
        <b/>
        <sz val="12"/>
        <rFont val="ＭＳ 明朝"/>
        <family val="1"/>
        <charset val="128"/>
      </rPr>
      <t>　で検索できます。</t>
    </r>
    <phoneticPr fontId="19"/>
  </si>
  <si>
    <t>作者 建築設備 の下記のソフトが皆様のお役に立ちます。</t>
    <phoneticPr fontId="19"/>
  </si>
  <si>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</si>
  <si>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</si>
  <si>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</si>
  <si>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</si>
  <si>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</si>
  <si>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</si>
  <si>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</si>
  <si>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</si>
  <si>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</si>
  <si>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</si>
  <si>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</si>
  <si>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</si>
  <si>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</si>
  <si>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</si>
  <si>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</si>
  <si>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</si>
  <si>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</si>
  <si>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</si>
  <si>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</si>
  <si>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</si>
  <si>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</si>
  <si>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</si>
  <si>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</si>
  <si>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</si>
  <si>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</si>
  <si>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</si>
  <si>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</si>
  <si>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</si>
  <si>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</si>
  <si>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</si>
  <si>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</si>
  <si>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</si>
  <si>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t>1、水平震度による各部の転倒ﾓｰﾒﾝﾄ</t>
    <rPh sb="2" eb="4">
      <t>スイヘイ</t>
    </rPh>
    <rPh sb="4" eb="6">
      <t>シンド</t>
    </rPh>
    <rPh sb="9" eb="11">
      <t>カクブ</t>
    </rPh>
    <rPh sb="12" eb="14">
      <t>テントウ</t>
    </rPh>
    <phoneticPr fontId="19"/>
  </si>
  <si>
    <t>KN</t>
  </si>
  <si>
    <r>
      <rPr>
        <b/>
        <sz val="11"/>
        <rFont val="ＭＳ 明朝"/>
        <family val="1"/>
        <charset val="128"/>
      </rPr>
      <t>WT</t>
    </r>
    <r>
      <rPr>
        <sz val="11"/>
        <rFont val="ＭＳ 明朝"/>
        <family val="1"/>
        <charset val="128"/>
      </rPr>
      <t>=W1+W2</t>
    </r>
    <phoneticPr fontId="19"/>
  </si>
  <si>
    <t xml:space="preserve">    a1、a2の水平材に掛かるの最大荷重の計算</t>
    <rPh sb="10" eb="12">
      <t>スイヘイ</t>
    </rPh>
    <rPh sb="12" eb="13">
      <t>ザイ</t>
    </rPh>
    <rPh sb="14" eb="15">
      <t>カ</t>
    </rPh>
    <rPh sb="18" eb="20">
      <t>サイダイ</t>
    </rPh>
    <rPh sb="20" eb="22">
      <t>カジュウ</t>
    </rPh>
    <rPh sb="23" eb="25">
      <t>ケイサン</t>
    </rPh>
    <phoneticPr fontId="19"/>
  </si>
  <si>
    <t>H1</t>
    <phoneticPr fontId="19"/>
  </si>
  <si>
    <t>H2</t>
    <phoneticPr fontId="19"/>
  </si>
  <si>
    <t>　ｷｭｰﾋﾞｸﾙ、自立型制御盤ｱﾝｶｰﾎﾞﾙﾄ計算書</t>
    <rPh sb="9" eb="11">
      <t>ジリツ</t>
    </rPh>
    <rPh sb="11" eb="12">
      <t>ガタ</t>
    </rPh>
    <rPh sb="12" eb="14">
      <t>セイギョ</t>
    </rPh>
    <rPh sb="14" eb="15">
      <t>バン</t>
    </rPh>
    <rPh sb="23" eb="26">
      <t>ケイサンショ</t>
    </rPh>
    <phoneticPr fontId="19"/>
  </si>
  <si>
    <t>S2</t>
    <phoneticPr fontId="19"/>
  </si>
  <si>
    <t>S1</t>
    <phoneticPr fontId="19"/>
  </si>
  <si>
    <t>合計重量Wｔ</t>
    <rPh sb="0" eb="2">
      <t>ゴウケイ</t>
    </rPh>
    <phoneticPr fontId="19"/>
  </si>
  <si>
    <t>トランス</t>
    <phoneticPr fontId="19"/>
  </si>
  <si>
    <t xml:space="preserve">    a1、a2の静荷重による反力の算定</t>
    <rPh sb="10" eb="11">
      <t>セイ</t>
    </rPh>
    <rPh sb="11" eb="13">
      <t>カジュウ</t>
    </rPh>
    <rPh sb="16" eb="18">
      <t>ハンリョク</t>
    </rPh>
    <rPh sb="19" eb="21">
      <t>サンテイ</t>
    </rPh>
    <phoneticPr fontId="19"/>
  </si>
  <si>
    <t>1、静荷重による反力の算定</t>
    <rPh sb="2" eb="3">
      <t>セイ</t>
    </rPh>
    <rPh sb="3" eb="5">
      <t>カジュウ</t>
    </rPh>
    <rPh sb="8" eb="10">
      <t>ハンリョク</t>
    </rPh>
    <rPh sb="11" eb="13">
      <t>サンテイ</t>
    </rPh>
    <phoneticPr fontId="19"/>
  </si>
  <si>
    <t>H0</t>
    <phoneticPr fontId="19"/>
  </si>
  <si>
    <t>平架台重量Wg</t>
    <rPh sb="0" eb="1">
      <t>ヒラ</t>
    </rPh>
    <rPh sb="1" eb="3">
      <t>カダイ</t>
    </rPh>
    <rPh sb="3" eb="5">
      <t>ジュウリョウ</t>
    </rPh>
    <phoneticPr fontId="19"/>
  </si>
  <si>
    <t xml:space="preserve"> a1点の反力WT1=(Wt+Wg)*L2/(L1+L2)</t>
    <rPh sb="3" eb="4">
      <t>テン</t>
    </rPh>
    <rPh sb="5" eb="7">
      <t>ハンリョク</t>
    </rPh>
    <phoneticPr fontId="19"/>
  </si>
  <si>
    <t>W1+W2</t>
    <phoneticPr fontId="19"/>
  </si>
  <si>
    <t>ｹｰﾌﾞﾙラック</t>
    <phoneticPr fontId="19"/>
  </si>
  <si>
    <t>サイズ</t>
    <phoneticPr fontId="19"/>
  </si>
  <si>
    <t>単位</t>
    <phoneticPr fontId="19"/>
  </si>
  <si>
    <t>1ｃ</t>
    <phoneticPr fontId="19"/>
  </si>
  <si>
    <t>2ｃ</t>
    <phoneticPr fontId="19"/>
  </si>
  <si>
    <t>3ｃ</t>
    <phoneticPr fontId="19"/>
  </si>
  <si>
    <t>Ｄ</t>
    <phoneticPr fontId="19"/>
  </si>
  <si>
    <t>Ｔ</t>
    <phoneticPr fontId="19"/>
  </si>
  <si>
    <t>Ｑ</t>
    <phoneticPr fontId="19"/>
  </si>
  <si>
    <t>sq</t>
    <phoneticPr fontId="19"/>
  </si>
  <si>
    <t>4ｃ</t>
  </si>
  <si>
    <t>ー</t>
    <phoneticPr fontId="19"/>
  </si>
  <si>
    <t xml:space="preserve"> 600V-CV（グラム／ｍ）</t>
    <phoneticPr fontId="19"/>
  </si>
  <si>
    <r>
      <t xml:space="preserve"> </t>
    </r>
    <r>
      <rPr>
        <b/>
        <sz val="11"/>
        <rFont val="ＭＳ 明朝"/>
        <family val="1"/>
        <charset val="128"/>
      </rPr>
      <t>６ＫＶ－ＣＶ（グラム／ｍ）</t>
    </r>
    <phoneticPr fontId="19"/>
  </si>
  <si>
    <t>ＣＶＶ（グラム／ｍ）</t>
    <phoneticPr fontId="19"/>
  </si>
  <si>
    <t>2c</t>
    <phoneticPr fontId="19"/>
  </si>
  <si>
    <t>3c</t>
    <phoneticPr fontId="19"/>
  </si>
  <si>
    <t>4c</t>
  </si>
  <si>
    <t>5c</t>
  </si>
  <si>
    <t>6c</t>
  </si>
  <si>
    <t>7c</t>
  </si>
  <si>
    <t>8c</t>
  </si>
  <si>
    <t>10c</t>
    <phoneticPr fontId="19"/>
  </si>
  <si>
    <t>12c</t>
    <phoneticPr fontId="19"/>
  </si>
  <si>
    <t>15c</t>
    <phoneticPr fontId="19"/>
  </si>
  <si>
    <t>20c</t>
    <phoneticPr fontId="19"/>
  </si>
  <si>
    <t>30c</t>
    <phoneticPr fontId="19"/>
  </si>
  <si>
    <t>ＣＶＶＳ（グラム／ｍ）</t>
    <phoneticPr fontId="19"/>
  </si>
  <si>
    <t>ＩＶ・ＨＩＶ（グラム／ｍ）</t>
    <phoneticPr fontId="19"/>
  </si>
  <si>
    <t>IV</t>
    <phoneticPr fontId="19"/>
  </si>
  <si>
    <t>G/Y</t>
    <phoneticPr fontId="19"/>
  </si>
  <si>
    <t>HI</t>
    <phoneticPr fontId="19"/>
  </si>
  <si>
    <t>mm</t>
    <phoneticPr fontId="19"/>
  </si>
  <si>
    <t>―</t>
    <phoneticPr fontId="19"/>
  </si>
  <si>
    <t>ケーブル重量</t>
    <phoneticPr fontId="19"/>
  </si>
  <si>
    <t>（1）材料及び仕上げの記号</t>
    <rPh sb="3" eb="5">
      <t>ザイリョウ</t>
    </rPh>
    <rPh sb="5" eb="6">
      <t>オヨ</t>
    </rPh>
    <rPh sb="7" eb="9">
      <t>シア</t>
    </rPh>
    <rPh sb="11" eb="13">
      <t>キゴウ</t>
    </rPh>
    <phoneticPr fontId="19"/>
  </si>
  <si>
    <t>ZM</t>
    <phoneticPr fontId="19"/>
  </si>
  <si>
    <t>　材料及び仕上げ</t>
    <rPh sb="1" eb="3">
      <t>ザイリョウ</t>
    </rPh>
    <rPh sb="3" eb="4">
      <t>オヨ</t>
    </rPh>
    <rPh sb="5" eb="7">
      <t>シア</t>
    </rPh>
    <phoneticPr fontId="19"/>
  </si>
  <si>
    <t>亜鉛の付着量100g/m2以上の溶融亜鉛メッキ鋼板にメラミン焼付塗装、粉体塗装等を施したはしご形のもの</t>
    <rPh sb="0" eb="2">
      <t>アエン</t>
    </rPh>
    <rPh sb="3" eb="5">
      <t>フチャク</t>
    </rPh>
    <rPh sb="5" eb="6">
      <t>リョウ</t>
    </rPh>
    <rPh sb="13" eb="15">
      <t>イジョウ</t>
    </rPh>
    <rPh sb="16" eb="18">
      <t>ヨウユウ</t>
    </rPh>
    <rPh sb="18" eb="20">
      <t>アエン</t>
    </rPh>
    <rPh sb="23" eb="25">
      <t>コウハン</t>
    </rPh>
    <rPh sb="30" eb="32">
      <t>ヤキツケ</t>
    </rPh>
    <rPh sb="32" eb="34">
      <t>トソウ</t>
    </rPh>
    <rPh sb="35" eb="37">
      <t>フンタイ</t>
    </rPh>
    <rPh sb="37" eb="39">
      <t>トソウ</t>
    </rPh>
    <rPh sb="39" eb="40">
      <t>トウ</t>
    </rPh>
    <rPh sb="41" eb="42">
      <t>ホドコ</t>
    </rPh>
    <rPh sb="47" eb="48">
      <t>ガタ</t>
    </rPh>
    <phoneticPr fontId="19"/>
  </si>
  <si>
    <t>備考</t>
    <phoneticPr fontId="19"/>
  </si>
  <si>
    <t>（２） 本体の接続等に用いる附属部材は、本体と同一の材質、又は異種金属接触腐食により本体の強度低下の影響を与えない材質若しくは仕上げとする。</t>
    <phoneticPr fontId="19"/>
  </si>
  <si>
    <t>（１）記号の末尾にWPを付記したものは、ケーブルラックと同じ仕上げのカバーを取付ける。</t>
    <phoneticPr fontId="19"/>
  </si>
  <si>
    <t>(2)　寸法及び強度の記号</t>
    <phoneticPr fontId="19"/>
  </si>
  <si>
    <t>内面寸法(mm)</t>
    <rPh sb="0" eb="1">
      <t>ウチ</t>
    </rPh>
    <rPh sb="1" eb="2">
      <t>メン</t>
    </rPh>
    <rPh sb="2" eb="4">
      <t>スンポウ</t>
    </rPh>
    <phoneticPr fontId="19"/>
  </si>
  <si>
    <t>親げた1本(N/m)</t>
    <phoneticPr fontId="19"/>
  </si>
  <si>
    <t>子げた1本(水平)(N)</t>
    <phoneticPr fontId="19"/>
  </si>
  <si>
    <t>子げた1本(垂直)(N)</t>
    <phoneticPr fontId="19"/>
  </si>
  <si>
    <t>許 容 積 載 静 荷 重</t>
    <phoneticPr fontId="19"/>
  </si>
  <si>
    <t>210以上</t>
    <rPh sb="3" eb="5">
      <t>イジョウ</t>
    </rPh>
    <phoneticPr fontId="19"/>
  </si>
  <si>
    <t>100以上</t>
    <rPh sb="3" eb="5">
      <t>イジョウ</t>
    </rPh>
    <phoneticPr fontId="19"/>
  </si>
  <si>
    <t>160以上</t>
    <rPh sb="3" eb="5">
      <t>イジョウ</t>
    </rPh>
    <phoneticPr fontId="19"/>
  </si>
  <si>
    <t>はしご形</t>
    <rPh sb="3" eb="4">
      <t>カタチ</t>
    </rPh>
    <phoneticPr fontId="19"/>
  </si>
  <si>
    <t>内面寸法(mm)</t>
    <phoneticPr fontId="19"/>
  </si>
  <si>
    <t>許容積載静荷重（N/m）</t>
    <phoneticPr fontId="19"/>
  </si>
  <si>
    <t>備考</t>
    <rPh sb="0" eb="2">
      <t>ビコウ</t>
    </rPh>
    <phoneticPr fontId="19"/>
  </si>
  <si>
    <t>(1)　内面寸法とは、ケーブルラック内面の最小寸法をいう。</t>
    <phoneticPr fontId="19"/>
  </si>
  <si>
    <t>(2)　許容積載静荷重の算出基準は次による。</t>
    <phoneticPr fontId="19"/>
  </si>
  <si>
    <t>　(ｲ)　両端ピン支持による等分布荷重とする。</t>
    <phoneticPr fontId="19"/>
  </si>
  <si>
    <t>　(ﾛ)　ケーブルラックのたわみは、支持間隔の1/300以下とする。</t>
    <phoneticPr fontId="19"/>
  </si>
  <si>
    <t>　(ﾊ)　ケーブルラックの水平支持間隔は、鋼製で2m、アルミ製で1.5mとする。</t>
    <phoneticPr fontId="19"/>
  </si>
  <si>
    <t>(3)　ＢＳは、垂直支持（立上り配線）専用の両面形とし、材料及び仕上げがALの ものは除く。</t>
    <phoneticPr fontId="19"/>
  </si>
  <si>
    <t>（３）　形　式</t>
    <phoneticPr fontId="19"/>
  </si>
  <si>
    <t>ｹｰﾌﾞﾙラックの振れ止め金具</t>
    <rPh sb="9" eb="10">
      <t>フ</t>
    </rPh>
    <rPh sb="11" eb="12">
      <t>ド</t>
    </rPh>
    <rPh sb="13" eb="15">
      <t>カナグ</t>
    </rPh>
    <phoneticPr fontId="19"/>
  </si>
  <si>
    <r>
      <t>L1</t>
    </r>
    <r>
      <rPr>
        <sz val="11"/>
        <rFont val="ＭＳ 明朝"/>
        <family val="1"/>
        <charset val="128"/>
      </rPr>
      <t>=</t>
    </r>
    <phoneticPr fontId="19"/>
  </si>
  <si>
    <r>
      <t>L2=</t>
    </r>
    <r>
      <rPr>
        <sz val="11"/>
        <rFont val="ＭＳ 明朝"/>
        <family val="1"/>
        <charset val="128"/>
      </rPr>
      <t/>
    </r>
  </si>
  <si>
    <t>LT=L1+L2</t>
    <phoneticPr fontId="19"/>
  </si>
  <si>
    <t>ケーブルラックの耐震支持間隔と適用</t>
    <phoneticPr fontId="19"/>
  </si>
  <si>
    <t>設置場所</t>
    <phoneticPr fontId="19"/>
  </si>
  <si>
    <t>耐震クラスA・B対応</t>
    <phoneticPr fontId="19"/>
  </si>
  <si>
    <t>耐震クラスS対応</t>
    <phoneticPr fontId="19"/>
  </si>
  <si>
    <t>※ただし、以下のいずれかに該当する場合は上記の適用を除外する。</t>
    <phoneticPr fontId="19"/>
  </si>
  <si>
    <t>上記の支持間隔を広げても支障ないことが製造者により確認された製品を使用する</t>
    <phoneticPr fontId="19"/>
  </si>
  <si>
    <t>場合は、その製品の性能によって、最大値を１２ｍとして支持間隔を定めることが</t>
    <phoneticPr fontId="19"/>
  </si>
  <si>
    <t>できる。</t>
    <phoneticPr fontId="19"/>
  </si>
  <si>
    <t>・ケーブルラックの幅が400mm未満のもの。</t>
    <phoneticPr fontId="19"/>
  </si>
  <si>
    <t>・吊りボルトの長さが平均20cm以下のケーブルラック。</t>
    <phoneticPr fontId="19"/>
  </si>
  <si>
    <t>・ケーブルラックの末端付近では、耐震クラスによらず、耐震支持を設けること。</t>
    <phoneticPr fontId="19"/>
  </si>
  <si>
    <t>某社型番</t>
    <rPh sb="0" eb="2">
      <t>ボウシャ</t>
    </rPh>
    <rPh sb="2" eb="4">
      <t>カタバン</t>
    </rPh>
    <phoneticPr fontId="19"/>
  </si>
  <si>
    <t>　某社型番</t>
    <rPh sb="1" eb="3">
      <t>ボウシャ</t>
    </rPh>
    <rPh sb="3" eb="5">
      <t>カタバン</t>
    </rPh>
    <phoneticPr fontId="19"/>
  </si>
  <si>
    <t xml:space="preserve"> QR20</t>
    <phoneticPr fontId="19"/>
  </si>
  <si>
    <t>W</t>
    <phoneticPr fontId="19"/>
  </si>
  <si>
    <t>単品重量(3m)</t>
    <rPh sb="0" eb="2">
      <t>タンピン</t>
    </rPh>
    <rPh sb="2" eb="4">
      <t>ジュウリョウ</t>
    </rPh>
    <phoneticPr fontId="19"/>
  </si>
  <si>
    <t>仕様
P</t>
    <rPh sb="0" eb="2">
      <t>シヨウ</t>
    </rPh>
    <phoneticPr fontId="19"/>
  </si>
  <si>
    <t>　ｹｰﾌﾞﾙラックの重量（直線部）</t>
    <rPh sb="10" eb="12">
      <t>ジュウリョウ</t>
    </rPh>
    <rPh sb="13" eb="14">
      <t>チョク</t>
    </rPh>
    <rPh sb="14" eb="15">
      <t>ブ</t>
    </rPh>
    <rPh sb="15" eb="16">
      <t>）</t>
    </rPh>
    <phoneticPr fontId="19"/>
  </si>
  <si>
    <t>仕様
SD</t>
    <rPh sb="0" eb="2">
      <t>シヨウ</t>
    </rPh>
    <phoneticPr fontId="19"/>
  </si>
  <si>
    <t>仕様
Z</t>
    <rPh sb="0" eb="2">
      <t>シヨウ</t>
    </rPh>
    <phoneticPr fontId="19"/>
  </si>
  <si>
    <t>仕様
S</t>
    <rPh sb="0" eb="2">
      <t>シヨウ</t>
    </rPh>
    <phoneticPr fontId="19"/>
  </si>
  <si>
    <t xml:space="preserve"> SR20</t>
    <phoneticPr fontId="19"/>
  </si>
  <si>
    <t>支点間距離 (m)     許容静荷重(N/m)</t>
    <rPh sb="0" eb="2">
      <t>シテン</t>
    </rPh>
    <rPh sb="2" eb="3">
      <t>カン</t>
    </rPh>
    <rPh sb="3" eb="5">
      <t>キョリ</t>
    </rPh>
    <rPh sb="14" eb="16">
      <t>キョヨウ</t>
    </rPh>
    <rPh sb="16" eb="17">
      <t>セイ</t>
    </rPh>
    <rPh sb="17" eb="19">
      <t>カジュウ</t>
    </rPh>
    <phoneticPr fontId="19"/>
  </si>
  <si>
    <t>積載荷重</t>
    <rPh sb="0" eb="2">
      <t>セキサイ</t>
    </rPh>
    <rPh sb="2" eb="4">
      <t>カジュウ</t>
    </rPh>
    <phoneticPr fontId="19"/>
  </si>
  <si>
    <t>　電線の種類</t>
    <rPh sb="1" eb="3">
      <t>デンセン</t>
    </rPh>
    <rPh sb="4" eb="6">
      <t>シュルイ</t>
    </rPh>
    <phoneticPr fontId="19"/>
  </si>
  <si>
    <t>600V-CV</t>
    <phoneticPr fontId="19"/>
  </si>
  <si>
    <t>芯数</t>
    <rPh sb="0" eb="1">
      <t>スウ</t>
    </rPh>
    <phoneticPr fontId="19"/>
  </si>
  <si>
    <t>重量(g/m)</t>
    <rPh sb="0" eb="2">
      <t>ジュウリョウ</t>
    </rPh>
    <phoneticPr fontId="19"/>
  </si>
  <si>
    <t>ｍ</t>
    <phoneticPr fontId="19"/>
  </si>
  <si>
    <t>電線重量(N)</t>
    <rPh sb="0" eb="2">
      <t>デンセン</t>
    </rPh>
    <rPh sb="2" eb="4">
      <t>ジュウリョウ</t>
    </rPh>
    <phoneticPr fontId="19"/>
  </si>
  <si>
    <t>1、 震度【表1-6より】</t>
    <rPh sb="3" eb="5">
      <t>シンド</t>
    </rPh>
    <rPh sb="6" eb="7">
      <t>ヒョウ</t>
    </rPh>
    <phoneticPr fontId="19"/>
  </si>
  <si>
    <r>
      <t xml:space="preserve">耐震ｸﾗｽ </t>
    </r>
    <r>
      <rPr>
        <sz val="11"/>
        <rFont val="ＭＳ 明朝"/>
        <family val="1"/>
        <charset val="128"/>
      </rPr>
      <t>S</t>
    </r>
    <phoneticPr fontId="19"/>
  </si>
  <si>
    <t>2階</t>
    <rPh sb="1" eb="2">
      <t>カイ</t>
    </rPh>
    <phoneticPr fontId="19"/>
  </si>
  <si>
    <t>2、電線の重量計算</t>
    <rPh sb="2" eb="4">
      <t>デンセン</t>
    </rPh>
    <rPh sb="5" eb="7">
      <t>ジュウリョウ</t>
    </rPh>
    <rPh sb="7" eb="9">
      <t>ケイサン</t>
    </rPh>
    <phoneticPr fontId="19"/>
  </si>
  <si>
    <t>条数(本)</t>
    <rPh sb="0" eb="2">
      <t>ジョウスウ</t>
    </rPh>
    <rPh sb="3" eb="4">
      <t>ホン</t>
    </rPh>
    <phoneticPr fontId="19"/>
  </si>
  <si>
    <t>耐震支持間隔(m)</t>
    <rPh sb="0" eb="2">
      <t>タイシン</t>
    </rPh>
    <rPh sb="2" eb="4">
      <t>シジ</t>
    </rPh>
    <rPh sb="4" eb="6">
      <t>カンカク</t>
    </rPh>
    <phoneticPr fontId="19"/>
  </si>
  <si>
    <t>合計</t>
    <rPh sb="0" eb="1">
      <t>ゴウケイ</t>
    </rPh>
    <phoneticPr fontId="19"/>
  </si>
  <si>
    <t>3、選定ｹｰﾌﾞﾙラック</t>
    <rPh sb="2" eb="4">
      <t>センテイ</t>
    </rPh>
    <phoneticPr fontId="19"/>
  </si>
  <si>
    <t>SD-SR60</t>
    <phoneticPr fontId="19"/>
  </si>
  <si>
    <t>型番</t>
    <rPh sb="0" eb="2">
      <t>カタバン</t>
    </rPh>
    <phoneticPr fontId="19"/>
  </si>
  <si>
    <t>単品重量(kg/3m)</t>
    <rPh sb="0" eb="2">
      <t>タンピン</t>
    </rPh>
    <rPh sb="2" eb="4">
      <t>ジュウリョウ</t>
    </rPh>
    <phoneticPr fontId="19"/>
  </si>
  <si>
    <t>単位重量(kN/m)</t>
    <rPh sb="0" eb="2">
      <t>タンイ</t>
    </rPh>
    <rPh sb="2" eb="4">
      <t>ジュウリョウ</t>
    </rPh>
    <phoneticPr fontId="19"/>
  </si>
  <si>
    <t>重量(KN)</t>
    <rPh sb="0" eb="2">
      <t>ジュウリョウ</t>
    </rPh>
    <phoneticPr fontId="19"/>
  </si>
  <si>
    <t>ラック幅(mm)　</t>
    <rPh sb="3" eb="4">
      <t>ハバ</t>
    </rPh>
    <phoneticPr fontId="19"/>
  </si>
  <si>
    <t>4、支持仕様(Cm)</t>
    <rPh sb="2" eb="4">
      <t>シジ</t>
    </rPh>
    <rPh sb="4" eb="6">
      <t>シヨウ</t>
    </rPh>
    <phoneticPr fontId="19"/>
  </si>
  <si>
    <t>H</t>
    <phoneticPr fontId="19"/>
  </si>
  <si>
    <t>電線重量FV1(KN)</t>
    <rPh sb="0" eb="2">
      <t>デンセン</t>
    </rPh>
    <rPh sb="2" eb="4">
      <t>ジュウリョウ</t>
    </rPh>
    <phoneticPr fontId="19"/>
  </si>
  <si>
    <t xml:space="preserve"> 静荷重　Wt1</t>
    <phoneticPr fontId="19"/>
  </si>
  <si>
    <t>　A、(電線＋ラック)の静荷重　Wt1(KN)</t>
    <rPh sb="4" eb="6">
      <t>デンセン</t>
    </rPh>
    <rPh sb="12" eb="13">
      <t>セイ</t>
    </rPh>
    <rPh sb="13" eb="15">
      <t>カジュウ</t>
    </rPh>
    <phoneticPr fontId="19"/>
  </si>
  <si>
    <t>　B、水平震度による(電線＋ラック)の水平応力　Ft1(KN)</t>
    <rPh sb="19" eb="21">
      <t>スイヘイ</t>
    </rPh>
    <rPh sb="21" eb="23">
      <t>オウリョク</t>
    </rPh>
    <phoneticPr fontId="19"/>
  </si>
  <si>
    <t>5、水平震度によるラックによる曲げﾓｰﾒﾝﾄ</t>
    <rPh sb="2" eb="4">
      <t>スイヘイ</t>
    </rPh>
    <rPh sb="4" eb="6">
      <t>シンド</t>
    </rPh>
    <rPh sb="15" eb="16">
      <t>マ</t>
    </rPh>
    <phoneticPr fontId="19"/>
  </si>
  <si>
    <t>●EXCEL2003と同じに使える</t>
  </si>
  <si>
    <t>●EXCEL2003のコマンド表示で昔のEXCEL</t>
  </si>
  <si>
    <t>●キュービクルアンカー、タンク、ケーブルラック耐震</t>
  </si>
  <si>
    <t>●設備の担当の職務</t>
  </si>
  <si>
    <t>●設備の職務</t>
  </si>
  <si>
    <t>●空調機等箱の耐震、蒸気暖房放熱器の耐震金具の計算書</t>
  </si>
  <si>
    <t>●設備の監督の職務</t>
  </si>
  <si>
    <t>●キュービクル転倒、ケーブルラック、小出しタンク耐震</t>
  </si>
  <si>
    <t>●設備の管理</t>
  </si>
  <si>
    <r>
      <t>　</t>
    </r>
    <r>
      <rPr>
        <sz val="10"/>
        <color rgb="FF555555"/>
        <rFont val="Verdana"/>
        <family val="2"/>
      </rPr>
      <t>2次元cadの 用の図形集 塩ビ継ぎ手、ダクト、鋼管継手、桝等</t>
    </r>
  </si>
  <si>
    <r>
      <t>　</t>
    </r>
    <r>
      <rPr>
        <sz val="10"/>
        <color rgb="FF555555"/>
        <rFont val="Verdana"/>
        <family val="2"/>
      </rPr>
      <t>建築設備における、標準的原価データーを持つ、空調、衛生設備の見積、原価計算ソフト</t>
    </r>
  </si>
  <si>
    <r>
      <t>　</t>
    </r>
    <r>
      <rPr>
        <sz val="10"/>
        <color rgb="FF555555"/>
        <rFont val="Verdana"/>
        <family val="2"/>
      </rPr>
      <t>EXCEL2013がリボンでなく、EXCEL2003と同じコマンド表示になる</t>
    </r>
  </si>
  <si>
    <r>
      <t>　</t>
    </r>
    <r>
      <rPr>
        <sz val="10"/>
        <color rgb="FF555555"/>
        <rFont val="Verdana"/>
        <family val="2"/>
      </rPr>
      <t>昔のコマンド表示で昔のままに、だれでも文書ができる コマンド表示なので直感的に使える</t>
    </r>
  </si>
  <si>
    <r>
      <t>　</t>
    </r>
    <r>
      <rPr>
        <sz val="10"/>
        <color rgb="FF555555"/>
        <rFont val="Verdana"/>
        <family val="2"/>
      </rPr>
      <t>建築設備の給水設備配管の設計ソフト 国土交通省の設計基準に則って計算する</t>
    </r>
  </si>
  <si>
    <r>
      <t>　</t>
    </r>
    <r>
      <rPr>
        <sz val="10"/>
        <color rgb="FF555555"/>
        <rFont val="Verdana"/>
        <family val="2"/>
      </rPr>
      <t>建築設備工事の作業手順・作業仕様を標準仕様書、下水道事業団仕様書に準じて作成</t>
    </r>
  </si>
  <si>
    <r>
      <t>　</t>
    </r>
    <r>
      <rPr>
        <sz val="10"/>
        <color rgb="FF555555"/>
        <rFont val="Verdana"/>
        <family val="2"/>
      </rPr>
      <t>建築設備の空調の熱量計算システム 国交省仕様に準拠</t>
    </r>
  </si>
  <si>
    <r>
      <t>　</t>
    </r>
    <r>
      <rPr>
        <sz val="10"/>
        <color rgb="FF555555"/>
        <rFont val="Verdana"/>
        <family val="2"/>
      </rPr>
      <t>送風機架台、横置圧力水槽、エアコン架台の構造計算が設備の担当者で出来る</t>
    </r>
  </si>
  <si>
    <r>
      <t>　</t>
    </r>
    <r>
      <rPr>
        <sz val="10"/>
        <color rgb="FF555555"/>
        <rFont val="Verdana"/>
        <family val="2"/>
      </rPr>
      <t>建築設備における、配管架台、配管振れ止め、機器架台の耐震計算練習ソフト</t>
    </r>
  </si>
  <si>
    <r>
      <t>　</t>
    </r>
    <r>
      <rPr>
        <sz val="10"/>
        <color rgb="FF555555"/>
        <rFont val="Verdana"/>
        <family val="2"/>
      </rPr>
      <t>サービスタンク・水槽架台、制御盤、キュービクル等耐震計算が設備の担当者で出来る</t>
    </r>
  </si>
  <si>
    <r>
      <t>　</t>
    </r>
    <r>
      <rPr>
        <sz val="10"/>
        <color rgb="FF555555"/>
        <rFont val="Verdana"/>
        <family val="2"/>
      </rPr>
      <t>キュービクル耐震アンカーボルト、ケーブルラック耐震振れ止め、油小出しタンクの耐震架台</t>
    </r>
  </si>
  <si>
    <r>
      <t>　</t>
    </r>
    <r>
      <rPr>
        <sz val="10"/>
        <color rgb="FF555555"/>
        <rFont val="Verdana"/>
        <family val="2"/>
      </rPr>
      <t>配管架台、振れ止め架台の設計を建築設備の担当者レベル(構造計算の専門家でなくても)で理解できる</t>
    </r>
  </si>
  <si>
    <r>
      <t>　</t>
    </r>
    <r>
      <rPr>
        <sz val="10"/>
        <color rgb="FF555555"/>
        <rFont val="Verdana"/>
        <family val="2"/>
      </rPr>
      <t>建築の空調設備の熱量計算</t>
    </r>
  </si>
  <si>
    <r>
      <t>　</t>
    </r>
    <r>
      <rPr>
        <sz val="10"/>
        <color rgb="FF555555"/>
        <rFont val="Verdana"/>
        <family val="2"/>
      </rPr>
      <t>建築設備の現場担当の提出書類、現場管理の内容</t>
    </r>
  </si>
  <si>
    <r>
      <t>　</t>
    </r>
    <r>
      <rPr>
        <sz val="10"/>
        <color rgb="FF555555"/>
        <rFont val="Verdana"/>
        <family val="2"/>
      </rPr>
      <t>データの必要な「行」を複写して貼り付け、m数などの必要データを入力して集計すれば設計書が出来る</t>
    </r>
  </si>
  <si>
    <r>
      <t>　</t>
    </r>
    <r>
      <rPr>
        <sz val="10"/>
        <color rgb="FF555555"/>
        <rFont val="Verdana"/>
        <family val="2"/>
      </rPr>
      <t>設備の担当の職務内容</t>
    </r>
  </si>
  <si>
    <r>
      <t>　</t>
    </r>
    <r>
      <rPr>
        <sz val="10"/>
        <color rgb="FF555555"/>
        <rFont val="Verdana"/>
        <family val="2"/>
      </rPr>
      <t>床置き、壁取り付けの空調機、天井取り付け送風機の架台の耐震計算ソフト</t>
    </r>
  </si>
  <si>
    <r>
      <t>　</t>
    </r>
    <r>
      <rPr>
        <sz val="10"/>
        <color rgb="FF555555"/>
        <rFont val="Verdana"/>
        <family val="2"/>
      </rPr>
      <t>建築設備の担当者レベル(構造計算の専門家でなくても)で、エアコン等の架台の構造計算を理解できる</t>
    </r>
  </si>
  <si>
    <r>
      <t>　</t>
    </r>
    <r>
      <rPr>
        <sz val="10"/>
        <color rgb="FF555555"/>
        <rFont val="Verdana"/>
        <family val="2"/>
      </rPr>
      <t>建築設備の担当者レベル(構造計算の専門家でなくても)で、ダクト等の振止架台の構造計算を理解できる</t>
    </r>
  </si>
  <si>
    <r>
      <t>　</t>
    </r>
    <r>
      <rPr>
        <sz val="10"/>
        <color rgb="FF555555"/>
        <rFont val="Verdana"/>
        <family val="2"/>
      </rPr>
      <t>建築設備の担当者レベルで、放熱器等の構造計算を理解できるソフトを目指して作りました</t>
    </r>
  </si>
  <si>
    <r>
      <t>　</t>
    </r>
    <r>
      <rPr>
        <sz val="10"/>
        <color rgb="FF555555"/>
        <rFont val="Verdana"/>
        <family val="2"/>
      </rPr>
      <t>建築設備の現場管理の提出書類、現場管理の内容</t>
    </r>
  </si>
  <si>
    <r>
      <t>　</t>
    </r>
    <r>
      <rPr>
        <sz val="10"/>
        <color rgb="FF555555"/>
        <rFont val="Verdana"/>
        <family val="2"/>
      </rPr>
      <t>建築設備の担当者レベル(構造計算の専門家でなくても)で、タンク等の耐震架台の構造計算を理解できる</t>
    </r>
  </si>
  <si>
    <r>
      <t>　</t>
    </r>
    <r>
      <rPr>
        <sz val="10"/>
        <color rgb="FF555555"/>
        <rFont val="Verdana"/>
        <family val="2"/>
      </rPr>
      <t>煙突の計算を行うソフト 単体から4台+3台まで10種類の組合せのドラフト計算が出来る</t>
    </r>
  </si>
  <si>
    <r>
      <t>　</t>
    </r>
    <r>
      <rPr>
        <sz val="10"/>
        <color rgb="FF555555"/>
        <rFont val="Verdana"/>
        <family val="2"/>
      </rPr>
      <t>送風機架台、横置圧力水槽、エアコン架台の構造計算が設備の担当者(構造計算の専門家でなくても)で出来る</t>
    </r>
  </si>
  <si>
    <r>
      <t>　</t>
    </r>
    <r>
      <rPr>
        <sz val="10"/>
        <color rgb="FF555555"/>
        <rFont val="Verdana"/>
        <family val="2"/>
      </rPr>
      <t>空調機の床置き、壁取付け架台、架台無しの耐震計算、送風機の天井取付架台の耐震計算ソフト</t>
    </r>
  </si>
  <si>
    <r>
      <t>　</t>
    </r>
    <r>
      <rPr>
        <sz val="10"/>
        <color rgb="FF555555"/>
        <rFont val="Verdana"/>
        <family val="2"/>
      </rPr>
      <t>1台から最大7台までのボイラーの組み合わせで10種類の煙突のドラフトの計算を行う</t>
    </r>
  </si>
  <si>
    <r>
      <t>　</t>
    </r>
    <r>
      <rPr>
        <sz val="10"/>
        <color rgb="FF555555"/>
        <rFont val="Verdana"/>
        <family val="2"/>
      </rPr>
      <t>建物の空調の熱量計算システム 国交省仕様に準じている</t>
    </r>
  </si>
  <si>
    <r>
      <t>　</t>
    </r>
    <r>
      <rPr>
        <sz val="10"/>
        <color rgb="FF555555"/>
        <rFont val="Verdana"/>
        <family val="2"/>
      </rPr>
      <t>建築設備:管工事における、かんたん電子納品ソフト</t>
    </r>
  </si>
  <si>
    <r>
      <t>　</t>
    </r>
    <r>
      <rPr>
        <sz val="10"/>
        <color rgb="FF555555"/>
        <rFont val="Verdana"/>
        <family val="2"/>
      </rPr>
      <t>シックハウス対策や一般換気計算を簡単に処理できるように、標準化して、ソフト化</t>
    </r>
  </si>
  <si>
    <r>
      <t>　</t>
    </r>
    <r>
      <rPr>
        <sz val="10"/>
        <color rgb="FF555555"/>
        <rFont val="Verdana"/>
        <family val="2"/>
      </rPr>
      <t>建築設備の担当者レベル(構造計算の専門家でなくても)で、配管等の振止架台の構造計算を理解できる</t>
    </r>
  </si>
  <si>
    <r>
      <t>　</t>
    </r>
    <r>
      <rPr>
        <sz val="10"/>
        <color rgb="FF555555"/>
        <rFont val="Verdana"/>
        <family val="2"/>
      </rPr>
      <t>建築設備の給水配管の設計ソフト 国土交通省の設計基準に則って計算する</t>
    </r>
  </si>
  <si>
    <r>
      <t>　</t>
    </r>
    <r>
      <rPr>
        <sz val="10"/>
        <color rgb="FF555555"/>
        <rFont val="Verdana"/>
        <family val="2"/>
      </rPr>
      <t>建築設備の担当者レベルで、壁・天井配管等の耐震支持架台の構造計算を理解できる</t>
    </r>
  </si>
  <si>
    <r>
      <t>　</t>
    </r>
    <r>
      <rPr>
        <sz val="10"/>
        <color rgb="FF555555"/>
        <rFont val="Verdana"/>
        <family val="2"/>
      </rPr>
      <t>建築設備の担当者レベル(構造計算の専門家でなくても)で、配管等の床置き架台の構造計算を理解できる</t>
    </r>
  </si>
  <si>
    <r>
      <t>　</t>
    </r>
    <r>
      <rPr>
        <sz val="10"/>
        <color rgb="FF555555"/>
        <rFont val="Verdana"/>
        <family val="2"/>
      </rPr>
      <t>建築設備の担当者レベル(構造計算の専門家でなくても)で、送風機等の耐震架台の構造計算を理解できる</t>
    </r>
  </si>
  <si>
    <r>
      <t>　</t>
    </r>
    <r>
      <rPr>
        <sz val="10"/>
        <color rgb="FF555555"/>
        <rFont val="Verdana"/>
        <family val="2"/>
      </rPr>
      <t>jw_cadの配管施工図の図形</t>
    </r>
  </si>
  <si>
    <r>
      <t>　</t>
    </r>
    <r>
      <rPr>
        <sz val="10"/>
        <color rgb="FF555555"/>
        <rFont val="Verdana"/>
        <family val="2"/>
      </rPr>
      <t>設備担当の工事現場管理の項目、その内容とその技術資料を提案</t>
    </r>
  </si>
  <si>
    <r>
      <t>Windows11/10/8/7/Vista/XP/2000/NT/</t>
    </r>
    <r>
      <rPr>
        <b/>
        <sz val="10"/>
        <color rgb="FF0033CC"/>
        <rFont val="ＭＳ ゴシック"/>
        <family val="3"/>
        <charset val="128"/>
      </rPr>
      <t>ビジネス</t>
    </r>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</si>
</sst>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37" x14ac:knownFonts="1">
    <font>
      <sz val="11"/>
      <name val="ＭＳ 明朝"/>
      <family val="1"/>
      <charset val="128"/>
    </font>
    <font>
      <sz val="11"/>
      <color indexed="8"/>
      <name val="ＭＳ 明朝"/>
      <family val="1"/>
      <charset val="128"/>
    </font>
    <font>
      <sz val="11"/>
      <color indexed="9"/>
      <name val="ＭＳ 明朝"/>
      <family val="1"/>
      <charset val="128"/>
    </font>
    <font>
      <sz val="18"/>
      <color indexed="54"/>
      <name val="ＭＳ Ｐゴシック"/>
      <family val="3"/>
      <charset val="128"/>
    </font>
    <font>
      <b/>
      <sz val="11"/>
      <color indexed="9"/>
      <name val="ＭＳ 明朝"/>
      <family val="1"/>
      <charset val="128"/>
    </font>
    <font>
      <sz val="11"/>
      <color indexed="60"/>
      <name val="ＭＳ 明朝"/>
      <family val="1"/>
      <charset val="128"/>
    </font>
    <font>
      <sz val="11"/>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sz val="11"/>
      <color indexed="10"/>
      <name val="ＭＳ 明朝"/>
      <family val="1"/>
      <charset val="128"/>
    </font>
    <font>
      <b/>
      <sz val="15"/>
      <color indexed="54"/>
      <name val="ＭＳ 明朝"/>
      <family val="1"/>
      <charset val="128"/>
    </font>
    <font>
      <b/>
      <sz val="13"/>
      <color indexed="54"/>
      <name val="ＭＳ 明朝"/>
      <family val="1"/>
      <charset val="128"/>
    </font>
    <font>
      <b/>
      <sz val="11"/>
      <color indexed="54"/>
      <name val="ＭＳ 明朝"/>
      <family val="1"/>
      <charset val="128"/>
    </font>
    <font>
      <b/>
      <sz val="11"/>
      <color indexed="8"/>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sz val="6"/>
      <name val="ＭＳ 明朝"/>
      <family val="1"/>
      <charset val="128"/>
    </font>
    <font>
      <sz val="16"/>
      <name val="ＭＳ 明朝"/>
      <family val="1"/>
      <charset val="128"/>
    </font>
    <font>
      <sz val="14"/>
      <name val="ＭＳ 明朝"/>
      <family val="1"/>
      <charset val="128"/>
    </font>
    <font>
      <sz val="9"/>
      <name val="ＭＳ 明朝"/>
      <family val="1"/>
      <charset val="128"/>
    </font>
    <font>
      <sz val="10"/>
      <name val="ＭＳ 明朝"/>
      <family val="1"/>
      <charset val="128"/>
    </font>
    <font>
      <sz val="12"/>
      <color indexed="10"/>
      <name val="ＭＳ 明朝"/>
      <family val="1"/>
      <charset val="128"/>
    </font>
    <font>
      <sz val="12"/>
      <name val="ＭＳ 明朝"/>
      <family val="1"/>
      <charset val="128"/>
    </font>
    <font>
      <sz val="14"/>
      <color indexed="53"/>
      <name val="ＭＳ 明朝"/>
      <family val="1"/>
      <charset val="128"/>
    </font>
    <font>
      <b/>
      <sz val="11"/>
      <name val="ＭＳ 明朝"/>
      <family val="1"/>
      <charset val="128"/>
    </font>
    <font>
      <sz val="12"/>
      <color rgb="FF111111"/>
      <name val="メイリオ"/>
      <family val="3"/>
      <charset val="128"/>
    </font>
    <font>
      <b/>
      <sz val="12"/>
      <name val="ＭＳ 明朝"/>
      <family val="1"/>
      <charset val="128"/>
    </font>
    <font>
      <b/>
      <sz val="12"/>
      <color rgb="FF00B0F0"/>
      <name val="ＭＳ 明朝"/>
      <family val="1"/>
      <charset val="128"/>
    </font>
    <font>
      <u/>
      <sz val="11"/>
      <color theme="10"/>
      <name val="ＭＳ 明朝"/>
      <family val="1"/>
      <charset val="128"/>
    </font>
    <font>
      <b/>
      <sz val="14"/>
      <name val="ＭＳ 明朝"/>
      <family val="1"/>
      <charset val="128"/>
    </font>
    <font>
      <sz val="12"/>
      <color rgb="FF555555"/>
      <name val="Verdana"/>
      <family val="2"/>
    </font>
    <font>
      <b/>
      <sz val="10"/>
      <color rgb="FF0033CC"/>
      <name val="Verdana"/>
      <family val="2"/>
    </font>
    <font>
      <sz val="10"/>
      <color rgb="FF555555"/>
      <name val="Verdana"/>
      <family val="2"/>
    </font>
    <font>
      <b/>
      <sz val="10"/>
      <color rgb="FF0033CC"/>
      <name val="ＭＳ ゴシック"/>
      <family val="3"/>
      <charset val="128"/>
    </font>
  </fonts>
  <fills count="23">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rgb="FFFFFF9B"/>
        <bgColor indexed="64"/>
      </patternFill>
    </fill>
    <fill>
      <patternFill patternType="solid">
        <fgColor rgb="FFC6FDFE"/>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4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3" fillId="0" borderId="0" applyNumberFormat="0" applyFill="0" applyBorder="0" applyAlignment="0" applyProtection="0">
      <alignment vertical="center"/>
    </xf>
    <xf numFmtId="0" fontId="4" fillId="14" borderId="1" applyNumberFormat="0" applyAlignment="0" applyProtection="0">
      <alignment vertical="center"/>
    </xf>
    <xf numFmtId="0" fontId="5" fillId="10" borderId="0" applyNumberFormat="0" applyBorder="0" applyAlignment="0" applyProtection="0">
      <alignment vertical="center"/>
    </xf>
    <xf numFmtId="0" fontId="6" fillId="5" borderId="2" applyNumberFormat="0" applyFont="0" applyAlignment="0" applyProtection="0">
      <alignment vertical="center"/>
    </xf>
    <xf numFmtId="0" fontId="7" fillId="0" borderId="3" applyNumberFormat="0" applyFill="0" applyAlignment="0" applyProtection="0">
      <alignment vertical="center"/>
    </xf>
    <xf numFmtId="0" fontId="8" fillId="17" borderId="0" applyNumberFormat="0" applyBorder="0" applyAlignment="0" applyProtection="0">
      <alignment vertical="center"/>
    </xf>
    <xf numFmtId="0" fontId="9" fillId="9"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9" borderId="9" applyNumberFormat="0" applyAlignment="0" applyProtection="0">
      <alignment vertical="center"/>
    </xf>
    <xf numFmtId="0" fontId="16" fillId="0" borderId="0" applyNumberFormat="0" applyFill="0" applyBorder="0" applyAlignment="0" applyProtection="0">
      <alignment vertical="center"/>
    </xf>
    <xf numFmtId="0" fontId="17" fillId="3" borderId="4" applyNumberFormat="0" applyAlignment="0" applyProtection="0">
      <alignment vertical="center"/>
    </xf>
    <xf numFmtId="0" fontId="18" fillId="7" borderId="0" applyNumberFormat="0" applyBorder="0" applyAlignment="0" applyProtection="0">
      <alignment vertical="center"/>
    </xf>
    <xf numFmtId="0" fontId="31" fillId="0" borderId="0" applyNumberFormat="0" applyFill="0" applyBorder="0" applyAlignment="0" applyProtection="0">
      <alignment vertical="center"/>
    </xf>
  </cellStyleXfs>
  <cellXfs count="219">
    <xf numFmtId="0" fontId="0" fillId="0" borderId="0" xfId="0">
      <alignment vertical="center"/>
    </xf>
    <xf numFmtId="0" fontId="20" fillId="0" borderId="0" xfId="0" applyFont="1">
      <alignment vertical="center"/>
    </xf>
    <xf numFmtId="0" fontId="0" fillId="0" borderId="0" xfId="0" applyAlignment="1">
      <alignment horizontal="center" vertical="center"/>
    </xf>
    <xf numFmtId="0" fontId="21" fillId="0" borderId="0" xfId="0" applyFont="1">
      <alignment vertical="center"/>
    </xf>
    <xf numFmtId="0" fontId="0" fillId="0" borderId="10" xfId="0" applyBorder="1" applyAlignment="1">
      <alignment horizontal="center" vertical="center"/>
    </xf>
    <xf numFmtId="0" fontId="0" fillId="19" borderId="10" xfId="0" applyFill="1" applyBorder="1" applyAlignment="1">
      <alignment horizontal="center" vertical="center"/>
    </xf>
    <xf numFmtId="0" fontId="0" fillId="18" borderId="10" xfId="0" applyFill="1" applyBorder="1" applyAlignment="1">
      <alignment horizontal="center" vertical="center"/>
    </xf>
    <xf numFmtId="0" fontId="0" fillId="0" borderId="10" xfId="0" applyBorder="1" applyAlignment="1">
      <alignment horizontal="right" vertical="center"/>
    </xf>
    <xf numFmtId="176" fontId="0" fillId="0" borderId="10" xfId="0" applyNumberFormat="1" applyBorder="1" applyAlignment="1">
      <alignment horizontal="right" vertical="center"/>
    </xf>
    <xf numFmtId="0" fontId="0" fillId="0" borderId="0" xfId="0" applyAlignment="1">
      <alignment horizontal="right" vertical="center"/>
    </xf>
    <xf numFmtId="177" fontId="0" fillId="0" borderId="10" xfId="0" applyNumberFormat="1" applyBorder="1" applyAlignment="1">
      <alignment horizontal="right" vertical="center"/>
    </xf>
    <xf numFmtId="0" fontId="0" fillId="0" borderId="0" xfId="0" applyAlignment="1">
      <alignment horizontal="center" vertical="center" wrapText="1"/>
    </xf>
    <xf numFmtId="0" fontId="0" fillId="0" borderId="0" xfId="0" applyAlignment="1">
      <alignment vertical="center" wrapText="1"/>
    </xf>
    <xf numFmtId="177" fontId="0" fillId="0" borderId="10" xfId="0" applyNumberFormat="1" applyBorder="1" applyAlignment="1">
      <alignment horizontal="center" vertical="center"/>
    </xf>
    <xf numFmtId="0" fontId="22" fillId="0" borderId="0" xfId="0" applyFont="1">
      <alignment vertical="center"/>
    </xf>
    <xf numFmtId="176" fontId="0" fillId="0" borderId="0" xfId="0" applyNumberFormat="1" applyAlignment="1">
      <alignment horizontal="right" vertical="center"/>
    </xf>
    <xf numFmtId="0" fontId="23" fillId="0" borderId="0" xfId="0" applyFont="1" applyAlignment="1">
      <alignment horizontal="center" vertical="center" wrapText="1"/>
    </xf>
    <xf numFmtId="176" fontId="0" fillId="0" borderId="0" xfId="0" applyNumberFormat="1" applyAlignment="1">
      <alignment horizontal="center" vertical="center"/>
    </xf>
    <xf numFmtId="0" fontId="6" fillId="0" borderId="0" xfId="0" applyFont="1">
      <alignment vertical="center"/>
    </xf>
    <xf numFmtId="0" fontId="26" fillId="0" borderId="0" xfId="0" applyFont="1">
      <alignment vertical="center"/>
    </xf>
    <xf numFmtId="0" fontId="23" fillId="0" borderId="0" xfId="0" applyFont="1" applyAlignment="1">
      <alignment horizontal="center" vertical="center"/>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22" fillId="0" borderId="0" xfId="0" applyFont="1" applyAlignment="1">
      <alignment vertical="center" wrapText="1"/>
    </xf>
    <xf numFmtId="0" fontId="22" fillId="0" borderId="0" xfId="0" applyFont="1" applyAlignment="1">
      <alignment horizontal="center" vertical="center" wrapText="1"/>
    </xf>
    <xf numFmtId="0" fontId="0" fillId="0" borderId="15" xfId="0" applyBorder="1">
      <alignment vertical="center"/>
    </xf>
    <xf numFmtId="0" fontId="0" fillId="0" borderId="12" xfId="0" applyBorder="1">
      <alignment vertical="center"/>
    </xf>
    <xf numFmtId="0" fontId="0" fillId="0" borderId="13" xfId="0" applyBorder="1">
      <alignment vertical="center"/>
    </xf>
    <xf numFmtId="0" fontId="0" fillId="0" borderId="10" xfId="0" applyBorder="1" applyAlignment="1">
      <alignment horizontal="center" vertical="center" wrapText="1"/>
    </xf>
    <xf numFmtId="0" fontId="0" fillId="0" borderId="16" xfId="0" applyBorder="1">
      <alignment vertical="center"/>
    </xf>
    <xf numFmtId="0" fontId="0" fillId="0" borderId="14" xfId="0" applyBorder="1">
      <alignment vertical="center"/>
    </xf>
    <xf numFmtId="176" fontId="0" fillId="0" borderId="10" xfId="0" applyNumberFormat="1" applyBorder="1" applyAlignment="1">
      <alignment horizontal="center" vertical="center"/>
    </xf>
    <xf numFmtId="0" fontId="10" fillId="0" borderId="0" xfId="0" applyFont="1">
      <alignment vertical="center"/>
    </xf>
    <xf numFmtId="0" fontId="25" fillId="0" borderId="0" xfId="0" applyFont="1">
      <alignment vertical="center"/>
    </xf>
    <xf numFmtId="0" fontId="6" fillId="0" borderId="0" xfId="0" applyFont="1" applyAlignment="1">
      <alignment vertical="center" shrinkToFit="1"/>
    </xf>
    <xf numFmtId="0" fontId="24" fillId="0" borderId="0" xfId="0" applyFont="1">
      <alignment vertical="center"/>
    </xf>
    <xf numFmtId="0" fontId="22" fillId="0" borderId="11" xfId="0" applyFont="1" applyBorder="1" applyAlignment="1">
      <alignment horizontal="center" vertical="center" wrapText="1"/>
    </xf>
    <xf numFmtId="0" fontId="22" fillId="0" borderId="10" xfId="0" applyFont="1" applyBorder="1" applyAlignment="1">
      <alignment horizontal="center" vertical="center"/>
    </xf>
    <xf numFmtId="0" fontId="6" fillId="0" borderId="0" xfId="0" applyFont="1" applyAlignment="1">
      <alignment horizontal="left" vertical="center" wrapText="1"/>
    </xf>
    <xf numFmtId="0" fontId="23" fillId="0" borderId="10" xfId="0" applyFont="1" applyBorder="1" applyAlignment="1">
      <alignment horizontal="center" vertical="center"/>
    </xf>
    <xf numFmtId="0" fontId="0" fillId="0" borderId="0" xfId="0" applyAlignment="1">
      <alignment horizontal="left" vertical="center"/>
    </xf>
    <xf numFmtId="0" fontId="0" fillId="0" borderId="10" xfId="0" applyBorder="1">
      <alignment vertical="center"/>
    </xf>
    <xf numFmtId="0" fontId="0" fillId="19" borderId="20" xfId="0" applyFill="1" applyBorder="1" applyAlignment="1">
      <alignment horizontal="center" vertical="center"/>
    </xf>
    <xf numFmtId="0" fontId="22" fillId="0" borderId="10" xfId="0" applyFont="1" applyBorder="1" applyAlignment="1">
      <alignment horizontal="center" vertical="center" wrapText="1"/>
    </xf>
    <xf numFmtId="0" fontId="28" fillId="0" borderId="0" xfId="0" applyFont="1">
      <alignment vertical="center"/>
    </xf>
    <xf numFmtId="0" fontId="29"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0" fillId="20" borderId="0" xfId="0" applyFill="1">
      <alignment vertical="center"/>
    </xf>
    <xf numFmtId="0" fontId="0" fillId="21" borderId="10" xfId="0" applyFill="1" applyBorder="1">
      <alignment vertical="center"/>
    </xf>
    <xf numFmtId="0" fontId="6" fillId="21" borderId="10" xfId="0" applyFont="1" applyFill="1" applyBorder="1" applyAlignment="1">
      <alignment horizontal="center" vertical="center"/>
    </xf>
    <xf numFmtId="0" fontId="0" fillId="21" borderId="10" xfId="0" applyFill="1" applyBorder="1" applyAlignment="1">
      <alignment horizontal="center" vertical="center"/>
    </xf>
    <xf numFmtId="0" fontId="0" fillId="0" borderId="22" xfId="0" applyBorder="1" applyAlignment="1">
      <alignment horizontal="center" vertical="center" wrapText="1"/>
    </xf>
    <xf numFmtId="0" fontId="6" fillId="0" borderId="0" xfId="0" applyFont="1" applyAlignment="1">
      <alignment horizontal="left" vertical="center"/>
    </xf>
    <xf numFmtId="179" fontId="0" fillId="0" borderId="10" xfId="0" applyNumberFormat="1" applyBorder="1" applyAlignment="1">
      <alignment horizontal="center" vertical="center"/>
    </xf>
    <xf numFmtId="0" fontId="27" fillId="0" borderId="0" xfId="0" applyFont="1" applyAlignment="1">
      <alignment horizontal="left" vertical="center"/>
    </xf>
    <xf numFmtId="0" fontId="32" fillId="0" borderId="0" xfId="0" applyFont="1">
      <alignment vertical="center"/>
    </xf>
    <xf numFmtId="0" fontId="0" fillId="0" borderId="0" xfId="0" applyAlignment="1">
      <alignment horizontal="left" vertical="center" wrapText="1"/>
    </xf>
    <xf numFmtId="0" fontId="22" fillId="0" borderId="0" xfId="0" applyFont="1" applyAlignment="1">
      <alignment horizontal="left" vertical="center"/>
    </xf>
    <xf numFmtId="176" fontId="0" fillId="0" borderId="0" xfId="0" quotePrefix="1" applyNumberFormat="1" applyAlignment="1">
      <alignment horizontal="center" vertical="center"/>
    </xf>
    <xf numFmtId="179" fontId="0" fillId="0" borderId="17" xfId="0" applyNumberFormat="1" applyBorder="1" applyAlignment="1">
      <alignment horizontal="center" vertical="center"/>
    </xf>
    <xf numFmtId="176" fontId="0" fillId="0" borderId="10" xfId="0" quotePrefix="1" applyNumberFormat="1" applyBorder="1" applyAlignment="1">
      <alignment horizontal="center" vertical="center"/>
    </xf>
    <xf numFmtId="176" fontId="0" fillId="0" borderId="17" xfId="0" applyNumberFormat="1" applyBorder="1" applyAlignment="1">
      <alignment horizontal="center" vertical="center"/>
    </xf>
    <xf numFmtId="176" fontId="22" fillId="0" borderId="10" xfId="0" applyNumberFormat="1" applyFont="1" applyBorder="1" applyAlignment="1">
      <alignment horizontal="center" vertical="center"/>
    </xf>
    <xf numFmtId="176" fontId="0" fillId="21" borderId="17" xfId="0" applyNumberFormat="1" applyFill="1" applyBorder="1">
      <alignment vertical="center"/>
    </xf>
    <xf numFmtId="176" fontId="0" fillId="21" borderId="10" xfId="0" applyNumberFormat="1" applyFill="1" applyBorder="1">
      <alignment vertical="center"/>
    </xf>
    <xf numFmtId="178" fontId="0" fillId="22" borderId="10" xfId="0" quotePrefix="1" applyNumberFormat="1" applyFill="1" applyBorder="1" applyAlignment="1">
      <alignment horizontal="center" vertical="center"/>
    </xf>
    <xf numFmtId="0" fontId="0" fillId="22" borderId="10" xfId="0" applyFill="1" applyBorder="1" applyAlignment="1">
      <alignment horizontal="center" vertical="center"/>
    </xf>
    <xf numFmtId="178" fontId="0" fillId="22" borderId="10" xfId="0" applyNumberFormat="1" applyFill="1" applyBorder="1" applyAlignment="1">
      <alignment horizontal="center" vertical="center"/>
    </xf>
    <xf numFmtId="178" fontId="0" fillId="22" borderId="17" xfId="0" applyNumberFormat="1" applyFill="1" applyBorder="1" applyAlignment="1">
      <alignment horizontal="center" vertical="center"/>
    </xf>
    <xf numFmtId="176" fontId="0" fillId="22" borderId="10" xfId="0" applyNumberFormat="1" applyFill="1" applyBorder="1" applyAlignment="1">
      <alignment horizontal="center" vertical="center"/>
    </xf>
    <xf numFmtId="0" fontId="6" fillId="22" borderId="10" xfId="0" applyFont="1" applyFill="1" applyBorder="1" applyAlignment="1">
      <alignment horizontal="center" vertical="center"/>
    </xf>
    <xf numFmtId="0" fontId="0" fillId="0" borderId="17" xfId="0" applyBorder="1" applyAlignment="1">
      <alignment horizontal="center" vertical="center"/>
    </xf>
    <xf numFmtId="0" fontId="6" fillId="21" borderId="10" xfId="0" applyFont="1" applyFill="1" applyBorder="1">
      <alignment vertical="center"/>
    </xf>
    <xf numFmtId="0" fontId="0" fillId="0" borderId="11" xfId="0" applyBorder="1" applyAlignment="1">
      <alignment horizontal="center" vertical="center" wrapText="1"/>
    </xf>
    <xf numFmtId="0" fontId="0" fillId="0" borderId="10" xfId="0" applyBorder="1" applyAlignment="1">
      <alignment horizontal="center" vertical="center" textRotation="255"/>
    </xf>
    <xf numFmtId="0" fontId="34" fillId="0" borderId="0" xfId="0" applyFont="1" applyAlignment="1">
      <alignment horizontal="left" vertical="center" wrapText="1"/>
    </xf>
    <xf numFmtId="0" fontId="33" fillId="0" borderId="0" xfId="0" applyFont="1" applyAlignment="1">
      <alignment horizontal="left" vertical="center" wrapText="1"/>
    </xf>
    <xf numFmtId="0" fontId="31" fillId="0" borderId="0" xfId="42" applyAlignment="1">
      <alignment horizontal="left" vertical="center" wrapText="1"/>
    </xf>
    <xf numFmtId="0" fontId="10" fillId="0" borderId="0" xfId="0" applyFont="1" applyAlignment="1">
      <alignment horizontal="left" vertical="center"/>
    </xf>
    <xf numFmtId="0" fontId="0" fillId="0" borderId="20" xfId="0" applyBorder="1">
      <alignment vertical="center"/>
    </xf>
    <xf numFmtId="0" fontId="0" fillId="0" borderId="24" xfId="0" applyBorder="1">
      <alignment vertical="center"/>
    </xf>
    <xf numFmtId="0" fontId="0" fillId="0" borderId="17" xfId="0" applyBorder="1">
      <alignment vertical="center"/>
    </xf>
    <xf numFmtId="0" fontId="0" fillId="0" borderId="10" xfId="0" applyBorder="1" applyAlignment="1">
      <alignment horizontal="center" vertical="center"/>
    </xf>
    <xf numFmtId="176" fontId="6" fillId="0" borderId="21" xfId="0" applyNumberFormat="1" applyFont="1" applyBorder="1" applyAlignment="1">
      <alignment horizontal="center" vertical="center"/>
    </xf>
    <xf numFmtId="176" fontId="6" fillId="0" borderId="23" xfId="0" applyNumberFormat="1" applyFont="1" applyBorder="1" applyAlignment="1">
      <alignment horizontal="center" vertical="center"/>
    </xf>
    <xf numFmtId="176" fontId="0" fillId="0" borderId="15" xfId="0" quotePrefix="1" applyNumberFormat="1" applyBorder="1" applyAlignment="1">
      <alignment horizontal="center" vertical="center"/>
    </xf>
    <xf numFmtId="176" fontId="0" fillId="0" borderId="13" xfId="0" applyNumberFormat="1" applyBorder="1" applyAlignment="1">
      <alignment horizontal="center" vertical="center"/>
    </xf>
    <xf numFmtId="0" fontId="0" fillId="0" borderId="10" xfId="0" applyBorder="1" applyAlignment="1">
      <alignment horizontal="center" vertical="center" wrapText="1"/>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0" fillId="0" borderId="20" xfId="0" applyBorder="1" applyAlignment="1">
      <alignment horizontal="center" vertical="center"/>
    </xf>
    <xf numFmtId="0" fontId="0" fillId="0" borderId="24" xfId="0" applyBorder="1" applyAlignment="1">
      <alignment horizontal="center" vertical="center"/>
    </xf>
    <xf numFmtId="0" fontId="0" fillId="0" borderId="17" xfId="0" applyBorder="1" applyAlignment="1">
      <alignment horizontal="center" vertical="center"/>
    </xf>
    <xf numFmtId="0" fontId="0" fillId="0" borderId="22" xfId="0" applyBorder="1" applyAlignment="1">
      <alignment horizontal="center" vertical="center"/>
    </xf>
    <xf numFmtId="0" fontId="0" fillId="0" borderId="0" xfId="0" applyAlignment="1">
      <alignment horizontal="center" vertical="center"/>
    </xf>
    <xf numFmtId="0" fontId="0" fillId="0" borderId="12" xfId="0" applyBorder="1" applyAlignment="1">
      <alignment horizontal="center" vertical="center"/>
    </xf>
    <xf numFmtId="0" fontId="6" fillId="0" borderId="0" xfId="0" applyFont="1" applyAlignment="1">
      <alignment horizontal="left" vertical="center"/>
    </xf>
    <xf numFmtId="0" fontId="22" fillId="0" borderId="21" xfId="0" applyFont="1" applyBorder="1" applyAlignment="1">
      <alignment horizontal="left" vertical="center" wrapText="1"/>
    </xf>
    <xf numFmtId="0" fontId="22" fillId="0" borderId="22" xfId="0" applyFont="1" applyBorder="1" applyAlignment="1">
      <alignment horizontal="left" vertical="center" wrapText="1"/>
    </xf>
    <xf numFmtId="0" fontId="22" fillId="0" borderId="23" xfId="0" applyFont="1" applyBorder="1" applyAlignment="1">
      <alignment horizontal="left" vertical="center" wrapText="1"/>
    </xf>
    <xf numFmtId="0" fontId="10" fillId="0" borderId="12" xfId="0" applyFont="1" applyBorder="1" applyAlignment="1">
      <alignment horizontal="left" vertical="center"/>
    </xf>
    <xf numFmtId="0" fontId="10" fillId="0" borderId="0" xfId="0" applyFont="1">
      <alignment vertical="center"/>
    </xf>
    <xf numFmtId="0" fontId="0" fillId="0" borderId="21" xfId="0" applyBorder="1"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0" fillId="0" borderId="16" xfId="0" applyBorder="1" applyAlignment="1">
      <alignment vertical="center" wrapText="1"/>
    </xf>
    <xf numFmtId="0" fontId="0" fillId="0" borderId="0" xfId="0"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25" fillId="0" borderId="0" xfId="0" applyFont="1">
      <alignment vertical="center"/>
    </xf>
    <xf numFmtId="0" fontId="6" fillId="0" borderId="0" xfId="0" applyFont="1" applyAlignment="1">
      <alignment vertical="center" shrinkToFit="1"/>
    </xf>
    <xf numFmtId="0" fontId="0" fillId="0" borderId="0" xfId="0">
      <alignment vertical="center"/>
    </xf>
    <xf numFmtId="0" fontId="10" fillId="0" borderId="12" xfId="0" applyFont="1" applyBorder="1">
      <alignment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0" fillId="0" borderId="18"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22" fillId="0" borderId="10" xfId="0" applyFont="1" applyBorder="1" applyAlignment="1">
      <alignment horizontal="center" vertical="center"/>
    </xf>
    <xf numFmtId="0" fontId="0" fillId="0" borderId="18" xfId="0" applyBorder="1" applyAlignment="1">
      <alignment horizontal="center" vertical="center"/>
    </xf>
    <xf numFmtId="0" fontId="10" fillId="0" borderId="0" xfId="0" applyFont="1" applyAlignment="1">
      <alignment horizontal="left" vertical="center" wrapText="1"/>
    </xf>
    <xf numFmtId="0" fontId="6" fillId="0" borderId="0" xfId="0" applyFont="1" applyAlignment="1">
      <alignment horizontal="left" vertical="center" wrapText="1"/>
    </xf>
    <xf numFmtId="0" fontId="10" fillId="0" borderId="12" xfId="0" applyFont="1" applyBorder="1" applyAlignment="1">
      <alignment horizontal="left" vertical="center" wrapText="1"/>
    </xf>
    <xf numFmtId="0" fontId="6" fillId="0" borderId="0" xfId="0" applyFont="1">
      <alignment vertical="center"/>
    </xf>
    <xf numFmtId="0" fontId="22" fillId="0" borderId="11"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18"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10" xfId="0" applyFont="1" applyBorder="1" applyAlignment="1">
      <alignment horizontal="center" vertical="center" wrapText="1"/>
    </xf>
    <xf numFmtId="0" fontId="23" fillId="0" borderId="10" xfId="0" applyFont="1" applyBorder="1" applyAlignment="1">
      <alignment horizontal="center" vertical="center"/>
    </xf>
    <xf numFmtId="0" fontId="0" fillId="0" borderId="20" xfId="0" applyBorder="1" applyAlignment="1">
      <alignment horizontal="center" vertical="center" wrapText="1"/>
    </xf>
    <xf numFmtId="0" fontId="0" fillId="0" borderId="17" xfId="0" applyBorder="1" applyAlignment="1">
      <alignment horizontal="center" vertical="center" wrapText="1"/>
    </xf>
    <xf numFmtId="0" fontId="22" fillId="0" borderId="21"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3" xfId="0" applyFont="1" applyBorder="1" applyAlignment="1">
      <alignment horizontal="center" vertical="center"/>
    </xf>
    <xf numFmtId="0" fontId="22" fillId="0" borderId="15" xfId="0" applyFont="1" applyBorder="1" applyAlignment="1">
      <alignment horizontal="center" vertical="center"/>
    </xf>
    <xf numFmtId="0" fontId="22" fillId="0" borderId="13" xfId="0" applyFont="1" applyBorder="1" applyAlignment="1">
      <alignment horizontal="center" vertical="center"/>
    </xf>
    <xf numFmtId="180" fontId="0" fillId="0" borderId="10" xfId="0" applyNumberFormat="1" applyBorder="1" applyAlignment="1">
      <alignment horizontal="center" vertical="center"/>
    </xf>
    <xf numFmtId="0" fontId="29" fillId="0" borderId="12" xfId="0" applyFont="1" applyBorder="1" applyAlignment="1">
      <alignment horizontal="left" vertical="center"/>
    </xf>
    <xf numFmtId="0" fontId="0" fillId="0" borderId="10" xfId="0" applyBorder="1">
      <alignment vertical="center"/>
    </xf>
    <xf numFmtId="0" fontId="29" fillId="0" borderId="12" xfId="0" applyFont="1" applyBorder="1">
      <alignment vertical="center"/>
    </xf>
    <xf numFmtId="0" fontId="0" fillId="0" borderId="12" xfId="0" applyBorder="1">
      <alignment vertical="center"/>
    </xf>
    <xf numFmtId="0" fontId="0" fillId="0" borderId="0" xfId="0" applyAlignment="1">
      <alignment horizontal="left" vertical="center"/>
    </xf>
    <xf numFmtId="0" fontId="0" fillId="0" borderId="22" xfId="0" applyBorder="1" applyAlignment="1">
      <alignment horizontal="left" vertical="center"/>
    </xf>
    <xf numFmtId="0" fontId="32" fillId="0" borderId="0" xfId="0" applyFont="1">
      <alignment vertical="center"/>
    </xf>
    <xf numFmtId="0" fontId="0" fillId="0" borderId="10" xfId="0" applyBorder="1" applyAlignment="1">
      <alignment vertical="center" wrapText="1"/>
    </xf>
    <xf numFmtId="176" fontId="0" fillId="0" borderId="10" xfId="0" applyNumberFormat="1" applyBorder="1" applyAlignment="1">
      <alignment horizontal="center" vertical="center"/>
    </xf>
    <xf numFmtId="0" fontId="32" fillId="0" borderId="0" xfId="0" applyFont="1" applyAlignment="1">
      <alignment horizontal="left" vertical="center"/>
    </xf>
    <xf numFmtId="0" fontId="0" fillId="0" borderId="16" xfId="0" applyBorder="1">
      <alignment vertical="center"/>
    </xf>
    <xf numFmtId="0" fontId="0" fillId="0" borderId="14" xfId="0" applyBorder="1">
      <alignment vertical="center"/>
    </xf>
    <xf numFmtId="0" fontId="0" fillId="0" borderId="15" xfId="0" applyBorder="1">
      <alignment vertical="center"/>
    </xf>
    <xf numFmtId="0" fontId="0" fillId="0" borderId="13" xfId="0" applyBorder="1">
      <alignment vertical="center"/>
    </xf>
    <xf numFmtId="0" fontId="0" fillId="0" borderId="20" xfId="0" applyBorder="1" applyAlignment="1">
      <alignment horizontal="left" vertical="center"/>
    </xf>
    <xf numFmtId="0" fontId="0" fillId="0" borderId="24" xfId="0" applyBorder="1" applyAlignment="1">
      <alignment horizontal="left" vertical="center"/>
    </xf>
    <xf numFmtId="0" fontId="0" fillId="0" borderId="17" xfId="0" applyBorder="1" applyAlignment="1">
      <alignment horizontal="left" vertical="center"/>
    </xf>
    <xf numFmtId="0" fontId="0" fillId="0" borderId="11" xfId="0" applyBorder="1" applyAlignment="1">
      <alignment horizontal="center"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27" fillId="0" borderId="0" xfId="0" applyFont="1">
      <alignment vertical="center"/>
    </xf>
    <xf numFmtId="0" fontId="27" fillId="0" borderId="0" xfId="0" applyFont="1" applyAlignment="1">
      <alignment horizontal="left" vertical="center"/>
    </xf>
    <xf numFmtId="0" fontId="0" fillId="0" borderId="15" xfId="0" applyBorder="1" applyAlignment="1">
      <alignment horizontal="left" vertical="center"/>
    </xf>
    <xf numFmtId="0" fontId="0" fillId="0" borderId="12" xfId="0" applyBorder="1" applyAlignment="1">
      <alignment horizontal="left" vertical="center"/>
    </xf>
    <xf numFmtId="0" fontId="0" fillId="19" borderId="10" xfId="0" applyFill="1" applyBorder="1" applyAlignment="1">
      <alignment horizontal="center" vertical="center"/>
    </xf>
    <xf numFmtId="0" fontId="6" fillId="0" borderId="10" xfId="0" applyFont="1" applyBorder="1" applyAlignment="1">
      <alignment horizontal="center" vertical="center"/>
    </xf>
    <xf numFmtId="0" fontId="6" fillId="19" borderId="10" xfId="0" applyFont="1" applyFill="1" applyBorder="1" applyAlignment="1">
      <alignment horizontal="center" vertical="center"/>
    </xf>
    <xf numFmtId="0" fontId="6" fillId="19" borderId="20" xfId="0" applyFont="1" applyFill="1" applyBorder="1" applyAlignment="1">
      <alignment horizontal="center" vertical="center"/>
    </xf>
    <xf numFmtId="0" fontId="6" fillId="19" borderId="17" xfId="0" applyFont="1" applyFill="1" applyBorder="1" applyAlignment="1">
      <alignment horizontal="center" vertical="center"/>
    </xf>
    <xf numFmtId="176" fontId="6" fillId="19" borderId="10" xfId="0" applyNumberFormat="1" applyFont="1" applyFill="1" applyBorder="1" applyAlignment="1">
      <alignment horizontal="center" vertical="center"/>
    </xf>
    <xf numFmtId="176" fontId="6" fillId="0" borderId="15" xfId="0" applyNumberFormat="1" applyFont="1" applyBorder="1" applyAlignment="1">
      <alignment horizontal="center" vertical="center"/>
    </xf>
    <xf numFmtId="176" fontId="6" fillId="0" borderId="13" xfId="0" applyNumberFormat="1" applyFont="1" applyBorder="1" applyAlignment="1">
      <alignment horizontal="center" vertical="center"/>
    </xf>
    <xf numFmtId="0" fontId="6" fillId="18" borderId="10" xfId="0" applyFont="1" applyFill="1" applyBorder="1" applyAlignment="1">
      <alignment horizontal="center" vertical="center"/>
    </xf>
    <xf numFmtId="0" fontId="23" fillId="0" borderId="20" xfId="0" applyFont="1" applyBorder="1" applyAlignment="1">
      <alignment horizontal="left" vertical="center"/>
    </xf>
    <xf numFmtId="0" fontId="23" fillId="0" borderId="24" xfId="0" applyFont="1" applyBorder="1" applyAlignment="1">
      <alignment horizontal="left" vertical="center"/>
    </xf>
    <xf numFmtId="0" fontId="23" fillId="0" borderId="17" xfId="0" applyFont="1" applyBorder="1" applyAlignment="1">
      <alignment horizontal="left" vertical="center"/>
    </xf>
    <xf numFmtId="0" fontId="0" fillId="19" borderId="10" xfId="0" applyFill="1" applyBorder="1">
      <alignment vertical="center"/>
    </xf>
    <xf numFmtId="0" fontId="0" fillId="18" borderId="10" xfId="0" applyFill="1" applyBorder="1">
      <alignment vertical="center"/>
    </xf>
    <xf numFmtId="0" fontId="20" fillId="0" borderId="0" xfId="0" applyFont="1" applyAlignment="1">
      <alignment horizontal="left" vertical="center"/>
    </xf>
    <xf numFmtId="0" fontId="21" fillId="0" borderId="0" xfId="0" applyFont="1">
      <alignment vertical="center"/>
    </xf>
    <xf numFmtId="0" fontId="6" fillId="0" borderId="10" xfId="0" applyFont="1" applyBorder="1">
      <alignment vertical="center"/>
    </xf>
    <xf numFmtId="0" fontId="0" fillId="0" borderId="10" xfId="0" applyBorder="1" applyAlignment="1">
      <alignment horizontal="left" vertical="center"/>
    </xf>
    <xf numFmtId="0" fontId="0" fillId="20" borderId="10" xfId="0" applyFill="1" applyBorder="1" applyAlignment="1">
      <alignment horizontal="center" vertical="center"/>
    </xf>
    <xf numFmtId="0" fontId="6" fillId="20" borderId="10" xfId="0" applyFont="1" applyFill="1" applyBorder="1" applyAlignment="1">
      <alignment horizontal="center" vertical="center"/>
    </xf>
    <xf numFmtId="0" fontId="0" fillId="22" borderId="10" xfId="0" applyFill="1" applyBorder="1" applyAlignment="1">
      <alignment horizontal="center" vertical="center"/>
    </xf>
    <xf numFmtId="176" fontId="0" fillId="21" borderId="20" xfId="0" applyNumberFormat="1" applyFill="1" applyBorder="1" applyAlignment="1">
      <alignment horizontal="center" vertical="center"/>
    </xf>
    <xf numFmtId="176" fontId="0" fillId="21" borderId="17" xfId="0" applyNumberFormat="1" applyFill="1" applyBorder="1" applyAlignment="1">
      <alignment horizontal="center" vertical="center"/>
    </xf>
    <xf numFmtId="0" fontId="6" fillId="22" borderId="10" xfId="0" applyFont="1" applyFill="1" applyBorder="1" applyAlignment="1">
      <alignment horizontal="center" vertical="center"/>
    </xf>
    <xf numFmtId="0" fontId="6" fillId="21" borderId="10" xfId="0" applyFont="1" applyFill="1" applyBorder="1" applyAlignment="1">
      <alignment horizontal="center" vertical="center"/>
    </xf>
    <xf numFmtId="176" fontId="0" fillId="21" borderId="10" xfId="0" quotePrefix="1" applyNumberFormat="1" applyFill="1" applyBorder="1" applyAlignment="1">
      <alignment horizontal="center" vertical="center"/>
    </xf>
    <xf numFmtId="0" fontId="0" fillId="21" borderId="10" xfId="0" applyFill="1" applyBorder="1">
      <alignment vertical="center"/>
    </xf>
    <xf numFmtId="176" fontId="0" fillId="0" borderId="10" xfId="0" quotePrefix="1" applyNumberFormat="1" applyBorder="1" applyAlignment="1">
      <alignment horizontal="center" vertical="center"/>
    </xf>
    <xf numFmtId="176" fontId="0" fillId="0" borderId="20" xfId="0" applyNumberFormat="1" applyBorder="1" applyAlignment="1">
      <alignment horizontal="center" vertical="center"/>
    </xf>
    <xf numFmtId="176" fontId="0" fillId="0" borderId="17" xfId="0" applyNumberFormat="1" applyBorder="1" applyAlignment="1">
      <alignment horizontal="center" vertical="center"/>
    </xf>
    <xf numFmtId="0" fontId="6" fillId="0" borderId="20" xfId="0" applyFont="1" applyBorder="1" applyAlignment="1">
      <alignment horizontal="center" vertical="center"/>
    </xf>
    <xf numFmtId="0" fontId="6" fillId="0" borderId="17" xfId="0" applyFont="1" applyBorder="1" applyAlignment="1">
      <alignment horizontal="center" vertical="center"/>
    </xf>
    <xf numFmtId="0" fontId="0" fillId="22" borderId="20" xfId="0" applyFill="1" applyBorder="1" applyAlignment="1">
      <alignment horizontal="center" vertical="center"/>
    </xf>
    <xf numFmtId="0" fontId="0" fillId="22" borderId="17" xfId="0"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colors>
    <mruColors>
      <color rgb="FFFFFF9B"/>
      <color rgb="FFC6FDFE"/>
      <color rgb="FFB8FCFE"/>
      <color rgb="FF86FBFE"/>
      <color rgb="FFABFBFF"/>
      <color rgb="FFE5F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10</xdr:col>
      <xdr:colOff>137160</xdr:colOff>
      <xdr:row>14</xdr:row>
      <xdr:rowOff>45720</xdr:rowOff>
    </xdr:from>
    <xdr:to>
      <xdr:col>12</xdr:col>
      <xdr:colOff>45720</xdr:colOff>
      <xdr:row>19</xdr:row>
      <xdr:rowOff>76200</xdr:rowOff>
    </xdr:to>
    <xdr:grpSp>
      <xdr:nvGrpSpPr>
        <xdr:cNvPr id="53" name="Group 37">
          <a:extLst>
            <a:ext uri="{FF2B5EF4-FFF2-40B4-BE49-F238E27FC236}">
              <a16:creationId xmlns:a16="http://schemas.microsoft.com/office/drawing/2014/main" id="{00000000-0008-0000-0100-000035000000}"/>
            </a:ext>
          </a:extLst>
        </xdr:cNvPr>
        <xdr:cNvGrpSpPr>
          <a:grpSpLocks/>
        </xdr:cNvGrpSpPr>
      </xdr:nvGrpSpPr>
      <xdr:grpSpPr bwMode="auto">
        <a:xfrm>
          <a:off x="5394960" y="2819400"/>
          <a:ext cx="960120" cy="1021080"/>
          <a:chOff x="504" y="758"/>
          <a:chExt cx="111" cy="108"/>
        </a:xfrm>
      </xdr:grpSpPr>
      <xdr:sp macro="" textlink="">
        <xdr:nvSpPr>
          <xdr:cNvPr id="54" name="Rectangle 5">
            <a:extLst>
              <a:ext uri="{FF2B5EF4-FFF2-40B4-BE49-F238E27FC236}">
                <a16:creationId xmlns:a16="http://schemas.microsoft.com/office/drawing/2014/main" id="{00000000-0008-0000-01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1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1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1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1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1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1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1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1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1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1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1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1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1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1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1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1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1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1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1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1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1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14</xdr:row>
      <xdr:rowOff>38100</xdr:rowOff>
    </xdr:from>
    <xdr:ext cx="249299" cy="168508"/>
    <xdr:sp macro="" textlink="">
      <xdr:nvSpPr>
        <xdr:cNvPr id="76" name="Text Box 32">
          <a:extLst>
            <a:ext uri="{FF2B5EF4-FFF2-40B4-BE49-F238E27FC236}">
              <a16:creationId xmlns:a16="http://schemas.microsoft.com/office/drawing/2014/main" id="{00000000-0008-0000-01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15</xdr:row>
      <xdr:rowOff>15240</xdr:rowOff>
    </xdr:from>
    <xdr:ext cx="364715" cy="168508"/>
    <xdr:sp macro="" textlink="">
      <xdr:nvSpPr>
        <xdr:cNvPr id="77" name="Text Box 33">
          <a:extLst>
            <a:ext uri="{FF2B5EF4-FFF2-40B4-BE49-F238E27FC236}">
              <a16:creationId xmlns:a16="http://schemas.microsoft.com/office/drawing/2014/main" id="{00000000-0008-0000-01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16</xdr:row>
      <xdr:rowOff>99060</xdr:rowOff>
    </xdr:from>
    <xdr:ext cx="364715" cy="168508"/>
    <xdr:sp macro="" textlink="">
      <xdr:nvSpPr>
        <xdr:cNvPr id="78" name="Text Box 34">
          <a:extLst>
            <a:ext uri="{FF2B5EF4-FFF2-40B4-BE49-F238E27FC236}">
              <a16:creationId xmlns:a16="http://schemas.microsoft.com/office/drawing/2014/main" id="{00000000-0008-0000-01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17</xdr:row>
      <xdr:rowOff>99060</xdr:rowOff>
    </xdr:from>
    <xdr:ext cx="249299" cy="168508"/>
    <xdr:sp macro="" textlink="">
      <xdr:nvSpPr>
        <xdr:cNvPr id="79" name="Text Box 35">
          <a:extLst>
            <a:ext uri="{FF2B5EF4-FFF2-40B4-BE49-F238E27FC236}">
              <a16:creationId xmlns:a16="http://schemas.microsoft.com/office/drawing/2014/main" id="{00000000-0008-0000-01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18</xdr:row>
      <xdr:rowOff>60960</xdr:rowOff>
    </xdr:from>
    <xdr:ext cx="249299" cy="168508"/>
    <xdr:sp macro="" textlink="">
      <xdr:nvSpPr>
        <xdr:cNvPr id="80" name="Text Box 36">
          <a:extLst>
            <a:ext uri="{FF2B5EF4-FFF2-40B4-BE49-F238E27FC236}">
              <a16:creationId xmlns:a16="http://schemas.microsoft.com/office/drawing/2014/main" id="{00000000-0008-0000-01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3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3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3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3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3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3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3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50</xdr:row>
      <xdr:rowOff>104776</xdr:rowOff>
    </xdr:from>
    <xdr:to>
      <xdr:col>8</xdr:col>
      <xdr:colOff>542925</xdr:colOff>
      <xdr:row>71</xdr:row>
      <xdr:rowOff>153650</xdr:rowOff>
    </xdr:to>
    <xdr:pic>
      <xdr:nvPicPr>
        <xdr:cNvPr id="17" name="図 16">
          <a:extLst>
            <a:ext uri="{FF2B5EF4-FFF2-40B4-BE49-F238E27FC236}">
              <a16:creationId xmlns:a16="http://schemas.microsoft.com/office/drawing/2014/main" id="{34BCCD12-CE59-40BC-97B8-23D6F56A6923}"/>
            </a:ext>
          </a:extLst>
        </xdr:cNvPr>
        <xdr:cNvPicPr>
          <a:picLocks noChangeAspect="1"/>
        </xdr:cNvPicPr>
      </xdr:nvPicPr>
      <xdr:blipFill>
        <a:blip xmlns:r="http://schemas.openxmlformats.org/officeDocument/2006/relationships" r:embed="rId1"/>
        <a:stretch>
          <a:fillRect/>
        </a:stretch>
      </xdr:blipFill>
      <xdr:spPr>
        <a:xfrm>
          <a:off x="0" y="14116051"/>
          <a:ext cx="6029325" cy="5249524"/>
        </a:xfrm>
        <a:prstGeom prst="rect">
          <a:avLst/>
        </a:prstGeom>
      </xdr:spPr>
    </xdr:pic>
    <xdr:clientData/>
  </xdr:twoCellAnchor>
  <xdr:twoCellAnchor>
    <xdr:from>
      <xdr:col>8</xdr:col>
      <xdr:colOff>137160</xdr:colOff>
      <xdr:row>3</xdr:row>
      <xdr:rowOff>45720</xdr:rowOff>
    </xdr:from>
    <xdr:to>
      <xdr:col>10</xdr:col>
      <xdr:colOff>45720</xdr:colOff>
      <xdr:row>8</xdr:row>
      <xdr:rowOff>76200</xdr:rowOff>
    </xdr:to>
    <xdr:grpSp>
      <xdr:nvGrpSpPr>
        <xdr:cNvPr id="18" name="Group 37">
          <a:extLst>
            <a:ext uri="{FF2B5EF4-FFF2-40B4-BE49-F238E27FC236}">
              <a16:creationId xmlns:a16="http://schemas.microsoft.com/office/drawing/2014/main" id="{7DCAFB31-6E5E-4183-834B-500E3E426556}"/>
            </a:ext>
          </a:extLst>
        </xdr:cNvPr>
        <xdr:cNvGrpSpPr>
          <a:grpSpLocks/>
        </xdr:cNvGrpSpPr>
      </xdr:nvGrpSpPr>
      <xdr:grpSpPr bwMode="auto">
        <a:xfrm>
          <a:off x="5013960" y="800100"/>
          <a:ext cx="1127760" cy="1287780"/>
          <a:chOff x="504" y="758"/>
          <a:chExt cx="111" cy="108"/>
        </a:xfrm>
      </xdr:grpSpPr>
      <xdr:sp macro="" textlink="">
        <xdr:nvSpPr>
          <xdr:cNvPr id="19" name="Rectangle 5">
            <a:extLst>
              <a:ext uri="{FF2B5EF4-FFF2-40B4-BE49-F238E27FC236}">
                <a16:creationId xmlns:a16="http://schemas.microsoft.com/office/drawing/2014/main" id="{799296DA-D131-4323-93AD-A551EBE47083}"/>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 name="Rectangle 6">
            <a:extLst>
              <a:ext uri="{FF2B5EF4-FFF2-40B4-BE49-F238E27FC236}">
                <a16:creationId xmlns:a16="http://schemas.microsoft.com/office/drawing/2014/main" id="{16A8F9FB-B224-4C81-87D6-9C76791261CF}"/>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1" name="Rectangle 7">
            <a:extLst>
              <a:ext uri="{FF2B5EF4-FFF2-40B4-BE49-F238E27FC236}">
                <a16:creationId xmlns:a16="http://schemas.microsoft.com/office/drawing/2014/main" id="{20F15661-11D2-41E6-8168-B612DAAA7A59}"/>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2" name="Rectangle 8">
            <a:extLst>
              <a:ext uri="{FF2B5EF4-FFF2-40B4-BE49-F238E27FC236}">
                <a16:creationId xmlns:a16="http://schemas.microsoft.com/office/drawing/2014/main" id="{D59E8772-229B-4C72-B7EE-61E2B79323D3}"/>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 name="Rectangle 9">
            <a:extLst>
              <a:ext uri="{FF2B5EF4-FFF2-40B4-BE49-F238E27FC236}">
                <a16:creationId xmlns:a16="http://schemas.microsoft.com/office/drawing/2014/main" id="{BA3DD64D-6390-4A29-980E-0046E1507B68}"/>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4" name="Rectangle 10">
            <a:extLst>
              <a:ext uri="{FF2B5EF4-FFF2-40B4-BE49-F238E27FC236}">
                <a16:creationId xmlns:a16="http://schemas.microsoft.com/office/drawing/2014/main" id="{BD7E2C1A-F5F6-4F38-A9F2-4B4565597E43}"/>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5" name="Rectangle 11">
            <a:extLst>
              <a:ext uri="{FF2B5EF4-FFF2-40B4-BE49-F238E27FC236}">
                <a16:creationId xmlns:a16="http://schemas.microsoft.com/office/drawing/2014/main" id="{5631EDBA-13BC-43EE-9A6B-ADD0B3972A97}"/>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6" name="Rectangle 12">
            <a:extLst>
              <a:ext uri="{FF2B5EF4-FFF2-40B4-BE49-F238E27FC236}">
                <a16:creationId xmlns:a16="http://schemas.microsoft.com/office/drawing/2014/main" id="{9200D691-245D-4A2E-86D7-81EF011EE111}"/>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13">
            <a:extLst>
              <a:ext uri="{FF2B5EF4-FFF2-40B4-BE49-F238E27FC236}">
                <a16:creationId xmlns:a16="http://schemas.microsoft.com/office/drawing/2014/main" id="{ED685474-61DF-40BB-8EE9-9A15D1DB2FE7}"/>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Line 15">
            <a:extLst>
              <a:ext uri="{FF2B5EF4-FFF2-40B4-BE49-F238E27FC236}">
                <a16:creationId xmlns:a16="http://schemas.microsoft.com/office/drawing/2014/main" id="{0944E62B-A33F-4C48-A5A7-21187F057EE8}"/>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9" name="Line 16">
            <a:extLst>
              <a:ext uri="{FF2B5EF4-FFF2-40B4-BE49-F238E27FC236}">
                <a16:creationId xmlns:a16="http://schemas.microsoft.com/office/drawing/2014/main" id="{2B11CBD9-E2AF-4E36-9C2F-373722467DDE}"/>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0" name="Line 17">
            <a:extLst>
              <a:ext uri="{FF2B5EF4-FFF2-40B4-BE49-F238E27FC236}">
                <a16:creationId xmlns:a16="http://schemas.microsoft.com/office/drawing/2014/main" id="{05997536-8996-43C5-BA10-8BA8DAE00092}"/>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1" name="Line 19">
            <a:extLst>
              <a:ext uri="{FF2B5EF4-FFF2-40B4-BE49-F238E27FC236}">
                <a16:creationId xmlns:a16="http://schemas.microsoft.com/office/drawing/2014/main" id="{E1A839DD-4594-4ECE-994C-81BB0CDBBED9}"/>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2" name="Line 20">
            <a:extLst>
              <a:ext uri="{FF2B5EF4-FFF2-40B4-BE49-F238E27FC236}">
                <a16:creationId xmlns:a16="http://schemas.microsoft.com/office/drawing/2014/main" id="{50DF35BD-24C9-4C30-8C42-55D2E8773DE7}"/>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3" name="Line 23">
            <a:extLst>
              <a:ext uri="{FF2B5EF4-FFF2-40B4-BE49-F238E27FC236}">
                <a16:creationId xmlns:a16="http://schemas.microsoft.com/office/drawing/2014/main" id="{EE3E0906-8900-4C3C-A081-1D6E47D10BC9}"/>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4" name="Line 24">
            <a:extLst>
              <a:ext uri="{FF2B5EF4-FFF2-40B4-BE49-F238E27FC236}">
                <a16:creationId xmlns:a16="http://schemas.microsoft.com/office/drawing/2014/main" id="{FB1D9FF9-31AC-4C8F-9ED4-B69D4516B366}"/>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5" name="Line 25">
            <a:extLst>
              <a:ext uri="{FF2B5EF4-FFF2-40B4-BE49-F238E27FC236}">
                <a16:creationId xmlns:a16="http://schemas.microsoft.com/office/drawing/2014/main" id="{DE91FAD6-70C8-40F9-B17A-191B145D66D5}"/>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6" name="Line 27">
            <a:extLst>
              <a:ext uri="{FF2B5EF4-FFF2-40B4-BE49-F238E27FC236}">
                <a16:creationId xmlns:a16="http://schemas.microsoft.com/office/drawing/2014/main" id="{5F665F30-ABC3-47A7-B833-581ACE0F290D}"/>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28">
            <a:extLst>
              <a:ext uri="{FF2B5EF4-FFF2-40B4-BE49-F238E27FC236}">
                <a16:creationId xmlns:a16="http://schemas.microsoft.com/office/drawing/2014/main" id="{1A0037F6-A797-4CB6-B29A-019990FF7FD3}"/>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8" name="Line 29">
            <a:extLst>
              <a:ext uri="{FF2B5EF4-FFF2-40B4-BE49-F238E27FC236}">
                <a16:creationId xmlns:a16="http://schemas.microsoft.com/office/drawing/2014/main" id="{BF82EEE2-3F1D-4EB7-9576-D94D0CB7A217}"/>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39" name="Line 30">
            <a:extLst>
              <a:ext uri="{FF2B5EF4-FFF2-40B4-BE49-F238E27FC236}">
                <a16:creationId xmlns:a16="http://schemas.microsoft.com/office/drawing/2014/main" id="{C1A7990E-0C1F-4079-BB26-9DFC9F94837F}"/>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0" name="Line 31">
            <a:extLst>
              <a:ext uri="{FF2B5EF4-FFF2-40B4-BE49-F238E27FC236}">
                <a16:creationId xmlns:a16="http://schemas.microsoft.com/office/drawing/2014/main" id="{B19EB1FB-107F-4B9D-A480-B0B5DF2FBA34}"/>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3</xdr:row>
      <xdr:rowOff>38100</xdr:rowOff>
    </xdr:from>
    <xdr:ext cx="249299" cy="168508"/>
    <xdr:sp macro="" textlink="">
      <xdr:nvSpPr>
        <xdr:cNvPr id="41" name="Text Box 32">
          <a:extLst>
            <a:ext uri="{FF2B5EF4-FFF2-40B4-BE49-F238E27FC236}">
              <a16:creationId xmlns:a16="http://schemas.microsoft.com/office/drawing/2014/main" id="{8FA5914B-B10B-46C5-82C0-50CA512BFF84}"/>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4</xdr:row>
      <xdr:rowOff>15240</xdr:rowOff>
    </xdr:from>
    <xdr:ext cx="364715" cy="168508"/>
    <xdr:sp macro="" textlink="">
      <xdr:nvSpPr>
        <xdr:cNvPr id="42" name="Text Box 33">
          <a:extLst>
            <a:ext uri="{FF2B5EF4-FFF2-40B4-BE49-F238E27FC236}">
              <a16:creationId xmlns:a16="http://schemas.microsoft.com/office/drawing/2014/main" id="{86783307-DA04-4923-9B8A-92F5189A717E}"/>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xdr:row>
      <xdr:rowOff>99060</xdr:rowOff>
    </xdr:from>
    <xdr:ext cx="364715" cy="168508"/>
    <xdr:sp macro="" textlink="">
      <xdr:nvSpPr>
        <xdr:cNvPr id="43" name="Text Box 34">
          <a:extLst>
            <a:ext uri="{FF2B5EF4-FFF2-40B4-BE49-F238E27FC236}">
              <a16:creationId xmlns:a16="http://schemas.microsoft.com/office/drawing/2014/main" id="{D986BA7D-D524-40D4-9095-4C6639959222}"/>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6</xdr:row>
      <xdr:rowOff>99060</xdr:rowOff>
    </xdr:from>
    <xdr:ext cx="249299" cy="168508"/>
    <xdr:sp macro="" textlink="">
      <xdr:nvSpPr>
        <xdr:cNvPr id="44" name="Text Box 35">
          <a:extLst>
            <a:ext uri="{FF2B5EF4-FFF2-40B4-BE49-F238E27FC236}">
              <a16:creationId xmlns:a16="http://schemas.microsoft.com/office/drawing/2014/main" id="{4C67D02C-461D-4252-970D-CF232F6D06B5}"/>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7</xdr:row>
      <xdr:rowOff>60960</xdr:rowOff>
    </xdr:from>
    <xdr:ext cx="249299" cy="168508"/>
    <xdr:sp macro="" textlink="">
      <xdr:nvSpPr>
        <xdr:cNvPr id="45" name="Text Box 36">
          <a:extLst>
            <a:ext uri="{FF2B5EF4-FFF2-40B4-BE49-F238E27FC236}">
              <a16:creationId xmlns:a16="http://schemas.microsoft.com/office/drawing/2014/main" id="{30756CFA-97E1-47B9-B75B-9EEF734D320C}"/>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16</xdr:col>
      <xdr:colOff>151044</xdr:colOff>
      <xdr:row>23</xdr:row>
      <xdr:rowOff>76200</xdr:rowOff>
    </xdr:to>
    <xdr:pic>
      <xdr:nvPicPr>
        <xdr:cNvPr id="4" name="図 3">
          <a:extLst>
            <a:ext uri="{FF2B5EF4-FFF2-40B4-BE49-F238E27FC236}">
              <a16:creationId xmlns:a16="http://schemas.microsoft.com/office/drawing/2014/main" id="{1A1852C3-F23D-45F9-A3F9-BCEEED72E6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85775"/>
          <a:ext cx="9447444" cy="3676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049" name="Group 1">
          <a:extLst>
            <a:ext uri="{FF2B5EF4-FFF2-40B4-BE49-F238E27FC236}">
              <a16:creationId xmlns:a16="http://schemas.microsoft.com/office/drawing/2014/main" id="{00000000-0008-0000-0500-000001080000}"/>
            </a:ext>
          </a:extLst>
        </xdr:cNvPr>
        <xdr:cNvGrpSpPr>
          <a:grpSpLocks/>
        </xdr:cNvGrpSpPr>
      </xdr:nvGrpSpPr>
      <xdr:grpSpPr bwMode="auto">
        <a:xfrm>
          <a:off x="4869180" y="0"/>
          <a:ext cx="960120" cy="0"/>
          <a:chOff x="504" y="758"/>
          <a:chExt cx="111" cy="108"/>
        </a:xfrm>
      </xdr:grpSpPr>
      <xdr:sp macro="" textlink="">
        <xdr:nvSpPr>
          <xdr:cNvPr id="2050" name="Rectangle 2">
            <a:extLst>
              <a:ext uri="{FF2B5EF4-FFF2-40B4-BE49-F238E27FC236}">
                <a16:creationId xmlns:a16="http://schemas.microsoft.com/office/drawing/2014/main" id="{00000000-0008-0000-0500-00000208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1" name="Rectangle 3">
            <a:extLst>
              <a:ext uri="{FF2B5EF4-FFF2-40B4-BE49-F238E27FC236}">
                <a16:creationId xmlns:a16="http://schemas.microsoft.com/office/drawing/2014/main" id="{00000000-0008-0000-0500-00000308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2" name="Rectangle 4">
            <a:extLst>
              <a:ext uri="{FF2B5EF4-FFF2-40B4-BE49-F238E27FC236}">
                <a16:creationId xmlns:a16="http://schemas.microsoft.com/office/drawing/2014/main" id="{00000000-0008-0000-0500-00000408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3" name="Rectangle 5">
            <a:extLst>
              <a:ext uri="{FF2B5EF4-FFF2-40B4-BE49-F238E27FC236}">
                <a16:creationId xmlns:a16="http://schemas.microsoft.com/office/drawing/2014/main" id="{00000000-0008-0000-0500-00000508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4" name="Rectangle 6">
            <a:extLst>
              <a:ext uri="{FF2B5EF4-FFF2-40B4-BE49-F238E27FC236}">
                <a16:creationId xmlns:a16="http://schemas.microsoft.com/office/drawing/2014/main" id="{00000000-0008-0000-0500-00000608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5" name="Rectangle 7">
            <a:extLst>
              <a:ext uri="{FF2B5EF4-FFF2-40B4-BE49-F238E27FC236}">
                <a16:creationId xmlns:a16="http://schemas.microsoft.com/office/drawing/2014/main" id="{00000000-0008-0000-0500-00000708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6" name="Rectangle 8">
            <a:extLst>
              <a:ext uri="{FF2B5EF4-FFF2-40B4-BE49-F238E27FC236}">
                <a16:creationId xmlns:a16="http://schemas.microsoft.com/office/drawing/2014/main" id="{00000000-0008-0000-0500-00000808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7" name="Rectangle 9">
            <a:extLst>
              <a:ext uri="{FF2B5EF4-FFF2-40B4-BE49-F238E27FC236}">
                <a16:creationId xmlns:a16="http://schemas.microsoft.com/office/drawing/2014/main" id="{00000000-0008-0000-0500-00000908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8" name="Rectangle 10">
            <a:extLst>
              <a:ext uri="{FF2B5EF4-FFF2-40B4-BE49-F238E27FC236}">
                <a16:creationId xmlns:a16="http://schemas.microsoft.com/office/drawing/2014/main" id="{00000000-0008-0000-0500-00000A08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9" name="Line 11">
            <a:extLst>
              <a:ext uri="{FF2B5EF4-FFF2-40B4-BE49-F238E27FC236}">
                <a16:creationId xmlns:a16="http://schemas.microsoft.com/office/drawing/2014/main" id="{00000000-0008-0000-0500-00000B08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60" name="Line 12">
            <a:extLst>
              <a:ext uri="{FF2B5EF4-FFF2-40B4-BE49-F238E27FC236}">
                <a16:creationId xmlns:a16="http://schemas.microsoft.com/office/drawing/2014/main" id="{00000000-0008-0000-0500-00000C08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61" name="Line 13">
            <a:extLst>
              <a:ext uri="{FF2B5EF4-FFF2-40B4-BE49-F238E27FC236}">
                <a16:creationId xmlns:a16="http://schemas.microsoft.com/office/drawing/2014/main" id="{00000000-0008-0000-0500-00000D08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2" name="Line 14">
            <a:extLst>
              <a:ext uri="{FF2B5EF4-FFF2-40B4-BE49-F238E27FC236}">
                <a16:creationId xmlns:a16="http://schemas.microsoft.com/office/drawing/2014/main" id="{00000000-0008-0000-0500-00000E08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3" name="Line 15">
            <a:extLst>
              <a:ext uri="{FF2B5EF4-FFF2-40B4-BE49-F238E27FC236}">
                <a16:creationId xmlns:a16="http://schemas.microsoft.com/office/drawing/2014/main" id="{00000000-0008-0000-0500-00000F08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4" name="Line 16">
            <a:extLst>
              <a:ext uri="{FF2B5EF4-FFF2-40B4-BE49-F238E27FC236}">
                <a16:creationId xmlns:a16="http://schemas.microsoft.com/office/drawing/2014/main" id="{00000000-0008-0000-0500-00001008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5" name="Line 17">
            <a:extLst>
              <a:ext uri="{FF2B5EF4-FFF2-40B4-BE49-F238E27FC236}">
                <a16:creationId xmlns:a16="http://schemas.microsoft.com/office/drawing/2014/main" id="{00000000-0008-0000-0500-00001108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6" name="Line 18">
            <a:extLst>
              <a:ext uri="{FF2B5EF4-FFF2-40B4-BE49-F238E27FC236}">
                <a16:creationId xmlns:a16="http://schemas.microsoft.com/office/drawing/2014/main" id="{00000000-0008-0000-0500-00001208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7" name="Line 19">
            <a:extLst>
              <a:ext uri="{FF2B5EF4-FFF2-40B4-BE49-F238E27FC236}">
                <a16:creationId xmlns:a16="http://schemas.microsoft.com/office/drawing/2014/main" id="{00000000-0008-0000-0500-00001308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68" name="Line 20">
            <a:extLst>
              <a:ext uri="{FF2B5EF4-FFF2-40B4-BE49-F238E27FC236}">
                <a16:creationId xmlns:a16="http://schemas.microsoft.com/office/drawing/2014/main" id="{00000000-0008-0000-0500-00001408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69" name="Line 21">
            <a:extLst>
              <a:ext uri="{FF2B5EF4-FFF2-40B4-BE49-F238E27FC236}">
                <a16:creationId xmlns:a16="http://schemas.microsoft.com/office/drawing/2014/main" id="{00000000-0008-0000-0500-00001508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070" name="Line 22">
            <a:extLst>
              <a:ext uri="{FF2B5EF4-FFF2-40B4-BE49-F238E27FC236}">
                <a16:creationId xmlns:a16="http://schemas.microsoft.com/office/drawing/2014/main" id="{00000000-0008-0000-0500-00001608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071" name="Line 23">
            <a:extLst>
              <a:ext uri="{FF2B5EF4-FFF2-40B4-BE49-F238E27FC236}">
                <a16:creationId xmlns:a16="http://schemas.microsoft.com/office/drawing/2014/main" id="{00000000-0008-0000-0500-00001708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11</xdr:col>
      <xdr:colOff>304800</xdr:colOff>
      <xdr:row>6</xdr:row>
      <xdr:rowOff>137160</xdr:rowOff>
    </xdr:from>
    <xdr:ext cx="60960" cy="167640"/>
    <xdr:sp macro="" textlink="">
      <xdr:nvSpPr>
        <xdr:cNvPr id="2072" name="Text Box 24">
          <a:extLst>
            <a:ext uri="{FF2B5EF4-FFF2-40B4-BE49-F238E27FC236}">
              <a16:creationId xmlns:a16="http://schemas.microsoft.com/office/drawing/2014/main" id="{00000000-0008-0000-0500-000018080000}"/>
            </a:ext>
          </a:extLst>
        </xdr:cNvPr>
        <xdr:cNvSpPr txBox="1">
          <a:spLocks noChangeArrowheads="1"/>
        </xdr:cNvSpPr>
      </xdr:nvSpPr>
      <xdr:spPr bwMode="auto">
        <a:xfrm>
          <a:off x="6088380" y="1600200"/>
          <a:ext cx="6096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243840</xdr:colOff>
      <xdr:row>7</xdr:row>
      <xdr:rowOff>53340</xdr:rowOff>
    </xdr:from>
    <xdr:ext cx="60960" cy="167640"/>
    <xdr:sp macro="" textlink="">
      <xdr:nvSpPr>
        <xdr:cNvPr id="2073" name="Text Box 25">
          <a:extLst>
            <a:ext uri="{FF2B5EF4-FFF2-40B4-BE49-F238E27FC236}">
              <a16:creationId xmlns:a16="http://schemas.microsoft.com/office/drawing/2014/main" id="{00000000-0008-0000-0500-000019080000}"/>
            </a:ext>
          </a:extLst>
        </xdr:cNvPr>
        <xdr:cNvSpPr txBox="1">
          <a:spLocks noChangeArrowheads="1"/>
        </xdr:cNvSpPr>
      </xdr:nvSpPr>
      <xdr:spPr bwMode="auto">
        <a:xfrm>
          <a:off x="6027420" y="1714500"/>
          <a:ext cx="6096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0</xdr:col>
      <xdr:colOff>320040</xdr:colOff>
      <xdr:row>2</xdr:row>
      <xdr:rowOff>0</xdr:rowOff>
    </xdr:from>
    <xdr:to>
      <xdr:col>7</xdr:col>
      <xdr:colOff>152400</xdr:colOff>
      <xdr:row>25</xdr:row>
      <xdr:rowOff>15240</xdr:rowOff>
    </xdr:to>
    <xdr:grpSp>
      <xdr:nvGrpSpPr>
        <xdr:cNvPr id="8" name="グループ化 7">
          <a:extLst>
            <a:ext uri="{FF2B5EF4-FFF2-40B4-BE49-F238E27FC236}">
              <a16:creationId xmlns:a16="http://schemas.microsoft.com/office/drawing/2014/main" id="{00000000-0008-0000-0500-000008000000}"/>
            </a:ext>
          </a:extLst>
        </xdr:cNvPr>
        <xdr:cNvGrpSpPr/>
      </xdr:nvGrpSpPr>
      <xdr:grpSpPr>
        <a:xfrm>
          <a:off x="320040" y="670560"/>
          <a:ext cx="3512820" cy="4572000"/>
          <a:chOff x="320040" y="676275"/>
          <a:chExt cx="3899535" cy="4615815"/>
        </a:xfrm>
      </xdr:grpSpPr>
      <xdr:grpSp>
        <xdr:nvGrpSpPr>
          <xdr:cNvPr id="2074" name="Group 26">
            <a:extLst>
              <a:ext uri="{FF2B5EF4-FFF2-40B4-BE49-F238E27FC236}">
                <a16:creationId xmlns:a16="http://schemas.microsoft.com/office/drawing/2014/main" id="{00000000-0008-0000-0500-00001A080000}"/>
              </a:ext>
            </a:extLst>
          </xdr:cNvPr>
          <xdr:cNvGrpSpPr>
            <a:grpSpLocks noChangeAspect="1"/>
          </xdr:cNvGrpSpPr>
        </xdr:nvGrpSpPr>
        <xdr:grpSpPr bwMode="auto">
          <a:xfrm>
            <a:off x="320040" y="676275"/>
            <a:ext cx="3899535" cy="4615815"/>
            <a:chOff x="42" y="88"/>
            <a:chExt cx="461" cy="600"/>
          </a:xfrm>
        </xdr:grpSpPr>
        <xdr:sp macro="" textlink="">
          <xdr:nvSpPr>
            <xdr:cNvPr id="2075" name="AutoShape 27">
              <a:extLst>
                <a:ext uri="{FF2B5EF4-FFF2-40B4-BE49-F238E27FC236}">
                  <a16:creationId xmlns:a16="http://schemas.microsoft.com/office/drawing/2014/main" id="{00000000-0008-0000-0500-00001B080000}"/>
                </a:ext>
              </a:extLst>
            </xdr:cNvPr>
            <xdr:cNvSpPr>
              <a:spLocks noChangeAspect="1" noChangeArrowheads="1" noTextEdit="1"/>
            </xdr:cNvSpPr>
          </xdr:nvSpPr>
          <xdr:spPr bwMode="auto">
            <a:xfrm>
              <a:off x="42" y="88"/>
              <a:ext cx="461" cy="60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xdr:spPr>
        </xdr:sp>
        <xdr:grpSp>
          <xdr:nvGrpSpPr>
            <xdr:cNvPr id="2076" name="Group 28">
              <a:extLst>
                <a:ext uri="{FF2B5EF4-FFF2-40B4-BE49-F238E27FC236}">
                  <a16:creationId xmlns:a16="http://schemas.microsoft.com/office/drawing/2014/main" id="{00000000-0008-0000-0500-00001C080000}"/>
                </a:ext>
              </a:extLst>
            </xdr:cNvPr>
            <xdr:cNvGrpSpPr>
              <a:grpSpLocks/>
            </xdr:cNvGrpSpPr>
          </xdr:nvGrpSpPr>
          <xdr:grpSpPr bwMode="auto">
            <a:xfrm>
              <a:off x="73" y="89"/>
              <a:ext cx="316" cy="557"/>
              <a:chOff x="73" y="89"/>
              <a:chExt cx="316" cy="557"/>
            </a:xfrm>
          </xdr:grpSpPr>
          <xdr:sp macro="" textlink="">
            <xdr:nvSpPr>
              <xdr:cNvPr id="2077" name="Line 29">
                <a:extLst>
                  <a:ext uri="{FF2B5EF4-FFF2-40B4-BE49-F238E27FC236}">
                    <a16:creationId xmlns:a16="http://schemas.microsoft.com/office/drawing/2014/main" id="{00000000-0008-0000-0500-00001D080000}"/>
                  </a:ext>
                </a:extLst>
              </xdr:cNvPr>
              <xdr:cNvSpPr>
                <a:spLocks noChangeShapeType="1"/>
              </xdr:cNvSpPr>
            </xdr:nvSpPr>
            <xdr:spPr bwMode="auto">
              <a:xfrm flipV="1">
                <a:off x="253" y="58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78" name="Line 30">
                <a:extLst>
                  <a:ext uri="{FF2B5EF4-FFF2-40B4-BE49-F238E27FC236}">
                    <a16:creationId xmlns:a16="http://schemas.microsoft.com/office/drawing/2014/main" id="{00000000-0008-0000-0500-00001E080000}"/>
                  </a:ext>
                </a:extLst>
              </xdr:cNvPr>
              <xdr:cNvSpPr>
                <a:spLocks noChangeShapeType="1"/>
              </xdr:cNvSpPr>
            </xdr:nvSpPr>
            <xdr:spPr bwMode="auto">
              <a:xfrm flipV="1">
                <a:off x="253" y="58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79" name="Line 31">
                <a:extLst>
                  <a:ext uri="{FF2B5EF4-FFF2-40B4-BE49-F238E27FC236}">
                    <a16:creationId xmlns:a16="http://schemas.microsoft.com/office/drawing/2014/main" id="{00000000-0008-0000-0500-00001F080000}"/>
                  </a:ext>
                </a:extLst>
              </xdr:cNvPr>
              <xdr:cNvSpPr>
                <a:spLocks noChangeShapeType="1"/>
              </xdr:cNvSpPr>
            </xdr:nvSpPr>
            <xdr:spPr bwMode="auto">
              <a:xfrm flipV="1">
                <a:off x="253" y="56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0" name="Line 32">
                <a:extLst>
                  <a:ext uri="{FF2B5EF4-FFF2-40B4-BE49-F238E27FC236}">
                    <a16:creationId xmlns:a16="http://schemas.microsoft.com/office/drawing/2014/main" id="{00000000-0008-0000-0500-000020080000}"/>
                  </a:ext>
                </a:extLst>
              </xdr:cNvPr>
              <xdr:cNvSpPr>
                <a:spLocks noChangeShapeType="1"/>
              </xdr:cNvSpPr>
            </xdr:nvSpPr>
            <xdr:spPr bwMode="auto">
              <a:xfrm flipV="1">
                <a:off x="253" y="56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1" name="Line 33">
                <a:extLst>
                  <a:ext uri="{FF2B5EF4-FFF2-40B4-BE49-F238E27FC236}">
                    <a16:creationId xmlns:a16="http://schemas.microsoft.com/office/drawing/2014/main" id="{00000000-0008-0000-0500-000021080000}"/>
                  </a:ext>
                </a:extLst>
              </xdr:cNvPr>
              <xdr:cNvSpPr>
                <a:spLocks noChangeShapeType="1"/>
              </xdr:cNvSpPr>
            </xdr:nvSpPr>
            <xdr:spPr bwMode="auto">
              <a:xfrm flipV="1">
                <a:off x="253" y="54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2" name="Line 34">
                <a:extLst>
                  <a:ext uri="{FF2B5EF4-FFF2-40B4-BE49-F238E27FC236}">
                    <a16:creationId xmlns:a16="http://schemas.microsoft.com/office/drawing/2014/main" id="{00000000-0008-0000-0500-000022080000}"/>
                  </a:ext>
                </a:extLst>
              </xdr:cNvPr>
              <xdr:cNvSpPr>
                <a:spLocks noChangeShapeType="1"/>
              </xdr:cNvSpPr>
            </xdr:nvSpPr>
            <xdr:spPr bwMode="auto">
              <a:xfrm flipV="1">
                <a:off x="253" y="54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3" name="Line 35">
                <a:extLst>
                  <a:ext uri="{FF2B5EF4-FFF2-40B4-BE49-F238E27FC236}">
                    <a16:creationId xmlns:a16="http://schemas.microsoft.com/office/drawing/2014/main" id="{00000000-0008-0000-0500-000023080000}"/>
                  </a:ext>
                </a:extLst>
              </xdr:cNvPr>
              <xdr:cNvSpPr>
                <a:spLocks noChangeShapeType="1"/>
              </xdr:cNvSpPr>
            </xdr:nvSpPr>
            <xdr:spPr bwMode="auto">
              <a:xfrm flipV="1">
                <a:off x="253" y="52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4" name="Line 36">
                <a:extLst>
                  <a:ext uri="{FF2B5EF4-FFF2-40B4-BE49-F238E27FC236}">
                    <a16:creationId xmlns:a16="http://schemas.microsoft.com/office/drawing/2014/main" id="{00000000-0008-0000-0500-000024080000}"/>
                  </a:ext>
                </a:extLst>
              </xdr:cNvPr>
              <xdr:cNvSpPr>
                <a:spLocks noChangeShapeType="1"/>
              </xdr:cNvSpPr>
            </xdr:nvSpPr>
            <xdr:spPr bwMode="auto">
              <a:xfrm flipV="1">
                <a:off x="253" y="52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5" name="Line 37">
                <a:extLst>
                  <a:ext uri="{FF2B5EF4-FFF2-40B4-BE49-F238E27FC236}">
                    <a16:creationId xmlns:a16="http://schemas.microsoft.com/office/drawing/2014/main" id="{00000000-0008-0000-0500-000025080000}"/>
                  </a:ext>
                </a:extLst>
              </xdr:cNvPr>
              <xdr:cNvSpPr>
                <a:spLocks noChangeShapeType="1"/>
              </xdr:cNvSpPr>
            </xdr:nvSpPr>
            <xdr:spPr bwMode="auto">
              <a:xfrm flipV="1">
                <a:off x="253" y="50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6" name="Line 38">
                <a:extLst>
                  <a:ext uri="{FF2B5EF4-FFF2-40B4-BE49-F238E27FC236}">
                    <a16:creationId xmlns:a16="http://schemas.microsoft.com/office/drawing/2014/main" id="{00000000-0008-0000-0500-000026080000}"/>
                  </a:ext>
                </a:extLst>
              </xdr:cNvPr>
              <xdr:cNvSpPr>
                <a:spLocks noChangeShapeType="1"/>
              </xdr:cNvSpPr>
            </xdr:nvSpPr>
            <xdr:spPr bwMode="auto">
              <a:xfrm flipV="1">
                <a:off x="253" y="50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7" name="Line 39">
                <a:extLst>
                  <a:ext uri="{FF2B5EF4-FFF2-40B4-BE49-F238E27FC236}">
                    <a16:creationId xmlns:a16="http://schemas.microsoft.com/office/drawing/2014/main" id="{00000000-0008-0000-0500-000027080000}"/>
                  </a:ext>
                </a:extLst>
              </xdr:cNvPr>
              <xdr:cNvSpPr>
                <a:spLocks noChangeShapeType="1"/>
              </xdr:cNvSpPr>
            </xdr:nvSpPr>
            <xdr:spPr bwMode="auto">
              <a:xfrm flipV="1">
                <a:off x="253" y="48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8" name="Line 40">
                <a:extLst>
                  <a:ext uri="{FF2B5EF4-FFF2-40B4-BE49-F238E27FC236}">
                    <a16:creationId xmlns:a16="http://schemas.microsoft.com/office/drawing/2014/main" id="{00000000-0008-0000-0500-000028080000}"/>
                  </a:ext>
                </a:extLst>
              </xdr:cNvPr>
              <xdr:cNvSpPr>
                <a:spLocks noChangeShapeType="1"/>
              </xdr:cNvSpPr>
            </xdr:nvSpPr>
            <xdr:spPr bwMode="auto">
              <a:xfrm flipV="1">
                <a:off x="253" y="48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9" name="Line 41">
                <a:extLst>
                  <a:ext uri="{FF2B5EF4-FFF2-40B4-BE49-F238E27FC236}">
                    <a16:creationId xmlns:a16="http://schemas.microsoft.com/office/drawing/2014/main" id="{00000000-0008-0000-0500-000029080000}"/>
                  </a:ext>
                </a:extLst>
              </xdr:cNvPr>
              <xdr:cNvSpPr>
                <a:spLocks noChangeShapeType="1"/>
              </xdr:cNvSpPr>
            </xdr:nvSpPr>
            <xdr:spPr bwMode="auto">
              <a:xfrm flipV="1">
                <a:off x="253" y="46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0" name="Line 42">
                <a:extLst>
                  <a:ext uri="{FF2B5EF4-FFF2-40B4-BE49-F238E27FC236}">
                    <a16:creationId xmlns:a16="http://schemas.microsoft.com/office/drawing/2014/main" id="{00000000-0008-0000-0500-00002A080000}"/>
                  </a:ext>
                </a:extLst>
              </xdr:cNvPr>
              <xdr:cNvSpPr>
                <a:spLocks noChangeShapeType="1"/>
              </xdr:cNvSpPr>
            </xdr:nvSpPr>
            <xdr:spPr bwMode="auto">
              <a:xfrm flipV="1">
                <a:off x="253" y="461"/>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1" name="Line 43">
                <a:extLst>
                  <a:ext uri="{FF2B5EF4-FFF2-40B4-BE49-F238E27FC236}">
                    <a16:creationId xmlns:a16="http://schemas.microsoft.com/office/drawing/2014/main" id="{00000000-0008-0000-0500-00002B080000}"/>
                  </a:ext>
                </a:extLst>
              </xdr:cNvPr>
              <xdr:cNvSpPr>
                <a:spLocks noChangeShapeType="1"/>
              </xdr:cNvSpPr>
            </xdr:nvSpPr>
            <xdr:spPr bwMode="auto">
              <a:xfrm flipV="1">
                <a:off x="253" y="446"/>
                <a:ext cx="0" cy="1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2" name="Line 44">
                <a:extLst>
                  <a:ext uri="{FF2B5EF4-FFF2-40B4-BE49-F238E27FC236}">
                    <a16:creationId xmlns:a16="http://schemas.microsoft.com/office/drawing/2014/main" id="{00000000-0008-0000-0500-00002C080000}"/>
                  </a:ext>
                </a:extLst>
              </xdr:cNvPr>
              <xdr:cNvSpPr>
                <a:spLocks noChangeShapeType="1"/>
              </xdr:cNvSpPr>
            </xdr:nvSpPr>
            <xdr:spPr bwMode="auto">
              <a:xfrm flipV="1">
                <a:off x="253" y="441"/>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3" name="Line 45">
                <a:extLst>
                  <a:ext uri="{FF2B5EF4-FFF2-40B4-BE49-F238E27FC236}">
                    <a16:creationId xmlns:a16="http://schemas.microsoft.com/office/drawing/2014/main" id="{00000000-0008-0000-0500-00002D080000}"/>
                  </a:ext>
                </a:extLst>
              </xdr:cNvPr>
              <xdr:cNvSpPr>
                <a:spLocks noChangeShapeType="1"/>
              </xdr:cNvSpPr>
            </xdr:nvSpPr>
            <xdr:spPr bwMode="auto">
              <a:xfrm flipV="1">
                <a:off x="253" y="426"/>
                <a:ext cx="0" cy="1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4" name="Line 46">
                <a:extLst>
                  <a:ext uri="{FF2B5EF4-FFF2-40B4-BE49-F238E27FC236}">
                    <a16:creationId xmlns:a16="http://schemas.microsoft.com/office/drawing/2014/main" id="{00000000-0008-0000-0500-00002E080000}"/>
                  </a:ext>
                </a:extLst>
              </xdr:cNvPr>
              <xdr:cNvSpPr>
                <a:spLocks noChangeShapeType="1"/>
              </xdr:cNvSpPr>
            </xdr:nvSpPr>
            <xdr:spPr bwMode="auto">
              <a:xfrm flipV="1">
                <a:off x="253" y="421"/>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5" name="Line 47">
                <a:extLst>
                  <a:ext uri="{FF2B5EF4-FFF2-40B4-BE49-F238E27FC236}">
                    <a16:creationId xmlns:a16="http://schemas.microsoft.com/office/drawing/2014/main" id="{00000000-0008-0000-0500-00002F080000}"/>
                  </a:ext>
                </a:extLst>
              </xdr:cNvPr>
              <xdr:cNvSpPr>
                <a:spLocks noChangeShapeType="1"/>
              </xdr:cNvSpPr>
            </xdr:nvSpPr>
            <xdr:spPr bwMode="auto">
              <a:xfrm flipV="1">
                <a:off x="253" y="406"/>
                <a:ext cx="0" cy="1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6" name="Line 48">
                <a:extLst>
                  <a:ext uri="{FF2B5EF4-FFF2-40B4-BE49-F238E27FC236}">
                    <a16:creationId xmlns:a16="http://schemas.microsoft.com/office/drawing/2014/main" id="{00000000-0008-0000-0500-000030080000}"/>
                  </a:ext>
                </a:extLst>
              </xdr:cNvPr>
              <xdr:cNvSpPr>
                <a:spLocks noChangeShapeType="1"/>
              </xdr:cNvSpPr>
            </xdr:nvSpPr>
            <xdr:spPr bwMode="auto">
              <a:xfrm flipV="1">
                <a:off x="253" y="401"/>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7" name="Line 49">
                <a:extLst>
                  <a:ext uri="{FF2B5EF4-FFF2-40B4-BE49-F238E27FC236}">
                    <a16:creationId xmlns:a16="http://schemas.microsoft.com/office/drawing/2014/main" id="{00000000-0008-0000-0500-000031080000}"/>
                  </a:ext>
                </a:extLst>
              </xdr:cNvPr>
              <xdr:cNvSpPr>
                <a:spLocks noChangeShapeType="1"/>
              </xdr:cNvSpPr>
            </xdr:nvSpPr>
            <xdr:spPr bwMode="auto">
              <a:xfrm flipV="1">
                <a:off x="253" y="38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8" name="Line 50">
                <a:extLst>
                  <a:ext uri="{FF2B5EF4-FFF2-40B4-BE49-F238E27FC236}">
                    <a16:creationId xmlns:a16="http://schemas.microsoft.com/office/drawing/2014/main" id="{00000000-0008-0000-0500-000032080000}"/>
                  </a:ext>
                </a:extLst>
              </xdr:cNvPr>
              <xdr:cNvSpPr>
                <a:spLocks noChangeShapeType="1"/>
              </xdr:cNvSpPr>
            </xdr:nvSpPr>
            <xdr:spPr bwMode="auto">
              <a:xfrm flipV="1">
                <a:off x="253" y="38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9" name="Line 51">
                <a:extLst>
                  <a:ext uri="{FF2B5EF4-FFF2-40B4-BE49-F238E27FC236}">
                    <a16:creationId xmlns:a16="http://schemas.microsoft.com/office/drawing/2014/main" id="{00000000-0008-0000-0500-000033080000}"/>
                  </a:ext>
                </a:extLst>
              </xdr:cNvPr>
              <xdr:cNvSpPr>
                <a:spLocks noChangeShapeType="1"/>
              </xdr:cNvSpPr>
            </xdr:nvSpPr>
            <xdr:spPr bwMode="auto">
              <a:xfrm flipV="1">
                <a:off x="253" y="36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0" name="Line 52">
                <a:extLst>
                  <a:ext uri="{FF2B5EF4-FFF2-40B4-BE49-F238E27FC236}">
                    <a16:creationId xmlns:a16="http://schemas.microsoft.com/office/drawing/2014/main" id="{00000000-0008-0000-0500-000034080000}"/>
                  </a:ext>
                </a:extLst>
              </xdr:cNvPr>
              <xdr:cNvSpPr>
                <a:spLocks noChangeShapeType="1"/>
              </xdr:cNvSpPr>
            </xdr:nvSpPr>
            <xdr:spPr bwMode="auto">
              <a:xfrm flipV="1">
                <a:off x="253" y="36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1" name="Line 53">
                <a:extLst>
                  <a:ext uri="{FF2B5EF4-FFF2-40B4-BE49-F238E27FC236}">
                    <a16:creationId xmlns:a16="http://schemas.microsoft.com/office/drawing/2014/main" id="{00000000-0008-0000-0500-000035080000}"/>
                  </a:ext>
                </a:extLst>
              </xdr:cNvPr>
              <xdr:cNvSpPr>
                <a:spLocks noChangeShapeType="1"/>
              </xdr:cNvSpPr>
            </xdr:nvSpPr>
            <xdr:spPr bwMode="auto">
              <a:xfrm flipV="1">
                <a:off x="253" y="34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2" name="Line 54">
                <a:extLst>
                  <a:ext uri="{FF2B5EF4-FFF2-40B4-BE49-F238E27FC236}">
                    <a16:creationId xmlns:a16="http://schemas.microsoft.com/office/drawing/2014/main" id="{00000000-0008-0000-0500-000036080000}"/>
                  </a:ext>
                </a:extLst>
              </xdr:cNvPr>
              <xdr:cNvSpPr>
                <a:spLocks noChangeShapeType="1"/>
              </xdr:cNvSpPr>
            </xdr:nvSpPr>
            <xdr:spPr bwMode="auto">
              <a:xfrm flipV="1">
                <a:off x="253" y="34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3" name="Line 55">
                <a:extLst>
                  <a:ext uri="{FF2B5EF4-FFF2-40B4-BE49-F238E27FC236}">
                    <a16:creationId xmlns:a16="http://schemas.microsoft.com/office/drawing/2014/main" id="{00000000-0008-0000-0500-000037080000}"/>
                  </a:ext>
                </a:extLst>
              </xdr:cNvPr>
              <xdr:cNvSpPr>
                <a:spLocks noChangeShapeType="1"/>
              </xdr:cNvSpPr>
            </xdr:nvSpPr>
            <xdr:spPr bwMode="auto">
              <a:xfrm flipV="1">
                <a:off x="253" y="32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4" name="Line 56">
                <a:extLst>
                  <a:ext uri="{FF2B5EF4-FFF2-40B4-BE49-F238E27FC236}">
                    <a16:creationId xmlns:a16="http://schemas.microsoft.com/office/drawing/2014/main" id="{00000000-0008-0000-0500-000038080000}"/>
                  </a:ext>
                </a:extLst>
              </xdr:cNvPr>
              <xdr:cNvSpPr>
                <a:spLocks noChangeShapeType="1"/>
              </xdr:cNvSpPr>
            </xdr:nvSpPr>
            <xdr:spPr bwMode="auto">
              <a:xfrm flipV="1">
                <a:off x="253" y="32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5" name="Line 57">
                <a:extLst>
                  <a:ext uri="{FF2B5EF4-FFF2-40B4-BE49-F238E27FC236}">
                    <a16:creationId xmlns:a16="http://schemas.microsoft.com/office/drawing/2014/main" id="{00000000-0008-0000-0500-000039080000}"/>
                  </a:ext>
                </a:extLst>
              </xdr:cNvPr>
              <xdr:cNvSpPr>
                <a:spLocks noChangeShapeType="1"/>
              </xdr:cNvSpPr>
            </xdr:nvSpPr>
            <xdr:spPr bwMode="auto">
              <a:xfrm flipV="1">
                <a:off x="253" y="30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6" name="Line 58">
                <a:extLst>
                  <a:ext uri="{FF2B5EF4-FFF2-40B4-BE49-F238E27FC236}">
                    <a16:creationId xmlns:a16="http://schemas.microsoft.com/office/drawing/2014/main" id="{00000000-0008-0000-0500-00003A080000}"/>
                  </a:ext>
                </a:extLst>
              </xdr:cNvPr>
              <xdr:cNvSpPr>
                <a:spLocks noChangeShapeType="1"/>
              </xdr:cNvSpPr>
            </xdr:nvSpPr>
            <xdr:spPr bwMode="auto">
              <a:xfrm flipV="1">
                <a:off x="253" y="30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7" name="Line 59">
                <a:extLst>
                  <a:ext uri="{FF2B5EF4-FFF2-40B4-BE49-F238E27FC236}">
                    <a16:creationId xmlns:a16="http://schemas.microsoft.com/office/drawing/2014/main" id="{00000000-0008-0000-0500-00003B080000}"/>
                  </a:ext>
                </a:extLst>
              </xdr:cNvPr>
              <xdr:cNvSpPr>
                <a:spLocks noChangeShapeType="1"/>
              </xdr:cNvSpPr>
            </xdr:nvSpPr>
            <xdr:spPr bwMode="auto">
              <a:xfrm flipV="1">
                <a:off x="253" y="28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8" name="Line 60">
                <a:extLst>
                  <a:ext uri="{FF2B5EF4-FFF2-40B4-BE49-F238E27FC236}">
                    <a16:creationId xmlns:a16="http://schemas.microsoft.com/office/drawing/2014/main" id="{00000000-0008-0000-0500-00003C080000}"/>
                  </a:ext>
                </a:extLst>
              </xdr:cNvPr>
              <xdr:cNvSpPr>
                <a:spLocks noChangeShapeType="1"/>
              </xdr:cNvSpPr>
            </xdr:nvSpPr>
            <xdr:spPr bwMode="auto">
              <a:xfrm flipV="1">
                <a:off x="253" y="28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9" name="Line 61">
                <a:extLst>
                  <a:ext uri="{FF2B5EF4-FFF2-40B4-BE49-F238E27FC236}">
                    <a16:creationId xmlns:a16="http://schemas.microsoft.com/office/drawing/2014/main" id="{00000000-0008-0000-0500-00003D080000}"/>
                  </a:ext>
                </a:extLst>
              </xdr:cNvPr>
              <xdr:cNvSpPr>
                <a:spLocks noChangeShapeType="1"/>
              </xdr:cNvSpPr>
            </xdr:nvSpPr>
            <xdr:spPr bwMode="auto">
              <a:xfrm flipV="1">
                <a:off x="253" y="26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0" name="Line 62">
                <a:extLst>
                  <a:ext uri="{FF2B5EF4-FFF2-40B4-BE49-F238E27FC236}">
                    <a16:creationId xmlns:a16="http://schemas.microsoft.com/office/drawing/2014/main" id="{00000000-0008-0000-0500-00003E080000}"/>
                  </a:ext>
                </a:extLst>
              </xdr:cNvPr>
              <xdr:cNvSpPr>
                <a:spLocks noChangeShapeType="1"/>
              </xdr:cNvSpPr>
            </xdr:nvSpPr>
            <xdr:spPr bwMode="auto">
              <a:xfrm flipV="1">
                <a:off x="253" y="26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1" name="Line 63">
                <a:extLst>
                  <a:ext uri="{FF2B5EF4-FFF2-40B4-BE49-F238E27FC236}">
                    <a16:creationId xmlns:a16="http://schemas.microsoft.com/office/drawing/2014/main" id="{00000000-0008-0000-0500-00003F080000}"/>
                  </a:ext>
                </a:extLst>
              </xdr:cNvPr>
              <xdr:cNvSpPr>
                <a:spLocks noChangeShapeType="1"/>
              </xdr:cNvSpPr>
            </xdr:nvSpPr>
            <xdr:spPr bwMode="auto">
              <a:xfrm flipV="1">
                <a:off x="253" y="24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2" name="Line 64">
                <a:extLst>
                  <a:ext uri="{FF2B5EF4-FFF2-40B4-BE49-F238E27FC236}">
                    <a16:creationId xmlns:a16="http://schemas.microsoft.com/office/drawing/2014/main" id="{00000000-0008-0000-0500-000040080000}"/>
                  </a:ext>
                </a:extLst>
              </xdr:cNvPr>
              <xdr:cNvSpPr>
                <a:spLocks noChangeShapeType="1"/>
              </xdr:cNvSpPr>
            </xdr:nvSpPr>
            <xdr:spPr bwMode="auto">
              <a:xfrm flipV="1">
                <a:off x="253" y="24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3" name="Line 65">
                <a:extLst>
                  <a:ext uri="{FF2B5EF4-FFF2-40B4-BE49-F238E27FC236}">
                    <a16:creationId xmlns:a16="http://schemas.microsoft.com/office/drawing/2014/main" id="{00000000-0008-0000-0500-000041080000}"/>
                  </a:ext>
                </a:extLst>
              </xdr:cNvPr>
              <xdr:cNvSpPr>
                <a:spLocks noChangeShapeType="1"/>
              </xdr:cNvSpPr>
            </xdr:nvSpPr>
            <xdr:spPr bwMode="auto">
              <a:xfrm flipV="1">
                <a:off x="253" y="22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4" name="Line 66">
                <a:extLst>
                  <a:ext uri="{FF2B5EF4-FFF2-40B4-BE49-F238E27FC236}">
                    <a16:creationId xmlns:a16="http://schemas.microsoft.com/office/drawing/2014/main" id="{00000000-0008-0000-0500-000042080000}"/>
                  </a:ext>
                </a:extLst>
              </xdr:cNvPr>
              <xdr:cNvSpPr>
                <a:spLocks noChangeShapeType="1"/>
              </xdr:cNvSpPr>
            </xdr:nvSpPr>
            <xdr:spPr bwMode="auto">
              <a:xfrm flipV="1">
                <a:off x="253" y="22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5" name="Line 67">
                <a:extLst>
                  <a:ext uri="{FF2B5EF4-FFF2-40B4-BE49-F238E27FC236}">
                    <a16:creationId xmlns:a16="http://schemas.microsoft.com/office/drawing/2014/main" id="{00000000-0008-0000-0500-000043080000}"/>
                  </a:ext>
                </a:extLst>
              </xdr:cNvPr>
              <xdr:cNvSpPr>
                <a:spLocks noChangeShapeType="1"/>
              </xdr:cNvSpPr>
            </xdr:nvSpPr>
            <xdr:spPr bwMode="auto">
              <a:xfrm flipV="1">
                <a:off x="253" y="20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6" name="Line 68">
                <a:extLst>
                  <a:ext uri="{FF2B5EF4-FFF2-40B4-BE49-F238E27FC236}">
                    <a16:creationId xmlns:a16="http://schemas.microsoft.com/office/drawing/2014/main" id="{00000000-0008-0000-0500-000044080000}"/>
                  </a:ext>
                </a:extLst>
              </xdr:cNvPr>
              <xdr:cNvSpPr>
                <a:spLocks noChangeShapeType="1"/>
              </xdr:cNvSpPr>
            </xdr:nvSpPr>
            <xdr:spPr bwMode="auto">
              <a:xfrm flipV="1">
                <a:off x="253" y="20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7" name="Line 69">
                <a:extLst>
                  <a:ext uri="{FF2B5EF4-FFF2-40B4-BE49-F238E27FC236}">
                    <a16:creationId xmlns:a16="http://schemas.microsoft.com/office/drawing/2014/main" id="{00000000-0008-0000-0500-000045080000}"/>
                  </a:ext>
                </a:extLst>
              </xdr:cNvPr>
              <xdr:cNvSpPr>
                <a:spLocks noChangeShapeType="1"/>
              </xdr:cNvSpPr>
            </xdr:nvSpPr>
            <xdr:spPr bwMode="auto">
              <a:xfrm flipV="1">
                <a:off x="253" y="18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8" name="Line 70">
                <a:extLst>
                  <a:ext uri="{FF2B5EF4-FFF2-40B4-BE49-F238E27FC236}">
                    <a16:creationId xmlns:a16="http://schemas.microsoft.com/office/drawing/2014/main" id="{00000000-0008-0000-0500-000046080000}"/>
                  </a:ext>
                </a:extLst>
              </xdr:cNvPr>
              <xdr:cNvSpPr>
                <a:spLocks noChangeShapeType="1"/>
              </xdr:cNvSpPr>
            </xdr:nvSpPr>
            <xdr:spPr bwMode="auto">
              <a:xfrm flipV="1">
                <a:off x="253" y="18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9" name="Line 71">
                <a:extLst>
                  <a:ext uri="{FF2B5EF4-FFF2-40B4-BE49-F238E27FC236}">
                    <a16:creationId xmlns:a16="http://schemas.microsoft.com/office/drawing/2014/main" id="{00000000-0008-0000-0500-000047080000}"/>
                  </a:ext>
                </a:extLst>
              </xdr:cNvPr>
              <xdr:cNvSpPr>
                <a:spLocks noChangeShapeType="1"/>
              </xdr:cNvSpPr>
            </xdr:nvSpPr>
            <xdr:spPr bwMode="auto">
              <a:xfrm flipV="1">
                <a:off x="253" y="16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0" name="Line 72">
                <a:extLst>
                  <a:ext uri="{FF2B5EF4-FFF2-40B4-BE49-F238E27FC236}">
                    <a16:creationId xmlns:a16="http://schemas.microsoft.com/office/drawing/2014/main" id="{00000000-0008-0000-0500-000048080000}"/>
                  </a:ext>
                </a:extLst>
              </xdr:cNvPr>
              <xdr:cNvSpPr>
                <a:spLocks noChangeShapeType="1"/>
              </xdr:cNvSpPr>
            </xdr:nvSpPr>
            <xdr:spPr bwMode="auto">
              <a:xfrm flipV="1">
                <a:off x="253" y="16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1" name="Line 73">
                <a:extLst>
                  <a:ext uri="{FF2B5EF4-FFF2-40B4-BE49-F238E27FC236}">
                    <a16:creationId xmlns:a16="http://schemas.microsoft.com/office/drawing/2014/main" id="{00000000-0008-0000-0500-000049080000}"/>
                  </a:ext>
                </a:extLst>
              </xdr:cNvPr>
              <xdr:cNvSpPr>
                <a:spLocks noChangeShapeType="1"/>
              </xdr:cNvSpPr>
            </xdr:nvSpPr>
            <xdr:spPr bwMode="auto">
              <a:xfrm flipV="1">
                <a:off x="253" y="14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2" name="Line 74">
                <a:extLst>
                  <a:ext uri="{FF2B5EF4-FFF2-40B4-BE49-F238E27FC236}">
                    <a16:creationId xmlns:a16="http://schemas.microsoft.com/office/drawing/2014/main" id="{00000000-0008-0000-0500-00004A080000}"/>
                  </a:ext>
                </a:extLst>
              </xdr:cNvPr>
              <xdr:cNvSpPr>
                <a:spLocks noChangeShapeType="1"/>
              </xdr:cNvSpPr>
            </xdr:nvSpPr>
            <xdr:spPr bwMode="auto">
              <a:xfrm flipV="1">
                <a:off x="253" y="14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3" name="Line 75">
                <a:extLst>
                  <a:ext uri="{FF2B5EF4-FFF2-40B4-BE49-F238E27FC236}">
                    <a16:creationId xmlns:a16="http://schemas.microsoft.com/office/drawing/2014/main" id="{00000000-0008-0000-0500-00004B080000}"/>
                  </a:ext>
                </a:extLst>
              </xdr:cNvPr>
              <xdr:cNvSpPr>
                <a:spLocks noChangeShapeType="1"/>
              </xdr:cNvSpPr>
            </xdr:nvSpPr>
            <xdr:spPr bwMode="auto">
              <a:xfrm flipV="1">
                <a:off x="253" y="12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4" name="Line 76">
                <a:extLst>
                  <a:ext uri="{FF2B5EF4-FFF2-40B4-BE49-F238E27FC236}">
                    <a16:creationId xmlns:a16="http://schemas.microsoft.com/office/drawing/2014/main" id="{00000000-0008-0000-0500-00004C080000}"/>
                  </a:ext>
                </a:extLst>
              </xdr:cNvPr>
              <xdr:cNvSpPr>
                <a:spLocks noChangeShapeType="1"/>
              </xdr:cNvSpPr>
            </xdr:nvSpPr>
            <xdr:spPr bwMode="auto">
              <a:xfrm flipV="1">
                <a:off x="253" y="122"/>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5" name="Line 77">
                <a:extLst>
                  <a:ext uri="{FF2B5EF4-FFF2-40B4-BE49-F238E27FC236}">
                    <a16:creationId xmlns:a16="http://schemas.microsoft.com/office/drawing/2014/main" id="{00000000-0008-0000-0500-00004D080000}"/>
                  </a:ext>
                </a:extLst>
              </xdr:cNvPr>
              <xdr:cNvSpPr>
                <a:spLocks noChangeShapeType="1"/>
              </xdr:cNvSpPr>
            </xdr:nvSpPr>
            <xdr:spPr bwMode="auto">
              <a:xfrm flipV="1">
                <a:off x="253" y="107"/>
                <a:ext cx="0" cy="1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6" name="Line 78">
                <a:extLst>
                  <a:ext uri="{FF2B5EF4-FFF2-40B4-BE49-F238E27FC236}">
                    <a16:creationId xmlns:a16="http://schemas.microsoft.com/office/drawing/2014/main" id="{00000000-0008-0000-0500-00004E080000}"/>
                  </a:ext>
                </a:extLst>
              </xdr:cNvPr>
              <xdr:cNvSpPr>
                <a:spLocks noChangeShapeType="1"/>
              </xdr:cNvSpPr>
            </xdr:nvSpPr>
            <xdr:spPr bwMode="auto">
              <a:xfrm flipV="1">
                <a:off x="253" y="102"/>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7" name="Line 79">
                <a:extLst>
                  <a:ext uri="{FF2B5EF4-FFF2-40B4-BE49-F238E27FC236}">
                    <a16:creationId xmlns:a16="http://schemas.microsoft.com/office/drawing/2014/main" id="{00000000-0008-0000-0500-00004F080000}"/>
                  </a:ext>
                </a:extLst>
              </xdr:cNvPr>
              <xdr:cNvSpPr>
                <a:spLocks noChangeShapeType="1"/>
              </xdr:cNvSpPr>
            </xdr:nvSpPr>
            <xdr:spPr bwMode="auto">
              <a:xfrm flipV="1">
                <a:off x="253" y="89"/>
                <a:ext cx="0" cy="1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8" name="Line 80">
                <a:extLst>
                  <a:ext uri="{FF2B5EF4-FFF2-40B4-BE49-F238E27FC236}">
                    <a16:creationId xmlns:a16="http://schemas.microsoft.com/office/drawing/2014/main" id="{00000000-0008-0000-0500-000050080000}"/>
                  </a:ext>
                </a:extLst>
              </xdr:cNvPr>
              <xdr:cNvSpPr>
                <a:spLocks noChangeShapeType="1"/>
              </xdr:cNvSpPr>
            </xdr:nvSpPr>
            <xdr:spPr bwMode="auto">
              <a:xfrm>
                <a:off x="73" y="581"/>
                <a:ext cx="316"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9" name="Line 81">
                <a:extLst>
                  <a:ext uri="{FF2B5EF4-FFF2-40B4-BE49-F238E27FC236}">
                    <a16:creationId xmlns:a16="http://schemas.microsoft.com/office/drawing/2014/main" id="{00000000-0008-0000-0500-000051080000}"/>
                  </a:ext>
                </a:extLst>
              </xdr:cNvPr>
              <xdr:cNvSpPr>
                <a:spLocks noChangeShapeType="1"/>
              </xdr:cNvSpPr>
            </xdr:nvSpPr>
            <xdr:spPr bwMode="auto">
              <a:xfrm flipH="1" flipV="1">
                <a:off x="309" y="497"/>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0" name="Line 82">
                <a:extLst>
                  <a:ext uri="{FF2B5EF4-FFF2-40B4-BE49-F238E27FC236}">
                    <a16:creationId xmlns:a16="http://schemas.microsoft.com/office/drawing/2014/main" id="{00000000-0008-0000-0500-000052080000}"/>
                  </a:ext>
                </a:extLst>
              </xdr:cNvPr>
              <xdr:cNvSpPr>
                <a:spLocks noChangeShapeType="1"/>
              </xdr:cNvSpPr>
            </xdr:nvSpPr>
            <xdr:spPr bwMode="auto">
              <a:xfrm flipH="1" flipV="1">
                <a:off x="306" y="493"/>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1" name="Line 83">
                <a:extLst>
                  <a:ext uri="{FF2B5EF4-FFF2-40B4-BE49-F238E27FC236}">
                    <a16:creationId xmlns:a16="http://schemas.microsoft.com/office/drawing/2014/main" id="{00000000-0008-0000-0500-000053080000}"/>
                  </a:ext>
                </a:extLst>
              </xdr:cNvPr>
              <xdr:cNvSpPr>
                <a:spLocks noChangeShapeType="1"/>
              </xdr:cNvSpPr>
            </xdr:nvSpPr>
            <xdr:spPr bwMode="auto">
              <a:xfrm flipH="1" flipV="1">
                <a:off x="298" y="481"/>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2" name="Line 84">
                <a:extLst>
                  <a:ext uri="{FF2B5EF4-FFF2-40B4-BE49-F238E27FC236}">
                    <a16:creationId xmlns:a16="http://schemas.microsoft.com/office/drawing/2014/main" id="{00000000-0008-0000-0500-000054080000}"/>
                  </a:ext>
                </a:extLst>
              </xdr:cNvPr>
              <xdr:cNvSpPr>
                <a:spLocks noChangeShapeType="1"/>
              </xdr:cNvSpPr>
            </xdr:nvSpPr>
            <xdr:spPr bwMode="auto">
              <a:xfrm flipH="1" flipV="1">
                <a:off x="295" y="477"/>
                <a:ext cx="1"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3" name="Line 85">
                <a:extLst>
                  <a:ext uri="{FF2B5EF4-FFF2-40B4-BE49-F238E27FC236}">
                    <a16:creationId xmlns:a16="http://schemas.microsoft.com/office/drawing/2014/main" id="{00000000-0008-0000-0500-000055080000}"/>
                  </a:ext>
                </a:extLst>
              </xdr:cNvPr>
              <xdr:cNvSpPr>
                <a:spLocks noChangeShapeType="1"/>
              </xdr:cNvSpPr>
            </xdr:nvSpPr>
            <xdr:spPr bwMode="auto">
              <a:xfrm flipH="1" flipV="1">
                <a:off x="287" y="466"/>
                <a:ext cx="6" cy="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4" name="Line 86">
                <a:extLst>
                  <a:ext uri="{FF2B5EF4-FFF2-40B4-BE49-F238E27FC236}">
                    <a16:creationId xmlns:a16="http://schemas.microsoft.com/office/drawing/2014/main" id="{00000000-0008-0000-0500-000056080000}"/>
                  </a:ext>
                </a:extLst>
              </xdr:cNvPr>
              <xdr:cNvSpPr>
                <a:spLocks noChangeShapeType="1"/>
              </xdr:cNvSpPr>
            </xdr:nvSpPr>
            <xdr:spPr bwMode="auto">
              <a:xfrm flipH="1" flipV="1">
                <a:off x="284" y="46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5" name="Line 87">
                <a:extLst>
                  <a:ext uri="{FF2B5EF4-FFF2-40B4-BE49-F238E27FC236}">
                    <a16:creationId xmlns:a16="http://schemas.microsoft.com/office/drawing/2014/main" id="{00000000-0008-0000-0500-000057080000}"/>
                  </a:ext>
                </a:extLst>
              </xdr:cNvPr>
              <xdr:cNvSpPr>
                <a:spLocks noChangeShapeType="1"/>
              </xdr:cNvSpPr>
            </xdr:nvSpPr>
            <xdr:spPr bwMode="auto">
              <a:xfrm flipH="1" flipV="1">
                <a:off x="275" y="450"/>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6" name="Line 88">
                <a:extLst>
                  <a:ext uri="{FF2B5EF4-FFF2-40B4-BE49-F238E27FC236}">
                    <a16:creationId xmlns:a16="http://schemas.microsoft.com/office/drawing/2014/main" id="{00000000-0008-0000-0500-000058080000}"/>
                  </a:ext>
                </a:extLst>
              </xdr:cNvPr>
              <xdr:cNvSpPr>
                <a:spLocks noChangeShapeType="1"/>
              </xdr:cNvSpPr>
            </xdr:nvSpPr>
            <xdr:spPr bwMode="auto">
              <a:xfrm flipH="1" flipV="1">
                <a:off x="272" y="446"/>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7" name="Line 89">
                <a:extLst>
                  <a:ext uri="{FF2B5EF4-FFF2-40B4-BE49-F238E27FC236}">
                    <a16:creationId xmlns:a16="http://schemas.microsoft.com/office/drawing/2014/main" id="{00000000-0008-0000-0500-000059080000}"/>
                  </a:ext>
                </a:extLst>
              </xdr:cNvPr>
              <xdr:cNvSpPr>
                <a:spLocks noChangeShapeType="1"/>
              </xdr:cNvSpPr>
            </xdr:nvSpPr>
            <xdr:spPr bwMode="auto">
              <a:xfrm flipH="1" flipV="1">
                <a:off x="264" y="434"/>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8" name="Line 90">
                <a:extLst>
                  <a:ext uri="{FF2B5EF4-FFF2-40B4-BE49-F238E27FC236}">
                    <a16:creationId xmlns:a16="http://schemas.microsoft.com/office/drawing/2014/main" id="{00000000-0008-0000-0500-00005A080000}"/>
                  </a:ext>
                </a:extLst>
              </xdr:cNvPr>
              <xdr:cNvSpPr>
                <a:spLocks noChangeShapeType="1"/>
              </xdr:cNvSpPr>
            </xdr:nvSpPr>
            <xdr:spPr bwMode="auto">
              <a:xfrm flipH="1">
                <a:off x="261" y="431"/>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9" name="Line 91">
                <a:extLst>
                  <a:ext uri="{FF2B5EF4-FFF2-40B4-BE49-F238E27FC236}">
                    <a16:creationId xmlns:a16="http://schemas.microsoft.com/office/drawing/2014/main" id="{00000000-0008-0000-0500-00005B080000}"/>
                  </a:ext>
                </a:extLst>
              </xdr:cNvPr>
              <xdr:cNvSpPr>
                <a:spLocks noChangeShapeType="1"/>
              </xdr:cNvSpPr>
            </xdr:nvSpPr>
            <xdr:spPr bwMode="auto">
              <a:xfrm flipH="1" flipV="1">
                <a:off x="253" y="419"/>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0" name="Line 92">
                <a:extLst>
                  <a:ext uri="{FF2B5EF4-FFF2-40B4-BE49-F238E27FC236}">
                    <a16:creationId xmlns:a16="http://schemas.microsoft.com/office/drawing/2014/main" id="{00000000-0008-0000-0500-00005C080000}"/>
                  </a:ext>
                </a:extLst>
              </xdr:cNvPr>
              <xdr:cNvSpPr>
                <a:spLocks noChangeShapeType="1"/>
              </xdr:cNvSpPr>
            </xdr:nvSpPr>
            <xdr:spPr bwMode="auto">
              <a:xfrm flipH="1" flipV="1">
                <a:off x="250" y="415"/>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1" name="Line 93">
                <a:extLst>
                  <a:ext uri="{FF2B5EF4-FFF2-40B4-BE49-F238E27FC236}">
                    <a16:creationId xmlns:a16="http://schemas.microsoft.com/office/drawing/2014/main" id="{00000000-0008-0000-0500-00005D080000}"/>
                  </a:ext>
                </a:extLst>
              </xdr:cNvPr>
              <xdr:cNvSpPr>
                <a:spLocks noChangeShapeType="1"/>
              </xdr:cNvSpPr>
            </xdr:nvSpPr>
            <xdr:spPr bwMode="auto">
              <a:xfrm flipH="1" flipV="1">
                <a:off x="241" y="403"/>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2" name="Line 94">
                <a:extLst>
                  <a:ext uri="{FF2B5EF4-FFF2-40B4-BE49-F238E27FC236}">
                    <a16:creationId xmlns:a16="http://schemas.microsoft.com/office/drawing/2014/main" id="{00000000-0008-0000-0500-00005E080000}"/>
                  </a:ext>
                </a:extLst>
              </xdr:cNvPr>
              <xdr:cNvSpPr>
                <a:spLocks noChangeShapeType="1"/>
              </xdr:cNvSpPr>
            </xdr:nvSpPr>
            <xdr:spPr bwMode="auto">
              <a:xfrm flipH="1" flipV="1">
                <a:off x="239" y="399"/>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3" name="Line 95">
                <a:extLst>
                  <a:ext uri="{FF2B5EF4-FFF2-40B4-BE49-F238E27FC236}">
                    <a16:creationId xmlns:a16="http://schemas.microsoft.com/office/drawing/2014/main" id="{00000000-0008-0000-0500-00005F080000}"/>
                  </a:ext>
                </a:extLst>
              </xdr:cNvPr>
              <xdr:cNvSpPr>
                <a:spLocks noChangeShapeType="1"/>
              </xdr:cNvSpPr>
            </xdr:nvSpPr>
            <xdr:spPr bwMode="auto">
              <a:xfrm flipH="1" flipV="1">
                <a:off x="230" y="387"/>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4" name="Line 96">
                <a:extLst>
                  <a:ext uri="{FF2B5EF4-FFF2-40B4-BE49-F238E27FC236}">
                    <a16:creationId xmlns:a16="http://schemas.microsoft.com/office/drawing/2014/main" id="{00000000-0008-0000-0500-000060080000}"/>
                  </a:ext>
                </a:extLst>
              </xdr:cNvPr>
              <xdr:cNvSpPr>
                <a:spLocks noChangeShapeType="1"/>
              </xdr:cNvSpPr>
            </xdr:nvSpPr>
            <xdr:spPr bwMode="auto">
              <a:xfrm flipH="1" flipV="1">
                <a:off x="228" y="383"/>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5" name="Line 97">
                <a:extLst>
                  <a:ext uri="{FF2B5EF4-FFF2-40B4-BE49-F238E27FC236}">
                    <a16:creationId xmlns:a16="http://schemas.microsoft.com/office/drawing/2014/main" id="{00000000-0008-0000-0500-000061080000}"/>
                  </a:ext>
                </a:extLst>
              </xdr:cNvPr>
              <xdr:cNvSpPr>
                <a:spLocks noChangeShapeType="1"/>
              </xdr:cNvSpPr>
            </xdr:nvSpPr>
            <xdr:spPr bwMode="auto">
              <a:xfrm flipH="1" flipV="1">
                <a:off x="219" y="372"/>
                <a:ext cx="6" cy="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6" name="Line 98">
                <a:extLst>
                  <a:ext uri="{FF2B5EF4-FFF2-40B4-BE49-F238E27FC236}">
                    <a16:creationId xmlns:a16="http://schemas.microsoft.com/office/drawing/2014/main" id="{00000000-0008-0000-0500-000062080000}"/>
                  </a:ext>
                </a:extLst>
              </xdr:cNvPr>
              <xdr:cNvSpPr>
                <a:spLocks noChangeShapeType="1"/>
              </xdr:cNvSpPr>
            </xdr:nvSpPr>
            <xdr:spPr bwMode="auto">
              <a:xfrm flipH="1" flipV="1">
                <a:off x="216" y="368"/>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7" name="Line 99">
                <a:extLst>
                  <a:ext uri="{FF2B5EF4-FFF2-40B4-BE49-F238E27FC236}">
                    <a16:creationId xmlns:a16="http://schemas.microsoft.com/office/drawing/2014/main" id="{00000000-0008-0000-0500-000063080000}"/>
                  </a:ext>
                </a:extLst>
              </xdr:cNvPr>
              <xdr:cNvSpPr>
                <a:spLocks noChangeShapeType="1"/>
              </xdr:cNvSpPr>
            </xdr:nvSpPr>
            <xdr:spPr bwMode="auto">
              <a:xfrm flipH="1" flipV="1">
                <a:off x="208" y="356"/>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8" name="Line 100">
                <a:extLst>
                  <a:ext uri="{FF2B5EF4-FFF2-40B4-BE49-F238E27FC236}">
                    <a16:creationId xmlns:a16="http://schemas.microsoft.com/office/drawing/2014/main" id="{00000000-0008-0000-0500-000064080000}"/>
                  </a:ext>
                </a:extLst>
              </xdr:cNvPr>
              <xdr:cNvSpPr>
                <a:spLocks noChangeShapeType="1"/>
              </xdr:cNvSpPr>
            </xdr:nvSpPr>
            <xdr:spPr bwMode="auto">
              <a:xfrm flipH="1" flipV="1">
                <a:off x="205" y="35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9" name="Line 101">
                <a:extLst>
                  <a:ext uri="{FF2B5EF4-FFF2-40B4-BE49-F238E27FC236}">
                    <a16:creationId xmlns:a16="http://schemas.microsoft.com/office/drawing/2014/main" id="{00000000-0008-0000-0500-000065080000}"/>
                  </a:ext>
                </a:extLst>
              </xdr:cNvPr>
              <xdr:cNvSpPr>
                <a:spLocks noChangeShapeType="1"/>
              </xdr:cNvSpPr>
            </xdr:nvSpPr>
            <xdr:spPr bwMode="auto">
              <a:xfrm flipH="1" flipV="1">
                <a:off x="196" y="340"/>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0" name="Line 102">
                <a:extLst>
                  <a:ext uri="{FF2B5EF4-FFF2-40B4-BE49-F238E27FC236}">
                    <a16:creationId xmlns:a16="http://schemas.microsoft.com/office/drawing/2014/main" id="{00000000-0008-0000-0500-000066080000}"/>
                  </a:ext>
                </a:extLst>
              </xdr:cNvPr>
              <xdr:cNvSpPr>
                <a:spLocks noChangeShapeType="1"/>
              </xdr:cNvSpPr>
            </xdr:nvSpPr>
            <xdr:spPr bwMode="auto">
              <a:xfrm flipH="1">
                <a:off x="193" y="337"/>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1" name="Line 103">
                <a:extLst>
                  <a:ext uri="{FF2B5EF4-FFF2-40B4-BE49-F238E27FC236}">
                    <a16:creationId xmlns:a16="http://schemas.microsoft.com/office/drawing/2014/main" id="{00000000-0008-0000-0500-000067080000}"/>
                  </a:ext>
                </a:extLst>
              </xdr:cNvPr>
              <xdr:cNvSpPr>
                <a:spLocks noChangeShapeType="1"/>
              </xdr:cNvSpPr>
            </xdr:nvSpPr>
            <xdr:spPr bwMode="auto">
              <a:xfrm flipH="1" flipV="1">
                <a:off x="190" y="332"/>
                <a:ext cx="2"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2" name="Line 104">
                <a:extLst>
                  <a:ext uri="{FF2B5EF4-FFF2-40B4-BE49-F238E27FC236}">
                    <a16:creationId xmlns:a16="http://schemas.microsoft.com/office/drawing/2014/main" id="{00000000-0008-0000-0500-000068080000}"/>
                  </a:ext>
                </a:extLst>
              </xdr:cNvPr>
              <xdr:cNvSpPr>
                <a:spLocks noChangeShapeType="1"/>
              </xdr:cNvSpPr>
            </xdr:nvSpPr>
            <xdr:spPr bwMode="auto">
              <a:xfrm flipV="1">
                <a:off x="190" y="497"/>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3" name="Line 105">
                <a:extLst>
                  <a:ext uri="{FF2B5EF4-FFF2-40B4-BE49-F238E27FC236}">
                    <a16:creationId xmlns:a16="http://schemas.microsoft.com/office/drawing/2014/main" id="{00000000-0008-0000-0500-000069080000}"/>
                  </a:ext>
                </a:extLst>
              </xdr:cNvPr>
              <xdr:cNvSpPr>
                <a:spLocks noChangeShapeType="1"/>
              </xdr:cNvSpPr>
            </xdr:nvSpPr>
            <xdr:spPr bwMode="auto">
              <a:xfrm flipV="1">
                <a:off x="198" y="493"/>
                <a:ext cx="2"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4" name="Line 106">
                <a:extLst>
                  <a:ext uri="{FF2B5EF4-FFF2-40B4-BE49-F238E27FC236}">
                    <a16:creationId xmlns:a16="http://schemas.microsoft.com/office/drawing/2014/main" id="{00000000-0008-0000-0500-00006A080000}"/>
                  </a:ext>
                </a:extLst>
              </xdr:cNvPr>
              <xdr:cNvSpPr>
                <a:spLocks noChangeShapeType="1"/>
              </xdr:cNvSpPr>
            </xdr:nvSpPr>
            <xdr:spPr bwMode="auto">
              <a:xfrm flipV="1">
                <a:off x="201" y="481"/>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5" name="Line 107">
                <a:extLst>
                  <a:ext uri="{FF2B5EF4-FFF2-40B4-BE49-F238E27FC236}">
                    <a16:creationId xmlns:a16="http://schemas.microsoft.com/office/drawing/2014/main" id="{00000000-0008-0000-0500-00006B080000}"/>
                  </a:ext>
                </a:extLst>
              </xdr:cNvPr>
              <xdr:cNvSpPr>
                <a:spLocks noChangeShapeType="1"/>
              </xdr:cNvSpPr>
            </xdr:nvSpPr>
            <xdr:spPr bwMode="auto">
              <a:xfrm flipV="1">
                <a:off x="210" y="477"/>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6" name="Line 108">
                <a:extLst>
                  <a:ext uri="{FF2B5EF4-FFF2-40B4-BE49-F238E27FC236}">
                    <a16:creationId xmlns:a16="http://schemas.microsoft.com/office/drawing/2014/main" id="{00000000-0008-0000-0500-00006C080000}"/>
                  </a:ext>
                </a:extLst>
              </xdr:cNvPr>
              <xdr:cNvSpPr>
                <a:spLocks noChangeShapeType="1"/>
              </xdr:cNvSpPr>
            </xdr:nvSpPr>
            <xdr:spPr bwMode="auto">
              <a:xfrm flipV="1">
                <a:off x="213" y="466"/>
                <a:ext cx="6" cy="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7" name="Line 109">
                <a:extLst>
                  <a:ext uri="{FF2B5EF4-FFF2-40B4-BE49-F238E27FC236}">
                    <a16:creationId xmlns:a16="http://schemas.microsoft.com/office/drawing/2014/main" id="{00000000-0008-0000-0500-00006D080000}"/>
                  </a:ext>
                </a:extLst>
              </xdr:cNvPr>
              <xdr:cNvSpPr>
                <a:spLocks noChangeShapeType="1"/>
              </xdr:cNvSpPr>
            </xdr:nvSpPr>
            <xdr:spPr bwMode="auto">
              <a:xfrm flipV="1">
                <a:off x="221" y="462"/>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8" name="Line 110">
                <a:extLst>
                  <a:ext uri="{FF2B5EF4-FFF2-40B4-BE49-F238E27FC236}">
                    <a16:creationId xmlns:a16="http://schemas.microsoft.com/office/drawing/2014/main" id="{00000000-0008-0000-0500-00006E080000}"/>
                  </a:ext>
                </a:extLst>
              </xdr:cNvPr>
              <xdr:cNvSpPr>
                <a:spLocks noChangeShapeType="1"/>
              </xdr:cNvSpPr>
            </xdr:nvSpPr>
            <xdr:spPr bwMode="auto">
              <a:xfrm flipV="1">
                <a:off x="224" y="450"/>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9" name="Line 111">
                <a:extLst>
                  <a:ext uri="{FF2B5EF4-FFF2-40B4-BE49-F238E27FC236}">
                    <a16:creationId xmlns:a16="http://schemas.microsoft.com/office/drawing/2014/main" id="{00000000-0008-0000-0500-00006F080000}"/>
                  </a:ext>
                </a:extLst>
              </xdr:cNvPr>
              <xdr:cNvSpPr>
                <a:spLocks noChangeShapeType="1"/>
              </xdr:cNvSpPr>
            </xdr:nvSpPr>
            <xdr:spPr bwMode="auto">
              <a:xfrm flipV="1">
                <a:off x="233" y="446"/>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0" name="Line 112">
                <a:extLst>
                  <a:ext uri="{FF2B5EF4-FFF2-40B4-BE49-F238E27FC236}">
                    <a16:creationId xmlns:a16="http://schemas.microsoft.com/office/drawing/2014/main" id="{00000000-0008-0000-0500-000070080000}"/>
                  </a:ext>
                </a:extLst>
              </xdr:cNvPr>
              <xdr:cNvSpPr>
                <a:spLocks noChangeShapeType="1"/>
              </xdr:cNvSpPr>
            </xdr:nvSpPr>
            <xdr:spPr bwMode="auto">
              <a:xfrm flipV="1">
                <a:off x="235" y="434"/>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1" name="Line 113">
                <a:extLst>
                  <a:ext uri="{FF2B5EF4-FFF2-40B4-BE49-F238E27FC236}">
                    <a16:creationId xmlns:a16="http://schemas.microsoft.com/office/drawing/2014/main" id="{00000000-0008-0000-0500-000071080000}"/>
                  </a:ext>
                </a:extLst>
              </xdr:cNvPr>
              <xdr:cNvSpPr>
                <a:spLocks noChangeShapeType="1"/>
              </xdr:cNvSpPr>
            </xdr:nvSpPr>
            <xdr:spPr bwMode="auto">
              <a:xfrm>
                <a:off x="244" y="431"/>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2" name="Line 114">
                <a:extLst>
                  <a:ext uri="{FF2B5EF4-FFF2-40B4-BE49-F238E27FC236}">
                    <a16:creationId xmlns:a16="http://schemas.microsoft.com/office/drawing/2014/main" id="{00000000-0008-0000-0500-000072080000}"/>
                  </a:ext>
                </a:extLst>
              </xdr:cNvPr>
              <xdr:cNvSpPr>
                <a:spLocks noChangeShapeType="1"/>
              </xdr:cNvSpPr>
            </xdr:nvSpPr>
            <xdr:spPr bwMode="auto">
              <a:xfrm flipV="1">
                <a:off x="247" y="419"/>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3" name="Line 115">
                <a:extLst>
                  <a:ext uri="{FF2B5EF4-FFF2-40B4-BE49-F238E27FC236}">
                    <a16:creationId xmlns:a16="http://schemas.microsoft.com/office/drawing/2014/main" id="{00000000-0008-0000-0500-000073080000}"/>
                  </a:ext>
                </a:extLst>
              </xdr:cNvPr>
              <xdr:cNvSpPr>
                <a:spLocks noChangeShapeType="1"/>
              </xdr:cNvSpPr>
            </xdr:nvSpPr>
            <xdr:spPr bwMode="auto">
              <a:xfrm flipV="1">
                <a:off x="255" y="415"/>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4" name="Line 116">
                <a:extLst>
                  <a:ext uri="{FF2B5EF4-FFF2-40B4-BE49-F238E27FC236}">
                    <a16:creationId xmlns:a16="http://schemas.microsoft.com/office/drawing/2014/main" id="{00000000-0008-0000-0500-000074080000}"/>
                  </a:ext>
                </a:extLst>
              </xdr:cNvPr>
              <xdr:cNvSpPr>
                <a:spLocks noChangeShapeType="1"/>
              </xdr:cNvSpPr>
            </xdr:nvSpPr>
            <xdr:spPr bwMode="auto">
              <a:xfrm flipV="1">
                <a:off x="258" y="403"/>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5" name="Line 117">
                <a:extLst>
                  <a:ext uri="{FF2B5EF4-FFF2-40B4-BE49-F238E27FC236}">
                    <a16:creationId xmlns:a16="http://schemas.microsoft.com/office/drawing/2014/main" id="{00000000-0008-0000-0500-000075080000}"/>
                  </a:ext>
                </a:extLst>
              </xdr:cNvPr>
              <xdr:cNvSpPr>
                <a:spLocks noChangeShapeType="1"/>
              </xdr:cNvSpPr>
            </xdr:nvSpPr>
            <xdr:spPr bwMode="auto">
              <a:xfrm flipV="1">
                <a:off x="266" y="399"/>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6" name="Line 118">
                <a:extLst>
                  <a:ext uri="{FF2B5EF4-FFF2-40B4-BE49-F238E27FC236}">
                    <a16:creationId xmlns:a16="http://schemas.microsoft.com/office/drawing/2014/main" id="{00000000-0008-0000-0500-000076080000}"/>
                  </a:ext>
                </a:extLst>
              </xdr:cNvPr>
              <xdr:cNvSpPr>
                <a:spLocks noChangeShapeType="1"/>
              </xdr:cNvSpPr>
            </xdr:nvSpPr>
            <xdr:spPr bwMode="auto">
              <a:xfrm flipV="1">
                <a:off x="269" y="387"/>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7" name="Line 119">
                <a:extLst>
                  <a:ext uri="{FF2B5EF4-FFF2-40B4-BE49-F238E27FC236}">
                    <a16:creationId xmlns:a16="http://schemas.microsoft.com/office/drawing/2014/main" id="{00000000-0008-0000-0500-000077080000}"/>
                  </a:ext>
                </a:extLst>
              </xdr:cNvPr>
              <xdr:cNvSpPr>
                <a:spLocks noChangeShapeType="1"/>
              </xdr:cNvSpPr>
            </xdr:nvSpPr>
            <xdr:spPr bwMode="auto">
              <a:xfrm flipV="1">
                <a:off x="278" y="383"/>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8" name="Line 120">
                <a:extLst>
                  <a:ext uri="{FF2B5EF4-FFF2-40B4-BE49-F238E27FC236}">
                    <a16:creationId xmlns:a16="http://schemas.microsoft.com/office/drawing/2014/main" id="{00000000-0008-0000-0500-000078080000}"/>
                  </a:ext>
                </a:extLst>
              </xdr:cNvPr>
              <xdr:cNvSpPr>
                <a:spLocks noChangeShapeType="1"/>
              </xdr:cNvSpPr>
            </xdr:nvSpPr>
            <xdr:spPr bwMode="auto">
              <a:xfrm flipV="1">
                <a:off x="280" y="372"/>
                <a:ext cx="7" cy="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9" name="Line 121">
                <a:extLst>
                  <a:ext uri="{FF2B5EF4-FFF2-40B4-BE49-F238E27FC236}">
                    <a16:creationId xmlns:a16="http://schemas.microsoft.com/office/drawing/2014/main" id="{00000000-0008-0000-0500-000079080000}"/>
                  </a:ext>
                </a:extLst>
              </xdr:cNvPr>
              <xdr:cNvSpPr>
                <a:spLocks noChangeShapeType="1"/>
              </xdr:cNvSpPr>
            </xdr:nvSpPr>
            <xdr:spPr bwMode="auto">
              <a:xfrm flipV="1">
                <a:off x="289" y="368"/>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0" name="Line 122">
                <a:extLst>
                  <a:ext uri="{FF2B5EF4-FFF2-40B4-BE49-F238E27FC236}">
                    <a16:creationId xmlns:a16="http://schemas.microsoft.com/office/drawing/2014/main" id="{00000000-0008-0000-0500-00007A080000}"/>
                  </a:ext>
                </a:extLst>
              </xdr:cNvPr>
              <xdr:cNvSpPr>
                <a:spLocks noChangeShapeType="1"/>
              </xdr:cNvSpPr>
            </xdr:nvSpPr>
            <xdr:spPr bwMode="auto">
              <a:xfrm flipV="1">
                <a:off x="292" y="356"/>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1" name="Line 123">
                <a:extLst>
                  <a:ext uri="{FF2B5EF4-FFF2-40B4-BE49-F238E27FC236}">
                    <a16:creationId xmlns:a16="http://schemas.microsoft.com/office/drawing/2014/main" id="{00000000-0008-0000-0500-00007B080000}"/>
                  </a:ext>
                </a:extLst>
              </xdr:cNvPr>
              <xdr:cNvSpPr>
                <a:spLocks noChangeShapeType="1"/>
              </xdr:cNvSpPr>
            </xdr:nvSpPr>
            <xdr:spPr bwMode="auto">
              <a:xfrm flipV="1">
                <a:off x="300" y="352"/>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2" name="Line 124">
                <a:extLst>
                  <a:ext uri="{FF2B5EF4-FFF2-40B4-BE49-F238E27FC236}">
                    <a16:creationId xmlns:a16="http://schemas.microsoft.com/office/drawing/2014/main" id="{00000000-0008-0000-0500-00007C080000}"/>
                  </a:ext>
                </a:extLst>
              </xdr:cNvPr>
              <xdr:cNvSpPr>
                <a:spLocks noChangeShapeType="1"/>
              </xdr:cNvSpPr>
            </xdr:nvSpPr>
            <xdr:spPr bwMode="auto">
              <a:xfrm flipV="1">
                <a:off x="303" y="340"/>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3" name="Line 125">
                <a:extLst>
                  <a:ext uri="{FF2B5EF4-FFF2-40B4-BE49-F238E27FC236}">
                    <a16:creationId xmlns:a16="http://schemas.microsoft.com/office/drawing/2014/main" id="{00000000-0008-0000-0500-00007D080000}"/>
                  </a:ext>
                </a:extLst>
              </xdr:cNvPr>
              <xdr:cNvSpPr>
                <a:spLocks noChangeShapeType="1"/>
              </xdr:cNvSpPr>
            </xdr:nvSpPr>
            <xdr:spPr bwMode="auto">
              <a:xfrm>
                <a:off x="312" y="337"/>
                <a:ext cx="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4" name="Line 126">
                <a:extLst>
                  <a:ext uri="{FF2B5EF4-FFF2-40B4-BE49-F238E27FC236}">
                    <a16:creationId xmlns:a16="http://schemas.microsoft.com/office/drawing/2014/main" id="{00000000-0008-0000-0500-00007E080000}"/>
                  </a:ext>
                </a:extLst>
              </xdr:cNvPr>
              <xdr:cNvSpPr>
                <a:spLocks noChangeShapeType="1"/>
              </xdr:cNvSpPr>
            </xdr:nvSpPr>
            <xdr:spPr bwMode="auto">
              <a:xfrm flipV="1">
                <a:off x="314" y="332"/>
                <a:ext cx="1"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5" name="Line 127">
                <a:extLst>
                  <a:ext uri="{FF2B5EF4-FFF2-40B4-BE49-F238E27FC236}">
                    <a16:creationId xmlns:a16="http://schemas.microsoft.com/office/drawing/2014/main" id="{00000000-0008-0000-0500-00007F080000}"/>
                  </a:ext>
                </a:extLst>
              </xdr:cNvPr>
              <xdr:cNvSpPr>
                <a:spLocks noChangeShapeType="1"/>
              </xdr:cNvSpPr>
            </xdr:nvSpPr>
            <xdr:spPr bwMode="auto">
              <a:xfrm flipV="1">
                <a:off x="183" y="57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6" name="Line 128">
                <a:extLst>
                  <a:ext uri="{FF2B5EF4-FFF2-40B4-BE49-F238E27FC236}">
                    <a16:creationId xmlns:a16="http://schemas.microsoft.com/office/drawing/2014/main" id="{00000000-0008-0000-0500-000080080000}"/>
                  </a:ext>
                </a:extLst>
              </xdr:cNvPr>
              <xdr:cNvSpPr>
                <a:spLocks noChangeShapeType="1"/>
              </xdr:cNvSpPr>
            </xdr:nvSpPr>
            <xdr:spPr bwMode="auto">
              <a:xfrm flipV="1">
                <a:off x="183" y="56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7" name="Line 129">
                <a:extLst>
                  <a:ext uri="{FF2B5EF4-FFF2-40B4-BE49-F238E27FC236}">
                    <a16:creationId xmlns:a16="http://schemas.microsoft.com/office/drawing/2014/main" id="{00000000-0008-0000-0500-000081080000}"/>
                  </a:ext>
                </a:extLst>
              </xdr:cNvPr>
              <xdr:cNvSpPr>
                <a:spLocks noChangeShapeType="1"/>
              </xdr:cNvSpPr>
            </xdr:nvSpPr>
            <xdr:spPr bwMode="auto">
              <a:xfrm flipV="1">
                <a:off x="183" y="55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8" name="Line 130">
                <a:extLst>
                  <a:ext uri="{FF2B5EF4-FFF2-40B4-BE49-F238E27FC236}">
                    <a16:creationId xmlns:a16="http://schemas.microsoft.com/office/drawing/2014/main" id="{00000000-0008-0000-0500-000082080000}"/>
                  </a:ext>
                </a:extLst>
              </xdr:cNvPr>
              <xdr:cNvSpPr>
                <a:spLocks noChangeShapeType="1"/>
              </xdr:cNvSpPr>
            </xdr:nvSpPr>
            <xdr:spPr bwMode="auto">
              <a:xfrm flipV="1">
                <a:off x="183" y="54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9" name="Line 131">
                <a:extLst>
                  <a:ext uri="{FF2B5EF4-FFF2-40B4-BE49-F238E27FC236}">
                    <a16:creationId xmlns:a16="http://schemas.microsoft.com/office/drawing/2014/main" id="{00000000-0008-0000-0500-000083080000}"/>
                  </a:ext>
                </a:extLst>
              </xdr:cNvPr>
              <xdr:cNvSpPr>
                <a:spLocks noChangeShapeType="1"/>
              </xdr:cNvSpPr>
            </xdr:nvSpPr>
            <xdr:spPr bwMode="auto">
              <a:xfrm flipV="1">
                <a:off x="183" y="53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0" name="Line 132">
                <a:extLst>
                  <a:ext uri="{FF2B5EF4-FFF2-40B4-BE49-F238E27FC236}">
                    <a16:creationId xmlns:a16="http://schemas.microsoft.com/office/drawing/2014/main" id="{00000000-0008-0000-0500-000084080000}"/>
                  </a:ext>
                </a:extLst>
              </xdr:cNvPr>
              <xdr:cNvSpPr>
                <a:spLocks noChangeShapeType="1"/>
              </xdr:cNvSpPr>
            </xdr:nvSpPr>
            <xdr:spPr bwMode="auto">
              <a:xfrm flipV="1">
                <a:off x="183" y="52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1" name="Line 133">
                <a:extLst>
                  <a:ext uri="{FF2B5EF4-FFF2-40B4-BE49-F238E27FC236}">
                    <a16:creationId xmlns:a16="http://schemas.microsoft.com/office/drawing/2014/main" id="{00000000-0008-0000-0500-000085080000}"/>
                  </a:ext>
                </a:extLst>
              </xdr:cNvPr>
              <xdr:cNvSpPr>
                <a:spLocks noChangeShapeType="1"/>
              </xdr:cNvSpPr>
            </xdr:nvSpPr>
            <xdr:spPr bwMode="auto">
              <a:xfrm flipV="1">
                <a:off x="183" y="51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2" name="Line 134">
                <a:extLst>
                  <a:ext uri="{FF2B5EF4-FFF2-40B4-BE49-F238E27FC236}">
                    <a16:creationId xmlns:a16="http://schemas.microsoft.com/office/drawing/2014/main" id="{00000000-0008-0000-0500-000086080000}"/>
                  </a:ext>
                </a:extLst>
              </xdr:cNvPr>
              <xdr:cNvSpPr>
                <a:spLocks noChangeShapeType="1"/>
              </xdr:cNvSpPr>
            </xdr:nvSpPr>
            <xdr:spPr bwMode="auto">
              <a:xfrm flipV="1">
                <a:off x="183" y="50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3" name="Line 135">
                <a:extLst>
                  <a:ext uri="{FF2B5EF4-FFF2-40B4-BE49-F238E27FC236}">
                    <a16:creationId xmlns:a16="http://schemas.microsoft.com/office/drawing/2014/main" id="{00000000-0008-0000-0500-000087080000}"/>
                  </a:ext>
                </a:extLst>
              </xdr:cNvPr>
              <xdr:cNvSpPr>
                <a:spLocks noChangeShapeType="1"/>
              </xdr:cNvSpPr>
            </xdr:nvSpPr>
            <xdr:spPr bwMode="auto">
              <a:xfrm flipV="1">
                <a:off x="183" y="49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4" name="Line 136">
                <a:extLst>
                  <a:ext uri="{FF2B5EF4-FFF2-40B4-BE49-F238E27FC236}">
                    <a16:creationId xmlns:a16="http://schemas.microsoft.com/office/drawing/2014/main" id="{00000000-0008-0000-0500-000088080000}"/>
                  </a:ext>
                </a:extLst>
              </xdr:cNvPr>
              <xdr:cNvSpPr>
                <a:spLocks noChangeShapeType="1"/>
              </xdr:cNvSpPr>
            </xdr:nvSpPr>
            <xdr:spPr bwMode="auto">
              <a:xfrm flipV="1">
                <a:off x="183" y="48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5" name="Line 137">
                <a:extLst>
                  <a:ext uri="{FF2B5EF4-FFF2-40B4-BE49-F238E27FC236}">
                    <a16:creationId xmlns:a16="http://schemas.microsoft.com/office/drawing/2014/main" id="{00000000-0008-0000-0500-000089080000}"/>
                  </a:ext>
                </a:extLst>
              </xdr:cNvPr>
              <xdr:cNvSpPr>
                <a:spLocks noChangeShapeType="1"/>
              </xdr:cNvSpPr>
            </xdr:nvSpPr>
            <xdr:spPr bwMode="auto">
              <a:xfrm flipV="1">
                <a:off x="183" y="47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6" name="Line 138">
                <a:extLst>
                  <a:ext uri="{FF2B5EF4-FFF2-40B4-BE49-F238E27FC236}">
                    <a16:creationId xmlns:a16="http://schemas.microsoft.com/office/drawing/2014/main" id="{00000000-0008-0000-0500-00008A080000}"/>
                  </a:ext>
                </a:extLst>
              </xdr:cNvPr>
              <xdr:cNvSpPr>
                <a:spLocks noChangeShapeType="1"/>
              </xdr:cNvSpPr>
            </xdr:nvSpPr>
            <xdr:spPr bwMode="auto">
              <a:xfrm flipV="1">
                <a:off x="183" y="46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7" name="Line 139">
                <a:extLst>
                  <a:ext uri="{FF2B5EF4-FFF2-40B4-BE49-F238E27FC236}">
                    <a16:creationId xmlns:a16="http://schemas.microsoft.com/office/drawing/2014/main" id="{00000000-0008-0000-0500-00008B080000}"/>
                  </a:ext>
                </a:extLst>
              </xdr:cNvPr>
              <xdr:cNvSpPr>
                <a:spLocks noChangeShapeType="1"/>
              </xdr:cNvSpPr>
            </xdr:nvSpPr>
            <xdr:spPr bwMode="auto">
              <a:xfrm flipV="1">
                <a:off x="183" y="45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8" name="Line 140">
                <a:extLst>
                  <a:ext uri="{FF2B5EF4-FFF2-40B4-BE49-F238E27FC236}">
                    <a16:creationId xmlns:a16="http://schemas.microsoft.com/office/drawing/2014/main" id="{00000000-0008-0000-0500-00008C080000}"/>
                  </a:ext>
                </a:extLst>
              </xdr:cNvPr>
              <xdr:cNvSpPr>
                <a:spLocks noChangeShapeType="1"/>
              </xdr:cNvSpPr>
            </xdr:nvSpPr>
            <xdr:spPr bwMode="auto">
              <a:xfrm flipV="1">
                <a:off x="183" y="44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9" name="Line 141">
                <a:extLst>
                  <a:ext uri="{FF2B5EF4-FFF2-40B4-BE49-F238E27FC236}">
                    <a16:creationId xmlns:a16="http://schemas.microsoft.com/office/drawing/2014/main" id="{00000000-0008-0000-0500-00008D080000}"/>
                  </a:ext>
                </a:extLst>
              </xdr:cNvPr>
              <xdr:cNvSpPr>
                <a:spLocks noChangeShapeType="1"/>
              </xdr:cNvSpPr>
            </xdr:nvSpPr>
            <xdr:spPr bwMode="auto">
              <a:xfrm flipV="1">
                <a:off x="183" y="43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0" name="Line 142">
                <a:extLst>
                  <a:ext uri="{FF2B5EF4-FFF2-40B4-BE49-F238E27FC236}">
                    <a16:creationId xmlns:a16="http://schemas.microsoft.com/office/drawing/2014/main" id="{00000000-0008-0000-0500-00008E080000}"/>
                  </a:ext>
                </a:extLst>
              </xdr:cNvPr>
              <xdr:cNvSpPr>
                <a:spLocks noChangeShapeType="1"/>
              </xdr:cNvSpPr>
            </xdr:nvSpPr>
            <xdr:spPr bwMode="auto">
              <a:xfrm flipV="1">
                <a:off x="183" y="42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1" name="Line 143">
                <a:extLst>
                  <a:ext uri="{FF2B5EF4-FFF2-40B4-BE49-F238E27FC236}">
                    <a16:creationId xmlns:a16="http://schemas.microsoft.com/office/drawing/2014/main" id="{00000000-0008-0000-0500-00008F080000}"/>
                  </a:ext>
                </a:extLst>
              </xdr:cNvPr>
              <xdr:cNvSpPr>
                <a:spLocks noChangeShapeType="1"/>
              </xdr:cNvSpPr>
            </xdr:nvSpPr>
            <xdr:spPr bwMode="auto">
              <a:xfrm flipV="1">
                <a:off x="183" y="41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2" name="Line 144">
                <a:extLst>
                  <a:ext uri="{FF2B5EF4-FFF2-40B4-BE49-F238E27FC236}">
                    <a16:creationId xmlns:a16="http://schemas.microsoft.com/office/drawing/2014/main" id="{00000000-0008-0000-0500-000090080000}"/>
                  </a:ext>
                </a:extLst>
              </xdr:cNvPr>
              <xdr:cNvSpPr>
                <a:spLocks noChangeShapeType="1"/>
              </xdr:cNvSpPr>
            </xdr:nvSpPr>
            <xdr:spPr bwMode="auto">
              <a:xfrm flipV="1">
                <a:off x="183" y="40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3" name="Line 145">
                <a:extLst>
                  <a:ext uri="{FF2B5EF4-FFF2-40B4-BE49-F238E27FC236}">
                    <a16:creationId xmlns:a16="http://schemas.microsoft.com/office/drawing/2014/main" id="{00000000-0008-0000-0500-000091080000}"/>
                  </a:ext>
                </a:extLst>
              </xdr:cNvPr>
              <xdr:cNvSpPr>
                <a:spLocks noChangeShapeType="1"/>
              </xdr:cNvSpPr>
            </xdr:nvSpPr>
            <xdr:spPr bwMode="auto">
              <a:xfrm flipV="1">
                <a:off x="183" y="39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4" name="Line 146">
                <a:extLst>
                  <a:ext uri="{FF2B5EF4-FFF2-40B4-BE49-F238E27FC236}">
                    <a16:creationId xmlns:a16="http://schemas.microsoft.com/office/drawing/2014/main" id="{00000000-0008-0000-0500-000092080000}"/>
                  </a:ext>
                </a:extLst>
              </xdr:cNvPr>
              <xdr:cNvSpPr>
                <a:spLocks noChangeShapeType="1"/>
              </xdr:cNvSpPr>
            </xdr:nvSpPr>
            <xdr:spPr bwMode="auto">
              <a:xfrm flipV="1">
                <a:off x="183" y="38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5" name="Line 147">
                <a:extLst>
                  <a:ext uri="{FF2B5EF4-FFF2-40B4-BE49-F238E27FC236}">
                    <a16:creationId xmlns:a16="http://schemas.microsoft.com/office/drawing/2014/main" id="{00000000-0008-0000-0500-000093080000}"/>
                  </a:ext>
                </a:extLst>
              </xdr:cNvPr>
              <xdr:cNvSpPr>
                <a:spLocks noChangeShapeType="1"/>
              </xdr:cNvSpPr>
            </xdr:nvSpPr>
            <xdr:spPr bwMode="auto">
              <a:xfrm flipV="1">
                <a:off x="183" y="37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6" name="Line 148">
                <a:extLst>
                  <a:ext uri="{FF2B5EF4-FFF2-40B4-BE49-F238E27FC236}">
                    <a16:creationId xmlns:a16="http://schemas.microsoft.com/office/drawing/2014/main" id="{00000000-0008-0000-0500-000094080000}"/>
                  </a:ext>
                </a:extLst>
              </xdr:cNvPr>
              <xdr:cNvSpPr>
                <a:spLocks noChangeShapeType="1"/>
              </xdr:cNvSpPr>
            </xdr:nvSpPr>
            <xdr:spPr bwMode="auto">
              <a:xfrm flipV="1">
                <a:off x="183" y="36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7" name="Line 149">
                <a:extLst>
                  <a:ext uri="{FF2B5EF4-FFF2-40B4-BE49-F238E27FC236}">
                    <a16:creationId xmlns:a16="http://schemas.microsoft.com/office/drawing/2014/main" id="{00000000-0008-0000-0500-000095080000}"/>
                  </a:ext>
                </a:extLst>
              </xdr:cNvPr>
              <xdr:cNvSpPr>
                <a:spLocks noChangeShapeType="1"/>
              </xdr:cNvSpPr>
            </xdr:nvSpPr>
            <xdr:spPr bwMode="auto">
              <a:xfrm flipV="1">
                <a:off x="183" y="35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8" name="Line 150">
                <a:extLst>
                  <a:ext uri="{FF2B5EF4-FFF2-40B4-BE49-F238E27FC236}">
                    <a16:creationId xmlns:a16="http://schemas.microsoft.com/office/drawing/2014/main" id="{00000000-0008-0000-0500-000096080000}"/>
                  </a:ext>
                </a:extLst>
              </xdr:cNvPr>
              <xdr:cNvSpPr>
                <a:spLocks noChangeShapeType="1"/>
              </xdr:cNvSpPr>
            </xdr:nvSpPr>
            <xdr:spPr bwMode="auto">
              <a:xfrm flipV="1">
                <a:off x="183" y="34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9" name="Line 151">
                <a:extLst>
                  <a:ext uri="{FF2B5EF4-FFF2-40B4-BE49-F238E27FC236}">
                    <a16:creationId xmlns:a16="http://schemas.microsoft.com/office/drawing/2014/main" id="{00000000-0008-0000-0500-000097080000}"/>
                  </a:ext>
                </a:extLst>
              </xdr:cNvPr>
              <xdr:cNvSpPr>
                <a:spLocks noChangeShapeType="1"/>
              </xdr:cNvSpPr>
            </xdr:nvSpPr>
            <xdr:spPr bwMode="auto">
              <a:xfrm flipV="1">
                <a:off x="183" y="33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0" name="Line 152">
                <a:extLst>
                  <a:ext uri="{FF2B5EF4-FFF2-40B4-BE49-F238E27FC236}">
                    <a16:creationId xmlns:a16="http://schemas.microsoft.com/office/drawing/2014/main" id="{00000000-0008-0000-0500-000098080000}"/>
                  </a:ext>
                </a:extLst>
              </xdr:cNvPr>
              <xdr:cNvSpPr>
                <a:spLocks noChangeShapeType="1"/>
              </xdr:cNvSpPr>
            </xdr:nvSpPr>
            <xdr:spPr bwMode="auto">
              <a:xfrm flipV="1">
                <a:off x="183" y="32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1" name="Line 153">
                <a:extLst>
                  <a:ext uri="{FF2B5EF4-FFF2-40B4-BE49-F238E27FC236}">
                    <a16:creationId xmlns:a16="http://schemas.microsoft.com/office/drawing/2014/main" id="{00000000-0008-0000-0500-000099080000}"/>
                  </a:ext>
                </a:extLst>
              </xdr:cNvPr>
              <xdr:cNvSpPr>
                <a:spLocks noChangeShapeType="1"/>
              </xdr:cNvSpPr>
            </xdr:nvSpPr>
            <xdr:spPr bwMode="auto">
              <a:xfrm>
                <a:off x="181" y="322"/>
                <a:ext cx="0" cy="25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2" name="Line 154">
                <a:extLst>
                  <a:ext uri="{FF2B5EF4-FFF2-40B4-BE49-F238E27FC236}">
                    <a16:creationId xmlns:a16="http://schemas.microsoft.com/office/drawing/2014/main" id="{00000000-0008-0000-0500-00009A080000}"/>
                  </a:ext>
                </a:extLst>
              </xdr:cNvPr>
              <xdr:cNvSpPr>
                <a:spLocks noChangeShapeType="1"/>
              </xdr:cNvSpPr>
            </xdr:nvSpPr>
            <xdr:spPr bwMode="auto">
              <a:xfrm flipV="1">
                <a:off x="323" y="57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3" name="Line 155">
                <a:extLst>
                  <a:ext uri="{FF2B5EF4-FFF2-40B4-BE49-F238E27FC236}">
                    <a16:creationId xmlns:a16="http://schemas.microsoft.com/office/drawing/2014/main" id="{00000000-0008-0000-0500-00009B080000}"/>
                  </a:ext>
                </a:extLst>
              </xdr:cNvPr>
              <xdr:cNvSpPr>
                <a:spLocks noChangeShapeType="1"/>
              </xdr:cNvSpPr>
            </xdr:nvSpPr>
            <xdr:spPr bwMode="auto">
              <a:xfrm flipV="1">
                <a:off x="323" y="56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4" name="Line 156">
                <a:extLst>
                  <a:ext uri="{FF2B5EF4-FFF2-40B4-BE49-F238E27FC236}">
                    <a16:creationId xmlns:a16="http://schemas.microsoft.com/office/drawing/2014/main" id="{00000000-0008-0000-0500-00009C080000}"/>
                  </a:ext>
                </a:extLst>
              </xdr:cNvPr>
              <xdr:cNvSpPr>
                <a:spLocks noChangeShapeType="1"/>
              </xdr:cNvSpPr>
            </xdr:nvSpPr>
            <xdr:spPr bwMode="auto">
              <a:xfrm flipV="1">
                <a:off x="323" y="55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5" name="Line 157">
                <a:extLst>
                  <a:ext uri="{FF2B5EF4-FFF2-40B4-BE49-F238E27FC236}">
                    <a16:creationId xmlns:a16="http://schemas.microsoft.com/office/drawing/2014/main" id="{00000000-0008-0000-0500-00009D080000}"/>
                  </a:ext>
                </a:extLst>
              </xdr:cNvPr>
              <xdr:cNvSpPr>
                <a:spLocks noChangeShapeType="1"/>
              </xdr:cNvSpPr>
            </xdr:nvSpPr>
            <xdr:spPr bwMode="auto">
              <a:xfrm flipV="1">
                <a:off x="323" y="54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6" name="Line 158">
                <a:extLst>
                  <a:ext uri="{FF2B5EF4-FFF2-40B4-BE49-F238E27FC236}">
                    <a16:creationId xmlns:a16="http://schemas.microsoft.com/office/drawing/2014/main" id="{00000000-0008-0000-0500-00009E080000}"/>
                  </a:ext>
                </a:extLst>
              </xdr:cNvPr>
              <xdr:cNvSpPr>
                <a:spLocks noChangeShapeType="1"/>
              </xdr:cNvSpPr>
            </xdr:nvSpPr>
            <xdr:spPr bwMode="auto">
              <a:xfrm flipV="1">
                <a:off x="323" y="53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7" name="Line 159">
                <a:extLst>
                  <a:ext uri="{FF2B5EF4-FFF2-40B4-BE49-F238E27FC236}">
                    <a16:creationId xmlns:a16="http://schemas.microsoft.com/office/drawing/2014/main" id="{00000000-0008-0000-0500-00009F080000}"/>
                  </a:ext>
                </a:extLst>
              </xdr:cNvPr>
              <xdr:cNvSpPr>
                <a:spLocks noChangeShapeType="1"/>
              </xdr:cNvSpPr>
            </xdr:nvSpPr>
            <xdr:spPr bwMode="auto">
              <a:xfrm flipV="1">
                <a:off x="323" y="52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8" name="Line 160">
                <a:extLst>
                  <a:ext uri="{FF2B5EF4-FFF2-40B4-BE49-F238E27FC236}">
                    <a16:creationId xmlns:a16="http://schemas.microsoft.com/office/drawing/2014/main" id="{00000000-0008-0000-0500-0000A0080000}"/>
                  </a:ext>
                </a:extLst>
              </xdr:cNvPr>
              <xdr:cNvSpPr>
                <a:spLocks noChangeShapeType="1"/>
              </xdr:cNvSpPr>
            </xdr:nvSpPr>
            <xdr:spPr bwMode="auto">
              <a:xfrm flipV="1">
                <a:off x="323" y="51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9" name="Line 161">
                <a:extLst>
                  <a:ext uri="{FF2B5EF4-FFF2-40B4-BE49-F238E27FC236}">
                    <a16:creationId xmlns:a16="http://schemas.microsoft.com/office/drawing/2014/main" id="{00000000-0008-0000-0500-0000A1080000}"/>
                  </a:ext>
                </a:extLst>
              </xdr:cNvPr>
              <xdr:cNvSpPr>
                <a:spLocks noChangeShapeType="1"/>
              </xdr:cNvSpPr>
            </xdr:nvSpPr>
            <xdr:spPr bwMode="auto">
              <a:xfrm flipV="1">
                <a:off x="323" y="50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0" name="Line 162">
                <a:extLst>
                  <a:ext uri="{FF2B5EF4-FFF2-40B4-BE49-F238E27FC236}">
                    <a16:creationId xmlns:a16="http://schemas.microsoft.com/office/drawing/2014/main" id="{00000000-0008-0000-0500-0000A2080000}"/>
                  </a:ext>
                </a:extLst>
              </xdr:cNvPr>
              <xdr:cNvSpPr>
                <a:spLocks noChangeShapeType="1"/>
              </xdr:cNvSpPr>
            </xdr:nvSpPr>
            <xdr:spPr bwMode="auto">
              <a:xfrm flipV="1">
                <a:off x="323" y="49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1" name="Line 163">
                <a:extLst>
                  <a:ext uri="{FF2B5EF4-FFF2-40B4-BE49-F238E27FC236}">
                    <a16:creationId xmlns:a16="http://schemas.microsoft.com/office/drawing/2014/main" id="{00000000-0008-0000-0500-0000A3080000}"/>
                  </a:ext>
                </a:extLst>
              </xdr:cNvPr>
              <xdr:cNvSpPr>
                <a:spLocks noChangeShapeType="1"/>
              </xdr:cNvSpPr>
            </xdr:nvSpPr>
            <xdr:spPr bwMode="auto">
              <a:xfrm flipV="1">
                <a:off x="323" y="48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2" name="Line 164">
                <a:extLst>
                  <a:ext uri="{FF2B5EF4-FFF2-40B4-BE49-F238E27FC236}">
                    <a16:creationId xmlns:a16="http://schemas.microsoft.com/office/drawing/2014/main" id="{00000000-0008-0000-0500-0000A4080000}"/>
                  </a:ext>
                </a:extLst>
              </xdr:cNvPr>
              <xdr:cNvSpPr>
                <a:spLocks noChangeShapeType="1"/>
              </xdr:cNvSpPr>
            </xdr:nvSpPr>
            <xdr:spPr bwMode="auto">
              <a:xfrm flipV="1">
                <a:off x="323" y="47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3" name="Line 165">
                <a:extLst>
                  <a:ext uri="{FF2B5EF4-FFF2-40B4-BE49-F238E27FC236}">
                    <a16:creationId xmlns:a16="http://schemas.microsoft.com/office/drawing/2014/main" id="{00000000-0008-0000-0500-0000A5080000}"/>
                  </a:ext>
                </a:extLst>
              </xdr:cNvPr>
              <xdr:cNvSpPr>
                <a:spLocks noChangeShapeType="1"/>
              </xdr:cNvSpPr>
            </xdr:nvSpPr>
            <xdr:spPr bwMode="auto">
              <a:xfrm flipV="1">
                <a:off x="323" y="46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4" name="Line 166">
                <a:extLst>
                  <a:ext uri="{FF2B5EF4-FFF2-40B4-BE49-F238E27FC236}">
                    <a16:creationId xmlns:a16="http://schemas.microsoft.com/office/drawing/2014/main" id="{00000000-0008-0000-0500-0000A6080000}"/>
                  </a:ext>
                </a:extLst>
              </xdr:cNvPr>
              <xdr:cNvSpPr>
                <a:spLocks noChangeShapeType="1"/>
              </xdr:cNvSpPr>
            </xdr:nvSpPr>
            <xdr:spPr bwMode="auto">
              <a:xfrm flipV="1">
                <a:off x="323" y="45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5" name="Line 167">
                <a:extLst>
                  <a:ext uri="{FF2B5EF4-FFF2-40B4-BE49-F238E27FC236}">
                    <a16:creationId xmlns:a16="http://schemas.microsoft.com/office/drawing/2014/main" id="{00000000-0008-0000-0500-0000A7080000}"/>
                  </a:ext>
                </a:extLst>
              </xdr:cNvPr>
              <xdr:cNvSpPr>
                <a:spLocks noChangeShapeType="1"/>
              </xdr:cNvSpPr>
            </xdr:nvSpPr>
            <xdr:spPr bwMode="auto">
              <a:xfrm flipV="1">
                <a:off x="323" y="44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6" name="Line 168">
                <a:extLst>
                  <a:ext uri="{FF2B5EF4-FFF2-40B4-BE49-F238E27FC236}">
                    <a16:creationId xmlns:a16="http://schemas.microsoft.com/office/drawing/2014/main" id="{00000000-0008-0000-0500-0000A8080000}"/>
                  </a:ext>
                </a:extLst>
              </xdr:cNvPr>
              <xdr:cNvSpPr>
                <a:spLocks noChangeShapeType="1"/>
              </xdr:cNvSpPr>
            </xdr:nvSpPr>
            <xdr:spPr bwMode="auto">
              <a:xfrm flipV="1">
                <a:off x="323" y="43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7" name="Line 169">
                <a:extLst>
                  <a:ext uri="{FF2B5EF4-FFF2-40B4-BE49-F238E27FC236}">
                    <a16:creationId xmlns:a16="http://schemas.microsoft.com/office/drawing/2014/main" id="{00000000-0008-0000-0500-0000A9080000}"/>
                  </a:ext>
                </a:extLst>
              </xdr:cNvPr>
              <xdr:cNvSpPr>
                <a:spLocks noChangeShapeType="1"/>
              </xdr:cNvSpPr>
            </xdr:nvSpPr>
            <xdr:spPr bwMode="auto">
              <a:xfrm flipV="1">
                <a:off x="323" y="42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8" name="Line 170">
                <a:extLst>
                  <a:ext uri="{FF2B5EF4-FFF2-40B4-BE49-F238E27FC236}">
                    <a16:creationId xmlns:a16="http://schemas.microsoft.com/office/drawing/2014/main" id="{00000000-0008-0000-0500-0000AA080000}"/>
                  </a:ext>
                </a:extLst>
              </xdr:cNvPr>
              <xdr:cNvSpPr>
                <a:spLocks noChangeShapeType="1"/>
              </xdr:cNvSpPr>
            </xdr:nvSpPr>
            <xdr:spPr bwMode="auto">
              <a:xfrm flipV="1">
                <a:off x="323" y="41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9" name="Line 171">
                <a:extLst>
                  <a:ext uri="{FF2B5EF4-FFF2-40B4-BE49-F238E27FC236}">
                    <a16:creationId xmlns:a16="http://schemas.microsoft.com/office/drawing/2014/main" id="{00000000-0008-0000-0500-0000AB080000}"/>
                  </a:ext>
                </a:extLst>
              </xdr:cNvPr>
              <xdr:cNvSpPr>
                <a:spLocks noChangeShapeType="1"/>
              </xdr:cNvSpPr>
            </xdr:nvSpPr>
            <xdr:spPr bwMode="auto">
              <a:xfrm flipV="1">
                <a:off x="323" y="40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0" name="Line 172">
                <a:extLst>
                  <a:ext uri="{FF2B5EF4-FFF2-40B4-BE49-F238E27FC236}">
                    <a16:creationId xmlns:a16="http://schemas.microsoft.com/office/drawing/2014/main" id="{00000000-0008-0000-0500-0000AC080000}"/>
                  </a:ext>
                </a:extLst>
              </xdr:cNvPr>
              <xdr:cNvSpPr>
                <a:spLocks noChangeShapeType="1"/>
              </xdr:cNvSpPr>
            </xdr:nvSpPr>
            <xdr:spPr bwMode="auto">
              <a:xfrm flipV="1">
                <a:off x="323" y="39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1" name="Line 173">
                <a:extLst>
                  <a:ext uri="{FF2B5EF4-FFF2-40B4-BE49-F238E27FC236}">
                    <a16:creationId xmlns:a16="http://schemas.microsoft.com/office/drawing/2014/main" id="{00000000-0008-0000-0500-0000AD080000}"/>
                  </a:ext>
                </a:extLst>
              </xdr:cNvPr>
              <xdr:cNvSpPr>
                <a:spLocks noChangeShapeType="1"/>
              </xdr:cNvSpPr>
            </xdr:nvSpPr>
            <xdr:spPr bwMode="auto">
              <a:xfrm flipV="1">
                <a:off x="323" y="38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2" name="Line 174">
                <a:extLst>
                  <a:ext uri="{FF2B5EF4-FFF2-40B4-BE49-F238E27FC236}">
                    <a16:creationId xmlns:a16="http://schemas.microsoft.com/office/drawing/2014/main" id="{00000000-0008-0000-0500-0000AE080000}"/>
                  </a:ext>
                </a:extLst>
              </xdr:cNvPr>
              <xdr:cNvSpPr>
                <a:spLocks noChangeShapeType="1"/>
              </xdr:cNvSpPr>
            </xdr:nvSpPr>
            <xdr:spPr bwMode="auto">
              <a:xfrm flipV="1">
                <a:off x="323" y="37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3" name="Line 175">
                <a:extLst>
                  <a:ext uri="{FF2B5EF4-FFF2-40B4-BE49-F238E27FC236}">
                    <a16:creationId xmlns:a16="http://schemas.microsoft.com/office/drawing/2014/main" id="{00000000-0008-0000-0500-0000AF080000}"/>
                  </a:ext>
                </a:extLst>
              </xdr:cNvPr>
              <xdr:cNvSpPr>
                <a:spLocks noChangeShapeType="1"/>
              </xdr:cNvSpPr>
            </xdr:nvSpPr>
            <xdr:spPr bwMode="auto">
              <a:xfrm flipV="1">
                <a:off x="323" y="36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4" name="Line 176">
                <a:extLst>
                  <a:ext uri="{FF2B5EF4-FFF2-40B4-BE49-F238E27FC236}">
                    <a16:creationId xmlns:a16="http://schemas.microsoft.com/office/drawing/2014/main" id="{00000000-0008-0000-0500-0000B0080000}"/>
                  </a:ext>
                </a:extLst>
              </xdr:cNvPr>
              <xdr:cNvSpPr>
                <a:spLocks noChangeShapeType="1"/>
              </xdr:cNvSpPr>
            </xdr:nvSpPr>
            <xdr:spPr bwMode="auto">
              <a:xfrm flipV="1">
                <a:off x="323" y="35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5" name="Line 177">
                <a:extLst>
                  <a:ext uri="{FF2B5EF4-FFF2-40B4-BE49-F238E27FC236}">
                    <a16:creationId xmlns:a16="http://schemas.microsoft.com/office/drawing/2014/main" id="{00000000-0008-0000-0500-0000B1080000}"/>
                  </a:ext>
                </a:extLst>
              </xdr:cNvPr>
              <xdr:cNvSpPr>
                <a:spLocks noChangeShapeType="1"/>
              </xdr:cNvSpPr>
            </xdr:nvSpPr>
            <xdr:spPr bwMode="auto">
              <a:xfrm flipV="1">
                <a:off x="323" y="34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6" name="Line 178">
                <a:extLst>
                  <a:ext uri="{FF2B5EF4-FFF2-40B4-BE49-F238E27FC236}">
                    <a16:creationId xmlns:a16="http://schemas.microsoft.com/office/drawing/2014/main" id="{00000000-0008-0000-0500-0000B2080000}"/>
                  </a:ext>
                </a:extLst>
              </xdr:cNvPr>
              <xdr:cNvSpPr>
                <a:spLocks noChangeShapeType="1"/>
              </xdr:cNvSpPr>
            </xdr:nvSpPr>
            <xdr:spPr bwMode="auto">
              <a:xfrm flipV="1">
                <a:off x="323" y="33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7" name="Line 179">
                <a:extLst>
                  <a:ext uri="{FF2B5EF4-FFF2-40B4-BE49-F238E27FC236}">
                    <a16:creationId xmlns:a16="http://schemas.microsoft.com/office/drawing/2014/main" id="{00000000-0008-0000-0500-0000B3080000}"/>
                  </a:ext>
                </a:extLst>
              </xdr:cNvPr>
              <xdr:cNvSpPr>
                <a:spLocks noChangeShapeType="1"/>
              </xdr:cNvSpPr>
            </xdr:nvSpPr>
            <xdr:spPr bwMode="auto">
              <a:xfrm flipV="1">
                <a:off x="323" y="32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8" name="Line 180">
                <a:extLst>
                  <a:ext uri="{FF2B5EF4-FFF2-40B4-BE49-F238E27FC236}">
                    <a16:creationId xmlns:a16="http://schemas.microsoft.com/office/drawing/2014/main" id="{00000000-0008-0000-0500-0000B4080000}"/>
                  </a:ext>
                </a:extLst>
              </xdr:cNvPr>
              <xdr:cNvSpPr>
                <a:spLocks noChangeShapeType="1"/>
              </xdr:cNvSpPr>
            </xdr:nvSpPr>
            <xdr:spPr bwMode="auto">
              <a:xfrm>
                <a:off x="324" y="322"/>
                <a:ext cx="0" cy="25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9" name="Line 181">
                <a:extLst>
                  <a:ext uri="{FF2B5EF4-FFF2-40B4-BE49-F238E27FC236}">
                    <a16:creationId xmlns:a16="http://schemas.microsoft.com/office/drawing/2014/main" id="{00000000-0008-0000-0500-0000B5080000}"/>
                  </a:ext>
                </a:extLst>
              </xdr:cNvPr>
              <xdr:cNvSpPr>
                <a:spLocks noChangeShapeType="1"/>
              </xdr:cNvSpPr>
            </xdr:nvSpPr>
            <xdr:spPr bwMode="auto">
              <a:xfrm>
                <a:off x="315" y="332"/>
                <a:ext cx="0" cy="24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0" name="Line 182">
                <a:extLst>
                  <a:ext uri="{FF2B5EF4-FFF2-40B4-BE49-F238E27FC236}">
                    <a16:creationId xmlns:a16="http://schemas.microsoft.com/office/drawing/2014/main" id="{00000000-0008-0000-0500-0000B6080000}"/>
                  </a:ext>
                </a:extLst>
              </xdr:cNvPr>
              <xdr:cNvSpPr>
                <a:spLocks noChangeShapeType="1"/>
              </xdr:cNvSpPr>
            </xdr:nvSpPr>
            <xdr:spPr bwMode="auto">
              <a:xfrm>
                <a:off x="190" y="332"/>
                <a:ext cx="0" cy="24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1" name="Line 183">
                <a:extLst>
                  <a:ext uri="{FF2B5EF4-FFF2-40B4-BE49-F238E27FC236}">
                    <a16:creationId xmlns:a16="http://schemas.microsoft.com/office/drawing/2014/main" id="{00000000-0008-0000-0500-0000B7080000}"/>
                  </a:ext>
                </a:extLst>
              </xdr:cNvPr>
              <xdr:cNvSpPr>
                <a:spLocks noChangeShapeType="1"/>
              </xdr:cNvSpPr>
            </xdr:nvSpPr>
            <xdr:spPr bwMode="auto">
              <a:xfrm>
                <a:off x="207" y="348"/>
                <a:ext cx="96" cy="13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2" name="Line 184">
                <a:extLst>
                  <a:ext uri="{FF2B5EF4-FFF2-40B4-BE49-F238E27FC236}">
                    <a16:creationId xmlns:a16="http://schemas.microsoft.com/office/drawing/2014/main" id="{00000000-0008-0000-0500-0000B8080000}"/>
                  </a:ext>
                </a:extLst>
              </xdr:cNvPr>
              <xdr:cNvSpPr>
                <a:spLocks noChangeShapeType="1"/>
              </xdr:cNvSpPr>
            </xdr:nvSpPr>
            <xdr:spPr bwMode="auto">
              <a:xfrm>
                <a:off x="202" y="355"/>
                <a:ext cx="96" cy="13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3" name="Line 185">
                <a:extLst>
                  <a:ext uri="{FF2B5EF4-FFF2-40B4-BE49-F238E27FC236}">
                    <a16:creationId xmlns:a16="http://schemas.microsoft.com/office/drawing/2014/main" id="{00000000-0008-0000-0500-0000B9080000}"/>
                  </a:ext>
                </a:extLst>
              </xdr:cNvPr>
              <xdr:cNvSpPr>
                <a:spLocks noChangeShapeType="1"/>
              </xdr:cNvSpPr>
            </xdr:nvSpPr>
            <xdr:spPr bwMode="auto">
              <a:xfrm flipV="1">
                <a:off x="181" y="124"/>
                <a:ext cx="0" cy="19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4" name="Line 186">
                <a:extLst>
                  <a:ext uri="{FF2B5EF4-FFF2-40B4-BE49-F238E27FC236}">
                    <a16:creationId xmlns:a16="http://schemas.microsoft.com/office/drawing/2014/main" id="{00000000-0008-0000-0500-0000BA080000}"/>
                  </a:ext>
                </a:extLst>
              </xdr:cNvPr>
              <xdr:cNvSpPr>
                <a:spLocks noChangeShapeType="1"/>
              </xdr:cNvSpPr>
            </xdr:nvSpPr>
            <xdr:spPr bwMode="auto">
              <a:xfrm>
                <a:off x="324" y="124"/>
                <a:ext cx="0" cy="19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5" name="Line 187">
                <a:extLst>
                  <a:ext uri="{FF2B5EF4-FFF2-40B4-BE49-F238E27FC236}">
                    <a16:creationId xmlns:a16="http://schemas.microsoft.com/office/drawing/2014/main" id="{00000000-0008-0000-0500-0000BB080000}"/>
                  </a:ext>
                </a:extLst>
              </xdr:cNvPr>
              <xdr:cNvSpPr>
                <a:spLocks noChangeShapeType="1"/>
              </xdr:cNvSpPr>
            </xdr:nvSpPr>
            <xdr:spPr bwMode="auto">
              <a:xfrm>
                <a:off x="109" y="322"/>
                <a:ext cx="0" cy="18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6" name="Line 188">
                <a:extLst>
                  <a:ext uri="{FF2B5EF4-FFF2-40B4-BE49-F238E27FC236}">
                    <a16:creationId xmlns:a16="http://schemas.microsoft.com/office/drawing/2014/main" id="{00000000-0008-0000-0500-0000BC080000}"/>
                  </a:ext>
                </a:extLst>
              </xdr:cNvPr>
              <xdr:cNvSpPr>
                <a:spLocks noChangeShapeType="1"/>
              </xdr:cNvSpPr>
            </xdr:nvSpPr>
            <xdr:spPr bwMode="auto">
              <a:xfrm>
                <a:off x="181"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7" name="Line 189">
                <a:extLst>
                  <a:ext uri="{FF2B5EF4-FFF2-40B4-BE49-F238E27FC236}">
                    <a16:creationId xmlns:a16="http://schemas.microsoft.com/office/drawing/2014/main" id="{00000000-0008-0000-0500-0000BD080000}"/>
                  </a:ext>
                </a:extLst>
              </xdr:cNvPr>
              <xdr:cNvSpPr>
                <a:spLocks noChangeShapeType="1"/>
              </xdr:cNvSpPr>
            </xdr:nvSpPr>
            <xdr:spPr bwMode="auto">
              <a:xfrm>
                <a:off x="190"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8" name="Line 190">
                <a:extLst>
                  <a:ext uri="{FF2B5EF4-FFF2-40B4-BE49-F238E27FC236}">
                    <a16:creationId xmlns:a16="http://schemas.microsoft.com/office/drawing/2014/main" id="{00000000-0008-0000-0500-0000BE080000}"/>
                  </a:ext>
                </a:extLst>
              </xdr:cNvPr>
              <xdr:cNvSpPr>
                <a:spLocks noChangeShapeType="1"/>
              </xdr:cNvSpPr>
            </xdr:nvSpPr>
            <xdr:spPr bwMode="auto">
              <a:xfrm>
                <a:off x="199"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9" name="Line 191">
                <a:extLst>
                  <a:ext uri="{FF2B5EF4-FFF2-40B4-BE49-F238E27FC236}">
                    <a16:creationId xmlns:a16="http://schemas.microsoft.com/office/drawing/2014/main" id="{00000000-0008-0000-0500-0000BF080000}"/>
                  </a:ext>
                </a:extLst>
              </xdr:cNvPr>
              <xdr:cNvSpPr>
                <a:spLocks noChangeShapeType="1"/>
              </xdr:cNvSpPr>
            </xdr:nvSpPr>
            <xdr:spPr bwMode="auto">
              <a:xfrm>
                <a:off x="208"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0" name="Line 192">
                <a:extLst>
                  <a:ext uri="{FF2B5EF4-FFF2-40B4-BE49-F238E27FC236}">
                    <a16:creationId xmlns:a16="http://schemas.microsoft.com/office/drawing/2014/main" id="{00000000-0008-0000-0500-0000C0080000}"/>
                  </a:ext>
                </a:extLst>
              </xdr:cNvPr>
              <xdr:cNvSpPr>
                <a:spLocks noChangeShapeType="1"/>
              </xdr:cNvSpPr>
            </xdr:nvSpPr>
            <xdr:spPr bwMode="auto">
              <a:xfrm>
                <a:off x="217"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1" name="Line 193">
                <a:extLst>
                  <a:ext uri="{FF2B5EF4-FFF2-40B4-BE49-F238E27FC236}">
                    <a16:creationId xmlns:a16="http://schemas.microsoft.com/office/drawing/2014/main" id="{00000000-0008-0000-0500-0000C1080000}"/>
                  </a:ext>
                </a:extLst>
              </xdr:cNvPr>
              <xdr:cNvSpPr>
                <a:spLocks noChangeShapeType="1"/>
              </xdr:cNvSpPr>
            </xdr:nvSpPr>
            <xdr:spPr bwMode="auto">
              <a:xfrm>
                <a:off x="226"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2" name="Line 194">
                <a:extLst>
                  <a:ext uri="{FF2B5EF4-FFF2-40B4-BE49-F238E27FC236}">
                    <a16:creationId xmlns:a16="http://schemas.microsoft.com/office/drawing/2014/main" id="{00000000-0008-0000-0500-0000C2080000}"/>
                  </a:ext>
                </a:extLst>
              </xdr:cNvPr>
              <xdr:cNvSpPr>
                <a:spLocks noChangeShapeType="1"/>
              </xdr:cNvSpPr>
            </xdr:nvSpPr>
            <xdr:spPr bwMode="auto">
              <a:xfrm>
                <a:off x="235"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3" name="Line 195">
                <a:extLst>
                  <a:ext uri="{FF2B5EF4-FFF2-40B4-BE49-F238E27FC236}">
                    <a16:creationId xmlns:a16="http://schemas.microsoft.com/office/drawing/2014/main" id="{00000000-0008-0000-0500-0000C3080000}"/>
                  </a:ext>
                </a:extLst>
              </xdr:cNvPr>
              <xdr:cNvSpPr>
                <a:spLocks noChangeShapeType="1"/>
              </xdr:cNvSpPr>
            </xdr:nvSpPr>
            <xdr:spPr bwMode="auto">
              <a:xfrm>
                <a:off x="245"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4" name="Line 196">
                <a:extLst>
                  <a:ext uri="{FF2B5EF4-FFF2-40B4-BE49-F238E27FC236}">
                    <a16:creationId xmlns:a16="http://schemas.microsoft.com/office/drawing/2014/main" id="{00000000-0008-0000-0500-0000C4080000}"/>
                  </a:ext>
                </a:extLst>
              </xdr:cNvPr>
              <xdr:cNvSpPr>
                <a:spLocks noChangeShapeType="1"/>
              </xdr:cNvSpPr>
            </xdr:nvSpPr>
            <xdr:spPr bwMode="auto">
              <a:xfrm>
                <a:off x="254"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5" name="Line 197">
                <a:extLst>
                  <a:ext uri="{FF2B5EF4-FFF2-40B4-BE49-F238E27FC236}">
                    <a16:creationId xmlns:a16="http://schemas.microsoft.com/office/drawing/2014/main" id="{00000000-0008-0000-0500-0000C5080000}"/>
                  </a:ext>
                </a:extLst>
              </xdr:cNvPr>
              <xdr:cNvSpPr>
                <a:spLocks noChangeShapeType="1"/>
              </xdr:cNvSpPr>
            </xdr:nvSpPr>
            <xdr:spPr bwMode="auto">
              <a:xfrm>
                <a:off x="263"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6" name="Line 198">
                <a:extLst>
                  <a:ext uri="{FF2B5EF4-FFF2-40B4-BE49-F238E27FC236}">
                    <a16:creationId xmlns:a16="http://schemas.microsoft.com/office/drawing/2014/main" id="{00000000-0008-0000-0500-0000C6080000}"/>
                  </a:ext>
                </a:extLst>
              </xdr:cNvPr>
              <xdr:cNvSpPr>
                <a:spLocks noChangeShapeType="1"/>
              </xdr:cNvSpPr>
            </xdr:nvSpPr>
            <xdr:spPr bwMode="auto">
              <a:xfrm>
                <a:off x="272"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7" name="Line 199">
                <a:extLst>
                  <a:ext uri="{FF2B5EF4-FFF2-40B4-BE49-F238E27FC236}">
                    <a16:creationId xmlns:a16="http://schemas.microsoft.com/office/drawing/2014/main" id="{00000000-0008-0000-0500-0000C7080000}"/>
                  </a:ext>
                </a:extLst>
              </xdr:cNvPr>
              <xdr:cNvSpPr>
                <a:spLocks noChangeShapeType="1"/>
              </xdr:cNvSpPr>
            </xdr:nvSpPr>
            <xdr:spPr bwMode="auto">
              <a:xfrm>
                <a:off x="281"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8" name="Line 200">
                <a:extLst>
                  <a:ext uri="{FF2B5EF4-FFF2-40B4-BE49-F238E27FC236}">
                    <a16:creationId xmlns:a16="http://schemas.microsoft.com/office/drawing/2014/main" id="{00000000-0008-0000-0500-0000C8080000}"/>
                  </a:ext>
                </a:extLst>
              </xdr:cNvPr>
              <xdr:cNvSpPr>
                <a:spLocks noChangeShapeType="1"/>
              </xdr:cNvSpPr>
            </xdr:nvSpPr>
            <xdr:spPr bwMode="auto">
              <a:xfrm>
                <a:off x="290"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9" name="Line 201">
                <a:extLst>
                  <a:ext uri="{FF2B5EF4-FFF2-40B4-BE49-F238E27FC236}">
                    <a16:creationId xmlns:a16="http://schemas.microsoft.com/office/drawing/2014/main" id="{00000000-0008-0000-0500-0000C9080000}"/>
                  </a:ext>
                </a:extLst>
              </xdr:cNvPr>
              <xdr:cNvSpPr>
                <a:spLocks noChangeShapeType="1"/>
              </xdr:cNvSpPr>
            </xdr:nvSpPr>
            <xdr:spPr bwMode="auto">
              <a:xfrm>
                <a:off x="299"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0" name="Line 202">
                <a:extLst>
                  <a:ext uri="{FF2B5EF4-FFF2-40B4-BE49-F238E27FC236}">
                    <a16:creationId xmlns:a16="http://schemas.microsoft.com/office/drawing/2014/main" id="{00000000-0008-0000-0500-0000CA080000}"/>
                  </a:ext>
                </a:extLst>
              </xdr:cNvPr>
              <xdr:cNvSpPr>
                <a:spLocks noChangeShapeType="1"/>
              </xdr:cNvSpPr>
            </xdr:nvSpPr>
            <xdr:spPr bwMode="auto">
              <a:xfrm>
                <a:off x="308"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1" name="Line 203">
                <a:extLst>
                  <a:ext uri="{FF2B5EF4-FFF2-40B4-BE49-F238E27FC236}">
                    <a16:creationId xmlns:a16="http://schemas.microsoft.com/office/drawing/2014/main" id="{00000000-0008-0000-0500-0000CB080000}"/>
                  </a:ext>
                </a:extLst>
              </xdr:cNvPr>
              <xdr:cNvSpPr>
                <a:spLocks noChangeShapeType="1"/>
              </xdr:cNvSpPr>
            </xdr:nvSpPr>
            <xdr:spPr bwMode="auto">
              <a:xfrm>
                <a:off x="317"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2" name="Line 204">
                <a:extLst>
                  <a:ext uri="{FF2B5EF4-FFF2-40B4-BE49-F238E27FC236}">
                    <a16:creationId xmlns:a16="http://schemas.microsoft.com/office/drawing/2014/main" id="{00000000-0008-0000-0500-0000CC080000}"/>
                  </a:ext>
                </a:extLst>
              </xdr:cNvPr>
              <xdr:cNvSpPr>
                <a:spLocks noChangeShapeType="1"/>
              </xdr:cNvSpPr>
            </xdr:nvSpPr>
            <xdr:spPr bwMode="auto">
              <a:xfrm>
                <a:off x="181" y="124"/>
                <a:ext cx="143"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3" name="Line 205">
                <a:extLst>
                  <a:ext uri="{FF2B5EF4-FFF2-40B4-BE49-F238E27FC236}">
                    <a16:creationId xmlns:a16="http://schemas.microsoft.com/office/drawing/2014/main" id="{00000000-0008-0000-0500-0000CD080000}"/>
                  </a:ext>
                </a:extLst>
              </xdr:cNvPr>
              <xdr:cNvSpPr>
                <a:spLocks noChangeShapeType="1"/>
              </xdr:cNvSpPr>
            </xdr:nvSpPr>
            <xdr:spPr bwMode="auto">
              <a:xfrm flipH="1">
                <a:off x="181" y="322"/>
                <a:ext cx="143"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4" name="Line 206">
                <a:extLst>
                  <a:ext uri="{FF2B5EF4-FFF2-40B4-BE49-F238E27FC236}">
                    <a16:creationId xmlns:a16="http://schemas.microsoft.com/office/drawing/2014/main" id="{00000000-0008-0000-0500-0000CE080000}"/>
                  </a:ext>
                </a:extLst>
              </xdr:cNvPr>
              <xdr:cNvSpPr>
                <a:spLocks noChangeShapeType="1"/>
              </xdr:cNvSpPr>
            </xdr:nvSpPr>
            <xdr:spPr bwMode="auto">
              <a:xfrm>
                <a:off x="183"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5" name="Line 207">
                <a:extLst>
                  <a:ext uri="{FF2B5EF4-FFF2-40B4-BE49-F238E27FC236}">
                    <a16:creationId xmlns:a16="http://schemas.microsoft.com/office/drawing/2014/main" id="{00000000-0008-0000-0500-0000CF080000}"/>
                  </a:ext>
                </a:extLst>
              </xdr:cNvPr>
              <xdr:cNvSpPr>
                <a:spLocks noChangeShapeType="1"/>
              </xdr:cNvSpPr>
            </xdr:nvSpPr>
            <xdr:spPr bwMode="auto">
              <a:xfrm>
                <a:off x="192"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6" name="Line 208">
                <a:extLst>
                  <a:ext uri="{FF2B5EF4-FFF2-40B4-BE49-F238E27FC236}">
                    <a16:creationId xmlns:a16="http://schemas.microsoft.com/office/drawing/2014/main" id="{00000000-0008-0000-0500-0000D0080000}"/>
                  </a:ext>
                </a:extLst>
              </xdr:cNvPr>
              <xdr:cNvSpPr>
                <a:spLocks noChangeShapeType="1"/>
              </xdr:cNvSpPr>
            </xdr:nvSpPr>
            <xdr:spPr bwMode="auto">
              <a:xfrm>
                <a:off x="201"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7" name="Line 209">
                <a:extLst>
                  <a:ext uri="{FF2B5EF4-FFF2-40B4-BE49-F238E27FC236}">
                    <a16:creationId xmlns:a16="http://schemas.microsoft.com/office/drawing/2014/main" id="{00000000-0008-0000-0500-0000D1080000}"/>
                  </a:ext>
                </a:extLst>
              </xdr:cNvPr>
              <xdr:cNvSpPr>
                <a:spLocks noChangeShapeType="1"/>
              </xdr:cNvSpPr>
            </xdr:nvSpPr>
            <xdr:spPr bwMode="auto">
              <a:xfrm>
                <a:off x="210"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8" name="Line 210">
                <a:extLst>
                  <a:ext uri="{FF2B5EF4-FFF2-40B4-BE49-F238E27FC236}">
                    <a16:creationId xmlns:a16="http://schemas.microsoft.com/office/drawing/2014/main" id="{00000000-0008-0000-0500-0000D2080000}"/>
                  </a:ext>
                </a:extLst>
              </xdr:cNvPr>
              <xdr:cNvSpPr>
                <a:spLocks noChangeShapeType="1"/>
              </xdr:cNvSpPr>
            </xdr:nvSpPr>
            <xdr:spPr bwMode="auto">
              <a:xfrm>
                <a:off x="219"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9" name="Line 211">
                <a:extLst>
                  <a:ext uri="{FF2B5EF4-FFF2-40B4-BE49-F238E27FC236}">
                    <a16:creationId xmlns:a16="http://schemas.microsoft.com/office/drawing/2014/main" id="{00000000-0008-0000-0500-0000D3080000}"/>
                  </a:ext>
                </a:extLst>
              </xdr:cNvPr>
              <xdr:cNvSpPr>
                <a:spLocks noChangeShapeType="1"/>
              </xdr:cNvSpPr>
            </xdr:nvSpPr>
            <xdr:spPr bwMode="auto">
              <a:xfrm>
                <a:off x="228"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0" name="Line 212">
                <a:extLst>
                  <a:ext uri="{FF2B5EF4-FFF2-40B4-BE49-F238E27FC236}">
                    <a16:creationId xmlns:a16="http://schemas.microsoft.com/office/drawing/2014/main" id="{00000000-0008-0000-0500-0000D4080000}"/>
                  </a:ext>
                </a:extLst>
              </xdr:cNvPr>
              <xdr:cNvSpPr>
                <a:spLocks noChangeShapeType="1"/>
              </xdr:cNvSpPr>
            </xdr:nvSpPr>
            <xdr:spPr bwMode="auto">
              <a:xfrm>
                <a:off x="237"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1" name="Line 213">
                <a:extLst>
                  <a:ext uri="{FF2B5EF4-FFF2-40B4-BE49-F238E27FC236}">
                    <a16:creationId xmlns:a16="http://schemas.microsoft.com/office/drawing/2014/main" id="{00000000-0008-0000-0500-0000D5080000}"/>
                  </a:ext>
                </a:extLst>
              </xdr:cNvPr>
              <xdr:cNvSpPr>
                <a:spLocks noChangeShapeType="1"/>
              </xdr:cNvSpPr>
            </xdr:nvSpPr>
            <xdr:spPr bwMode="auto">
              <a:xfrm>
                <a:off x="246"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2" name="Line 214">
                <a:extLst>
                  <a:ext uri="{FF2B5EF4-FFF2-40B4-BE49-F238E27FC236}">
                    <a16:creationId xmlns:a16="http://schemas.microsoft.com/office/drawing/2014/main" id="{00000000-0008-0000-0500-0000D6080000}"/>
                  </a:ext>
                </a:extLst>
              </xdr:cNvPr>
              <xdr:cNvSpPr>
                <a:spLocks noChangeShapeType="1"/>
              </xdr:cNvSpPr>
            </xdr:nvSpPr>
            <xdr:spPr bwMode="auto">
              <a:xfrm>
                <a:off x="255"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3" name="Line 215">
                <a:extLst>
                  <a:ext uri="{FF2B5EF4-FFF2-40B4-BE49-F238E27FC236}">
                    <a16:creationId xmlns:a16="http://schemas.microsoft.com/office/drawing/2014/main" id="{00000000-0008-0000-0500-0000D7080000}"/>
                  </a:ext>
                </a:extLst>
              </xdr:cNvPr>
              <xdr:cNvSpPr>
                <a:spLocks noChangeShapeType="1"/>
              </xdr:cNvSpPr>
            </xdr:nvSpPr>
            <xdr:spPr bwMode="auto">
              <a:xfrm>
                <a:off x="264"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4" name="Line 216">
                <a:extLst>
                  <a:ext uri="{FF2B5EF4-FFF2-40B4-BE49-F238E27FC236}">
                    <a16:creationId xmlns:a16="http://schemas.microsoft.com/office/drawing/2014/main" id="{00000000-0008-0000-0500-0000D8080000}"/>
                  </a:ext>
                </a:extLst>
              </xdr:cNvPr>
              <xdr:cNvSpPr>
                <a:spLocks noChangeShapeType="1"/>
              </xdr:cNvSpPr>
            </xdr:nvSpPr>
            <xdr:spPr bwMode="auto">
              <a:xfrm>
                <a:off x="274"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5" name="Line 217">
                <a:extLst>
                  <a:ext uri="{FF2B5EF4-FFF2-40B4-BE49-F238E27FC236}">
                    <a16:creationId xmlns:a16="http://schemas.microsoft.com/office/drawing/2014/main" id="{00000000-0008-0000-0500-0000D9080000}"/>
                  </a:ext>
                </a:extLst>
              </xdr:cNvPr>
              <xdr:cNvSpPr>
                <a:spLocks noChangeShapeType="1"/>
              </xdr:cNvSpPr>
            </xdr:nvSpPr>
            <xdr:spPr bwMode="auto">
              <a:xfrm>
                <a:off x="283"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6" name="Line 218">
                <a:extLst>
                  <a:ext uri="{FF2B5EF4-FFF2-40B4-BE49-F238E27FC236}">
                    <a16:creationId xmlns:a16="http://schemas.microsoft.com/office/drawing/2014/main" id="{00000000-0008-0000-0500-0000DA080000}"/>
                  </a:ext>
                </a:extLst>
              </xdr:cNvPr>
              <xdr:cNvSpPr>
                <a:spLocks noChangeShapeType="1"/>
              </xdr:cNvSpPr>
            </xdr:nvSpPr>
            <xdr:spPr bwMode="auto">
              <a:xfrm>
                <a:off x="292"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7" name="Line 219">
                <a:extLst>
                  <a:ext uri="{FF2B5EF4-FFF2-40B4-BE49-F238E27FC236}">
                    <a16:creationId xmlns:a16="http://schemas.microsoft.com/office/drawing/2014/main" id="{00000000-0008-0000-0500-0000DB080000}"/>
                  </a:ext>
                </a:extLst>
              </xdr:cNvPr>
              <xdr:cNvSpPr>
                <a:spLocks noChangeShapeType="1"/>
              </xdr:cNvSpPr>
            </xdr:nvSpPr>
            <xdr:spPr bwMode="auto">
              <a:xfrm>
                <a:off x="301"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8" name="Line 220">
                <a:extLst>
                  <a:ext uri="{FF2B5EF4-FFF2-40B4-BE49-F238E27FC236}">
                    <a16:creationId xmlns:a16="http://schemas.microsoft.com/office/drawing/2014/main" id="{00000000-0008-0000-0500-0000DC080000}"/>
                  </a:ext>
                </a:extLst>
              </xdr:cNvPr>
              <xdr:cNvSpPr>
                <a:spLocks noChangeShapeType="1"/>
              </xdr:cNvSpPr>
            </xdr:nvSpPr>
            <xdr:spPr bwMode="auto">
              <a:xfrm>
                <a:off x="310"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9" name="Line 221">
                <a:extLst>
                  <a:ext uri="{FF2B5EF4-FFF2-40B4-BE49-F238E27FC236}">
                    <a16:creationId xmlns:a16="http://schemas.microsoft.com/office/drawing/2014/main" id="{00000000-0008-0000-0500-0000DD080000}"/>
                  </a:ext>
                </a:extLst>
              </xdr:cNvPr>
              <xdr:cNvSpPr>
                <a:spLocks noChangeShapeType="1"/>
              </xdr:cNvSpPr>
            </xdr:nvSpPr>
            <xdr:spPr bwMode="auto">
              <a:xfrm>
                <a:off x="319"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0" name="Line 222">
                <a:extLst>
                  <a:ext uri="{FF2B5EF4-FFF2-40B4-BE49-F238E27FC236}">
                    <a16:creationId xmlns:a16="http://schemas.microsoft.com/office/drawing/2014/main" id="{00000000-0008-0000-0500-0000DE080000}"/>
                  </a:ext>
                </a:extLst>
              </xdr:cNvPr>
              <xdr:cNvSpPr>
                <a:spLocks noChangeShapeType="1"/>
              </xdr:cNvSpPr>
            </xdr:nvSpPr>
            <xdr:spPr bwMode="auto">
              <a:xfrm>
                <a:off x="185" y="646"/>
                <a:ext cx="13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1" name="Line 223">
                <a:extLst>
                  <a:ext uri="{FF2B5EF4-FFF2-40B4-BE49-F238E27FC236}">
                    <a16:creationId xmlns:a16="http://schemas.microsoft.com/office/drawing/2014/main" id="{00000000-0008-0000-0500-0000DF080000}"/>
                  </a:ext>
                </a:extLst>
              </xdr:cNvPr>
              <xdr:cNvSpPr>
                <a:spLocks noChangeShapeType="1"/>
              </xdr:cNvSpPr>
            </xdr:nvSpPr>
            <xdr:spPr bwMode="auto">
              <a:xfrm>
                <a:off x="190" y="332"/>
                <a:ext cx="12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2" name="Line 224">
                <a:extLst>
                  <a:ext uri="{FF2B5EF4-FFF2-40B4-BE49-F238E27FC236}">
                    <a16:creationId xmlns:a16="http://schemas.microsoft.com/office/drawing/2014/main" id="{00000000-0008-0000-0500-0000E0080000}"/>
                  </a:ext>
                </a:extLst>
              </xdr:cNvPr>
              <xdr:cNvSpPr>
                <a:spLocks noChangeShapeType="1"/>
              </xdr:cNvSpPr>
            </xdr:nvSpPr>
            <xdr:spPr bwMode="auto">
              <a:xfrm flipH="1">
                <a:off x="190" y="516"/>
                <a:ext cx="12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3" name="Line 225">
                <a:extLst>
                  <a:ext uri="{FF2B5EF4-FFF2-40B4-BE49-F238E27FC236}">
                    <a16:creationId xmlns:a16="http://schemas.microsoft.com/office/drawing/2014/main" id="{00000000-0008-0000-0500-0000E1080000}"/>
                  </a:ext>
                </a:extLst>
              </xdr:cNvPr>
              <xdr:cNvSpPr>
                <a:spLocks noChangeShapeType="1"/>
              </xdr:cNvSpPr>
            </xdr:nvSpPr>
            <xdr:spPr bwMode="auto">
              <a:xfrm>
                <a:off x="190" y="506"/>
                <a:ext cx="12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4" name="Line 226">
                <a:extLst>
                  <a:ext uri="{FF2B5EF4-FFF2-40B4-BE49-F238E27FC236}">
                    <a16:creationId xmlns:a16="http://schemas.microsoft.com/office/drawing/2014/main" id="{00000000-0008-0000-0500-0000E2080000}"/>
                  </a:ext>
                </a:extLst>
              </xdr:cNvPr>
              <xdr:cNvSpPr>
                <a:spLocks noChangeShapeType="1"/>
              </xdr:cNvSpPr>
            </xdr:nvSpPr>
            <xdr:spPr bwMode="auto">
              <a:xfrm flipV="1">
                <a:off x="207" y="426"/>
                <a:ext cx="46" cy="6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5" name="Line 227">
                <a:extLst>
                  <a:ext uri="{FF2B5EF4-FFF2-40B4-BE49-F238E27FC236}">
                    <a16:creationId xmlns:a16="http://schemas.microsoft.com/office/drawing/2014/main" id="{00000000-0008-0000-0500-0000E3080000}"/>
                  </a:ext>
                </a:extLst>
              </xdr:cNvPr>
              <xdr:cNvSpPr>
                <a:spLocks noChangeShapeType="1"/>
              </xdr:cNvSpPr>
            </xdr:nvSpPr>
            <xdr:spPr bwMode="auto">
              <a:xfrm flipV="1">
                <a:off x="202" y="419"/>
                <a:ext cx="45" cy="6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6" name="Line 228">
                <a:extLst>
                  <a:ext uri="{FF2B5EF4-FFF2-40B4-BE49-F238E27FC236}">
                    <a16:creationId xmlns:a16="http://schemas.microsoft.com/office/drawing/2014/main" id="{00000000-0008-0000-0500-0000E4080000}"/>
                  </a:ext>
                </a:extLst>
              </xdr:cNvPr>
              <xdr:cNvSpPr>
                <a:spLocks noChangeShapeType="1"/>
              </xdr:cNvSpPr>
            </xdr:nvSpPr>
            <xdr:spPr bwMode="auto">
              <a:xfrm flipV="1">
                <a:off x="253" y="348"/>
                <a:ext cx="45" cy="6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2277" name="Line 229">
              <a:extLst>
                <a:ext uri="{FF2B5EF4-FFF2-40B4-BE49-F238E27FC236}">
                  <a16:creationId xmlns:a16="http://schemas.microsoft.com/office/drawing/2014/main" id="{00000000-0008-0000-0500-0000E5080000}"/>
                </a:ext>
              </a:extLst>
            </xdr:cNvPr>
            <xdr:cNvSpPr>
              <a:spLocks noChangeShapeType="1"/>
            </xdr:cNvSpPr>
          </xdr:nvSpPr>
          <xdr:spPr bwMode="auto">
            <a:xfrm flipV="1">
              <a:off x="258" y="355"/>
              <a:ext cx="45" cy="6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8" name="Line 230">
              <a:extLst>
                <a:ext uri="{FF2B5EF4-FFF2-40B4-BE49-F238E27FC236}">
                  <a16:creationId xmlns:a16="http://schemas.microsoft.com/office/drawing/2014/main" id="{00000000-0008-0000-0500-0000E6080000}"/>
                </a:ext>
              </a:extLst>
            </xdr:cNvPr>
            <xdr:cNvSpPr>
              <a:spLocks noChangeShapeType="1"/>
            </xdr:cNvSpPr>
          </xdr:nvSpPr>
          <xdr:spPr bwMode="auto">
            <a:xfrm>
              <a:off x="109" y="124"/>
              <a:ext cx="0" cy="9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9" name="Line 231">
              <a:extLst>
                <a:ext uri="{FF2B5EF4-FFF2-40B4-BE49-F238E27FC236}">
                  <a16:creationId xmlns:a16="http://schemas.microsoft.com/office/drawing/2014/main" id="{00000000-0008-0000-0500-0000E7080000}"/>
                </a:ext>
              </a:extLst>
            </xdr:cNvPr>
            <xdr:cNvSpPr>
              <a:spLocks noChangeShapeType="1"/>
            </xdr:cNvSpPr>
          </xdr:nvSpPr>
          <xdr:spPr bwMode="auto">
            <a:xfrm>
              <a:off x="109" y="223"/>
              <a:ext cx="0" cy="9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0" name="Line 232">
              <a:extLst>
                <a:ext uri="{FF2B5EF4-FFF2-40B4-BE49-F238E27FC236}">
                  <a16:creationId xmlns:a16="http://schemas.microsoft.com/office/drawing/2014/main" id="{00000000-0008-0000-0500-0000E8080000}"/>
                </a:ext>
              </a:extLst>
            </xdr:cNvPr>
            <xdr:cNvSpPr>
              <a:spLocks noChangeShapeType="1"/>
            </xdr:cNvSpPr>
          </xdr:nvSpPr>
          <xdr:spPr bwMode="auto">
            <a:xfrm>
              <a:off x="218" y="223"/>
              <a:ext cx="1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1" name="Line 233">
              <a:extLst>
                <a:ext uri="{FF2B5EF4-FFF2-40B4-BE49-F238E27FC236}">
                  <a16:creationId xmlns:a16="http://schemas.microsoft.com/office/drawing/2014/main" id="{00000000-0008-0000-0500-0000E9080000}"/>
                </a:ext>
              </a:extLst>
            </xdr:cNvPr>
            <xdr:cNvSpPr>
              <a:spLocks noChangeShapeType="1"/>
            </xdr:cNvSpPr>
          </xdr:nvSpPr>
          <xdr:spPr bwMode="auto">
            <a:xfrm>
              <a:off x="232" y="223"/>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2" name="Line 234">
              <a:extLst>
                <a:ext uri="{FF2B5EF4-FFF2-40B4-BE49-F238E27FC236}">
                  <a16:creationId xmlns:a16="http://schemas.microsoft.com/office/drawing/2014/main" id="{00000000-0008-0000-0500-0000EA080000}"/>
                </a:ext>
              </a:extLst>
            </xdr:cNvPr>
            <xdr:cNvSpPr>
              <a:spLocks noChangeShapeType="1"/>
            </xdr:cNvSpPr>
          </xdr:nvSpPr>
          <xdr:spPr bwMode="auto">
            <a:xfrm>
              <a:off x="237" y="223"/>
              <a:ext cx="1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3" name="Line 235">
              <a:extLst>
                <a:ext uri="{FF2B5EF4-FFF2-40B4-BE49-F238E27FC236}">
                  <a16:creationId xmlns:a16="http://schemas.microsoft.com/office/drawing/2014/main" id="{00000000-0008-0000-0500-0000EB080000}"/>
                </a:ext>
              </a:extLst>
            </xdr:cNvPr>
            <xdr:cNvSpPr>
              <a:spLocks noChangeShapeType="1"/>
            </xdr:cNvSpPr>
          </xdr:nvSpPr>
          <xdr:spPr bwMode="auto">
            <a:xfrm>
              <a:off x="250" y="223"/>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4" name="Line 236">
              <a:extLst>
                <a:ext uri="{FF2B5EF4-FFF2-40B4-BE49-F238E27FC236}">
                  <a16:creationId xmlns:a16="http://schemas.microsoft.com/office/drawing/2014/main" id="{00000000-0008-0000-0500-0000EC080000}"/>
                </a:ext>
              </a:extLst>
            </xdr:cNvPr>
            <xdr:cNvSpPr>
              <a:spLocks noChangeShapeType="1"/>
            </xdr:cNvSpPr>
          </xdr:nvSpPr>
          <xdr:spPr bwMode="auto">
            <a:xfrm>
              <a:off x="255" y="223"/>
              <a:ext cx="1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5" name="Line 237">
              <a:extLst>
                <a:ext uri="{FF2B5EF4-FFF2-40B4-BE49-F238E27FC236}">
                  <a16:creationId xmlns:a16="http://schemas.microsoft.com/office/drawing/2014/main" id="{00000000-0008-0000-0500-0000ED080000}"/>
                </a:ext>
              </a:extLst>
            </xdr:cNvPr>
            <xdr:cNvSpPr>
              <a:spLocks noChangeShapeType="1"/>
            </xdr:cNvSpPr>
          </xdr:nvSpPr>
          <xdr:spPr bwMode="auto">
            <a:xfrm>
              <a:off x="268" y="223"/>
              <a:ext cx="2"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6" name="Line 238">
              <a:extLst>
                <a:ext uri="{FF2B5EF4-FFF2-40B4-BE49-F238E27FC236}">
                  <a16:creationId xmlns:a16="http://schemas.microsoft.com/office/drawing/2014/main" id="{00000000-0008-0000-0500-0000EE080000}"/>
                </a:ext>
              </a:extLst>
            </xdr:cNvPr>
            <xdr:cNvSpPr>
              <a:spLocks noChangeShapeType="1"/>
            </xdr:cNvSpPr>
          </xdr:nvSpPr>
          <xdr:spPr bwMode="auto">
            <a:xfrm>
              <a:off x="273" y="223"/>
              <a:ext cx="1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7" name="Line 239">
              <a:extLst>
                <a:ext uri="{FF2B5EF4-FFF2-40B4-BE49-F238E27FC236}">
                  <a16:creationId xmlns:a16="http://schemas.microsoft.com/office/drawing/2014/main" id="{00000000-0008-0000-0500-0000EF080000}"/>
                </a:ext>
              </a:extLst>
            </xdr:cNvPr>
            <xdr:cNvSpPr>
              <a:spLocks noChangeShapeType="1"/>
            </xdr:cNvSpPr>
          </xdr:nvSpPr>
          <xdr:spPr bwMode="auto">
            <a:xfrm>
              <a:off x="287" y="223"/>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8" name="Line 240">
              <a:extLst>
                <a:ext uri="{FF2B5EF4-FFF2-40B4-BE49-F238E27FC236}">
                  <a16:creationId xmlns:a16="http://schemas.microsoft.com/office/drawing/2014/main" id="{00000000-0008-0000-0500-0000F0080000}"/>
                </a:ext>
              </a:extLst>
            </xdr:cNvPr>
            <xdr:cNvSpPr>
              <a:spLocks noChangeShapeType="1"/>
            </xdr:cNvSpPr>
          </xdr:nvSpPr>
          <xdr:spPr bwMode="auto">
            <a:xfrm>
              <a:off x="109" y="506"/>
              <a:ext cx="0" cy="7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9" name="Line 241">
              <a:extLst>
                <a:ext uri="{FF2B5EF4-FFF2-40B4-BE49-F238E27FC236}">
                  <a16:creationId xmlns:a16="http://schemas.microsoft.com/office/drawing/2014/main" id="{00000000-0008-0000-0500-0000F1080000}"/>
                </a:ext>
              </a:extLst>
            </xdr:cNvPr>
            <xdr:cNvSpPr>
              <a:spLocks noChangeShapeType="1"/>
            </xdr:cNvSpPr>
          </xdr:nvSpPr>
          <xdr:spPr bwMode="auto">
            <a:xfrm>
              <a:off x="109" y="506"/>
              <a:ext cx="6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0" name="Line 242">
              <a:extLst>
                <a:ext uri="{FF2B5EF4-FFF2-40B4-BE49-F238E27FC236}">
                  <a16:creationId xmlns:a16="http://schemas.microsoft.com/office/drawing/2014/main" id="{00000000-0008-0000-0500-0000F2080000}"/>
                </a:ext>
              </a:extLst>
            </xdr:cNvPr>
            <xdr:cNvSpPr>
              <a:spLocks noChangeShapeType="1"/>
            </xdr:cNvSpPr>
          </xdr:nvSpPr>
          <xdr:spPr bwMode="auto">
            <a:xfrm>
              <a:off x="109" y="223"/>
              <a:ext cx="58"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1" name="Line 243">
              <a:extLst>
                <a:ext uri="{FF2B5EF4-FFF2-40B4-BE49-F238E27FC236}">
                  <a16:creationId xmlns:a16="http://schemas.microsoft.com/office/drawing/2014/main" id="{00000000-0008-0000-0500-0000F3080000}"/>
                </a:ext>
              </a:extLst>
            </xdr:cNvPr>
            <xdr:cNvSpPr>
              <a:spLocks noChangeShapeType="1"/>
            </xdr:cNvSpPr>
          </xdr:nvSpPr>
          <xdr:spPr bwMode="auto">
            <a:xfrm>
              <a:off x="109" y="322"/>
              <a:ext cx="56"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2" name="Line 244">
              <a:extLst>
                <a:ext uri="{FF2B5EF4-FFF2-40B4-BE49-F238E27FC236}">
                  <a16:creationId xmlns:a16="http://schemas.microsoft.com/office/drawing/2014/main" id="{00000000-0008-0000-0500-0000F4080000}"/>
                </a:ext>
              </a:extLst>
            </xdr:cNvPr>
            <xdr:cNvSpPr>
              <a:spLocks noChangeShapeType="1"/>
            </xdr:cNvSpPr>
          </xdr:nvSpPr>
          <xdr:spPr bwMode="auto">
            <a:xfrm flipH="1">
              <a:off x="109" y="124"/>
              <a:ext cx="56"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3" name="Line 245">
              <a:extLst>
                <a:ext uri="{FF2B5EF4-FFF2-40B4-BE49-F238E27FC236}">
                  <a16:creationId xmlns:a16="http://schemas.microsoft.com/office/drawing/2014/main" id="{00000000-0008-0000-0500-0000F5080000}"/>
                </a:ext>
              </a:extLst>
            </xdr:cNvPr>
            <xdr:cNvSpPr>
              <a:spLocks noChangeShapeType="1"/>
            </xdr:cNvSpPr>
          </xdr:nvSpPr>
          <xdr:spPr bwMode="auto">
            <a:xfrm flipV="1">
              <a:off x="185" y="603"/>
              <a:ext cx="0" cy="4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4" name="Line 246">
              <a:extLst>
                <a:ext uri="{FF2B5EF4-FFF2-40B4-BE49-F238E27FC236}">
                  <a16:creationId xmlns:a16="http://schemas.microsoft.com/office/drawing/2014/main" id="{00000000-0008-0000-0500-0000F6080000}"/>
                </a:ext>
              </a:extLst>
            </xdr:cNvPr>
            <xdr:cNvSpPr>
              <a:spLocks noChangeShapeType="1"/>
            </xdr:cNvSpPr>
          </xdr:nvSpPr>
          <xdr:spPr bwMode="auto">
            <a:xfrm flipV="1">
              <a:off x="303" y="352"/>
              <a:ext cx="3"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5" name="Line 247">
              <a:extLst>
                <a:ext uri="{FF2B5EF4-FFF2-40B4-BE49-F238E27FC236}">
                  <a16:creationId xmlns:a16="http://schemas.microsoft.com/office/drawing/2014/main" id="{00000000-0008-0000-0500-0000F7080000}"/>
                </a:ext>
              </a:extLst>
            </xdr:cNvPr>
            <xdr:cNvSpPr>
              <a:spLocks noChangeShapeType="1"/>
            </xdr:cNvSpPr>
          </xdr:nvSpPr>
          <xdr:spPr bwMode="auto">
            <a:xfrm flipV="1">
              <a:off x="309" y="344"/>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6" name="Line 248">
              <a:extLst>
                <a:ext uri="{FF2B5EF4-FFF2-40B4-BE49-F238E27FC236}">
                  <a16:creationId xmlns:a16="http://schemas.microsoft.com/office/drawing/2014/main" id="{00000000-0008-0000-0500-0000F8080000}"/>
                </a:ext>
              </a:extLst>
            </xdr:cNvPr>
            <xdr:cNvSpPr>
              <a:spLocks noChangeShapeType="1"/>
            </xdr:cNvSpPr>
          </xdr:nvSpPr>
          <xdr:spPr bwMode="auto">
            <a:xfrm flipV="1">
              <a:off x="193" y="491"/>
              <a:ext cx="3"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7" name="Line 249">
              <a:extLst>
                <a:ext uri="{FF2B5EF4-FFF2-40B4-BE49-F238E27FC236}">
                  <a16:creationId xmlns:a16="http://schemas.microsoft.com/office/drawing/2014/main" id="{00000000-0008-0000-0500-0000F9080000}"/>
                </a:ext>
              </a:extLst>
            </xdr:cNvPr>
            <xdr:cNvSpPr>
              <a:spLocks noChangeShapeType="1"/>
            </xdr:cNvSpPr>
          </xdr:nvSpPr>
          <xdr:spPr bwMode="auto">
            <a:xfrm flipV="1">
              <a:off x="198" y="483"/>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8" name="Line 250">
              <a:extLst>
                <a:ext uri="{FF2B5EF4-FFF2-40B4-BE49-F238E27FC236}">
                  <a16:creationId xmlns:a16="http://schemas.microsoft.com/office/drawing/2014/main" id="{00000000-0008-0000-0500-0000FA080000}"/>
                </a:ext>
              </a:extLst>
            </xdr:cNvPr>
            <xdr:cNvSpPr>
              <a:spLocks noChangeShapeType="1"/>
            </xdr:cNvSpPr>
          </xdr:nvSpPr>
          <xdr:spPr bwMode="auto">
            <a:xfrm flipH="1" flipV="1">
              <a:off x="310" y="491"/>
              <a:ext cx="2"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9" name="Line 251">
              <a:extLst>
                <a:ext uri="{FF2B5EF4-FFF2-40B4-BE49-F238E27FC236}">
                  <a16:creationId xmlns:a16="http://schemas.microsoft.com/office/drawing/2014/main" id="{00000000-0008-0000-0500-0000FB080000}"/>
                </a:ext>
              </a:extLst>
            </xdr:cNvPr>
            <xdr:cNvSpPr>
              <a:spLocks noChangeShapeType="1"/>
            </xdr:cNvSpPr>
          </xdr:nvSpPr>
          <xdr:spPr bwMode="auto">
            <a:xfrm flipH="1" flipV="1">
              <a:off x="304" y="483"/>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0" name="Line 252">
              <a:extLst>
                <a:ext uri="{FF2B5EF4-FFF2-40B4-BE49-F238E27FC236}">
                  <a16:creationId xmlns:a16="http://schemas.microsoft.com/office/drawing/2014/main" id="{00000000-0008-0000-0500-0000FC080000}"/>
                </a:ext>
              </a:extLst>
            </xdr:cNvPr>
            <xdr:cNvSpPr>
              <a:spLocks noChangeShapeType="1"/>
            </xdr:cNvSpPr>
          </xdr:nvSpPr>
          <xdr:spPr bwMode="auto">
            <a:xfrm flipH="1" flipV="1">
              <a:off x="200" y="352"/>
              <a:ext cx="2"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1" name="Line 253">
              <a:extLst>
                <a:ext uri="{FF2B5EF4-FFF2-40B4-BE49-F238E27FC236}">
                  <a16:creationId xmlns:a16="http://schemas.microsoft.com/office/drawing/2014/main" id="{00000000-0008-0000-0500-0000FD080000}"/>
                </a:ext>
              </a:extLst>
            </xdr:cNvPr>
            <xdr:cNvSpPr>
              <a:spLocks noChangeShapeType="1"/>
            </xdr:cNvSpPr>
          </xdr:nvSpPr>
          <xdr:spPr bwMode="auto">
            <a:xfrm flipH="1" flipV="1">
              <a:off x="194" y="344"/>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2" name="Line 254">
              <a:extLst>
                <a:ext uri="{FF2B5EF4-FFF2-40B4-BE49-F238E27FC236}">
                  <a16:creationId xmlns:a16="http://schemas.microsoft.com/office/drawing/2014/main" id="{00000000-0008-0000-0500-0000FE080000}"/>
                </a:ext>
              </a:extLst>
            </xdr:cNvPr>
            <xdr:cNvSpPr>
              <a:spLocks noChangeShapeType="1"/>
            </xdr:cNvSpPr>
          </xdr:nvSpPr>
          <xdr:spPr bwMode="auto">
            <a:xfrm flipV="1">
              <a:off x="298" y="345"/>
              <a:ext cx="3"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3" name="Line 255">
              <a:extLst>
                <a:ext uri="{FF2B5EF4-FFF2-40B4-BE49-F238E27FC236}">
                  <a16:creationId xmlns:a16="http://schemas.microsoft.com/office/drawing/2014/main" id="{00000000-0008-0000-0500-0000FF080000}"/>
                </a:ext>
              </a:extLst>
            </xdr:cNvPr>
            <xdr:cNvSpPr>
              <a:spLocks noChangeShapeType="1"/>
            </xdr:cNvSpPr>
          </xdr:nvSpPr>
          <xdr:spPr bwMode="auto">
            <a:xfrm flipV="1">
              <a:off x="304" y="337"/>
              <a:ext cx="2"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4" name="Line 256">
              <a:extLst>
                <a:ext uri="{FF2B5EF4-FFF2-40B4-BE49-F238E27FC236}">
                  <a16:creationId xmlns:a16="http://schemas.microsoft.com/office/drawing/2014/main" id="{00000000-0008-0000-0500-000000090000}"/>
                </a:ext>
              </a:extLst>
            </xdr:cNvPr>
            <xdr:cNvSpPr>
              <a:spLocks noChangeShapeType="1"/>
            </xdr:cNvSpPr>
          </xdr:nvSpPr>
          <xdr:spPr bwMode="auto">
            <a:xfrm flipV="1">
              <a:off x="199" y="496"/>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5" name="Line 257">
              <a:extLst>
                <a:ext uri="{FF2B5EF4-FFF2-40B4-BE49-F238E27FC236}">
                  <a16:creationId xmlns:a16="http://schemas.microsoft.com/office/drawing/2014/main" id="{00000000-0008-0000-0500-000001090000}"/>
                </a:ext>
              </a:extLst>
            </xdr:cNvPr>
            <xdr:cNvSpPr>
              <a:spLocks noChangeShapeType="1"/>
            </xdr:cNvSpPr>
          </xdr:nvSpPr>
          <xdr:spPr bwMode="auto">
            <a:xfrm flipV="1">
              <a:off x="205" y="489"/>
              <a:ext cx="2"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6" name="Line 258">
              <a:extLst>
                <a:ext uri="{FF2B5EF4-FFF2-40B4-BE49-F238E27FC236}">
                  <a16:creationId xmlns:a16="http://schemas.microsoft.com/office/drawing/2014/main" id="{00000000-0008-0000-0500-000002090000}"/>
                </a:ext>
              </a:extLst>
            </xdr:cNvPr>
            <xdr:cNvSpPr>
              <a:spLocks noChangeShapeType="1"/>
            </xdr:cNvSpPr>
          </xdr:nvSpPr>
          <xdr:spPr bwMode="auto">
            <a:xfrm flipH="1" flipV="1">
              <a:off x="304" y="496"/>
              <a:ext cx="2"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7" name="Line 259">
              <a:extLst>
                <a:ext uri="{FF2B5EF4-FFF2-40B4-BE49-F238E27FC236}">
                  <a16:creationId xmlns:a16="http://schemas.microsoft.com/office/drawing/2014/main" id="{00000000-0008-0000-0500-000003090000}"/>
                </a:ext>
              </a:extLst>
            </xdr:cNvPr>
            <xdr:cNvSpPr>
              <a:spLocks noChangeShapeType="1"/>
            </xdr:cNvSpPr>
          </xdr:nvSpPr>
          <xdr:spPr bwMode="auto">
            <a:xfrm flipH="1" flipV="1">
              <a:off x="298" y="489"/>
              <a:ext cx="3"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8" name="Line 260">
              <a:extLst>
                <a:ext uri="{FF2B5EF4-FFF2-40B4-BE49-F238E27FC236}">
                  <a16:creationId xmlns:a16="http://schemas.microsoft.com/office/drawing/2014/main" id="{00000000-0008-0000-0500-000004090000}"/>
                </a:ext>
              </a:extLst>
            </xdr:cNvPr>
            <xdr:cNvSpPr>
              <a:spLocks noChangeShapeType="1"/>
            </xdr:cNvSpPr>
          </xdr:nvSpPr>
          <xdr:spPr bwMode="auto">
            <a:xfrm flipH="1" flipV="1">
              <a:off x="205" y="345"/>
              <a:ext cx="2"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9" name="Line 261">
              <a:extLst>
                <a:ext uri="{FF2B5EF4-FFF2-40B4-BE49-F238E27FC236}">
                  <a16:creationId xmlns:a16="http://schemas.microsoft.com/office/drawing/2014/main" id="{00000000-0008-0000-0500-000005090000}"/>
                </a:ext>
              </a:extLst>
            </xdr:cNvPr>
            <xdr:cNvSpPr>
              <a:spLocks noChangeShapeType="1"/>
            </xdr:cNvSpPr>
          </xdr:nvSpPr>
          <xdr:spPr bwMode="auto">
            <a:xfrm flipH="1" flipV="1">
              <a:off x="199" y="337"/>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0" name="Line 262">
              <a:extLst>
                <a:ext uri="{FF2B5EF4-FFF2-40B4-BE49-F238E27FC236}">
                  <a16:creationId xmlns:a16="http://schemas.microsoft.com/office/drawing/2014/main" id="{00000000-0008-0000-0500-000006090000}"/>
                </a:ext>
              </a:extLst>
            </xdr:cNvPr>
            <xdr:cNvSpPr>
              <a:spLocks noChangeShapeType="1"/>
            </xdr:cNvSpPr>
          </xdr:nvSpPr>
          <xdr:spPr bwMode="auto">
            <a:xfrm>
              <a:off x="298" y="482"/>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1" name="Line 263">
              <a:extLst>
                <a:ext uri="{FF2B5EF4-FFF2-40B4-BE49-F238E27FC236}">
                  <a16:creationId xmlns:a16="http://schemas.microsoft.com/office/drawing/2014/main" id="{00000000-0008-0000-0500-000007090000}"/>
                </a:ext>
              </a:extLst>
            </xdr:cNvPr>
            <xdr:cNvSpPr>
              <a:spLocks noChangeShapeType="1"/>
            </xdr:cNvSpPr>
          </xdr:nvSpPr>
          <xdr:spPr bwMode="auto">
            <a:xfrm>
              <a:off x="298" y="355"/>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2" name="Line 264">
              <a:extLst>
                <a:ext uri="{FF2B5EF4-FFF2-40B4-BE49-F238E27FC236}">
                  <a16:creationId xmlns:a16="http://schemas.microsoft.com/office/drawing/2014/main" id="{00000000-0008-0000-0500-000008090000}"/>
                </a:ext>
              </a:extLst>
            </xdr:cNvPr>
            <xdr:cNvSpPr>
              <a:spLocks noChangeShapeType="1"/>
            </xdr:cNvSpPr>
          </xdr:nvSpPr>
          <xdr:spPr bwMode="auto">
            <a:xfrm flipH="1">
              <a:off x="190" y="355"/>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3" name="Line 265">
              <a:extLst>
                <a:ext uri="{FF2B5EF4-FFF2-40B4-BE49-F238E27FC236}">
                  <a16:creationId xmlns:a16="http://schemas.microsoft.com/office/drawing/2014/main" id="{00000000-0008-0000-0500-000009090000}"/>
                </a:ext>
              </a:extLst>
            </xdr:cNvPr>
            <xdr:cNvSpPr>
              <a:spLocks noChangeShapeType="1"/>
            </xdr:cNvSpPr>
          </xdr:nvSpPr>
          <xdr:spPr bwMode="auto">
            <a:xfrm flipH="1">
              <a:off x="190" y="482"/>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4" name="Line 266">
              <a:extLst>
                <a:ext uri="{FF2B5EF4-FFF2-40B4-BE49-F238E27FC236}">
                  <a16:creationId xmlns:a16="http://schemas.microsoft.com/office/drawing/2014/main" id="{00000000-0008-0000-0500-00000A090000}"/>
                </a:ext>
              </a:extLst>
            </xdr:cNvPr>
            <xdr:cNvSpPr>
              <a:spLocks noChangeShapeType="1"/>
            </xdr:cNvSpPr>
          </xdr:nvSpPr>
          <xdr:spPr bwMode="auto">
            <a:xfrm flipH="1">
              <a:off x="311" y="581"/>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5" name="Line 267">
              <a:extLst>
                <a:ext uri="{FF2B5EF4-FFF2-40B4-BE49-F238E27FC236}">
                  <a16:creationId xmlns:a16="http://schemas.microsoft.com/office/drawing/2014/main" id="{00000000-0008-0000-0500-00000B090000}"/>
                </a:ext>
              </a:extLst>
            </xdr:cNvPr>
            <xdr:cNvSpPr>
              <a:spLocks noChangeShapeType="1"/>
            </xdr:cNvSpPr>
          </xdr:nvSpPr>
          <xdr:spPr bwMode="auto">
            <a:xfrm>
              <a:off x="311" y="579"/>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6" name="Line 268">
              <a:extLst>
                <a:ext uri="{FF2B5EF4-FFF2-40B4-BE49-F238E27FC236}">
                  <a16:creationId xmlns:a16="http://schemas.microsoft.com/office/drawing/2014/main" id="{00000000-0008-0000-0500-00000C090000}"/>
                </a:ext>
              </a:extLst>
            </xdr:cNvPr>
            <xdr:cNvSpPr>
              <a:spLocks noChangeShapeType="1"/>
            </xdr:cNvSpPr>
          </xdr:nvSpPr>
          <xdr:spPr bwMode="auto">
            <a:xfrm flipH="1">
              <a:off x="177" y="579"/>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7" name="Line 269">
              <a:extLst>
                <a:ext uri="{FF2B5EF4-FFF2-40B4-BE49-F238E27FC236}">
                  <a16:creationId xmlns:a16="http://schemas.microsoft.com/office/drawing/2014/main" id="{00000000-0008-0000-0500-00000D090000}"/>
                </a:ext>
              </a:extLst>
            </xdr:cNvPr>
            <xdr:cNvSpPr>
              <a:spLocks noChangeShapeType="1"/>
            </xdr:cNvSpPr>
          </xdr:nvSpPr>
          <xdr:spPr bwMode="auto">
            <a:xfrm>
              <a:off x="177" y="581"/>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8" name="Line 270">
              <a:extLst>
                <a:ext uri="{FF2B5EF4-FFF2-40B4-BE49-F238E27FC236}">
                  <a16:creationId xmlns:a16="http://schemas.microsoft.com/office/drawing/2014/main" id="{00000000-0008-0000-0500-00000E090000}"/>
                </a:ext>
              </a:extLst>
            </xdr:cNvPr>
            <xdr:cNvSpPr>
              <a:spLocks noChangeShapeType="1"/>
            </xdr:cNvSpPr>
          </xdr:nvSpPr>
          <xdr:spPr bwMode="auto">
            <a:xfrm>
              <a:off x="207" y="332"/>
              <a:ext cx="0" cy="16"/>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9" name="Line 271">
              <a:extLst>
                <a:ext uri="{FF2B5EF4-FFF2-40B4-BE49-F238E27FC236}">
                  <a16:creationId xmlns:a16="http://schemas.microsoft.com/office/drawing/2014/main" id="{00000000-0008-0000-0500-00000F090000}"/>
                </a:ext>
              </a:extLst>
            </xdr:cNvPr>
            <xdr:cNvSpPr>
              <a:spLocks noChangeShapeType="1"/>
            </xdr:cNvSpPr>
          </xdr:nvSpPr>
          <xdr:spPr bwMode="auto">
            <a:xfrm>
              <a:off x="298" y="332"/>
              <a:ext cx="0" cy="16"/>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0" name="Line 272">
              <a:extLst>
                <a:ext uri="{FF2B5EF4-FFF2-40B4-BE49-F238E27FC236}">
                  <a16:creationId xmlns:a16="http://schemas.microsoft.com/office/drawing/2014/main" id="{00000000-0008-0000-0500-000010090000}"/>
                </a:ext>
              </a:extLst>
            </xdr:cNvPr>
            <xdr:cNvSpPr>
              <a:spLocks noChangeShapeType="1"/>
            </xdr:cNvSpPr>
          </xdr:nvSpPr>
          <xdr:spPr bwMode="auto">
            <a:xfrm flipV="1">
              <a:off x="298" y="489"/>
              <a:ext cx="0" cy="1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1" name="Line 273">
              <a:extLst>
                <a:ext uri="{FF2B5EF4-FFF2-40B4-BE49-F238E27FC236}">
                  <a16:creationId xmlns:a16="http://schemas.microsoft.com/office/drawing/2014/main" id="{00000000-0008-0000-0500-000011090000}"/>
                </a:ext>
              </a:extLst>
            </xdr:cNvPr>
            <xdr:cNvSpPr>
              <a:spLocks noChangeShapeType="1"/>
            </xdr:cNvSpPr>
          </xdr:nvSpPr>
          <xdr:spPr bwMode="auto">
            <a:xfrm flipV="1">
              <a:off x="207" y="489"/>
              <a:ext cx="0" cy="1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2" name="Line 274">
              <a:extLst>
                <a:ext uri="{FF2B5EF4-FFF2-40B4-BE49-F238E27FC236}">
                  <a16:creationId xmlns:a16="http://schemas.microsoft.com/office/drawing/2014/main" id="{00000000-0008-0000-0500-000012090000}"/>
                </a:ext>
              </a:extLst>
            </xdr:cNvPr>
            <xdr:cNvSpPr>
              <a:spLocks noChangeShapeType="1"/>
            </xdr:cNvSpPr>
          </xdr:nvSpPr>
          <xdr:spPr bwMode="auto">
            <a:xfrm>
              <a:off x="185" y="576"/>
              <a:ext cx="0" cy="1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3" name="Line 275">
              <a:extLst>
                <a:ext uri="{FF2B5EF4-FFF2-40B4-BE49-F238E27FC236}">
                  <a16:creationId xmlns:a16="http://schemas.microsoft.com/office/drawing/2014/main" id="{00000000-0008-0000-0500-000013090000}"/>
                </a:ext>
              </a:extLst>
            </xdr:cNvPr>
            <xdr:cNvSpPr>
              <a:spLocks noChangeShapeType="1"/>
            </xdr:cNvSpPr>
          </xdr:nvSpPr>
          <xdr:spPr bwMode="auto">
            <a:xfrm>
              <a:off x="320" y="576"/>
              <a:ext cx="0" cy="1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4" name="Line 276">
              <a:extLst>
                <a:ext uri="{FF2B5EF4-FFF2-40B4-BE49-F238E27FC236}">
                  <a16:creationId xmlns:a16="http://schemas.microsoft.com/office/drawing/2014/main" id="{00000000-0008-0000-0500-000014090000}"/>
                </a:ext>
              </a:extLst>
            </xdr:cNvPr>
            <xdr:cNvSpPr>
              <a:spLocks noChangeShapeType="1"/>
            </xdr:cNvSpPr>
          </xdr:nvSpPr>
          <xdr:spPr bwMode="auto">
            <a:xfrm flipV="1">
              <a:off x="253" y="422"/>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5" name="Line 277">
              <a:extLst>
                <a:ext uri="{FF2B5EF4-FFF2-40B4-BE49-F238E27FC236}">
                  <a16:creationId xmlns:a16="http://schemas.microsoft.com/office/drawing/2014/main" id="{00000000-0008-0000-0500-000015090000}"/>
                </a:ext>
              </a:extLst>
            </xdr:cNvPr>
            <xdr:cNvSpPr>
              <a:spLocks noChangeShapeType="1"/>
            </xdr:cNvSpPr>
          </xdr:nvSpPr>
          <xdr:spPr bwMode="auto">
            <a:xfrm flipV="1">
              <a:off x="247" y="415"/>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6" name="Line 278">
              <a:extLst>
                <a:ext uri="{FF2B5EF4-FFF2-40B4-BE49-F238E27FC236}">
                  <a16:creationId xmlns:a16="http://schemas.microsoft.com/office/drawing/2014/main" id="{00000000-0008-0000-0500-000016090000}"/>
                </a:ext>
              </a:extLst>
            </xdr:cNvPr>
            <xdr:cNvSpPr>
              <a:spLocks noChangeShapeType="1"/>
            </xdr:cNvSpPr>
          </xdr:nvSpPr>
          <xdr:spPr bwMode="auto">
            <a:xfrm>
              <a:off x="306" y="337"/>
              <a:ext cx="4"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7" name="Line 279">
              <a:extLst>
                <a:ext uri="{FF2B5EF4-FFF2-40B4-BE49-F238E27FC236}">
                  <a16:creationId xmlns:a16="http://schemas.microsoft.com/office/drawing/2014/main" id="{00000000-0008-0000-0500-000017090000}"/>
                </a:ext>
              </a:extLst>
            </xdr:cNvPr>
            <xdr:cNvSpPr>
              <a:spLocks noChangeShapeType="1"/>
            </xdr:cNvSpPr>
          </xdr:nvSpPr>
          <xdr:spPr bwMode="auto">
            <a:xfrm flipV="1">
              <a:off x="193" y="340"/>
              <a:ext cx="4"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8" name="Line 280">
              <a:extLst>
                <a:ext uri="{FF2B5EF4-FFF2-40B4-BE49-F238E27FC236}">
                  <a16:creationId xmlns:a16="http://schemas.microsoft.com/office/drawing/2014/main" id="{00000000-0008-0000-0500-000018090000}"/>
                </a:ext>
              </a:extLst>
            </xdr:cNvPr>
            <xdr:cNvSpPr>
              <a:spLocks noChangeShapeType="1"/>
            </xdr:cNvSpPr>
          </xdr:nvSpPr>
          <xdr:spPr bwMode="auto">
            <a:xfrm flipV="1">
              <a:off x="306" y="497"/>
              <a:ext cx="4"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9" name="Line 281">
              <a:extLst>
                <a:ext uri="{FF2B5EF4-FFF2-40B4-BE49-F238E27FC236}">
                  <a16:creationId xmlns:a16="http://schemas.microsoft.com/office/drawing/2014/main" id="{00000000-0008-0000-0500-000019090000}"/>
                </a:ext>
              </a:extLst>
            </xdr:cNvPr>
            <xdr:cNvSpPr>
              <a:spLocks noChangeShapeType="1"/>
            </xdr:cNvSpPr>
          </xdr:nvSpPr>
          <xdr:spPr bwMode="auto">
            <a:xfrm>
              <a:off x="193" y="494"/>
              <a:ext cx="4"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0" name="Line 282">
              <a:extLst>
                <a:ext uri="{FF2B5EF4-FFF2-40B4-BE49-F238E27FC236}">
                  <a16:creationId xmlns:a16="http://schemas.microsoft.com/office/drawing/2014/main" id="{00000000-0008-0000-0500-00001A090000}"/>
                </a:ext>
              </a:extLst>
            </xdr:cNvPr>
            <xdr:cNvSpPr>
              <a:spLocks noChangeShapeType="1"/>
            </xdr:cNvSpPr>
          </xdr:nvSpPr>
          <xdr:spPr bwMode="auto">
            <a:xfrm>
              <a:off x="315" y="506"/>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1" name="Line 283">
              <a:extLst>
                <a:ext uri="{FF2B5EF4-FFF2-40B4-BE49-F238E27FC236}">
                  <a16:creationId xmlns:a16="http://schemas.microsoft.com/office/drawing/2014/main" id="{00000000-0008-0000-0500-00001B090000}"/>
                </a:ext>
              </a:extLst>
            </xdr:cNvPr>
            <xdr:cNvSpPr>
              <a:spLocks noChangeShapeType="1"/>
            </xdr:cNvSpPr>
          </xdr:nvSpPr>
          <xdr:spPr bwMode="auto">
            <a:xfrm>
              <a:off x="183" y="506"/>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2" name="Line 284">
              <a:extLst>
                <a:ext uri="{FF2B5EF4-FFF2-40B4-BE49-F238E27FC236}">
                  <a16:creationId xmlns:a16="http://schemas.microsoft.com/office/drawing/2014/main" id="{00000000-0008-0000-0500-00001C090000}"/>
                </a:ext>
              </a:extLst>
            </xdr:cNvPr>
            <xdr:cNvSpPr>
              <a:spLocks noChangeShapeType="1"/>
            </xdr:cNvSpPr>
          </xdr:nvSpPr>
          <xdr:spPr bwMode="auto">
            <a:xfrm>
              <a:off x="207" y="348"/>
              <a:ext cx="0" cy="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3" name="Line 285">
              <a:extLst>
                <a:ext uri="{FF2B5EF4-FFF2-40B4-BE49-F238E27FC236}">
                  <a16:creationId xmlns:a16="http://schemas.microsoft.com/office/drawing/2014/main" id="{00000000-0008-0000-0500-00001D090000}"/>
                </a:ext>
              </a:extLst>
            </xdr:cNvPr>
            <xdr:cNvSpPr>
              <a:spLocks noChangeShapeType="1"/>
            </xdr:cNvSpPr>
          </xdr:nvSpPr>
          <xdr:spPr bwMode="auto">
            <a:xfrm>
              <a:off x="298" y="348"/>
              <a:ext cx="0" cy="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4" name="Line 286">
              <a:extLst>
                <a:ext uri="{FF2B5EF4-FFF2-40B4-BE49-F238E27FC236}">
                  <a16:creationId xmlns:a16="http://schemas.microsoft.com/office/drawing/2014/main" id="{00000000-0008-0000-0500-00001E090000}"/>
                </a:ext>
              </a:extLst>
            </xdr:cNvPr>
            <xdr:cNvSpPr>
              <a:spLocks noChangeShapeType="1"/>
            </xdr:cNvSpPr>
          </xdr:nvSpPr>
          <xdr:spPr bwMode="auto">
            <a:xfrm flipV="1">
              <a:off x="207" y="482"/>
              <a:ext cx="0" cy="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5" name="Line 287">
              <a:extLst>
                <a:ext uri="{FF2B5EF4-FFF2-40B4-BE49-F238E27FC236}">
                  <a16:creationId xmlns:a16="http://schemas.microsoft.com/office/drawing/2014/main" id="{00000000-0008-0000-0500-00001F090000}"/>
                </a:ext>
              </a:extLst>
            </xdr:cNvPr>
            <xdr:cNvSpPr>
              <a:spLocks noChangeShapeType="1"/>
            </xdr:cNvSpPr>
          </xdr:nvSpPr>
          <xdr:spPr bwMode="auto">
            <a:xfrm flipV="1">
              <a:off x="298" y="482"/>
              <a:ext cx="0" cy="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6" name="Line 288">
              <a:extLst>
                <a:ext uri="{FF2B5EF4-FFF2-40B4-BE49-F238E27FC236}">
                  <a16:creationId xmlns:a16="http://schemas.microsoft.com/office/drawing/2014/main" id="{00000000-0008-0000-0500-000020090000}"/>
                </a:ext>
              </a:extLst>
            </xdr:cNvPr>
            <xdr:cNvSpPr>
              <a:spLocks noChangeShapeType="1"/>
            </xdr:cNvSpPr>
          </xdr:nvSpPr>
          <xdr:spPr bwMode="auto">
            <a:xfrm>
              <a:off x="177" y="579"/>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7" name="Line 289">
              <a:extLst>
                <a:ext uri="{FF2B5EF4-FFF2-40B4-BE49-F238E27FC236}">
                  <a16:creationId xmlns:a16="http://schemas.microsoft.com/office/drawing/2014/main" id="{00000000-0008-0000-0500-000021090000}"/>
                </a:ext>
              </a:extLst>
            </xdr:cNvPr>
            <xdr:cNvSpPr>
              <a:spLocks noChangeShapeType="1"/>
            </xdr:cNvSpPr>
          </xdr:nvSpPr>
          <xdr:spPr bwMode="auto">
            <a:xfrm>
              <a:off x="194" y="579"/>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8" name="Line 290">
              <a:extLst>
                <a:ext uri="{FF2B5EF4-FFF2-40B4-BE49-F238E27FC236}">
                  <a16:creationId xmlns:a16="http://schemas.microsoft.com/office/drawing/2014/main" id="{00000000-0008-0000-0500-000022090000}"/>
                </a:ext>
              </a:extLst>
            </xdr:cNvPr>
            <xdr:cNvSpPr>
              <a:spLocks noChangeShapeType="1"/>
            </xdr:cNvSpPr>
          </xdr:nvSpPr>
          <xdr:spPr bwMode="auto">
            <a:xfrm>
              <a:off x="328" y="579"/>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9" name="Line 291">
              <a:extLst>
                <a:ext uri="{FF2B5EF4-FFF2-40B4-BE49-F238E27FC236}">
                  <a16:creationId xmlns:a16="http://schemas.microsoft.com/office/drawing/2014/main" id="{00000000-0008-0000-0500-000023090000}"/>
                </a:ext>
              </a:extLst>
            </xdr:cNvPr>
            <xdr:cNvSpPr>
              <a:spLocks noChangeShapeType="1"/>
            </xdr:cNvSpPr>
          </xdr:nvSpPr>
          <xdr:spPr bwMode="auto">
            <a:xfrm>
              <a:off x="311" y="579"/>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40" name="Line 292">
              <a:extLst>
                <a:ext uri="{FF2B5EF4-FFF2-40B4-BE49-F238E27FC236}">
                  <a16:creationId xmlns:a16="http://schemas.microsoft.com/office/drawing/2014/main" id="{00000000-0008-0000-0500-000024090000}"/>
                </a:ext>
              </a:extLst>
            </xdr:cNvPr>
            <xdr:cNvSpPr>
              <a:spLocks noChangeShapeType="1"/>
            </xdr:cNvSpPr>
          </xdr:nvSpPr>
          <xdr:spPr bwMode="auto">
            <a:xfrm flipV="1">
              <a:off x="320" y="600"/>
              <a:ext cx="0" cy="46"/>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41" name="Oval 293">
              <a:extLst>
                <a:ext uri="{FF2B5EF4-FFF2-40B4-BE49-F238E27FC236}">
                  <a16:creationId xmlns:a16="http://schemas.microsoft.com/office/drawing/2014/main" id="{00000000-0008-0000-0500-000025090000}"/>
                </a:ext>
              </a:extLst>
            </xdr:cNvPr>
            <xdr:cNvSpPr>
              <a:spLocks noChangeArrowheads="1"/>
            </xdr:cNvSpPr>
          </xdr:nvSpPr>
          <xdr:spPr bwMode="auto">
            <a:xfrm>
              <a:off x="245" y="215"/>
              <a:ext cx="13" cy="14"/>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2" name="Oval 294">
              <a:extLst>
                <a:ext uri="{FF2B5EF4-FFF2-40B4-BE49-F238E27FC236}">
                  <a16:creationId xmlns:a16="http://schemas.microsoft.com/office/drawing/2014/main" id="{00000000-0008-0000-0500-000026090000}"/>
                </a:ext>
              </a:extLst>
            </xdr:cNvPr>
            <xdr:cNvSpPr>
              <a:spLocks noChangeArrowheads="1"/>
            </xdr:cNvSpPr>
          </xdr:nvSpPr>
          <xdr:spPr bwMode="auto">
            <a:xfrm>
              <a:off x="247" y="217"/>
              <a:ext cx="9" cy="10"/>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3" name="Oval 295">
              <a:extLst>
                <a:ext uri="{FF2B5EF4-FFF2-40B4-BE49-F238E27FC236}">
                  <a16:creationId xmlns:a16="http://schemas.microsoft.com/office/drawing/2014/main" id="{00000000-0008-0000-0500-000027090000}"/>
                </a:ext>
              </a:extLst>
            </xdr:cNvPr>
            <xdr:cNvSpPr>
              <a:spLocks noChangeArrowheads="1"/>
            </xdr:cNvSpPr>
          </xdr:nvSpPr>
          <xdr:spPr bwMode="auto">
            <a:xfrm>
              <a:off x="249" y="219"/>
              <a:ext cx="6" cy="6"/>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4" name="Oval 296">
              <a:extLst>
                <a:ext uri="{FF2B5EF4-FFF2-40B4-BE49-F238E27FC236}">
                  <a16:creationId xmlns:a16="http://schemas.microsoft.com/office/drawing/2014/main" id="{00000000-0008-0000-0500-000028090000}"/>
                </a:ext>
              </a:extLst>
            </xdr:cNvPr>
            <xdr:cNvSpPr>
              <a:spLocks noChangeArrowheads="1"/>
            </xdr:cNvSpPr>
          </xdr:nvSpPr>
          <xdr:spPr bwMode="auto">
            <a:xfrm>
              <a:off x="250" y="220"/>
              <a:ext cx="4" cy="4"/>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5" name="Oval 297">
              <a:extLst>
                <a:ext uri="{FF2B5EF4-FFF2-40B4-BE49-F238E27FC236}">
                  <a16:creationId xmlns:a16="http://schemas.microsoft.com/office/drawing/2014/main" id="{00000000-0008-0000-0500-000029090000}"/>
                </a:ext>
              </a:extLst>
            </xdr:cNvPr>
            <xdr:cNvSpPr>
              <a:spLocks noChangeArrowheads="1"/>
            </xdr:cNvSpPr>
          </xdr:nvSpPr>
          <xdr:spPr bwMode="auto">
            <a:xfrm>
              <a:off x="251" y="221"/>
              <a:ext cx="2" cy="2"/>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6" name="Rectangle 298">
              <a:extLst>
                <a:ext uri="{FF2B5EF4-FFF2-40B4-BE49-F238E27FC236}">
                  <a16:creationId xmlns:a16="http://schemas.microsoft.com/office/drawing/2014/main" id="{00000000-0008-0000-0500-00002A090000}"/>
                </a:ext>
              </a:extLst>
            </xdr:cNvPr>
            <xdr:cNvSpPr>
              <a:spLocks noChangeArrowheads="1"/>
            </xdr:cNvSpPr>
          </xdr:nvSpPr>
          <xdr:spPr bwMode="auto">
            <a:xfrm>
              <a:off x="268" y="194"/>
              <a:ext cx="22"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重</a:t>
              </a:r>
            </a:p>
          </xdr:txBody>
        </xdr:sp>
        <xdr:sp macro="" textlink="">
          <xdr:nvSpPr>
            <xdr:cNvPr id="2347" name="Rectangle 299">
              <a:extLst>
                <a:ext uri="{FF2B5EF4-FFF2-40B4-BE49-F238E27FC236}">
                  <a16:creationId xmlns:a16="http://schemas.microsoft.com/office/drawing/2014/main" id="{00000000-0008-0000-0500-00002B090000}"/>
                </a:ext>
              </a:extLst>
            </xdr:cNvPr>
            <xdr:cNvSpPr>
              <a:spLocks noChangeArrowheads="1"/>
            </xdr:cNvSpPr>
          </xdr:nvSpPr>
          <xdr:spPr bwMode="auto">
            <a:xfrm>
              <a:off x="288" y="194"/>
              <a:ext cx="22"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心</a:t>
              </a:r>
            </a:p>
          </xdr:txBody>
        </xdr:sp>
        <xdr:sp macro="" textlink="">
          <xdr:nvSpPr>
            <xdr:cNvPr id="2348" name="Rectangle 300">
              <a:extLst>
                <a:ext uri="{FF2B5EF4-FFF2-40B4-BE49-F238E27FC236}">
                  <a16:creationId xmlns:a16="http://schemas.microsoft.com/office/drawing/2014/main" id="{00000000-0008-0000-0500-00002C090000}"/>
                </a:ext>
              </a:extLst>
            </xdr:cNvPr>
            <xdr:cNvSpPr>
              <a:spLocks noChangeArrowheads="1"/>
            </xdr:cNvSpPr>
          </xdr:nvSpPr>
          <xdr:spPr bwMode="auto">
            <a:xfrm>
              <a:off x="260" y="170"/>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ﾀ</a:t>
              </a:r>
            </a:p>
          </xdr:txBody>
        </xdr:sp>
        <xdr:sp macro="" textlink="">
          <xdr:nvSpPr>
            <xdr:cNvPr id="2349" name="Rectangle 301">
              <a:extLst>
                <a:ext uri="{FF2B5EF4-FFF2-40B4-BE49-F238E27FC236}">
                  <a16:creationId xmlns:a16="http://schemas.microsoft.com/office/drawing/2014/main" id="{00000000-0008-0000-0500-00002D090000}"/>
                </a:ext>
              </a:extLst>
            </xdr:cNvPr>
            <xdr:cNvSpPr>
              <a:spLocks noChangeArrowheads="1"/>
            </xdr:cNvSpPr>
          </xdr:nvSpPr>
          <xdr:spPr bwMode="auto">
            <a:xfrm>
              <a:off x="270" y="170"/>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ﾝ</a:t>
              </a:r>
            </a:p>
          </xdr:txBody>
        </xdr:sp>
        <xdr:sp macro="" textlink="">
          <xdr:nvSpPr>
            <xdr:cNvPr id="2350" name="Rectangle 302">
              <a:extLst>
                <a:ext uri="{FF2B5EF4-FFF2-40B4-BE49-F238E27FC236}">
                  <a16:creationId xmlns:a16="http://schemas.microsoft.com/office/drawing/2014/main" id="{00000000-0008-0000-0500-00002E090000}"/>
                </a:ext>
              </a:extLst>
            </xdr:cNvPr>
            <xdr:cNvSpPr>
              <a:spLocks noChangeArrowheads="1"/>
            </xdr:cNvSpPr>
          </xdr:nvSpPr>
          <xdr:spPr bwMode="auto">
            <a:xfrm>
              <a:off x="280" y="170"/>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ｸ</a:t>
              </a:r>
            </a:p>
          </xdr:txBody>
        </xdr:sp>
        <xdr:sp macro="" textlink="">
          <xdr:nvSpPr>
            <xdr:cNvPr id="2351" name="Rectangle 303">
              <a:extLst>
                <a:ext uri="{FF2B5EF4-FFF2-40B4-BE49-F238E27FC236}">
                  <a16:creationId xmlns:a16="http://schemas.microsoft.com/office/drawing/2014/main" id="{00000000-0008-0000-0500-00002F090000}"/>
                </a:ext>
              </a:extLst>
            </xdr:cNvPr>
            <xdr:cNvSpPr>
              <a:spLocks noChangeArrowheads="1"/>
            </xdr:cNvSpPr>
          </xdr:nvSpPr>
          <xdr:spPr bwMode="auto">
            <a:xfrm>
              <a:off x="245" y="624"/>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2" name="Rectangle 304">
              <a:extLst>
                <a:ext uri="{FF2B5EF4-FFF2-40B4-BE49-F238E27FC236}">
                  <a16:creationId xmlns:a16="http://schemas.microsoft.com/office/drawing/2014/main" id="{00000000-0008-0000-0500-000030090000}"/>
                </a:ext>
              </a:extLst>
            </xdr:cNvPr>
            <xdr:cNvSpPr>
              <a:spLocks noChangeArrowheads="1"/>
            </xdr:cNvSpPr>
          </xdr:nvSpPr>
          <xdr:spPr bwMode="auto">
            <a:xfrm>
              <a:off x="88" y="535"/>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3" name="Rectangle 305">
              <a:extLst>
                <a:ext uri="{FF2B5EF4-FFF2-40B4-BE49-F238E27FC236}">
                  <a16:creationId xmlns:a16="http://schemas.microsoft.com/office/drawing/2014/main" id="{00000000-0008-0000-0500-000031090000}"/>
                </a:ext>
              </a:extLst>
            </xdr:cNvPr>
            <xdr:cNvSpPr>
              <a:spLocks noChangeArrowheads="1"/>
            </xdr:cNvSpPr>
          </xdr:nvSpPr>
          <xdr:spPr bwMode="auto">
            <a:xfrm>
              <a:off x="98" y="535"/>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1</a:t>
              </a:r>
            </a:p>
          </xdr:txBody>
        </xdr:sp>
        <xdr:sp macro="" textlink="">
          <xdr:nvSpPr>
            <xdr:cNvPr id="2354" name="Rectangle 306">
              <a:extLst>
                <a:ext uri="{FF2B5EF4-FFF2-40B4-BE49-F238E27FC236}">
                  <a16:creationId xmlns:a16="http://schemas.microsoft.com/office/drawing/2014/main" id="{00000000-0008-0000-0500-000032090000}"/>
                </a:ext>
              </a:extLst>
            </xdr:cNvPr>
            <xdr:cNvSpPr>
              <a:spLocks noChangeArrowheads="1"/>
            </xdr:cNvSpPr>
          </xdr:nvSpPr>
          <xdr:spPr bwMode="auto">
            <a:xfrm>
              <a:off x="86" y="406"/>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5" name="Rectangle 307">
              <a:extLst>
                <a:ext uri="{FF2B5EF4-FFF2-40B4-BE49-F238E27FC236}">
                  <a16:creationId xmlns:a16="http://schemas.microsoft.com/office/drawing/2014/main" id="{00000000-0008-0000-0500-000033090000}"/>
                </a:ext>
              </a:extLst>
            </xdr:cNvPr>
            <xdr:cNvSpPr>
              <a:spLocks noChangeArrowheads="1"/>
            </xdr:cNvSpPr>
          </xdr:nvSpPr>
          <xdr:spPr bwMode="auto">
            <a:xfrm>
              <a:off x="97" y="406"/>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2</a:t>
              </a:r>
            </a:p>
          </xdr:txBody>
        </xdr:sp>
        <xdr:sp macro="" textlink="">
          <xdr:nvSpPr>
            <xdr:cNvPr id="2356" name="Rectangle 308">
              <a:extLst>
                <a:ext uri="{FF2B5EF4-FFF2-40B4-BE49-F238E27FC236}">
                  <a16:creationId xmlns:a16="http://schemas.microsoft.com/office/drawing/2014/main" id="{00000000-0008-0000-0500-000034090000}"/>
                </a:ext>
              </a:extLst>
            </xdr:cNvPr>
            <xdr:cNvSpPr>
              <a:spLocks noChangeArrowheads="1"/>
            </xdr:cNvSpPr>
          </xdr:nvSpPr>
          <xdr:spPr bwMode="auto">
            <a:xfrm>
              <a:off x="86" y="263"/>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7" name="Rectangle 309">
              <a:extLst>
                <a:ext uri="{FF2B5EF4-FFF2-40B4-BE49-F238E27FC236}">
                  <a16:creationId xmlns:a16="http://schemas.microsoft.com/office/drawing/2014/main" id="{00000000-0008-0000-0500-000035090000}"/>
                </a:ext>
              </a:extLst>
            </xdr:cNvPr>
            <xdr:cNvSpPr>
              <a:spLocks noChangeArrowheads="1"/>
            </xdr:cNvSpPr>
          </xdr:nvSpPr>
          <xdr:spPr bwMode="auto">
            <a:xfrm>
              <a:off x="97" y="263"/>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3</a:t>
              </a:r>
            </a:p>
          </xdr:txBody>
        </xdr:sp>
        <xdr:sp macro="" textlink="">
          <xdr:nvSpPr>
            <xdr:cNvPr id="2358" name="Rectangle 310">
              <a:extLst>
                <a:ext uri="{FF2B5EF4-FFF2-40B4-BE49-F238E27FC236}">
                  <a16:creationId xmlns:a16="http://schemas.microsoft.com/office/drawing/2014/main" id="{00000000-0008-0000-0500-000036090000}"/>
                </a:ext>
              </a:extLst>
            </xdr:cNvPr>
            <xdr:cNvSpPr>
              <a:spLocks noChangeArrowheads="1"/>
            </xdr:cNvSpPr>
          </xdr:nvSpPr>
          <xdr:spPr bwMode="auto">
            <a:xfrm>
              <a:off x="88" y="167"/>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9" name="Rectangle 311">
              <a:extLst>
                <a:ext uri="{FF2B5EF4-FFF2-40B4-BE49-F238E27FC236}">
                  <a16:creationId xmlns:a16="http://schemas.microsoft.com/office/drawing/2014/main" id="{00000000-0008-0000-0500-000037090000}"/>
                </a:ext>
              </a:extLst>
            </xdr:cNvPr>
            <xdr:cNvSpPr>
              <a:spLocks noChangeArrowheads="1"/>
            </xdr:cNvSpPr>
          </xdr:nvSpPr>
          <xdr:spPr bwMode="auto">
            <a:xfrm>
              <a:off x="98" y="167"/>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4</a:t>
              </a:r>
            </a:p>
          </xdr:txBody>
        </xdr:sp>
        <xdr:sp macro="" textlink="">
          <xdr:nvSpPr>
            <xdr:cNvPr id="2360" name="Oval 312">
              <a:extLst>
                <a:ext uri="{FF2B5EF4-FFF2-40B4-BE49-F238E27FC236}">
                  <a16:creationId xmlns:a16="http://schemas.microsoft.com/office/drawing/2014/main" id="{00000000-0008-0000-0500-000038090000}"/>
                </a:ext>
              </a:extLst>
            </xdr:cNvPr>
            <xdr:cNvSpPr>
              <a:spLocks noChangeArrowheads="1"/>
            </xdr:cNvSpPr>
          </xdr:nvSpPr>
          <xdr:spPr bwMode="auto">
            <a:xfrm>
              <a:off x="107" y="122"/>
              <a:ext cx="2" cy="2"/>
            </a:xfrm>
            <a:prstGeom prst="ellipse">
              <a:avLst/>
            </a:prstGeom>
            <a:solidFill>
              <a:srgbClr val="000000"/>
            </a:solidFill>
            <a:ln w="0">
              <a:solidFill>
                <a:srgbClr val="000000"/>
              </a:solidFill>
              <a:round/>
              <a:headEnd/>
              <a:tailEnd/>
            </a:ln>
          </xdr:spPr>
        </xdr:sp>
        <xdr:sp macro="" textlink="">
          <xdr:nvSpPr>
            <xdr:cNvPr id="2361" name="Oval 313">
              <a:extLst>
                <a:ext uri="{FF2B5EF4-FFF2-40B4-BE49-F238E27FC236}">
                  <a16:creationId xmlns:a16="http://schemas.microsoft.com/office/drawing/2014/main" id="{00000000-0008-0000-0500-000039090000}"/>
                </a:ext>
              </a:extLst>
            </xdr:cNvPr>
            <xdr:cNvSpPr>
              <a:spLocks noChangeArrowheads="1"/>
            </xdr:cNvSpPr>
          </xdr:nvSpPr>
          <xdr:spPr bwMode="auto">
            <a:xfrm>
              <a:off x="107" y="320"/>
              <a:ext cx="2" cy="2"/>
            </a:xfrm>
            <a:prstGeom prst="ellipse">
              <a:avLst/>
            </a:prstGeom>
            <a:solidFill>
              <a:srgbClr val="000000"/>
            </a:solidFill>
            <a:ln w="0">
              <a:solidFill>
                <a:srgbClr val="000000"/>
              </a:solidFill>
              <a:round/>
              <a:headEnd/>
              <a:tailEnd/>
            </a:ln>
          </xdr:spPr>
        </xdr:sp>
        <xdr:sp macro="" textlink="">
          <xdr:nvSpPr>
            <xdr:cNvPr id="2362" name="Oval 314">
              <a:extLst>
                <a:ext uri="{FF2B5EF4-FFF2-40B4-BE49-F238E27FC236}">
                  <a16:creationId xmlns:a16="http://schemas.microsoft.com/office/drawing/2014/main" id="{00000000-0008-0000-0500-00003A090000}"/>
                </a:ext>
              </a:extLst>
            </xdr:cNvPr>
            <xdr:cNvSpPr>
              <a:spLocks noChangeArrowheads="1"/>
            </xdr:cNvSpPr>
          </xdr:nvSpPr>
          <xdr:spPr bwMode="auto">
            <a:xfrm>
              <a:off x="107" y="504"/>
              <a:ext cx="2" cy="2"/>
            </a:xfrm>
            <a:prstGeom prst="ellipse">
              <a:avLst/>
            </a:prstGeom>
            <a:solidFill>
              <a:srgbClr val="000000"/>
            </a:solidFill>
            <a:ln w="0">
              <a:solidFill>
                <a:srgbClr val="000000"/>
              </a:solidFill>
              <a:round/>
              <a:headEnd/>
              <a:tailEnd/>
            </a:ln>
          </xdr:spPr>
        </xdr:sp>
        <xdr:sp macro="" textlink="">
          <xdr:nvSpPr>
            <xdr:cNvPr id="2363" name="Oval 315">
              <a:extLst>
                <a:ext uri="{FF2B5EF4-FFF2-40B4-BE49-F238E27FC236}">
                  <a16:creationId xmlns:a16="http://schemas.microsoft.com/office/drawing/2014/main" id="{00000000-0008-0000-0500-00003B090000}"/>
                </a:ext>
              </a:extLst>
            </xdr:cNvPr>
            <xdr:cNvSpPr>
              <a:spLocks noChangeArrowheads="1"/>
            </xdr:cNvSpPr>
          </xdr:nvSpPr>
          <xdr:spPr bwMode="auto">
            <a:xfrm>
              <a:off x="107" y="579"/>
              <a:ext cx="2" cy="2"/>
            </a:xfrm>
            <a:prstGeom prst="ellipse">
              <a:avLst/>
            </a:prstGeom>
            <a:solidFill>
              <a:srgbClr val="000000"/>
            </a:solidFill>
            <a:ln w="0">
              <a:solidFill>
                <a:srgbClr val="000000"/>
              </a:solidFill>
              <a:round/>
              <a:headEnd/>
              <a:tailEnd/>
            </a:ln>
          </xdr:spPr>
        </xdr:sp>
        <xdr:sp macro="" textlink="">
          <xdr:nvSpPr>
            <xdr:cNvPr id="2364" name="Oval 316">
              <a:extLst>
                <a:ext uri="{FF2B5EF4-FFF2-40B4-BE49-F238E27FC236}">
                  <a16:creationId xmlns:a16="http://schemas.microsoft.com/office/drawing/2014/main" id="{00000000-0008-0000-0500-00003C090000}"/>
                </a:ext>
              </a:extLst>
            </xdr:cNvPr>
            <xdr:cNvSpPr>
              <a:spLocks noChangeArrowheads="1"/>
            </xdr:cNvSpPr>
          </xdr:nvSpPr>
          <xdr:spPr bwMode="auto">
            <a:xfrm>
              <a:off x="107" y="122"/>
              <a:ext cx="2" cy="2"/>
            </a:xfrm>
            <a:prstGeom prst="ellipse">
              <a:avLst/>
            </a:prstGeom>
            <a:solidFill>
              <a:srgbClr val="000000"/>
            </a:solidFill>
            <a:ln w="0">
              <a:solidFill>
                <a:srgbClr val="000000"/>
              </a:solidFill>
              <a:round/>
              <a:headEnd/>
              <a:tailEnd/>
            </a:ln>
          </xdr:spPr>
        </xdr:sp>
        <xdr:sp macro="" textlink="">
          <xdr:nvSpPr>
            <xdr:cNvPr id="2365" name="Oval 317">
              <a:extLst>
                <a:ext uri="{FF2B5EF4-FFF2-40B4-BE49-F238E27FC236}">
                  <a16:creationId xmlns:a16="http://schemas.microsoft.com/office/drawing/2014/main" id="{00000000-0008-0000-0500-00003D090000}"/>
                </a:ext>
              </a:extLst>
            </xdr:cNvPr>
            <xdr:cNvSpPr>
              <a:spLocks noChangeArrowheads="1"/>
            </xdr:cNvSpPr>
          </xdr:nvSpPr>
          <xdr:spPr bwMode="auto">
            <a:xfrm>
              <a:off x="107" y="221"/>
              <a:ext cx="2" cy="2"/>
            </a:xfrm>
            <a:prstGeom prst="ellipse">
              <a:avLst/>
            </a:prstGeom>
            <a:solidFill>
              <a:srgbClr val="000000"/>
            </a:solidFill>
            <a:ln w="0">
              <a:solidFill>
                <a:srgbClr val="000000"/>
              </a:solidFill>
              <a:round/>
              <a:headEnd/>
              <a:tailEnd/>
            </a:ln>
          </xdr:spPr>
        </xdr:sp>
        <xdr:sp macro="" textlink="">
          <xdr:nvSpPr>
            <xdr:cNvPr id="2366" name="Oval 318">
              <a:extLst>
                <a:ext uri="{FF2B5EF4-FFF2-40B4-BE49-F238E27FC236}">
                  <a16:creationId xmlns:a16="http://schemas.microsoft.com/office/drawing/2014/main" id="{00000000-0008-0000-0500-00003E090000}"/>
                </a:ext>
              </a:extLst>
            </xdr:cNvPr>
            <xdr:cNvSpPr>
              <a:spLocks noChangeArrowheads="1"/>
            </xdr:cNvSpPr>
          </xdr:nvSpPr>
          <xdr:spPr bwMode="auto">
            <a:xfrm>
              <a:off x="107" y="320"/>
              <a:ext cx="2" cy="2"/>
            </a:xfrm>
            <a:prstGeom prst="ellipse">
              <a:avLst/>
            </a:prstGeom>
            <a:solidFill>
              <a:srgbClr val="000000"/>
            </a:solidFill>
            <a:ln w="0">
              <a:solidFill>
                <a:srgbClr val="000000"/>
              </a:solidFill>
              <a:round/>
              <a:headEnd/>
              <a:tailEnd/>
            </a:ln>
          </xdr:spPr>
        </xdr:sp>
        <xdr:sp macro="" textlink="">
          <xdr:nvSpPr>
            <xdr:cNvPr id="2367" name="Oval 319">
              <a:extLst>
                <a:ext uri="{FF2B5EF4-FFF2-40B4-BE49-F238E27FC236}">
                  <a16:creationId xmlns:a16="http://schemas.microsoft.com/office/drawing/2014/main" id="{00000000-0008-0000-0500-00003F090000}"/>
                </a:ext>
              </a:extLst>
            </xdr:cNvPr>
            <xdr:cNvSpPr>
              <a:spLocks noChangeArrowheads="1"/>
            </xdr:cNvSpPr>
          </xdr:nvSpPr>
          <xdr:spPr bwMode="auto">
            <a:xfrm>
              <a:off x="184" y="645"/>
              <a:ext cx="1" cy="1"/>
            </a:xfrm>
            <a:prstGeom prst="ellipse">
              <a:avLst/>
            </a:prstGeom>
            <a:solidFill>
              <a:srgbClr val="000000"/>
            </a:solidFill>
            <a:ln w="0">
              <a:solidFill>
                <a:srgbClr val="000000"/>
              </a:solidFill>
              <a:round/>
              <a:headEnd/>
              <a:tailEnd/>
            </a:ln>
          </xdr:spPr>
        </xdr:sp>
        <xdr:sp macro="" textlink="">
          <xdr:nvSpPr>
            <xdr:cNvPr id="2368" name="Oval 320">
              <a:extLst>
                <a:ext uri="{FF2B5EF4-FFF2-40B4-BE49-F238E27FC236}">
                  <a16:creationId xmlns:a16="http://schemas.microsoft.com/office/drawing/2014/main" id="{00000000-0008-0000-0500-000040090000}"/>
                </a:ext>
              </a:extLst>
            </xdr:cNvPr>
            <xdr:cNvSpPr>
              <a:spLocks noChangeArrowheads="1"/>
            </xdr:cNvSpPr>
          </xdr:nvSpPr>
          <xdr:spPr bwMode="auto">
            <a:xfrm>
              <a:off x="318" y="645"/>
              <a:ext cx="2" cy="1"/>
            </a:xfrm>
            <a:prstGeom prst="ellipse">
              <a:avLst/>
            </a:prstGeom>
            <a:solidFill>
              <a:srgbClr val="000000"/>
            </a:solidFill>
            <a:ln w="0">
              <a:solidFill>
                <a:srgbClr val="000000"/>
              </a:solidFill>
              <a:round/>
              <a:headEnd/>
              <a:tailEnd/>
            </a:ln>
          </xdr:spPr>
        </xdr:sp>
      </xdr:grpSp>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133475" y="2162175"/>
            <a:ext cx="386965"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a1</a:t>
            </a:r>
          </a:p>
        </xdr:txBody>
      </xdr:sp>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2724150" y="2219325"/>
            <a:ext cx="386965"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a2</a:t>
            </a:r>
            <a:endParaRPr kumimoji="1" lang="ja-JP" altLang="en-US" sz="1600"/>
          </a:p>
        </xdr:txBody>
      </xdr:sp>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133475" y="3581400"/>
            <a:ext cx="396455"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b1</a:t>
            </a:r>
            <a:endParaRPr kumimoji="1" lang="ja-JP" altLang="en-US" sz="1600"/>
          </a:p>
        </xdr:txBody>
      </xdr:sp>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2724150" y="3648075"/>
            <a:ext cx="396455"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b2</a:t>
            </a:r>
            <a:endParaRPr kumimoji="1" lang="ja-JP" altLang="en-US" sz="1600"/>
          </a:p>
        </xdr:txBody>
      </xdr:sp>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171575" y="4143375"/>
            <a:ext cx="375424"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c1</a:t>
            </a:r>
            <a:endParaRPr kumimoji="1" lang="ja-JP" altLang="en-US" sz="1600"/>
          </a:p>
        </xdr:txBody>
      </xdr:sp>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2705100" y="4152900"/>
            <a:ext cx="375424"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c2</a:t>
            </a:r>
            <a:endParaRPr kumimoji="1" lang="ja-JP" altLang="en-US" sz="16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1</xdr:rowOff>
    </xdr:from>
    <xdr:to>
      <xdr:col>5</xdr:col>
      <xdr:colOff>444891</xdr:colOff>
      <xdr:row>21</xdr:row>
      <xdr:rowOff>152400</xdr:rowOff>
    </xdr:to>
    <xdr:pic>
      <xdr:nvPicPr>
        <xdr:cNvPr id="61" name="図 60">
          <a:extLst>
            <a:ext uri="{FF2B5EF4-FFF2-40B4-BE49-F238E27FC236}">
              <a16:creationId xmlns:a16="http://schemas.microsoft.com/office/drawing/2014/main" id="{0B42E56D-693F-47D8-921D-885BE002BF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23851"/>
          <a:ext cx="3873891" cy="35813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137160</xdr:colOff>
      <xdr:row>25</xdr:row>
      <xdr:rowOff>45720</xdr:rowOff>
    </xdr:from>
    <xdr:to>
      <xdr:col>10</xdr:col>
      <xdr:colOff>45720</xdr:colOff>
      <xdr:row>30</xdr:row>
      <xdr:rowOff>76200</xdr:rowOff>
    </xdr:to>
    <xdr:grpSp>
      <xdr:nvGrpSpPr>
        <xdr:cNvPr id="62" name="Group 37">
          <a:extLst>
            <a:ext uri="{FF2B5EF4-FFF2-40B4-BE49-F238E27FC236}">
              <a16:creationId xmlns:a16="http://schemas.microsoft.com/office/drawing/2014/main" id="{171297E3-5FBA-4DCA-A000-060D12D75F7A}"/>
            </a:ext>
          </a:extLst>
        </xdr:cNvPr>
        <xdr:cNvGrpSpPr>
          <a:grpSpLocks/>
        </xdr:cNvGrpSpPr>
      </xdr:nvGrpSpPr>
      <xdr:grpSpPr bwMode="auto">
        <a:xfrm>
          <a:off x="5013960" y="4419600"/>
          <a:ext cx="1127760" cy="1021080"/>
          <a:chOff x="504" y="758"/>
          <a:chExt cx="111" cy="108"/>
        </a:xfrm>
      </xdr:grpSpPr>
      <xdr:sp macro="" textlink="">
        <xdr:nvSpPr>
          <xdr:cNvPr id="63" name="Rectangle 5">
            <a:extLst>
              <a:ext uri="{FF2B5EF4-FFF2-40B4-BE49-F238E27FC236}">
                <a16:creationId xmlns:a16="http://schemas.microsoft.com/office/drawing/2014/main" id="{5ABA78BC-CA64-4645-8CD2-323822290DD2}"/>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4" name="Rectangle 6">
            <a:extLst>
              <a:ext uri="{FF2B5EF4-FFF2-40B4-BE49-F238E27FC236}">
                <a16:creationId xmlns:a16="http://schemas.microsoft.com/office/drawing/2014/main" id="{407D7F5B-4F94-48DC-843F-9FAAE15009C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5" name="Rectangle 7">
            <a:extLst>
              <a:ext uri="{FF2B5EF4-FFF2-40B4-BE49-F238E27FC236}">
                <a16:creationId xmlns:a16="http://schemas.microsoft.com/office/drawing/2014/main" id="{0C9DAE2C-1FFD-4255-B77F-2A13041A220B}"/>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6" name="Rectangle 8">
            <a:extLst>
              <a:ext uri="{FF2B5EF4-FFF2-40B4-BE49-F238E27FC236}">
                <a16:creationId xmlns:a16="http://schemas.microsoft.com/office/drawing/2014/main" id="{2A50EF19-54C0-4F71-B28B-923BAEC1990F}"/>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7" name="Rectangle 9">
            <a:extLst>
              <a:ext uri="{FF2B5EF4-FFF2-40B4-BE49-F238E27FC236}">
                <a16:creationId xmlns:a16="http://schemas.microsoft.com/office/drawing/2014/main" id="{D26E9BD1-ECDA-45C5-9AB9-886EC552D854}"/>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8" name="Rectangle 10">
            <a:extLst>
              <a:ext uri="{FF2B5EF4-FFF2-40B4-BE49-F238E27FC236}">
                <a16:creationId xmlns:a16="http://schemas.microsoft.com/office/drawing/2014/main" id="{108CD254-76E8-4678-9C0C-2017560E9113}"/>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9" name="Rectangle 11">
            <a:extLst>
              <a:ext uri="{FF2B5EF4-FFF2-40B4-BE49-F238E27FC236}">
                <a16:creationId xmlns:a16="http://schemas.microsoft.com/office/drawing/2014/main" id="{CB461B1A-8454-4D61-80DD-5B1160A80B3E}"/>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0" name="Rectangle 12">
            <a:extLst>
              <a:ext uri="{FF2B5EF4-FFF2-40B4-BE49-F238E27FC236}">
                <a16:creationId xmlns:a16="http://schemas.microsoft.com/office/drawing/2014/main" id="{27855E50-CF79-4EBB-9C6E-215174A75AC1}"/>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1" name="Rectangle 13">
            <a:extLst>
              <a:ext uri="{FF2B5EF4-FFF2-40B4-BE49-F238E27FC236}">
                <a16:creationId xmlns:a16="http://schemas.microsoft.com/office/drawing/2014/main" id="{2BC71495-7E97-45A6-AE27-CA4DF8DE27A9}"/>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2" name="Line 15">
            <a:extLst>
              <a:ext uri="{FF2B5EF4-FFF2-40B4-BE49-F238E27FC236}">
                <a16:creationId xmlns:a16="http://schemas.microsoft.com/office/drawing/2014/main" id="{3313CEBD-0902-4AD8-90C4-3B06EE8B5A6C}"/>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16">
            <a:extLst>
              <a:ext uri="{FF2B5EF4-FFF2-40B4-BE49-F238E27FC236}">
                <a16:creationId xmlns:a16="http://schemas.microsoft.com/office/drawing/2014/main" id="{72302867-E347-46AA-B71F-6406ED437578}"/>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4" name="Line 17">
            <a:extLst>
              <a:ext uri="{FF2B5EF4-FFF2-40B4-BE49-F238E27FC236}">
                <a16:creationId xmlns:a16="http://schemas.microsoft.com/office/drawing/2014/main" id="{11BB4DBC-D043-498E-B389-3800CD3F7315}"/>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5" name="Line 19">
            <a:extLst>
              <a:ext uri="{FF2B5EF4-FFF2-40B4-BE49-F238E27FC236}">
                <a16:creationId xmlns:a16="http://schemas.microsoft.com/office/drawing/2014/main" id="{F88C1DD7-962F-466E-8184-758DB319AFB7}"/>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6" name="Line 20">
            <a:extLst>
              <a:ext uri="{FF2B5EF4-FFF2-40B4-BE49-F238E27FC236}">
                <a16:creationId xmlns:a16="http://schemas.microsoft.com/office/drawing/2014/main" id="{4012CCA2-C521-47D7-A1A9-0AAAB84B9A8F}"/>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7" name="Line 23">
            <a:extLst>
              <a:ext uri="{FF2B5EF4-FFF2-40B4-BE49-F238E27FC236}">
                <a16:creationId xmlns:a16="http://schemas.microsoft.com/office/drawing/2014/main" id="{ABC2B8D7-9818-45F6-8A20-615B0EE85744}"/>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8" name="Line 24">
            <a:extLst>
              <a:ext uri="{FF2B5EF4-FFF2-40B4-BE49-F238E27FC236}">
                <a16:creationId xmlns:a16="http://schemas.microsoft.com/office/drawing/2014/main" id="{88C8237C-C8FB-4713-B564-6EFF5FDA2791}"/>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9" name="Line 25">
            <a:extLst>
              <a:ext uri="{FF2B5EF4-FFF2-40B4-BE49-F238E27FC236}">
                <a16:creationId xmlns:a16="http://schemas.microsoft.com/office/drawing/2014/main" id="{C9163655-DF76-4107-AB39-7A902976DEF8}"/>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0" name="Line 27">
            <a:extLst>
              <a:ext uri="{FF2B5EF4-FFF2-40B4-BE49-F238E27FC236}">
                <a16:creationId xmlns:a16="http://schemas.microsoft.com/office/drawing/2014/main" id="{612F3EAE-9ADD-48D9-A6DA-B5A3D7D053F5}"/>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81" name="Line 28">
            <a:extLst>
              <a:ext uri="{FF2B5EF4-FFF2-40B4-BE49-F238E27FC236}">
                <a16:creationId xmlns:a16="http://schemas.microsoft.com/office/drawing/2014/main" id="{DD1DBE68-08B4-49A0-86F6-22CCE6620983}"/>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82" name="Line 29">
            <a:extLst>
              <a:ext uri="{FF2B5EF4-FFF2-40B4-BE49-F238E27FC236}">
                <a16:creationId xmlns:a16="http://schemas.microsoft.com/office/drawing/2014/main" id="{A77B838D-1563-4E66-A7E3-66F3A9A6253C}"/>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83" name="Line 30">
            <a:extLst>
              <a:ext uri="{FF2B5EF4-FFF2-40B4-BE49-F238E27FC236}">
                <a16:creationId xmlns:a16="http://schemas.microsoft.com/office/drawing/2014/main" id="{BDB80E0F-E86F-4FD2-A02A-273E57343C46}"/>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84" name="Line 31">
            <a:extLst>
              <a:ext uri="{FF2B5EF4-FFF2-40B4-BE49-F238E27FC236}">
                <a16:creationId xmlns:a16="http://schemas.microsoft.com/office/drawing/2014/main" id="{FA5F54F2-0E3A-4FF7-B795-AE8881DADC5D}"/>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25</xdr:row>
      <xdr:rowOff>38100</xdr:rowOff>
    </xdr:from>
    <xdr:ext cx="249299" cy="168508"/>
    <xdr:sp macro="" textlink="">
      <xdr:nvSpPr>
        <xdr:cNvPr id="85" name="Text Box 32">
          <a:extLst>
            <a:ext uri="{FF2B5EF4-FFF2-40B4-BE49-F238E27FC236}">
              <a16:creationId xmlns:a16="http://schemas.microsoft.com/office/drawing/2014/main" id="{CCBCB853-903F-4641-AC71-986BAE7BEFF8}"/>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26</xdr:row>
      <xdr:rowOff>15240</xdr:rowOff>
    </xdr:from>
    <xdr:ext cx="364715" cy="168508"/>
    <xdr:sp macro="" textlink="">
      <xdr:nvSpPr>
        <xdr:cNvPr id="86" name="Text Box 33">
          <a:extLst>
            <a:ext uri="{FF2B5EF4-FFF2-40B4-BE49-F238E27FC236}">
              <a16:creationId xmlns:a16="http://schemas.microsoft.com/office/drawing/2014/main" id="{EDF46CF2-946B-43ED-A259-729BCA48D543}"/>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27</xdr:row>
      <xdr:rowOff>99060</xdr:rowOff>
    </xdr:from>
    <xdr:ext cx="364715" cy="168508"/>
    <xdr:sp macro="" textlink="">
      <xdr:nvSpPr>
        <xdr:cNvPr id="87" name="Text Box 34">
          <a:extLst>
            <a:ext uri="{FF2B5EF4-FFF2-40B4-BE49-F238E27FC236}">
              <a16:creationId xmlns:a16="http://schemas.microsoft.com/office/drawing/2014/main" id="{59C40B07-5FFB-42F2-9238-08813F2905EF}"/>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28</xdr:row>
      <xdr:rowOff>99060</xdr:rowOff>
    </xdr:from>
    <xdr:ext cx="249299" cy="168508"/>
    <xdr:sp macro="" textlink="">
      <xdr:nvSpPr>
        <xdr:cNvPr id="88" name="Text Box 35">
          <a:extLst>
            <a:ext uri="{FF2B5EF4-FFF2-40B4-BE49-F238E27FC236}">
              <a16:creationId xmlns:a16="http://schemas.microsoft.com/office/drawing/2014/main" id="{800F4902-2CA2-45F4-8F69-69DF6C36086A}"/>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29</xdr:row>
      <xdr:rowOff>60960</xdr:rowOff>
    </xdr:from>
    <xdr:ext cx="249299" cy="168508"/>
    <xdr:sp macro="" textlink="">
      <xdr:nvSpPr>
        <xdr:cNvPr id="89" name="Text Box 36">
          <a:extLst>
            <a:ext uri="{FF2B5EF4-FFF2-40B4-BE49-F238E27FC236}">
              <a16:creationId xmlns:a16="http://schemas.microsoft.com/office/drawing/2014/main" id="{F0C16664-DCE2-4BB1-B2BF-6FA2179E67B3}"/>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8</xdr:col>
      <xdr:colOff>137160</xdr:colOff>
      <xdr:row>25</xdr:row>
      <xdr:rowOff>45720</xdr:rowOff>
    </xdr:from>
    <xdr:to>
      <xdr:col>10</xdr:col>
      <xdr:colOff>45720</xdr:colOff>
      <xdr:row>30</xdr:row>
      <xdr:rowOff>76200</xdr:rowOff>
    </xdr:to>
    <xdr:grpSp>
      <xdr:nvGrpSpPr>
        <xdr:cNvPr id="3" name="Group 37">
          <a:extLst>
            <a:ext uri="{FF2B5EF4-FFF2-40B4-BE49-F238E27FC236}">
              <a16:creationId xmlns:a16="http://schemas.microsoft.com/office/drawing/2014/main" id="{CFC13A74-C0B0-457B-BBBF-AA7DEA5DB81D}"/>
            </a:ext>
          </a:extLst>
        </xdr:cNvPr>
        <xdr:cNvGrpSpPr>
          <a:grpSpLocks/>
        </xdr:cNvGrpSpPr>
      </xdr:nvGrpSpPr>
      <xdr:grpSpPr bwMode="auto">
        <a:xfrm>
          <a:off x="5013960" y="4419600"/>
          <a:ext cx="1127760" cy="1021080"/>
          <a:chOff x="504" y="758"/>
          <a:chExt cx="111" cy="108"/>
        </a:xfrm>
      </xdr:grpSpPr>
      <xdr:sp macro="" textlink="">
        <xdr:nvSpPr>
          <xdr:cNvPr id="4" name="Rectangle 5">
            <a:extLst>
              <a:ext uri="{FF2B5EF4-FFF2-40B4-BE49-F238E27FC236}">
                <a16:creationId xmlns:a16="http://schemas.microsoft.com/office/drawing/2014/main" id="{96F836C8-E4A8-4BF5-B53F-416F0825CD2C}"/>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6">
            <a:extLst>
              <a:ext uri="{FF2B5EF4-FFF2-40B4-BE49-F238E27FC236}">
                <a16:creationId xmlns:a16="http://schemas.microsoft.com/office/drawing/2014/main" id="{FFEEC92A-CEB9-485B-860E-7042F62FDF52}"/>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7">
            <a:extLst>
              <a:ext uri="{FF2B5EF4-FFF2-40B4-BE49-F238E27FC236}">
                <a16:creationId xmlns:a16="http://schemas.microsoft.com/office/drawing/2014/main" id="{CD83D8B7-72FE-4628-9633-BE7B2626E3D8}"/>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8">
            <a:extLst>
              <a:ext uri="{FF2B5EF4-FFF2-40B4-BE49-F238E27FC236}">
                <a16:creationId xmlns:a16="http://schemas.microsoft.com/office/drawing/2014/main" id="{17DEA5AB-7CC5-4049-A44A-70280A7E90F7}"/>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9">
            <a:extLst>
              <a:ext uri="{FF2B5EF4-FFF2-40B4-BE49-F238E27FC236}">
                <a16:creationId xmlns:a16="http://schemas.microsoft.com/office/drawing/2014/main" id="{55EC434D-4E08-4422-9CC9-1F50D85540A7}"/>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0">
            <a:extLst>
              <a:ext uri="{FF2B5EF4-FFF2-40B4-BE49-F238E27FC236}">
                <a16:creationId xmlns:a16="http://schemas.microsoft.com/office/drawing/2014/main" id="{76922282-8487-4F5C-80FF-98218201BB72}"/>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1">
            <a:extLst>
              <a:ext uri="{FF2B5EF4-FFF2-40B4-BE49-F238E27FC236}">
                <a16:creationId xmlns:a16="http://schemas.microsoft.com/office/drawing/2014/main" id="{428D15EE-9347-4995-9485-3CA35310B8F2}"/>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2">
            <a:extLst>
              <a:ext uri="{FF2B5EF4-FFF2-40B4-BE49-F238E27FC236}">
                <a16:creationId xmlns:a16="http://schemas.microsoft.com/office/drawing/2014/main" id="{8FB6B0FE-8A22-49F7-A326-678319CC1A3D}"/>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3">
            <a:extLst>
              <a:ext uri="{FF2B5EF4-FFF2-40B4-BE49-F238E27FC236}">
                <a16:creationId xmlns:a16="http://schemas.microsoft.com/office/drawing/2014/main" id="{50D2C13F-B6E6-43E1-814C-7ECFFD0EB781}"/>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Line 15">
            <a:extLst>
              <a:ext uri="{FF2B5EF4-FFF2-40B4-BE49-F238E27FC236}">
                <a16:creationId xmlns:a16="http://schemas.microsoft.com/office/drawing/2014/main" id="{9368EBDE-DC36-4D51-9361-F7EF0F000865}"/>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6">
            <a:extLst>
              <a:ext uri="{FF2B5EF4-FFF2-40B4-BE49-F238E27FC236}">
                <a16:creationId xmlns:a16="http://schemas.microsoft.com/office/drawing/2014/main" id="{AD1E7810-390B-4FA7-8724-FA17B522F9BA}"/>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7">
            <a:extLst>
              <a:ext uri="{FF2B5EF4-FFF2-40B4-BE49-F238E27FC236}">
                <a16:creationId xmlns:a16="http://schemas.microsoft.com/office/drawing/2014/main" id="{88132C86-261D-4FC2-8E56-FA338F4A6734}"/>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9">
            <a:extLst>
              <a:ext uri="{FF2B5EF4-FFF2-40B4-BE49-F238E27FC236}">
                <a16:creationId xmlns:a16="http://schemas.microsoft.com/office/drawing/2014/main" id="{8A414A0B-419C-4706-904F-1352C1CD5599}"/>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0">
            <a:extLst>
              <a:ext uri="{FF2B5EF4-FFF2-40B4-BE49-F238E27FC236}">
                <a16:creationId xmlns:a16="http://schemas.microsoft.com/office/drawing/2014/main" id="{DE73540D-3F4C-4C61-9BBA-0FC1BD5E55BC}"/>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3">
            <a:extLst>
              <a:ext uri="{FF2B5EF4-FFF2-40B4-BE49-F238E27FC236}">
                <a16:creationId xmlns:a16="http://schemas.microsoft.com/office/drawing/2014/main" id="{AF0C4B36-6856-4146-93E6-8B5EC4E1A36B}"/>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4">
            <a:extLst>
              <a:ext uri="{FF2B5EF4-FFF2-40B4-BE49-F238E27FC236}">
                <a16:creationId xmlns:a16="http://schemas.microsoft.com/office/drawing/2014/main" id="{1C8D0899-886A-4DC1-A974-AC98EB530415}"/>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5">
            <a:extLst>
              <a:ext uri="{FF2B5EF4-FFF2-40B4-BE49-F238E27FC236}">
                <a16:creationId xmlns:a16="http://schemas.microsoft.com/office/drawing/2014/main" id="{14C10DB4-471E-43B5-BB57-0A6EA10C5856}"/>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7">
            <a:extLst>
              <a:ext uri="{FF2B5EF4-FFF2-40B4-BE49-F238E27FC236}">
                <a16:creationId xmlns:a16="http://schemas.microsoft.com/office/drawing/2014/main" id="{E036A905-82AF-4C4C-853C-ED1D8FEC3868}"/>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8">
            <a:extLst>
              <a:ext uri="{FF2B5EF4-FFF2-40B4-BE49-F238E27FC236}">
                <a16:creationId xmlns:a16="http://schemas.microsoft.com/office/drawing/2014/main" id="{7DF091CD-4A4E-457A-A709-A89148FF3287}"/>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9">
            <a:extLst>
              <a:ext uri="{FF2B5EF4-FFF2-40B4-BE49-F238E27FC236}">
                <a16:creationId xmlns:a16="http://schemas.microsoft.com/office/drawing/2014/main" id="{5C9F0CAA-36D6-4765-9F61-31A5B0323AB6}"/>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0">
            <a:extLst>
              <a:ext uri="{FF2B5EF4-FFF2-40B4-BE49-F238E27FC236}">
                <a16:creationId xmlns:a16="http://schemas.microsoft.com/office/drawing/2014/main" id="{B74A4C3E-E4FB-4D92-8F3B-B765BE023A59}"/>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1">
            <a:extLst>
              <a:ext uri="{FF2B5EF4-FFF2-40B4-BE49-F238E27FC236}">
                <a16:creationId xmlns:a16="http://schemas.microsoft.com/office/drawing/2014/main" id="{542147A6-B779-4D55-A06F-ED7071F09DFA}"/>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25</xdr:row>
      <xdr:rowOff>38100</xdr:rowOff>
    </xdr:from>
    <xdr:ext cx="249299" cy="168508"/>
    <xdr:sp macro="" textlink="">
      <xdr:nvSpPr>
        <xdr:cNvPr id="26" name="Text Box 32">
          <a:extLst>
            <a:ext uri="{FF2B5EF4-FFF2-40B4-BE49-F238E27FC236}">
              <a16:creationId xmlns:a16="http://schemas.microsoft.com/office/drawing/2014/main" id="{C303D949-0355-487F-B277-63FA43AC1F8C}"/>
            </a:ext>
          </a:extLst>
        </xdr:cNvPr>
        <xdr:cNvSpPr txBox="1">
          <a:spLocks noChangeArrowheads="1"/>
        </xdr:cNvSpPr>
      </xdr:nvSpPr>
      <xdr:spPr bwMode="auto">
        <a:xfrm>
          <a:off x="6934200" y="44958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26</xdr:row>
      <xdr:rowOff>15240</xdr:rowOff>
    </xdr:from>
    <xdr:ext cx="364715" cy="168508"/>
    <xdr:sp macro="" textlink="">
      <xdr:nvSpPr>
        <xdr:cNvPr id="27" name="Text Box 33">
          <a:extLst>
            <a:ext uri="{FF2B5EF4-FFF2-40B4-BE49-F238E27FC236}">
              <a16:creationId xmlns:a16="http://schemas.microsoft.com/office/drawing/2014/main" id="{2C89B7B8-9D71-4449-9DEC-CC8A382B3583}"/>
            </a:ext>
          </a:extLst>
        </xdr:cNvPr>
        <xdr:cNvSpPr txBox="1">
          <a:spLocks noChangeArrowheads="1"/>
        </xdr:cNvSpPr>
      </xdr:nvSpPr>
      <xdr:spPr bwMode="auto">
        <a:xfrm>
          <a:off x="6918960" y="46634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27</xdr:row>
      <xdr:rowOff>99060</xdr:rowOff>
    </xdr:from>
    <xdr:ext cx="364715" cy="168508"/>
    <xdr:sp macro="" textlink="">
      <xdr:nvSpPr>
        <xdr:cNvPr id="28" name="Text Box 34">
          <a:extLst>
            <a:ext uri="{FF2B5EF4-FFF2-40B4-BE49-F238E27FC236}">
              <a16:creationId xmlns:a16="http://schemas.microsoft.com/office/drawing/2014/main" id="{910919C8-84E8-4363-B9B0-6F0576FA808D}"/>
            </a:ext>
          </a:extLst>
        </xdr:cNvPr>
        <xdr:cNvSpPr txBox="1">
          <a:spLocks noChangeArrowheads="1"/>
        </xdr:cNvSpPr>
      </xdr:nvSpPr>
      <xdr:spPr bwMode="auto">
        <a:xfrm>
          <a:off x="6934200" y="493776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28</xdr:row>
      <xdr:rowOff>99060</xdr:rowOff>
    </xdr:from>
    <xdr:ext cx="249299" cy="168508"/>
    <xdr:sp macro="" textlink="">
      <xdr:nvSpPr>
        <xdr:cNvPr id="29" name="Text Box 35">
          <a:extLst>
            <a:ext uri="{FF2B5EF4-FFF2-40B4-BE49-F238E27FC236}">
              <a16:creationId xmlns:a16="http://schemas.microsoft.com/office/drawing/2014/main" id="{E1DD127C-D292-41B8-AA56-A96D05EDB5FF}"/>
            </a:ext>
          </a:extLst>
        </xdr:cNvPr>
        <xdr:cNvSpPr txBox="1">
          <a:spLocks noChangeArrowheads="1"/>
        </xdr:cNvSpPr>
      </xdr:nvSpPr>
      <xdr:spPr bwMode="auto">
        <a:xfrm>
          <a:off x="6949440" y="51282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29</xdr:row>
      <xdr:rowOff>60960</xdr:rowOff>
    </xdr:from>
    <xdr:ext cx="249299" cy="168508"/>
    <xdr:sp macro="" textlink="">
      <xdr:nvSpPr>
        <xdr:cNvPr id="30" name="Text Box 36">
          <a:extLst>
            <a:ext uri="{FF2B5EF4-FFF2-40B4-BE49-F238E27FC236}">
              <a16:creationId xmlns:a16="http://schemas.microsoft.com/office/drawing/2014/main" id="{09E94CA5-D18F-47BB-BC5A-2EFC1706954C}"/>
            </a:ext>
          </a:extLst>
        </xdr:cNvPr>
        <xdr:cNvSpPr txBox="1">
          <a:spLocks noChangeArrowheads="1"/>
        </xdr:cNvSpPr>
      </xdr:nvSpPr>
      <xdr:spPr bwMode="auto">
        <a:xfrm>
          <a:off x="6957060" y="52806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1</xdr:colOff>
      <xdr:row>1</xdr:row>
      <xdr:rowOff>1</xdr:rowOff>
    </xdr:from>
    <xdr:to>
      <xdr:col>7</xdr:col>
      <xdr:colOff>104775</xdr:colOff>
      <xdr:row>20</xdr:row>
      <xdr:rowOff>161348</xdr:rowOff>
    </xdr:to>
    <xdr:pic>
      <xdr:nvPicPr>
        <xdr:cNvPr id="32" name="図 31">
          <a:extLst>
            <a:ext uri="{FF2B5EF4-FFF2-40B4-BE49-F238E27FC236}">
              <a16:creationId xmlns:a16="http://schemas.microsoft.com/office/drawing/2014/main" id="{919BA105-B3E2-4E4C-BECA-E7EB95FF561B}"/>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907" b="21734"/>
        <a:stretch/>
      </xdr:blipFill>
      <xdr:spPr bwMode="auto">
        <a:xfrm>
          <a:off x="1" y="323851"/>
          <a:ext cx="4905374" cy="34188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1.html" TargetMode="External"/><Relationship Id="rId26" Type="http://schemas.openxmlformats.org/officeDocument/2006/relationships/hyperlink" Target="https://www.vector.co.jp/soft/winnt/business/se490353.html" TargetMode="External"/><Relationship Id="rId39" Type="http://schemas.openxmlformats.org/officeDocument/2006/relationships/hyperlink" Target="https://www.vector.co.jp/soft/winnt/business/se361539.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14892.html" TargetMode="External"/><Relationship Id="rId34" Type="http://schemas.openxmlformats.org/officeDocument/2006/relationships/hyperlink" Target="https://www.vector.co.jp/soft/winnt/business/se365082.html" TargetMode="External"/><Relationship Id="rId42" Type="http://schemas.openxmlformats.org/officeDocument/2006/relationships/printerSettings" Target="../printerSettings/printerSettings1.bin"/><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487561.html" TargetMode="External"/><Relationship Id="rId25" Type="http://schemas.openxmlformats.org/officeDocument/2006/relationships/hyperlink" Target="https://www.vector.co.jp/soft/winnt/business/se367859.html" TargetMode="External"/><Relationship Id="rId33" Type="http://schemas.openxmlformats.org/officeDocument/2006/relationships/hyperlink" Target="https://www.vector.co.jp/soft/winnt/business/se509046.html" TargetMode="External"/><Relationship Id="rId38" Type="http://schemas.openxmlformats.org/officeDocument/2006/relationships/hyperlink" Target="https://www.vector.co.jp/soft/winnt/business/se509050.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525463.html" TargetMode="External"/><Relationship Id="rId20" Type="http://schemas.openxmlformats.org/officeDocument/2006/relationships/hyperlink" Target="https://www.vector.co.jp/soft/winnt/business/se487858.html" TargetMode="External"/><Relationship Id="rId29" Type="http://schemas.openxmlformats.org/officeDocument/2006/relationships/hyperlink" Target="https://www.vector.co.jp/soft/winnt/business/se490357.html" TargetMode="External"/><Relationship Id="rId41" Type="http://schemas.openxmlformats.org/officeDocument/2006/relationships/hyperlink" Target="https://www.vector.co.jp/soft/winnt/business/se525461.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55976.html" TargetMode="External"/><Relationship Id="rId32" Type="http://schemas.openxmlformats.org/officeDocument/2006/relationships/hyperlink" Target="https://www.vector.co.jp/soft/winnt/business/se366736.html" TargetMode="External"/><Relationship Id="rId37" Type="http://schemas.openxmlformats.org/officeDocument/2006/relationships/hyperlink" Target="https://www.vector.co.jp/soft/winnt/business/se509045.html" TargetMode="External"/><Relationship Id="rId40" Type="http://schemas.openxmlformats.org/officeDocument/2006/relationships/hyperlink" Target="https://www.vector.co.jp/soft/winnt/business/se487503.html" TargetMode="External"/><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378509.html" TargetMode="External"/><Relationship Id="rId23" Type="http://schemas.openxmlformats.org/officeDocument/2006/relationships/hyperlink" Target="https://www.vector.co.jp/soft/winnt/business/se509044.html" TargetMode="External"/><Relationship Id="rId28" Type="http://schemas.openxmlformats.org/officeDocument/2006/relationships/hyperlink" Target="https://www.vector.co.jp/soft/winnt/business/se524150.html" TargetMode="External"/><Relationship Id="rId36" Type="http://schemas.openxmlformats.org/officeDocument/2006/relationships/hyperlink" Target="https://www.vector.co.jp/soft/winnt/business/se361358.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509043.html" TargetMode="External"/><Relationship Id="rId31" Type="http://schemas.openxmlformats.org/officeDocument/2006/relationships/hyperlink" Target="https://www.vector.co.jp/soft/winnt/business/se361560.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525485.html" TargetMode="External"/><Relationship Id="rId22" Type="http://schemas.openxmlformats.org/officeDocument/2006/relationships/hyperlink" Target="https://www.vector.co.jp/soft/winnt/business/se525484.html" TargetMode="External"/><Relationship Id="rId27" Type="http://schemas.openxmlformats.org/officeDocument/2006/relationships/hyperlink" Target="https://www.vector.co.jp/soft/winnt/business/se509079.html" TargetMode="External"/><Relationship Id="rId30" Type="http://schemas.openxmlformats.org/officeDocument/2006/relationships/hyperlink" Target="https://www.vector.co.jp/soft/winnt/business/se490776.html" TargetMode="External"/><Relationship Id="rId35" Type="http://schemas.openxmlformats.org/officeDocument/2006/relationships/hyperlink" Target="https://www.vector.co.jp/soft/winnt/business/se509051.html"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E88"/>
  <sheetViews>
    <sheetView tabSelected="1" workbookViewId="0">
      <selection activeCell="A5" sqref="A5"/>
    </sheetView>
  </sheetViews>
  <sheetFormatPr defaultRowHeight="13.2" x14ac:dyDescent="0.2"/>
  <cols>
    <col min="1" max="1" width="80.21875" customWidth="1"/>
  </cols>
  <sheetData>
    <row r="1" spans="1:5" ht="25.5" customHeight="1" x14ac:dyDescent="0.2">
      <c r="A1" s="45" t="s">
        <v>232</v>
      </c>
      <c r="B1" s="45"/>
      <c r="C1" s="45"/>
      <c r="D1" s="45"/>
      <c r="E1" s="45"/>
    </row>
    <row r="2" spans="1:5" ht="28.5" customHeight="1" x14ac:dyDescent="0.2">
      <c r="A2" s="45" t="s">
        <v>233</v>
      </c>
      <c r="B2" s="45"/>
      <c r="C2" s="45"/>
      <c r="D2" s="45"/>
      <c r="E2" s="45"/>
    </row>
    <row r="3" spans="1:5" ht="14.25" customHeight="1" x14ac:dyDescent="0.2">
      <c r="A3" s="45"/>
    </row>
    <row r="4" spans="1:5" ht="20.100000000000001" customHeight="1" x14ac:dyDescent="0.2">
      <c r="A4" s="76" t="s">
        <v>445</v>
      </c>
    </row>
    <row r="5" spans="1:5" ht="20.100000000000001" customHeight="1" x14ac:dyDescent="0.2">
      <c r="A5" s="78" t="s">
        <v>244</v>
      </c>
    </row>
    <row r="6" spans="1:5" ht="20.100000000000001" customHeight="1" x14ac:dyDescent="0.2">
      <c r="A6" s="77" t="s">
        <v>409</v>
      </c>
    </row>
    <row r="7" spans="1:5" ht="20.100000000000001" customHeight="1" x14ac:dyDescent="0.2">
      <c r="A7" s="78" t="s">
        <v>265</v>
      </c>
    </row>
    <row r="8" spans="1:5" ht="20.100000000000001" customHeight="1" x14ac:dyDescent="0.2">
      <c r="A8" s="77" t="s">
        <v>410</v>
      </c>
    </row>
    <row r="9" spans="1:5" ht="20.100000000000001" customHeight="1" x14ac:dyDescent="0.2">
      <c r="A9" s="78" t="s">
        <v>400</v>
      </c>
    </row>
    <row r="10" spans="1:5" ht="20.100000000000001" customHeight="1" x14ac:dyDescent="0.2">
      <c r="A10" s="77" t="s">
        <v>411</v>
      </c>
    </row>
    <row r="11" spans="1:5" ht="20.100000000000001" customHeight="1" x14ac:dyDescent="0.2">
      <c r="A11" s="78" t="s">
        <v>401</v>
      </c>
    </row>
    <row r="12" spans="1:5" ht="20.100000000000001" customHeight="1" x14ac:dyDescent="0.2">
      <c r="A12" s="77" t="s">
        <v>412</v>
      </c>
    </row>
    <row r="13" spans="1:5" ht="20.100000000000001" customHeight="1" x14ac:dyDescent="0.2">
      <c r="A13" s="78" t="s">
        <v>236</v>
      </c>
    </row>
    <row r="14" spans="1:5" ht="20.100000000000001" customHeight="1" x14ac:dyDescent="0.2">
      <c r="A14" s="77" t="s">
        <v>413</v>
      </c>
    </row>
    <row r="15" spans="1:5" ht="20.100000000000001" customHeight="1" x14ac:dyDescent="0.2">
      <c r="A15" s="78" t="s">
        <v>238</v>
      </c>
    </row>
    <row r="16" spans="1:5" ht="20.100000000000001" customHeight="1" x14ac:dyDescent="0.2">
      <c r="A16" s="77" t="s">
        <v>414</v>
      </c>
    </row>
    <row r="17" spans="1:1" ht="20.100000000000001" customHeight="1" x14ac:dyDescent="0.2">
      <c r="A17" s="78" t="s">
        <v>235</v>
      </c>
    </row>
    <row r="18" spans="1:1" ht="20.100000000000001" customHeight="1" x14ac:dyDescent="0.2">
      <c r="A18" s="77" t="s">
        <v>415</v>
      </c>
    </row>
    <row r="19" spans="1:1" ht="20.100000000000001" customHeight="1" x14ac:dyDescent="0.2">
      <c r="A19" s="78" t="s">
        <v>240</v>
      </c>
    </row>
    <row r="20" spans="1:1" ht="20.100000000000001" customHeight="1" x14ac:dyDescent="0.2">
      <c r="A20" s="77" t="s">
        <v>416</v>
      </c>
    </row>
    <row r="21" spans="1:1" ht="20.100000000000001" customHeight="1" x14ac:dyDescent="0.2">
      <c r="A21" s="78" t="s">
        <v>239</v>
      </c>
    </row>
    <row r="22" spans="1:1" ht="20.100000000000001" customHeight="1" x14ac:dyDescent="0.2">
      <c r="A22" s="77" t="s">
        <v>417</v>
      </c>
    </row>
    <row r="23" spans="1:1" ht="20.100000000000001" customHeight="1" x14ac:dyDescent="0.2">
      <c r="A23" s="78" t="s">
        <v>242</v>
      </c>
    </row>
    <row r="24" spans="1:1" ht="20.100000000000001" customHeight="1" x14ac:dyDescent="0.2">
      <c r="A24" s="77" t="s">
        <v>418</v>
      </c>
    </row>
    <row r="25" spans="1:1" ht="20.100000000000001" customHeight="1" x14ac:dyDescent="0.2">
      <c r="A25" s="78" t="s">
        <v>402</v>
      </c>
    </row>
    <row r="26" spans="1:1" ht="20.100000000000001" customHeight="1" x14ac:dyDescent="0.2">
      <c r="A26" s="77" t="s">
        <v>419</v>
      </c>
    </row>
    <row r="27" spans="1:1" ht="20.100000000000001" customHeight="1" x14ac:dyDescent="0.2">
      <c r="A27" s="78" t="s">
        <v>241</v>
      </c>
    </row>
    <row r="28" spans="1:1" ht="20.100000000000001" customHeight="1" x14ac:dyDescent="0.2">
      <c r="A28" s="77" t="s">
        <v>420</v>
      </c>
    </row>
    <row r="29" spans="1:1" ht="20.100000000000001" customHeight="1" x14ac:dyDescent="0.2">
      <c r="A29" s="78" t="s">
        <v>243</v>
      </c>
    </row>
    <row r="30" spans="1:1" ht="20.100000000000001" customHeight="1" x14ac:dyDescent="0.2">
      <c r="A30" s="77" t="s">
        <v>421</v>
      </c>
    </row>
    <row r="31" spans="1:1" ht="20.100000000000001" customHeight="1" x14ac:dyDescent="0.2">
      <c r="A31" s="78" t="s">
        <v>403</v>
      </c>
    </row>
    <row r="32" spans="1:1" ht="20.100000000000001" customHeight="1" x14ac:dyDescent="0.2">
      <c r="A32" s="77" t="s">
        <v>422</v>
      </c>
    </row>
    <row r="33" spans="1:1" ht="20.100000000000001" customHeight="1" x14ac:dyDescent="0.2">
      <c r="A33" s="78" t="s">
        <v>237</v>
      </c>
    </row>
    <row r="34" spans="1:1" ht="20.100000000000001" customHeight="1" x14ac:dyDescent="0.2">
      <c r="A34" s="77" t="s">
        <v>423</v>
      </c>
    </row>
    <row r="35" spans="1:1" ht="20.100000000000001" customHeight="1" x14ac:dyDescent="0.2">
      <c r="A35" s="78" t="s">
        <v>404</v>
      </c>
    </row>
    <row r="36" spans="1:1" ht="20.100000000000001" customHeight="1" x14ac:dyDescent="0.2">
      <c r="A36" s="77" t="s">
        <v>424</v>
      </c>
    </row>
    <row r="37" spans="1:1" ht="20.100000000000001" customHeight="1" x14ac:dyDescent="0.2">
      <c r="A37" s="78" t="s">
        <v>234</v>
      </c>
    </row>
    <row r="38" spans="1:1" ht="20.100000000000001" customHeight="1" x14ac:dyDescent="0.2">
      <c r="A38" s="77" t="s">
        <v>425</v>
      </c>
    </row>
    <row r="39" spans="1:1" ht="20.100000000000001" customHeight="1" x14ac:dyDescent="0.2">
      <c r="A39" s="78" t="s">
        <v>246</v>
      </c>
    </row>
    <row r="40" spans="1:1" ht="20.100000000000001" customHeight="1" x14ac:dyDescent="0.2">
      <c r="A40" s="77" t="s">
        <v>426</v>
      </c>
    </row>
    <row r="41" spans="1:1" ht="20.100000000000001" customHeight="1" x14ac:dyDescent="0.2">
      <c r="A41" s="78" t="s">
        <v>248</v>
      </c>
    </row>
    <row r="42" spans="1:1" ht="20.100000000000001" customHeight="1" x14ac:dyDescent="0.2">
      <c r="A42" s="77" t="s">
        <v>427</v>
      </c>
    </row>
    <row r="43" spans="1:1" ht="20.100000000000001" customHeight="1" x14ac:dyDescent="0.2">
      <c r="A43" s="78" t="s">
        <v>257</v>
      </c>
    </row>
    <row r="44" spans="1:1" ht="20.100000000000001" customHeight="1" x14ac:dyDescent="0.2">
      <c r="A44" s="77" t="s">
        <v>417</v>
      </c>
    </row>
    <row r="45" spans="1:1" ht="20.100000000000001" customHeight="1" x14ac:dyDescent="0.2">
      <c r="A45" s="78" t="s">
        <v>405</v>
      </c>
    </row>
    <row r="46" spans="1:1" ht="20.100000000000001" customHeight="1" x14ac:dyDescent="0.2">
      <c r="A46" s="77" t="s">
        <v>428</v>
      </c>
    </row>
    <row r="47" spans="1:1" ht="20.100000000000001" customHeight="1" x14ac:dyDescent="0.2">
      <c r="A47" s="78" t="s">
        <v>406</v>
      </c>
    </row>
    <row r="48" spans="1:1" ht="20.100000000000001" customHeight="1" x14ac:dyDescent="0.2">
      <c r="A48" s="77" t="s">
        <v>429</v>
      </c>
    </row>
    <row r="49" spans="1:1" ht="20.100000000000001" customHeight="1" x14ac:dyDescent="0.2">
      <c r="A49" s="78" t="s">
        <v>247</v>
      </c>
    </row>
    <row r="50" spans="1:1" ht="20.100000000000001" customHeight="1" x14ac:dyDescent="0.2">
      <c r="A50" s="77" t="s">
        <v>430</v>
      </c>
    </row>
    <row r="51" spans="1:1" ht="20.100000000000001" customHeight="1" x14ac:dyDescent="0.2">
      <c r="A51" s="78" t="s">
        <v>256</v>
      </c>
    </row>
    <row r="52" spans="1:1" ht="20.100000000000001" customHeight="1" x14ac:dyDescent="0.2">
      <c r="A52" s="77" t="s">
        <v>431</v>
      </c>
    </row>
    <row r="53" spans="1:1" ht="20.100000000000001" customHeight="1" x14ac:dyDescent="0.2">
      <c r="A53" s="78" t="s">
        <v>260</v>
      </c>
    </row>
    <row r="54" spans="1:1" ht="20.100000000000001" customHeight="1" x14ac:dyDescent="0.2">
      <c r="A54" s="77" t="s">
        <v>432</v>
      </c>
    </row>
    <row r="55" spans="1:1" ht="20.100000000000001" customHeight="1" x14ac:dyDescent="0.2">
      <c r="A55" s="78" t="s">
        <v>264</v>
      </c>
    </row>
    <row r="56" spans="1:1" ht="20.100000000000001" customHeight="1" x14ac:dyDescent="0.2">
      <c r="A56" s="77" t="s">
        <v>433</v>
      </c>
    </row>
    <row r="57" spans="1:1" ht="20.100000000000001" customHeight="1" x14ac:dyDescent="0.2">
      <c r="A57" s="78" t="s">
        <v>254</v>
      </c>
    </row>
    <row r="58" spans="1:1" ht="20.100000000000001" customHeight="1" x14ac:dyDescent="0.2">
      <c r="A58" s="77" t="s">
        <v>434</v>
      </c>
    </row>
    <row r="59" spans="1:1" ht="20.100000000000001" customHeight="1" x14ac:dyDescent="0.2">
      <c r="A59" s="78" t="s">
        <v>407</v>
      </c>
    </row>
    <row r="60" spans="1:1" ht="20.100000000000001" customHeight="1" x14ac:dyDescent="0.2">
      <c r="A60" s="77" t="s">
        <v>419</v>
      </c>
    </row>
    <row r="61" spans="1:1" ht="20.100000000000001" customHeight="1" x14ac:dyDescent="0.2">
      <c r="A61" s="78" t="s">
        <v>262</v>
      </c>
    </row>
    <row r="62" spans="1:1" ht="20.100000000000001" customHeight="1" x14ac:dyDescent="0.2">
      <c r="A62" s="77" t="s">
        <v>435</v>
      </c>
    </row>
    <row r="63" spans="1:1" ht="20.100000000000001" customHeight="1" x14ac:dyDescent="0.2">
      <c r="A63" s="78" t="s">
        <v>253</v>
      </c>
    </row>
    <row r="64" spans="1:1" ht="20.100000000000001" customHeight="1" x14ac:dyDescent="0.2">
      <c r="A64" s="77" t="s">
        <v>436</v>
      </c>
    </row>
    <row r="65" spans="1:1" ht="20.100000000000001" customHeight="1" x14ac:dyDescent="0.2">
      <c r="A65" s="78" t="s">
        <v>255</v>
      </c>
    </row>
    <row r="66" spans="1:1" ht="20.100000000000001" customHeight="1" x14ac:dyDescent="0.2">
      <c r="A66" s="77" t="s">
        <v>437</v>
      </c>
    </row>
    <row r="67" spans="1:1" ht="20.100000000000001" customHeight="1" x14ac:dyDescent="0.2">
      <c r="A67" s="78" t="s">
        <v>259</v>
      </c>
    </row>
    <row r="68" spans="1:1" ht="20.100000000000001" customHeight="1" x14ac:dyDescent="0.2">
      <c r="A68" s="77" t="s">
        <v>414</v>
      </c>
    </row>
    <row r="69" spans="1:1" ht="20.100000000000001" customHeight="1" x14ac:dyDescent="0.2">
      <c r="A69" s="78" t="s">
        <v>250</v>
      </c>
    </row>
    <row r="70" spans="1:1" ht="20.100000000000001" customHeight="1" x14ac:dyDescent="0.2">
      <c r="A70" s="77" t="s">
        <v>438</v>
      </c>
    </row>
    <row r="71" spans="1:1" ht="20.100000000000001" customHeight="1" x14ac:dyDescent="0.2">
      <c r="A71" s="78" t="s">
        <v>258</v>
      </c>
    </row>
    <row r="72" spans="1:1" ht="20.100000000000001" customHeight="1" x14ac:dyDescent="0.2">
      <c r="A72" s="77" t="s">
        <v>439</v>
      </c>
    </row>
    <row r="73" spans="1:1" ht="20.100000000000001" customHeight="1" x14ac:dyDescent="0.2">
      <c r="A73" s="78" t="s">
        <v>251</v>
      </c>
    </row>
    <row r="74" spans="1:1" ht="20.100000000000001" customHeight="1" x14ac:dyDescent="0.2">
      <c r="A74" s="77" t="s">
        <v>440</v>
      </c>
    </row>
    <row r="75" spans="1:1" ht="20.100000000000001" customHeight="1" x14ac:dyDescent="0.2">
      <c r="A75" s="78" t="s">
        <v>263</v>
      </c>
    </row>
    <row r="76" spans="1:1" ht="20.100000000000001" customHeight="1" x14ac:dyDescent="0.2">
      <c r="A76" s="77" t="s">
        <v>418</v>
      </c>
    </row>
    <row r="77" spans="1:1" ht="20.100000000000001" customHeight="1" x14ac:dyDescent="0.2">
      <c r="A77" s="78" t="s">
        <v>249</v>
      </c>
    </row>
    <row r="78" spans="1:1" ht="20.100000000000001" customHeight="1" x14ac:dyDescent="0.2">
      <c r="A78" s="77" t="s">
        <v>441</v>
      </c>
    </row>
    <row r="79" spans="1:1" ht="20.100000000000001" customHeight="1" x14ac:dyDescent="0.2">
      <c r="A79" s="78" t="s">
        <v>245</v>
      </c>
    </row>
    <row r="80" spans="1:1" ht="20.100000000000001" customHeight="1" x14ac:dyDescent="0.2">
      <c r="A80" s="77" t="s">
        <v>442</v>
      </c>
    </row>
    <row r="81" spans="1:1" ht="20.100000000000001" customHeight="1" x14ac:dyDescent="0.2">
      <c r="A81" s="78" t="s">
        <v>261</v>
      </c>
    </row>
    <row r="82" spans="1:1" ht="20.100000000000001" customHeight="1" x14ac:dyDescent="0.2">
      <c r="A82" s="77" t="s">
        <v>420</v>
      </c>
    </row>
    <row r="83" spans="1:1" ht="20.100000000000001" customHeight="1" x14ac:dyDescent="0.2">
      <c r="A83" s="78" t="s">
        <v>252</v>
      </c>
    </row>
    <row r="84" spans="1:1" ht="20.100000000000001" customHeight="1" x14ac:dyDescent="0.2">
      <c r="A84" s="77" t="s">
        <v>443</v>
      </c>
    </row>
    <row r="85" spans="1:1" ht="20.100000000000001" customHeight="1" x14ac:dyDescent="0.2">
      <c r="A85" s="78" t="s">
        <v>408</v>
      </c>
    </row>
    <row r="86" spans="1:1" ht="20.100000000000001" customHeight="1" x14ac:dyDescent="0.2">
      <c r="A86" s="77" t="s">
        <v>444</v>
      </c>
    </row>
    <row r="87" spans="1:1" ht="20.100000000000001" customHeight="1" x14ac:dyDescent="0.2">
      <c r="A87" s="77"/>
    </row>
    <row r="88" spans="1:1" ht="20.100000000000001" customHeight="1" x14ac:dyDescent="0.2"/>
  </sheetData>
  <phoneticPr fontId="19"/>
  <hyperlinks>
    <hyperlink ref="A5" r:id="rId1" display="https://www.vector.co.jp/soft/winnt/business/se490409.html" xr:uid="{F319648C-B0D5-4431-BECA-283BA1435BB2}"/>
    <hyperlink ref="A7" r:id="rId2" display="https://www.vector.co.jp/soft/winnt/business/se490680.html" xr:uid="{782F9488-BCEC-49ED-8C10-19F9AFA7207C}"/>
    <hyperlink ref="A9" r:id="rId3" display="https://www.vector.co.jp/soft/winnt/business/se517814.html" xr:uid="{5BE09C93-C771-4F01-808A-4FA716D66396}"/>
    <hyperlink ref="A11" r:id="rId4" display="https://www.vector.co.jp/soft/winnt/business/se517700.html" xr:uid="{48DD45DB-BB71-466B-9CF4-6253B6232DC3}"/>
    <hyperlink ref="A13" r:id="rId5" display="https://www.vector.co.jp/soft/winnt/business/se378513.html" xr:uid="{5B424665-3FF8-4B96-B896-665FC8013408}"/>
    <hyperlink ref="A15" r:id="rId6" display="https://www.vector.co.jp/soft/winnt/business/se380157.html" xr:uid="{917C5E39-DA35-4681-85F6-EF835A37650B}"/>
    <hyperlink ref="A17" r:id="rId7" display="https://www.vector.co.jp/soft/winnt/business/se487835.html" xr:uid="{01F6CB89-F2A3-48B2-8B7C-0C4791FFC69F}"/>
    <hyperlink ref="A19" r:id="rId8" display="https://www.vector.co.jp/soft/winnt/business/se378498.html" xr:uid="{881D0E21-7DBF-4047-9458-14DF919A24E1}"/>
    <hyperlink ref="A21" r:id="rId9" display="https://www.vector.co.jp/soft/winnt/business/se487560.html" xr:uid="{AFEC87EB-F4AB-4F62-AEEF-2B0CB85F32D7}"/>
    <hyperlink ref="A23" r:id="rId10" display="https://www.vector.co.jp/soft/winnt/business/se380096.html" xr:uid="{AFA2159A-F1A9-49AF-8914-02FCD733AC69}"/>
    <hyperlink ref="A25" r:id="rId11" display="https://www.vector.co.jp/soft/winnt/business/se524152.html" xr:uid="{1E12672B-7A1C-430A-9237-D25D83CE5850}"/>
    <hyperlink ref="A27" r:id="rId12" display="https://www.vector.co.jp/soft/winnt/business/se380079.html" xr:uid="{4DFBCC83-76FF-4688-AA77-12AC3B60928D}"/>
    <hyperlink ref="A29" r:id="rId13" display="https://www.vector.co.jp/soft/winnt/business/se487502.html" xr:uid="{8BA252E3-5938-43D3-974E-74D1A734DD04}"/>
    <hyperlink ref="A31" r:id="rId14" display="https://www.vector.co.jp/soft/winnt/business/se525485.html" xr:uid="{748817DF-5782-4F38-8C29-9244B78B6315}"/>
    <hyperlink ref="A33" r:id="rId15" display="https://www.vector.co.jp/soft/winnt/business/se378509.html" xr:uid="{5EBA6739-ACB6-421E-8CF8-D55206D63721}"/>
    <hyperlink ref="A35" r:id="rId16" display="https://www.vector.co.jp/soft/winnt/business/se525463.html" xr:uid="{14A7BF41-6893-4319-955E-E6C5400012AF}"/>
    <hyperlink ref="A37" r:id="rId17" display="https://www.vector.co.jp/soft/winnt/business/se487561.html" xr:uid="{810BB48B-0056-407A-997B-7B6BF2250363}"/>
    <hyperlink ref="A39" r:id="rId18" display="https://www.vector.co.jp/soft/winnt/business/se509041.html" xr:uid="{4B23B3AE-359E-4701-9FA5-1194EBCAD7FB}"/>
    <hyperlink ref="A41" r:id="rId19" display="https://www.vector.co.jp/soft/winnt/business/se509043.html" xr:uid="{95F41C7A-F06B-4458-A329-AFCA0452CFD1}"/>
    <hyperlink ref="A43" r:id="rId20" display="https://www.vector.co.jp/soft/winnt/business/se487858.html" xr:uid="{C8B263FB-F49D-4444-B97D-2F199F0E827F}"/>
    <hyperlink ref="A45" r:id="rId21" display="https://www.vector.co.jp/soft/winnt/business/se514892.html" xr:uid="{DA858294-4277-4ED4-8D2C-864059C6EC14}"/>
    <hyperlink ref="A47" r:id="rId22" display="https://www.vector.co.jp/soft/winnt/business/se525484.html" xr:uid="{E51D7A15-94F7-48CC-A34D-813CE978DE1E}"/>
    <hyperlink ref="A49" r:id="rId23" display="https://www.vector.co.jp/soft/winnt/business/se509044.html" xr:uid="{DEA0F7D5-4D06-480A-8585-F930C5BA36F2}"/>
    <hyperlink ref="A51" r:id="rId24" display="https://www.vector.co.jp/soft/winnt/business/se455976.html" xr:uid="{BAFE6846-6FCA-4B4F-B078-7B0960E8ECF5}"/>
    <hyperlink ref="A53" r:id="rId25" display="https://www.vector.co.jp/soft/winnt/business/se367859.html" xr:uid="{9A24FB80-3A5F-4CCF-9300-FCF2DDBBE887}"/>
    <hyperlink ref="A55" r:id="rId26" display="https://www.vector.co.jp/soft/winnt/business/se490353.html" xr:uid="{34C82A9E-D409-426E-B2E9-DF7B3EA359EC}"/>
    <hyperlink ref="A57" r:id="rId27" display="https://www.vector.co.jp/soft/winnt/business/se509079.html" xr:uid="{E30C6D61-B61B-4652-9D13-CB157EB8B36B}"/>
    <hyperlink ref="A59" r:id="rId28" display="https://www.vector.co.jp/soft/winnt/business/se524150.html" xr:uid="{D0542CD9-0768-4BAB-95BF-20EFB2D8F75A}"/>
    <hyperlink ref="A61" r:id="rId29" display="https://www.vector.co.jp/soft/winnt/business/se490357.html" xr:uid="{A1562D3E-2AAD-4D25-AF8E-D07F75439F0D}"/>
    <hyperlink ref="A63" r:id="rId30" display="https://www.vector.co.jp/soft/winnt/business/se490776.html" xr:uid="{686553AB-8755-4036-9E62-588ACDD1B9FE}"/>
    <hyperlink ref="A65" r:id="rId31" display="https://www.vector.co.jp/soft/winnt/business/se361560.html" xr:uid="{F1CD839B-2559-4E12-AD71-036253FBEF87}"/>
    <hyperlink ref="A67" r:id="rId32" display="https://www.vector.co.jp/soft/winnt/business/se366736.html" xr:uid="{D38577D4-D4FD-4162-9335-519ED24AC59E}"/>
    <hyperlink ref="A69" r:id="rId33" display="https://www.vector.co.jp/soft/winnt/business/se509046.html" xr:uid="{5D8E2FD9-3EA4-46BC-A218-0E4224F1B80E}"/>
    <hyperlink ref="A71" r:id="rId34" display="https://www.vector.co.jp/soft/winnt/business/se365082.html" xr:uid="{BDCEED33-503B-48EF-9BC4-D889DADD1940}"/>
    <hyperlink ref="A73" r:id="rId35" display="https://www.vector.co.jp/soft/winnt/business/se509051.html" xr:uid="{C1FE23A7-6674-4EE2-96B4-7E3F4B79D4B3}"/>
    <hyperlink ref="A75" r:id="rId36" display="https://www.vector.co.jp/soft/winnt/business/se361358.html" xr:uid="{BB6A0678-E8C7-4E9D-A73F-62F54DAD0E7F}"/>
    <hyperlink ref="A77" r:id="rId37" display="https://www.vector.co.jp/soft/winnt/business/se509045.html" xr:uid="{53408289-066F-4D5E-8C66-53B5435D74A1}"/>
    <hyperlink ref="A79" r:id="rId38" display="https://www.vector.co.jp/soft/winnt/business/se509050.html" xr:uid="{D8ECE56A-5C52-4411-A035-937BE5528FEF}"/>
    <hyperlink ref="A81" r:id="rId39" display="https://www.vector.co.jp/soft/winnt/business/se361539.html" xr:uid="{FAC57F94-FB53-48D7-9136-A3E5DFF94DD0}"/>
    <hyperlink ref="A83" r:id="rId40" display="https://www.vector.co.jp/soft/winnt/business/se487503.html" xr:uid="{A77738E2-B285-4FA3-AB70-855C59E46107}"/>
    <hyperlink ref="A85" r:id="rId41" display="https://www.vector.co.jp/soft/winnt/business/se525461.html" xr:uid="{AE5AC701-AD99-4B9B-952B-0EE21B66B5FB}"/>
  </hyperlinks>
  <pageMargins left="0.7" right="0.7" top="0.75" bottom="0.75" header="0.3" footer="0.3"/>
  <pageSetup paperSize="9" orientation="portrait" horizontalDpi="4294967292" verticalDpi="0" r:id="rId4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FA13E-0F61-49C3-A140-390DD202E4B9}">
  <sheetPr>
    <tabColor rgb="FF00B0F0"/>
  </sheetPr>
  <dimension ref="A1:AE85"/>
  <sheetViews>
    <sheetView topLeftCell="A69" zoomScaleNormal="100" workbookViewId="0">
      <selection activeCell="M78" sqref="M78"/>
    </sheetView>
  </sheetViews>
  <sheetFormatPr defaultRowHeight="13.2" x14ac:dyDescent="0.2"/>
  <sheetData>
    <row r="1" spans="1:8" ht="25.5" customHeight="1" x14ac:dyDescent="0.2">
      <c r="A1" s="166" t="s">
        <v>345</v>
      </c>
      <c r="B1" s="166"/>
      <c r="C1" s="166"/>
      <c r="D1" s="166"/>
      <c r="E1" s="166"/>
      <c r="F1" s="166"/>
      <c r="G1" s="166"/>
      <c r="H1" s="166"/>
    </row>
    <row r="23" spans="1:11" x14ac:dyDescent="0.2">
      <c r="A23" s="105" t="s">
        <v>197</v>
      </c>
      <c r="B23" s="105"/>
      <c r="C23" s="105"/>
      <c r="D23" s="105"/>
      <c r="E23" s="105"/>
      <c r="F23" s="105"/>
      <c r="G23" s="105"/>
      <c r="H23" s="105"/>
      <c r="I23" s="105"/>
      <c r="J23" s="105"/>
      <c r="K23" s="105"/>
    </row>
    <row r="24" spans="1:11" x14ac:dyDescent="0.2">
      <c r="A24" s="83"/>
      <c r="B24" s="83"/>
      <c r="C24" s="83" t="s">
        <v>147</v>
      </c>
      <c r="D24" s="83"/>
      <c r="E24" s="83"/>
      <c r="F24" s="83"/>
      <c r="G24" s="83"/>
      <c r="H24" s="83"/>
      <c r="I24" s="89" t="s">
        <v>139</v>
      </c>
      <c r="J24" s="98"/>
      <c r="K24" s="90"/>
    </row>
    <row r="25" spans="1:11" ht="15.6" customHeight="1" x14ac:dyDescent="0.2">
      <c r="A25" s="83"/>
      <c r="B25" s="83"/>
      <c r="C25" s="83" t="s">
        <v>148</v>
      </c>
      <c r="D25" s="83"/>
      <c r="E25" s="83" t="s">
        <v>149</v>
      </c>
      <c r="F25" s="83"/>
      <c r="G25" s="83" t="s">
        <v>150</v>
      </c>
      <c r="H25" s="83"/>
      <c r="I25" s="93"/>
      <c r="J25" s="100"/>
      <c r="K25" s="94"/>
    </row>
    <row r="26" spans="1:11" ht="15.6" customHeight="1" x14ac:dyDescent="0.2">
      <c r="A26" s="88" t="s">
        <v>81</v>
      </c>
      <c r="B26" s="88"/>
      <c r="C26" s="168">
        <v>2</v>
      </c>
      <c r="D26" s="168"/>
      <c r="E26" s="83">
        <v>1.5</v>
      </c>
      <c r="F26" s="83"/>
      <c r="G26" s="168">
        <v>1</v>
      </c>
      <c r="H26" s="168"/>
      <c r="I26" s="29"/>
      <c r="K26" s="30"/>
    </row>
    <row r="27" spans="1:11" ht="15.6" customHeight="1" x14ac:dyDescent="0.2">
      <c r="A27" s="88"/>
      <c r="B27" s="88"/>
      <c r="C27" s="168"/>
      <c r="D27" s="168"/>
      <c r="E27" s="83"/>
      <c r="F27" s="83"/>
      <c r="G27" s="168"/>
      <c r="H27" s="168"/>
      <c r="I27" s="29"/>
      <c r="K27" s="30"/>
    </row>
    <row r="28" spans="1:11" ht="15.6" customHeight="1" x14ac:dyDescent="0.2">
      <c r="A28" s="83" t="s">
        <v>82</v>
      </c>
      <c r="B28" s="83"/>
      <c r="C28" s="83">
        <v>1.5</v>
      </c>
      <c r="D28" s="83"/>
      <c r="E28" s="168">
        <v>1</v>
      </c>
      <c r="F28" s="168"/>
      <c r="G28" s="83">
        <v>0.6</v>
      </c>
      <c r="H28" s="83"/>
      <c r="I28" s="29"/>
      <c r="K28" s="30"/>
    </row>
    <row r="29" spans="1:11" ht="15.6" customHeight="1" x14ac:dyDescent="0.2">
      <c r="A29" s="83"/>
      <c r="B29" s="83"/>
      <c r="C29" s="83"/>
      <c r="D29" s="83"/>
      <c r="E29" s="168"/>
      <c r="F29" s="168"/>
      <c r="G29" s="83"/>
      <c r="H29" s="83"/>
      <c r="I29" s="29"/>
      <c r="K29" s="30"/>
    </row>
    <row r="30" spans="1:11" ht="15.6" customHeight="1" x14ac:dyDescent="0.2">
      <c r="A30" s="83" t="s">
        <v>83</v>
      </c>
      <c r="B30" s="83"/>
      <c r="C30" s="83" t="s">
        <v>198</v>
      </c>
      <c r="D30" s="83"/>
      <c r="E30" s="83" t="s">
        <v>151</v>
      </c>
      <c r="F30" s="83"/>
      <c r="G30" s="83" t="s">
        <v>199</v>
      </c>
      <c r="H30" s="83"/>
      <c r="I30" s="29"/>
      <c r="K30" s="30"/>
    </row>
    <row r="31" spans="1:11" ht="15.6" customHeight="1" x14ac:dyDescent="0.2">
      <c r="A31" s="177"/>
      <c r="B31" s="177"/>
      <c r="C31" s="177"/>
      <c r="D31" s="177"/>
      <c r="E31" s="177"/>
      <c r="F31" s="177"/>
      <c r="G31" s="177"/>
      <c r="H31" s="177"/>
      <c r="I31" s="25"/>
      <c r="J31" s="26"/>
      <c r="K31" s="27"/>
    </row>
    <row r="32" spans="1:11" ht="15.6" customHeight="1" x14ac:dyDescent="0.2">
      <c r="A32" s="174" t="s">
        <v>152</v>
      </c>
      <c r="B32" s="175"/>
      <c r="C32" s="175"/>
      <c r="D32" s="175"/>
      <c r="E32" s="175"/>
      <c r="F32" s="175"/>
      <c r="G32" s="175"/>
      <c r="H32" s="175"/>
      <c r="I32" s="175"/>
      <c r="J32" s="175"/>
      <c r="K32" s="176"/>
    </row>
    <row r="33" spans="1:31" ht="15.6" customHeight="1" x14ac:dyDescent="0.2">
      <c r="A33" s="178" t="s">
        <v>153</v>
      </c>
      <c r="B33" s="179"/>
      <c r="C33" s="179"/>
      <c r="D33" s="179"/>
      <c r="E33" s="179"/>
      <c r="F33" s="179"/>
      <c r="G33" s="179"/>
      <c r="H33" s="179"/>
      <c r="I33" s="179"/>
      <c r="J33" s="179"/>
      <c r="K33" s="180"/>
    </row>
    <row r="34" spans="1:31" ht="15.6" customHeight="1" x14ac:dyDescent="0.2">
      <c r="A34" s="170" t="s">
        <v>154</v>
      </c>
      <c r="B34" s="118"/>
      <c r="C34" s="118"/>
      <c r="D34" s="118"/>
      <c r="E34" s="118"/>
      <c r="F34" s="118"/>
      <c r="G34" s="118"/>
      <c r="H34" s="118"/>
      <c r="I34" s="118"/>
      <c r="J34" s="118"/>
      <c r="K34" s="171"/>
    </row>
    <row r="35" spans="1:31" x14ac:dyDescent="0.2">
      <c r="A35" s="170" t="s">
        <v>155</v>
      </c>
      <c r="B35" s="118"/>
      <c r="C35" s="118"/>
      <c r="D35" s="118"/>
      <c r="E35" s="118"/>
      <c r="F35" s="118"/>
      <c r="G35" s="118"/>
      <c r="H35" s="118"/>
      <c r="I35" s="118"/>
      <c r="J35" s="118"/>
      <c r="K35" s="171"/>
    </row>
    <row r="36" spans="1:31" x14ac:dyDescent="0.2">
      <c r="A36" s="170" t="s">
        <v>156</v>
      </c>
      <c r="B36" s="118"/>
      <c r="C36" s="118"/>
      <c r="D36" s="118"/>
      <c r="E36" s="118"/>
      <c r="F36" s="118"/>
      <c r="G36" s="118"/>
      <c r="H36" s="118"/>
      <c r="I36" s="118"/>
      <c r="J36" s="118"/>
      <c r="K36" s="171"/>
    </row>
    <row r="37" spans="1:31" ht="15.6" customHeight="1" x14ac:dyDescent="0.2">
      <c r="A37" s="170" t="s">
        <v>157</v>
      </c>
      <c r="B37" s="118"/>
      <c r="C37" s="118"/>
      <c r="D37" s="118"/>
      <c r="E37" s="118"/>
      <c r="F37" s="118"/>
      <c r="G37" s="118"/>
      <c r="H37" s="118"/>
      <c r="I37" s="118"/>
      <c r="J37" s="118"/>
      <c r="K37" s="171"/>
    </row>
    <row r="38" spans="1:31" ht="15.6" customHeight="1" x14ac:dyDescent="0.2">
      <c r="A38" s="170" t="s">
        <v>158</v>
      </c>
      <c r="B38" s="118"/>
      <c r="C38" s="118"/>
      <c r="D38" s="118"/>
      <c r="E38" s="118"/>
      <c r="F38" s="118"/>
      <c r="G38" s="118"/>
      <c r="H38" s="118"/>
      <c r="I38" s="118"/>
      <c r="J38" s="118"/>
      <c r="K38" s="171"/>
    </row>
    <row r="39" spans="1:31" ht="15.6" customHeight="1" x14ac:dyDescent="0.2">
      <c r="A39" s="170" t="s">
        <v>159</v>
      </c>
      <c r="B39" s="118"/>
      <c r="C39" s="118"/>
      <c r="D39" s="118"/>
      <c r="E39" s="118"/>
      <c r="F39" s="118"/>
      <c r="G39" s="118"/>
      <c r="H39" s="118"/>
      <c r="I39" s="118"/>
      <c r="J39" s="118"/>
      <c r="K39" s="171"/>
    </row>
    <row r="40" spans="1:31" ht="15.6" customHeight="1" x14ac:dyDescent="0.2">
      <c r="A40" s="170"/>
      <c r="B40" s="118"/>
      <c r="C40" s="118"/>
      <c r="D40" s="118"/>
      <c r="E40" s="118"/>
      <c r="F40" s="118"/>
      <c r="G40" s="118"/>
      <c r="H40" s="118"/>
      <c r="I40" s="118"/>
      <c r="J40" s="118"/>
      <c r="K40" s="171"/>
    </row>
    <row r="41" spans="1:31" ht="15.6" customHeight="1" x14ac:dyDescent="0.2">
      <c r="A41" s="172"/>
      <c r="B41" s="163"/>
      <c r="C41" s="163"/>
      <c r="D41" s="163"/>
      <c r="E41" s="163"/>
      <c r="F41" s="163"/>
      <c r="G41" s="163"/>
      <c r="H41" s="163"/>
      <c r="I41" s="163"/>
      <c r="J41" s="163"/>
      <c r="K41" s="173"/>
    </row>
    <row r="42" spans="1:31" ht="20.100000000000001" customHeight="1" x14ac:dyDescent="0.2">
      <c r="A42" s="2"/>
      <c r="B42" s="2"/>
      <c r="C42" s="59"/>
      <c r="D42" s="17"/>
      <c r="E42" s="59"/>
      <c r="F42" s="17"/>
      <c r="G42" s="59"/>
      <c r="H42" s="17"/>
      <c r="I42" s="59"/>
      <c r="J42" s="17"/>
    </row>
    <row r="43" spans="1:31" ht="20.100000000000001" customHeight="1" x14ac:dyDescent="0.2">
      <c r="A43" s="182" t="s">
        <v>379</v>
      </c>
      <c r="B43" s="182"/>
      <c r="C43" s="182"/>
      <c r="D43" s="182"/>
      <c r="E43" s="59"/>
      <c r="F43" s="17"/>
      <c r="G43" s="59"/>
      <c r="H43" s="17"/>
      <c r="I43" s="59"/>
      <c r="J43" s="17"/>
    </row>
    <row r="44" spans="1:31" s="18" customFormat="1" ht="20.100000000000001" customHeight="1" x14ac:dyDescent="0.2">
      <c r="B44" s="186" t="s">
        <v>170</v>
      </c>
      <c r="C44" s="186"/>
      <c r="D44" s="185" t="s">
        <v>380</v>
      </c>
      <c r="E44" s="187"/>
      <c r="V44" s="46"/>
      <c r="W44" s="46"/>
      <c r="X44" s="47"/>
      <c r="Y44" s="47"/>
      <c r="Z44" s="47"/>
      <c r="AA44" s="47"/>
      <c r="AB44" s="47"/>
      <c r="AC44" s="47"/>
      <c r="AD44" s="47"/>
      <c r="AE44" s="47"/>
    </row>
    <row r="45" spans="1:31" s="18" customFormat="1" ht="20.100000000000001" customHeight="1" x14ac:dyDescent="0.2">
      <c r="B45" s="186" t="s">
        <v>172</v>
      </c>
      <c r="C45" s="186"/>
      <c r="D45" s="185" t="s">
        <v>381</v>
      </c>
      <c r="E45" s="187"/>
      <c r="V45" s="46"/>
      <c r="W45" s="46"/>
      <c r="X45" s="47"/>
      <c r="Y45" s="47"/>
      <c r="Z45" s="47"/>
      <c r="AA45" s="47"/>
      <c r="AB45" s="47"/>
      <c r="AC45" s="47"/>
      <c r="AD45" s="47"/>
      <c r="AE45" s="47"/>
    </row>
    <row r="46" spans="1:31" s="18" customFormat="1" ht="20.100000000000001" customHeight="1" x14ac:dyDescent="0.2">
      <c r="B46" s="186" t="s">
        <v>174</v>
      </c>
      <c r="C46" s="186"/>
      <c r="D46" s="187">
        <v>1.5</v>
      </c>
      <c r="E46" s="187"/>
      <c r="V46" s="46"/>
      <c r="W46" s="46"/>
      <c r="X46" s="47"/>
      <c r="Y46" s="47"/>
      <c r="Z46" s="47"/>
      <c r="AA46" s="47"/>
      <c r="AB46" s="47"/>
      <c r="AC46" s="47"/>
      <c r="AD46" s="47"/>
      <c r="AE46" s="47"/>
    </row>
    <row r="47" spans="1:31" s="18" customFormat="1" ht="20.100000000000001" customHeight="1" x14ac:dyDescent="0.2">
      <c r="B47" s="186" t="s">
        <v>175</v>
      </c>
      <c r="C47" s="186"/>
      <c r="D47" s="193">
        <f>D46*0.5</f>
        <v>0.75</v>
      </c>
      <c r="E47" s="193"/>
      <c r="V47" s="46"/>
      <c r="W47" s="46"/>
      <c r="X47" s="47"/>
      <c r="Y47" s="47"/>
      <c r="Z47" s="47"/>
      <c r="AA47" s="47"/>
      <c r="AB47" s="47"/>
      <c r="AC47" s="47"/>
      <c r="AD47" s="47"/>
      <c r="AE47" s="47"/>
    </row>
    <row r="48" spans="1:31" ht="20.100000000000001" customHeight="1" x14ac:dyDescent="0.2">
      <c r="A48" s="53"/>
      <c r="B48" s="83" t="s">
        <v>384</v>
      </c>
      <c r="C48" s="186"/>
      <c r="D48" s="187">
        <v>6</v>
      </c>
      <c r="E48" s="187"/>
      <c r="F48" s="11"/>
      <c r="G48" s="57"/>
      <c r="H48" s="57"/>
      <c r="I48" s="57"/>
      <c r="J48" s="57"/>
      <c r="K48" s="57"/>
      <c r="L48" s="57"/>
      <c r="M48" s="57"/>
      <c r="N48" s="57"/>
      <c r="O48" s="57"/>
      <c r="P48" s="57"/>
      <c r="Q48" s="57"/>
      <c r="R48" s="57"/>
      <c r="S48" s="57"/>
      <c r="T48" s="57"/>
      <c r="V48" s="2"/>
      <c r="W48" s="2"/>
      <c r="X48" s="9"/>
      <c r="Y48" s="9"/>
      <c r="Z48" s="15"/>
      <c r="AA48" s="15"/>
      <c r="AB48" s="9"/>
      <c r="AC48" s="9"/>
      <c r="AD48" s="9"/>
      <c r="AE48" s="9"/>
    </row>
    <row r="49" spans="1:31" ht="20.100000000000001" customHeight="1" x14ac:dyDescent="0.2">
      <c r="A49" s="79" t="s">
        <v>145</v>
      </c>
      <c r="B49" s="79"/>
      <c r="C49" s="79"/>
      <c r="D49" s="79"/>
    </row>
    <row r="50" spans="1:31" ht="20.100000000000001" customHeight="1" x14ac:dyDescent="0.2">
      <c r="A50" s="161" t="s">
        <v>146</v>
      </c>
      <c r="B50" s="161"/>
      <c r="C50" s="161"/>
      <c r="D50" s="161"/>
      <c r="E50" s="161"/>
    </row>
    <row r="51" spans="1:31" ht="20.100000000000001" customHeight="1" x14ac:dyDescent="0.2">
      <c r="A51" s="55"/>
      <c r="B51" s="55"/>
      <c r="C51" s="55"/>
      <c r="D51" s="55"/>
      <c r="E51" s="59"/>
      <c r="F51" s="17"/>
      <c r="G51" s="59"/>
      <c r="H51" s="17"/>
      <c r="I51" s="59"/>
      <c r="J51" s="17"/>
    </row>
    <row r="52" spans="1:31" ht="20.100000000000001" customHeight="1" x14ac:dyDescent="0.2">
      <c r="A52" s="182" t="s">
        <v>382</v>
      </c>
      <c r="B52" s="182"/>
      <c r="C52" s="182"/>
      <c r="D52" s="182"/>
      <c r="E52" s="59"/>
      <c r="F52" s="17"/>
      <c r="G52" s="59"/>
      <c r="H52" s="17"/>
      <c r="I52" s="59"/>
      <c r="J52" s="17"/>
    </row>
    <row r="53" spans="1:31" ht="20.100000000000001" customHeight="1" x14ac:dyDescent="0.2">
      <c r="A53" s="40"/>
      <c r="B53" s="40"/>
      <c r="C53" s="40"/>
      <c r="D53" s="40"/>
      <c r="E53" s="59"/>
      <c r="F53" s="17"/>
      <c r="G53" s="59"/>
      <c r="H53" s="17"/>
      <c r="I53" s="59"/>
      <c r="J53" s="17"/>
    </row>
    <row r="54" spans="1:31" ht="20.100000000000001" customHeight="1" x14ac:dyDescent="0.2">
      <c r="A54" s="202" t="s">
        <v>373</v>
      </c>
      <c r="B54" s="202"/>
      <c r="C54" s="4" t="s">
        <v>284</v>
      </c>
      <c r="D54" s="4" t="s">
        <v>285</v>
      </c>
      <c r="E54" s="61" t="s">
        <v>375</v>
      </c>
      <c r="F54" s="63" t="s">
        <v>383</v>
      </c>
      <c r="G54" s="63" t="s">
        <v>376</v>
      </c>
      <c r="H54" s="62" t="s">
        <v>377</v>
      </c>
      <c r="I54" s="213" t="s">
        <v>378</v>
      </c>
      <c r="J54" s="214"/>
      <c r="K54" s="213" t="s">
        <v>395</v>
      </c>
      <c r="L54" s="214"/>
    </row>
    <row r="55" spans="1:31" ht="20.100000000000001" customHeight="1" x14ac:dyDescent="0.2">
      <c r="A55" s="205" t="s">
        <v>374</v>
      </c>
      <c r="B55" s="205"/>
      <c r="C55" s="66">
        <v>60</v>
      </c>
      <c r="D55" s="67" t="s">
        <v>292</v>
      </c>
      <c r="E55" s="66">
        <v>3</v>
      </c>
      <c r="F55" s="68">
        <v>3</v>
      </c>
      <c r="G55" s="68">
        <v>2000</v>
      </c>
      <c r="H55" s="64">
        <f>D48</f>
        <v>6</v>
      </c>
      <c r="I55" s="206">
        <f t="shared" ref="I55:I56" si="0">G55*F55*H55/1000*9.8</f>
        <v>352.8</v>
      </c>
      <c r="J55" s="207"/>
      <c r="K55" s="211">
        <f>I55/1000</f>
        <v>0.3528</v>
      </c>
      <c r="L55" s="211"/>
    </row>
    <row r="56" spans="1:31" ht="20.100000000000001" customHeight="1" x14ac:dyDescent="0.2">
      <c r="A56" s="205"/>
      <c r="B56" s="205"/>
      <c r="C56" s="66"/>
      <c r="D56" s="70"/>
      <c r="E56" s="66"/>
      <c r="F56" s="68"/>
      <c r="G56" s="69"/>
      <c r="H56" s="65">
        <f>D48</f>
        <v>6</v>
      </c>
      <c r="I56" s="206">
        <f t="shared" si="0"/>
        <v>0</v>
      </c>
      <c r="J56" s="207"/>
      <c r="K56" s="211">
        <f t="shared" ref="K56" si="1">I56/1000</f>
        <v>0</v>
      </c>
      <c r="L56" s="211"/>
    </row>
    <row r="57" spans="1:31" ht="20.100000000000001" customHeight="1" x14ac:dyDescent="0.2">
      <c r="A57" s="2"/>
      <c r="B57" s="2"/>
      <c r="C57" s="59"/>
      <c r="D57" s="17"/>
      <c r="E57" s="59"/>
      <c r="F57" s="17"/>
      <c r="G57" s="212" t="s">
        <v>385</v>
      </c>
      <c r="H57" s="212"/>
      <c r="I57" s="210">
        <f>SUM(I55:I56)</f>
        <v>352.8</v>
      </c>
      <c r="J57" s="210"/>
      <c r="K57" s="211">
        <f t="shared" ref="K57" si="2">I57/1000</f>
        <v>0.3528</v>
      </c>
      <c r="L57" s="211"/>
    </row>
    <row r="58" spans="1:31" ht="20.100000000000001" customHeight="1" x14ac:dyDescent="0.2">
      <c r="A58" s="2"/>
      <c r="B58" s="2"/>
      <c r="C58" s="59"/>
      <c r="D58" s="17"/>
      <c r="E58" s="59"/>
      <c r="F58" s="17"/>
      <c r="G58" s="59"/>
      <c r="H58" s="17"/>
      <c r="I58" s="59"/>
      <c r="J58" s="17"/>
    </row>
    <row r="59" spans="1:31" ht="20.100000000000001" customHeight="1" x14ac:dyDescent="0.2">
      <c r="A59" s="164" t="s">
        <v>386</v>
      </c>
      <c r="B59" s="164"/>
      <c r="C59" s="164"/>
      <c r="D59" s="164"/>
      <c r="E59" s="164"/>
      <c r="F59" s="17"/>
      <c r="G59" s="59"/>
      <c r="H59" s="17"/>
      <c r="I59" s="59"/>
      <c r="J59" s="17"/>
    </row>
    <row r="60" spans="1:31" s="18" customFormat="1" ht="20.100000000000001" customHeight="1" x14ac:dyDescent="0.2">
      <c r="B60" s="83" t="s">
        <v>392</v>
      </c>
      <c r="C60" s="186"/>
      <c r="D60" s="203" t="s">
        <v>388</v>
      </c>
      <c r="E60" s="204"/>
      <c r="F60" s="95" t="s">
        <v>389</v>
      </c>
      <c r="G60" s="97"/>
      <c r="H60" s="95" t="s">
        <v>390</v>
      </c>
      <c r="I60" s="97"/>
      <c r="J60" s="62" t="s">
        <v>377</v>
      </c>
      <c r="K60" s="72" t="s">
        <v>391</v>
      </c>
      <c r="V60" s="46"/>
      <c r="W60" s="46"/>
      <c r="X60" s="47"/>
      <c r="Y60" s="47"/>
      <c r="Z60" s="47"/>
      <c r="AA60" s="47"/>
      <c r="AB60" s="47"/>
      <c r="AC60" s="47"/>
      <c r="AD60" s="47"/>
      <c r="AE60" s="47"/>
    </row>
    <row r="61" spans="1:31" s="18" customFormat="1" ht="20.100000000000001" customHeight="1" x14ac:dyDescent="0.2">
      <c r="A61"/>
      <c r="B61" s="205">
        <v>600</v>
      </c>
      <c r="C61" s="205"/>
      <c r="D61" s="185" t="s">
        <v>387</v>
      </c>
      <c r="E61" s="187"/>
      <c r="F61" s="208">
        <v>13.8</v>
      </c>
      <c r="G61" s="208"/>
      <c r="H61" s="209">
        <f>F61/3*9.8/1000</f>
        <v>4.5080000000000002E-2</v>
      </c>
      <c r="I61" s="209"/>
      <c r="J61" s="71">
        <v>6</v>
      </c>
      <c r="K61" s="73">
        <f>H61*J61</f>
        <v>0.27048</v>
      </c>
      <c r="V61" s="46"/>
      <c r="W61" s="46"/>
      <c r="X61" s="47"/>
      <c r="Y61" s="47"/>
      <c r="Z61" s="47"/>
      <c r="AA61" s="47"/>
      <c r="AB61" s="47"/>
      <c r="AC61" s="47"/>
      <c r="AD61" s="47"/>
      <c r="AE61" s="47"/>
    </row>
    <row r="62" spans="1:31" ht="15.6" customHeight="1" x14ac:dyDescent="0.2">
      <c r="A62" s="2"/>
      <c r="B62" s="2"/>
      <c r="C62" s="59"/>
      <c r="D62" s="17"/>
      <c r="E62" s="59"/>
      <c r="F62" s="17"/>
      <c r="G62" s="59"/>
      <c r="H62" s="17"/>
      <c r="I62" s="59"/>
      <c r="J62" s="17"/>
    </row>
    <row r="63" spans="1:31" ht="15.9" customHeight="1" x14ac:dyDescent="0.2">
      <c r="A63" s="164" t="s">
        <v>393</v>
      </c>
      <c r="B63" s="101"/>
      <c r="C63" s="101"/>
      <c r="D63" s="2"/>
      <c r="E63" s="11"/>
      <c r="F63" s="11"/>
      <c r="G63" s="57"/>
      <c r="H63" s="57"/>
      <c r="I63" s="57"/>
      <c r="J63" s="57"/>
      <c r="K63" s="57"/>
      <c r="L63" s="57"/>
      <c r="M63" s="57"/>
      <c r="N63" s="12"/>
      <c r="O63" s="12"/>
      <c r="P63" s="12"/>
      <c r="Q63" s="12"/>
      <c r="R63" s="12"/>
      <c r="S63" s="57"/>
      <c r="T63" s="57"/>
      <c r="V63" s="2"/>
      <c r="W63" s="2"/>
      <c r="X63" s="9"/>
      <c r="Y63" s="9"/>
      <c r="Z63" s="15"/>
      <c r="AA63" s="15"/>
      <c r="AB63" s="9"/>
      <c r="AC63" s="9"/>
      <c r="AD63" s="9"/>
      <c r="AE63" s="9"/>
    </row>
    <row r="64" spans="1:31" ht="15.9" customHeight="1" x14ac:dyDescent="0.2">
      <c r="B64" s="186" t="s">
        <v>346</v>
      </c>
      <c r="C64" s="186"/>
      <c r="D64" s="5">
        <v>36</v>
      </c>
      <c r="E64" s="28" t="s">
        <v>70</v>
      </c>
      <c r="F64" s="12"/>
      <c r="G64" s="12"/>
      <c r="H64" s="57"/>
      <c r="I64" s="57"/>
      <c r="J64" s="57"/>
      <c r="K64" s="57"/>
      <c r="L64" s="57"/>
      <c r="M64" s="57"/>
      <c r="N64" s="12"/>
      <c r="O64" s="12"/>
      <c r="P64" s="12"/>
      <c r="Q64" s="12"/>
      <c r="R64" s="12"/>
      <c r="V64" s="2"/>
      <c r="W64" s="2"/>
      <c r="X64" s="9"/>
      <c r="Y64" s="9"/>
      <c r="Z64" s="15"/>
      <c r="AA64" s="15"/>
      <c r="AB64" s="9"/>
      <c r="AC64" s="9"/>
      <c r="AD64" s="9"/>
      <c r="AE64" s="9"/>
    </row>
    <row r="65" spans="1:31" ht="15.9" customHeight="1" x14ac:dyDescent="0.2">
      <c r="B65" s="186" t="s">
        <v>347</v>
      </c>
      <c r="C65" s="186"/>
      <c r="D65" s="5">
        <v>26</v>
      </c>
      <c r="E65" s="28" t="s">
        <v>70</v>
      </c>
      <c r="F65" s="12"/>
      <c r="G65" s="12"/>
      <c r="H65" s="57"/>
      <c r="I65" s="57"/>
      <c r="J65" s="57"/>
      <c r="K65" s="12"/>
      <c r="L65" s="12"/>
      <c r="M65" s="12"/>
      <c r="V65" s="2"/>
      <c r="W65" s="2"/>
      <c r="X65" s="9"/>
      <c r="Y65" s="9"/>
      <c r="Z65" s="15"/>
      <c r="AA65" s="15"/>
      <c r="AB65" s="9"/>
      <c r="AC65" s="9"/>
      <c r="AD65" s="9"/>
      <c r="AE65" s="9"/>
    </row>
    <row r="66" spans="1:31" ht="15.9" customHeight="1" x14ac:dyDescent="0.2">
      <c r="B66" s="215" t="s">
        <v>348</v>
      </c>
      <c r="C66" s="216"/>
      <c r="D66" s="6">
        <f>D64+D65</f>
        <v>62</v>
      </c>
      <c r="E66" s="28" t="s">
        <v>70</v>
      </c>
      <c r="F66" s="2"/>
      <c r="G66" s="20"/>
      <c r="H66" s="2"/>
      <c r="I66" s="2"/>
      <c r="J66" s="2"/>
      <c r="K66" s="12"/>
      <c r="L66" s="12"/>
      <c r="M66" s="12"/>
      <c r="V66" s="2"/>
      <c r="W66" s="2"/>
      <c r="X66" s="9"/>
      <c r="Y66" s="9"/>
      <c r="Z66" s="15"/>
      <c r="AA66" s="15"/>
      <c r="AB66" s="9"/>
      <c r="AC66" s="9"/>
      <c r="AD66" s="9"/>
      <c r="AE66" s="9"/>
    </row>
    <row r="67" spans="1:31" ht="15.9" customHeight="1" x14ac:dyDescent="0.2">
      <c r="B67" s="83" t="s">
        <v>394</v>
      </c>
      <c r="C67" s="186"/>
      <c r="D67" s="5">
        <v>60</v>
      </c>
      <c r="E67" s="28" t="s">
        <v>70</v>
      </c>
      <c r="F67" s="2"/>
      <c r="G67" s="20"/>
      <c r="H67" s="2"/>
      <c r="I67" s="2"/>
      <c r="J67" s="2"/>
      <c r="N67" s="12"/>
      <c r="O67" s="12"/>
      <c r="P67" s="12"/>
      <c r="Q67" s="12"/>
      <c r="R67" s="12"/>
      <c r="V67" s="2"/>
      <c r="W67" s="2"/>
      <c r="X67" s="9"/>
      <c r="Y67" s="9"/>
      <c r="Z67" s="15"/>
      <c r="AA67" s="15"/>
      <c r="AB67" s="9"/>
      <c r="AC67" s="9"/>
      <c r="AD67" s="9"/>
      <c r="AE67" s="9"/>
    </row>
    <row r="68" spans="1:31" ht="15.9" customHeight="1" x14ac:dyDescent="0.2">
      <c r="B68" s="46"/>
      <c r="C68" s="46"/>
      <c r="D68" s="2"/>
      <c r="E68" s="2"/>
      <c r="F68" s="2"/>
      <c r="G68" s="20"/>
      <c r="H68" s="2"/>
      <c r="I68" s="2"/>
      <c r="J68" s="2"/>
      <c r="K68" s="12"/>
      <c r="L68" s="12"/>
      <c r="M68" s="12"/>
      <c r="V68" s="2"/>
      <c r="W68" s="2"/>
      <c r="X68" s="9"/>
      <c r="Y68" s="9"/>
      <c r="Z68" s="15"/>
      <c r="AA68" s="15"/>
      <c r="AB68" s="9"/>
      <c r="AC68" s="9"/>
      <c r="AD68" s="9"/>
      <c r="AE68" s="9"/>
    </row>
    <row r="69" spans="1:31" ht="15.9" customHeight="1" x14ac:dyDescent="0.2">
      <c r="A69" s="106" t="s">
        <v>210</v>
      </c>
      <c r="B69" s="118"/>
      <c r="C69" s="118"/>
      <c r="D69" s="118"/>
      <c r="E69" s="118"/>
      <c r="F69" s="118"/>
      <c r="G69" s="118"/>
      <c r="H69" s="118"/>
      <c r="I69" s="118"/>
      <c r="J69" s="118"/>
      <c r="K69" s="118"/>
      <c r="L69" s="118"/>
      <c r="M69" s="118"/>
      <c r="N69" s="118"/>
      <c r="O69" s="118"/>
      <c r="P69" s="118"/>
    </row>
    <row r="70" spans="1:31" ht="26.25" customHeight="1" x14ac:dyDescent="0.2">
      <c r="A70" s="88" t="s">
        <v>84</v>
      </c>
      <c r="B70" s="88" t="s">
        <v>85</v>
      </c>
      <c r="C70" s="120" t="s">
        <v>86</v>
      </c>
      <c r="D70" s="138" t="s">
        <v>87</v>
      </c>
      <c r="E70" s="88" t="s">
        <v>88</v>
      </c>
      <c r="F70" s="88"/>
      <c r="G70" s="142" t="s">
        <v>89</v>
      </c>
      <c r="H70" s="143"/>
      <c r="I70" s="143"/>
      <c r="J70" s="144"/>
      <c r="K70" s="88" t="s">
        <v>90</v>
      </c>
      <c r="L70" s="88"/>
      <c r="M70" s="88"/>
      <c r="N70" s="88"/>
      <c r="O70" s="123" t="s">
        <v>91</v>
      </c>
      <c r="P70" s="125"/>
    </row>
    <row r="71" spans="1:31" ht="15.9" customHeight="1" x14ac:dyDescent="0.2">
      <c r="A71" s="88"/>
      <c r="B71" s="88"/>
      <c r="C71" s="122"/>
      <c r="D71" s="139"/>
      <c r="E71" s="88"/>
      <c r="F71" s="88"/>
      <c r="G71" s="145" t="s">
        <v>92</v>
      </c>
      <c r="H71" s="146"/>
      <c r="I71" s="145" t="s">
        <v>93</v>
      </c>
      <c r="J71" s="146"/>
      <c r="K71" s="145" t="s">
        <v>92</v>
      </c>
      <c r="L71" s="146"/>
      <c r="M71" s="145" t="s">
        <v>93</v>
      </c>
      <c r="N71" s="146"/>
      <c r="O71" s="129"/>
      <c r="P71" s="131"/>
    </row>
    <row r="72" spans="1:31" ht="15.9" customHeight="1" x14ac:dyDescent="0.2">
      <c r="A72" s="88"/>
      <c r="B72" s="88"/>
      <c r="C72" s="28" t="s">
        <v>0</v>
      </c>
      <c r="D72" s="140"/>
      <c r="E72" s="28" t="s">
        <v>1</v>
      </c>
      <c r="F72" s="28" t="s">
        <v>2</v>
      </c>
      <c r="G72" s="28" t="s">
        <v>3</v>
      </c>
      <c r="H72" s="28" t="s">
        <v>4</v>
      </c>
      <c r="I72" s="28" t="s">
        <v>94</v>
      </c>
      <c r="J72" s="28" t="s">
        <v>95</v>
      </c>
      <c r="K72" s="28" t="s">
        <v>5</v>
      </c>
      <c r="L72" s="28" t="s">
        <v>6</v>
      </c>
      <c r="M72" s="28" t="s">
        <v>213</v>
      </c>
      <c r="N72" s="28" t="s">
        <v>96</v>
      </c>
      <c r="O72" s="28" t="s">
        <v>7</v>
      </c>
      <c r="P72" s="28" t="s">
        <v>8</v>
      </c>
    </row>
    <row r="73" spans="1:31" ht="15.9" customHeight="1" x14ac:dyDescent="0.2">
      <c r="A73" s="39" t="s">
        <v>98</v>
      </c>
      <c r="B73" s="4">
        <v>5</v>
      </c>
      <c r="C73" s="7">
        <v>3.7549999999999999</v>
      </c>
      <c r="D73" s="7">
        <v>28.9</v>
      </c>
      <c r="E73" s="7">
        <v>1.17</v>
      </c>
      <c r="F73" s="7">
        <v>1.17</v>
      </c>
      <c r="G73" s="7">
        <v>5.42</v>
      </c>
      <c r="H73" s="7">
        <v>5.42</v>
      </c>
      <c r="I73" s="7">
        <v>8.59</v>
      </c>
      <c r="J73" s="7">
        <v>2.25</v>
      </c>
      <c r="K73" s="8">
        <v>1.2</v>
      </c>
      <c r="L73" s="8">
        <v>1.2</v>
      </c>
      <c r="M73" s="8">
        <v>1.51</v>
      </c>
      <c r="N73" s="10">
        <v>0.77</v>
      </c>
      <c r="O73" s="7">
        <v>1.91</v>
      </c>
      <c r="P73" s="7">
        <v>1.91</v>
      </c>
    </row>
    <row r="74" spans="1:31" ht="15.9" customHeight="1" x14ac:dyDescent="0.2">
      <c r="A74" s="118"/>
      <c r="B74" s="137"/>
      <c r="C74" s="137"/>
      <c r="D74" s="137"/>
      <c r="E74" s="137"/>
      <c r="F74" s="137"/>
      <c r="G74" s="2"/>
      <c r="N74" s="2"/>
      <c r="O74" s="2"/>
      <c r="V74" s="11"/>
      <c r="W74" s="11"/>
      <c r="X74" s="2"/>
      <c r="Y74" s="2"/>
      <c r="Z74" s="2"/>
      <c r="AA74" s="2"/>
      <c r="AB74" s="2"/>
      <c r="AC74" s="2"/>
      <c r="AD74" s="2"/>
      <c r="AE74" s="2"/>
    </row>
    <row r="75" spans="1:31" ht="15.9" customHeight="1" x14ac:dyDescent="0.2">
      <c r="A75" s="118" t="s">
        <v>399</v>
      </c>
      <c r="B75" s="118"/>
      <c r="C75" s="118"/>
      <c r="D75" s="118"/>
      <c r="E75" s="118"/>
      <c r="F75" s="118"/>
      <c r="G75" s="118"/>
      <c r="H75" s="118"/>
      <c r="I75" s="118"/>
      <c r="J75" s="118"/>
      <c r="K75" s="118"/>
      <c r="L75" s="118"/>
      <c r="M75" s="12"/>
      <c r="V75" s="2"/>
      <c r="W75" s="2"/>
      <c r="X75" s="9"/>
      <c r="Y75" s="9"/>
      <c r="Z75" s="15"/>
      <c r="AA75" s="15"/>
      <c r="AB75" s="9"/>
      <c r="AC75" s="9"/>
      <c r="AD75" s="9"/>
      <c r="AE75" s="9"/>
    </row>
    <row r="76" spans="1:31" ht="15.9" customHeight="1" x14ac:dyDescent="0.2">
      <c r="A76" s="118" t="s">
        <v>397</v>
      </c>
      <c r="B76" s="118"/>
      <c r="C76" s="118"/>
      <c r="D76" s="118"/>
      <c r="E76" s="118"/>
      <c r="F76" s="118"/>
      <c r="G76" s="118"/>
      <c r="H76" s="118"/>
      <c r="I76" s="118"/>
      <c r="J76" s="118"/>
      <c r="K76" s="118"/>
      <c r="L76" s="118"/>
      <c r="M76" s="12"/>
      <c r="V76" s="2"/>
      <c r="W76" s="2"/>
      <c r="X76" s="9"/>
      <c r="Y76" s="9"/>
      <c r="Z76" s="15"/>
      <c r="AA76" s="15"/>
      <c r="AB76" s="9"/>
      <c r="AC76" s="9"/>
      <c r="AD76" s="9"/>
      <c r="AE76" s="9"/>
    </row>
    <row r="77" spans="1:31" ht="15.9" customHeight="1" x14ac:dyDescent="0.2">
      <c r="B77" s="202" t="s">
        <v>396</v>
      </c>
      <c r="C77" s="202"/>
      <c r="D77" s="202"/>
      <c r="E77" s="202"/>
      <c r="F77" s="202"/>
      <c r="G77" s="202"/>
      <c r="H77" s="202"/>
      <c r="I77" s="51">
        <f>K57+K61</f>
        <v>0.62328000000000006</v>
      </c>
      <c r="J77" s="4" t="s">
        <v>62</v>
      </c>
      <c r="K77" s="12"/>
      <c r="L77" s="12"/>
      <c r="M77" s="12"/>
      <c r="V77" s="2"/>
      <c r="W77" s="2"/>
      <c r="X77" s="9"/>
      <c r="Y77" s="9"/>
      <c r="Z77" s="15"/>
      <c r="AA77" s="15"/>
      <c r="AB77" s="9"/>
      <c r="AC77" s="9"/>
      <c r="AD77" s="9"/>
      <c r="AE77" s="9"/>
    </row>
    <row r="78" spans="1:31" ht="15.9" customHeight="1" x14ac:dyDescent="0.2">
      <c r="A78" s="118" t="s">
        <v>398</v>
      </c>
      <c r="B78" s="118"/>
      <c r="C78" s="118"/>
      <c r="D78" s="118"/>
      <c r="E78" s="118"/>
      <c r="F78" s="118"/>
      <c r="G78" s="118"/>
      <c r="H78" s="118"/>
      <c r="I78" s="118"/>
      <c r="J78" s="118"/>
      <c r="K78" s="118"/>
      <c r="L78" s="118"/>
      <c r="M78" s="12"/>
      <c r="V78" s="2"/>
      <c r="W78" s="2"/>
      <c r="X78" s="9"/>
      <c r="Y78" s="9"/>
      <c r="Z78" s="15"/>
      <c r="AA78" s="15"/>
      <c r="AB78" s="9"/>
      <c r="AC78" s="9"/>
      <c r="AD78" s="9"/>
      <c r="AE78" s="9"/>
    </row>
    <row r="79" spans="1:31" x14ac:dyDescent="0.2">
      <c r="B79" s="46"/>
      <c r="C79" s="46"/>
      <c r="D79" s="2"/>
      <c r="E79" s="2"/>
      <c r="F79" s="2"/>
      <c r="G79" s="20"/>
      <c r="H79" s="2"/>
      <c r="I79" s="2"/>
      <c r="J79" s="2"/>
      <c r="K79" s="12"/>
      <c r="L79" s="12"/>
    </row>
    <row r="80" spans="1:31" x14ac:dyDescent="0.2">
      <c r="B80" s="46"/>
      <c r="C80" s="46"/>
      <c r="D80" s="2"/>
      <c r="E80" s="2"/>
      <c r="F80" s="2"/>
      <c r="G80" s="20"/>
      <c r="H80" s="2"/>
      <c r="I80" s="2"/>
      <c r="J80" s="2"/>
      <c r="K80" s="12"/>
      <c r="L80" s="12"/>
    </row>
    <row r="81" spans="2:12" x14ac:dyDescent="0.2">
      <c r="B81" s="46"/>
      <c r="C81" s="46"/>
      <c r="D81" s="2"/>
      <c r="E81" s="2"/>
      <c r="F81" s="2"/>
      <c r="G81" s="20"/>
      <c r="H81" s="2"/>
      <c r="I81" s="2"/>
      <c r="J81" s="2"/>
      <c r="K81" s="12"/>
      <c r="L81" s="12"/>
    </row>
    <row r="82" spans="2:12" x14ac:dyDescent="0.2">
      <c r="B82" s="46"/>
      <c r="C82" s="46"/>
      <c r="D82" s="2"/>
      <c r="E82" s="2"/>
      <c r="F82" s="2"/>
      <c r="G82" s="20"/>
      <c r="H82" s="2"/>
      <c r="I82" s="2"/>
      <c r="J82" s="2"/>
      <c r="K82" s="12"/>
      <c r="L82" s="12"/>
    </row>
    <row r="83" spans="2:12" x14ac:dyDescent="0.2">
      <c r="B83" s="46"/>
      <c r="C83" s="46"/>
      <c r="D83" s="2"/>
      <c r="E83" s="2"/>
      <c r="F83" s="2"/>
      <c r="G83" s="20"/>
      <c r="H83" s="2"/>
      <c r="I83" s="2"/>
      <c r="J83" s="2"/>
      <c r="K83" s="12"/>
      <c r="L83" s="12"/>
    </row>
    <row r="84" spans="2:12" x14ac:dyDescent="0.2">
      <c r="B84" s="53"/>
      <c r="C84" s="53"/>
      <c r="D84" s="53"/>
      <c r="E84" s="53"/>
      <c r="F84" s="53"/>
      <c r="G84" s="53"/>
      <c r="H84" s="53"/>
      <c r="I84" s="53"/>
      <c r="J84" s="58"/>
      <c r="K84" s="58"/>
      <c r="L84" s="58"/>
    </row>
    <row r="85" spans="2:12" x14ac:dyDescent="0.2">
      <c r="B85" s="53"/>
      <c r="C85" s="53"/>
      <c r="D85" s="53"/>
      <c r="E85" s="53"/>
      <c r="F85" s="53"/>
      <c r="G85" s="53"/>
      <c r="H85" s="53"/>
      <c r="I85" s="53"/>
      <c r="J85" s="58"/>
      <c r="K85" s="58"/>
      <c r="L85" s="58"/>
    </row>
  </sheetData>
  <mergeCells count="88">
    <mergeCell ref="A40:K40"/>
    <mergeCell ref="A41:K41"/>
    <mergeCell ref="A34:K34"/>
    <mergeCell ref="A35:K35"/>
    <mergeCell ref="A36:K36"/>
    <mergeCell ref="A37:K37"/>
    <mergeCell ref="A38:K38"/>
    <mergeCell ref="A39:K39"/>
    <mergeCell ref="G28:H29"/>
    <mergeCell ref="A30:B31"/>
    <mergeCell ref="C30:D31"/>
    <mergeCell ref="E30:F31"/>
    <mergeCell ref="G30:H31"/>
    <mergeCell ref="A32:K32"/>
    <mergeCell ref="A33:K33"/>
    <mergeCell ref="A78:L78"/>
    <mergeCell ref="B64:C64"/>
    <mergeCell ref="B65:C65"/>
    <mergeCell ref="B66:C66"/>
    <mergeCell ref="B67:C67"/>
    <mergeCell ref="A75:L75"/>
    <mergeCell ref="A69:P69"/>
    <mergeCell ref="A70:A72"/>
    <mergeCell ref="B70:B72"/>
    <mergeCell ref="C70:C71"/>
    <mergeCell ref="D70:D72"/>
    <mergeCell ref="E70:F71"/>
    <mergeCell ref="G70:J70"/>
    <mergeCell ref="M71:N71"/>
    <mergeCell ref="A74:F74"/>
    <mergeCell ref="K70:N70"/>
    <mergeCell ref="O70:P71"/>
    <mergeCell ref="G71:H71"/>
    <mergeCell ref="I71:J71"/>
    <mergeCell ref="K71:L71"/>
    <mergeCell ref="A1:H1"/>
    <mergeCell ref="E26:F27"/>
    <mergeCell ref="G26:H27"/>
    <mergeCell ref="A28:B29"/>
    <mergeCell ref="C28:D29"/>
    <mergeCell ref="E28:F29"/>
    <mergeCell ref="A23:K23"/>
    <mergeCell ref="A24:B25"/>
    <mergeCell ref="C24:H24"/>
    <mergeCell ref="I24:K25"/>
    <mergeCell ref="C25:D25"/>
    <mergeCell ref="E25:F25"/>
    <mergeCell ref="G25:H25"/>
    <mergeCell ref="A26:B27"/>
    <mergeCell ref="C26:D27"/>
    <mergeCell ref="B46:C46"/>
    <mergeCell ref="D46:E46"/>
    <mergeCell ref="B47:C47"/>
    <mergeCell ref="D47:E47"/>
    <mergeCell ref="B48:C48"/>
    <mergeCell ref="D48:E48"/>
    <mergeCell ref="A43:D43"/>
    <mergeCell ref="B44:C44"/>
    <mergeCell ref="D44:E44"/>
    <mergeCell ref="B45:C45"/>
    <mergeCell ref="D45:E45"/>
    <mergeCell ref="K57:L57"/>
    <mergeCell ref="G57:H57"/>
    <mergeCell ref="A49:D49"/>
    <mergeCell ref="A50:E50"/>
    <mergeCell ref="K56:L56"/>
    <mergeCell ref="K54:L54"/>
    <mergeCell ref="K55:L55"/>
    <mergeCell ref="I54:J54"/>
    <mergeCell ref="I55:J55"/>
    <mergeCell ref="A55:B55"/>
    <mergeCell ref="A52:D52"/>
    <mergeCell ref="A54:B54"/>
    <mergeCell ref="I56:J56"/>
    <mergeCell ref="A56:B56"/>
    <mergeCell ref="A59:E59"/>
    <mergeCell ref="F60:G60"/>
    <mergeCell ref="F61:G61"/>
    <mergeCell ref="H60:I60"/>
    <mergeCell ref="H61:I61"/>
    <mergeCell ref="I57:J57"/>
    <mergeCell ref="B77:H77"/>
    <mergeCell ref="B60:C60"/>
    <mergeCell ref="D60:E60"/>
    <mergeCell ref="B61:C61"/>
    <mergeCell ref="D61:E61"/>
    <mergeCell ref="A63:C63"/>
    <mergeCell ref="A76:L76"/>
  </mergeCells>
  <phoneticPr fontId="19"/>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2241F-A90B-4CFB-8F6E-B18B12B741C0}">
  <sheetPr>
    <tabColor rgb="FF00B0F0"/>
  </sheetPr>
  <dimension ref="A1:AE91"/>
  <sheetViews>
    <sheetView zoomScaleNormal="100" workbookViewId="0">
      <selection activeCell="A78" sqref="A78:XFD173"/>
    </sheetView>
  </sheetViews>
  <sheetFormatPr defaultRowHeight="13.2" x14ac:dyDescent="0.2"/>
  <sheetData>
    <row r="1" spans="1:8" ht="25.5" customHeight="1" x14ac:dyDescent="0.2">
      <c r="A1" s="166" t="s">
        <v>345</v>
      </c>
      <c r="B1" s="166"/>
      <c r="C1" s="166"/>
      <c r="D1" s="166"/>
      <c r="E1" s="166"/>
      <c r="F1" s="166"/>
      <c r="G1" s="166"/>
      <c r="H1" s="166"/>
    </row>
    <row r="23" spans="1:11" x14ac:dyDescent="0.2">
      <c r="A23" s="105" t="s">
        <v>197</v>
      </c>
      <c r="B23" s="105"/>
      <c r="C23" s="105"/>
      <c r="D23" s="105"/>
      <c r="E23" s="105"/>
      <c r="F23" s="105"/>
      <c r="G23" s="105"/>
      <c r="H23" s="105"/>
      <c r="I23" s="105"/>
      <c r="J23" s="105"/>
      <c r="K23" s="105"/>
    </row>
    <row r="24" spans="1:11" x14ac:dyDescent="0.2">
      <c r="A24" s="83"/>
      <c r="B24" s="83"/>
      <c r="C24" s="83" t="s">
        <v>147</v>
      </c>
      <c r="D24" s="83"/>
      <c r="E24" s="83"/>
      <c r="F24" s="83"/>
      <c r="G24" s="83"/>
      <c r="H24" s="83"/>
      <c r="I24" s="89" t="s">
        <v>139</v>
      </c>
      <c r="J24" s="98"/>
      <c r="K24" s="90"/>
    </row>
    <row r="25" spans="1:11" ht="15.6" customHeight="1" x14ac:dyDescent="0.2">
      <c r="A25" s="83"/>
      <c r="B25" s="83"/>
      <c r="C25" s="83" t="s">
        <v>148</v>
      </c>
      <c r="D25" s="83"/>
      <c r="E25" s="83" t="s">
        <v>149</v>
      </c>
      <c r="F25" s="83"/>
      <c r="G25" s="83" t="s">
        <v>150</v>
      </c>
      <c r="H25" s="83"/>
      <c r="I25" s="93"/>
      <c r="J25" s="100"/>
      <c r="K25" s="94"/>
    </row>
    <row r="26" spans="1:11" ht="15.6" customHeight="1" x14ac:dyDescent="0.2">
      <c r="A26" s="88" t="s">
        <v>81</v>
      </c>
      <c r="B26" s="88"/>
      <c r="C26" s="168">
        <v>2</v>
      </c>
      <c r="D26" s="168"/>
      <c r="E26" s="83">
        <v>1.5</v>
      </c>
      <c r="F26" s="83"/>
      <c r="G26" s="168">
        <v>1</v>
      </c>
      <c r="H26" s="168"/>
      <c r="I26" s="29"/>
      <c r="K26" s="30"/>
    </row>
    <row r="27" spans="1:11" ht="15.6" customHeight="1" x14ac:dyDescent="0.2">
      <c r="A27" s="88"/>
      <c r="B27" s="88"/>
      <c r="C27" s="168"/>
      <c r="D27" s="168"/>
      <c r="E27" s="83"/>
      <c r="F27" s="83"/>
      <c r="G27" s="168"/>
      <c r="H27" s="168"/>
      <c r="I27" s="29"/>
      <c r="K27" s="30"/>
    </row>
    <row r="28" spans="1:11" ht="15.6" customHeight="1" x14ac:dyDescent="0.2">
      <c r="A28" s="83" t="s">
        <v>82</v>
      </c>
      <c r="B28" s="83"/>
      <c r="C28" s="83">
        <v>1.5</v>
      </c>
      <c r="D28" s="83"/>
      <c r="E28" s="168">
        <v>1</v>
      </c>
      <c r="F28" s="168"/>
      <c r="G28" s="83">
        <v>0.6</v>
      </c>
      <c r="H28" s="83"/>
      <c r="I28" s="29"/>
      <c r="K28" s="30"/>
    </row>
    <row r="29" spans="1:11" ht="15.6" customHeight="1" x14ac:dyDescent="0.2">
      <c r="A29" s="83"/>
      <c r="B29" s="83"/>
      <c r="C29" s="83"/>
      <c r="D29" s="83"/>
      <c r="E29" s="168"/>
      <c r="F29" s="168"/>
      <c r="G29" s="83"/>
      <c r="H29" s="83"/>
      <c r="I29" s="29"/>
      <c r="K29" s="30"/>
    </row>
    <row r="30" spans="1:11" ht="15.6" customHeight="1" x14ac:dyDescent="0.2">
      <c r="A30" s="83" t="s">
        <v>83</v>
      </c>
      <c r="B30" s="83"/>
      <c r="C30" s="83" t="s">
        <v>198</v>
      </c>
      <c r="D30" s="83"/>
      <c r="E30" s="83" t="s">
        <v>151</v>
      </c>
      <c r="F30" s="83"/>
      <c r="G30" s="83" t="s">
        <v>199</v>
      </c>
      <c r="H30" s="83"/>
      <c r="I30" s="29"/>
      <c r="K30" s="30"/>
    </row>
    <row r="31" spans="1:11" ht="15.6" customHeight="1" x14ac:dyDescent="0.2">
      <c r="A31" s="177"/>
      <c r="B31" s="177"/>
      <c r="C31" s="177"/>
      <c r="D31" s="177"/>
      <c r="E31" s="177"/>
      <c r="F31" s="177"/>
      <c r="G31" s="177"/>
      <c r="H31" s="177"/>
      <c r="I31" s="25"/>
      <c r="J31" s="26"/>
      <c r="K31" s="27"/>
    </row>
    <row r="32" spans="1:11" ht="15.6" customHeight="1" x14ac:dyDescent="0.2">
      <c r="A32" s="174" t="s">
        <v>152</v>
      </c>
      <c r="B32" s="175"/>
      <c r="C32" s="175"/>
      <c r="D32" s="175"/>
      <c r="E32" s="175"/>
      <c r="F32" s="175"/>
      <c r="G32" s="175"/>
      <c r="H32" s="175"/>
      <c r="I32" s="175"/>
      <c r="J32" s="175"/>
      <c r="K32" s="176"/>
    </row>
    <row r="33" spans="1:31" ht="15.6" customHeight="1" x14ac:dyDescent="0.2">
      <c r="A33" s="178" t="s">
        <v>153</v>
      </c>
      <c r="B33" s="179"/>
      <c r="C33" s="179"/>
      <c r="D33" s="179"/>
      <c r="E33" s="179"/>
      <c r="F33" s="179"/>
      <c r="G33" s="179"/>
      <c r="H33" s="179"/>
      <c r="I33" s="179"/>
      <c r="J33" s="179"/>
      <c r="K33" s="180"/>
    </row>
    <row r="34" spans="1:31" ht="15.6" customHeight="1" x14ac:dyDescent="0.2">
      <c r="A34" s="170" t="s">
        <v>154</v>
      </c>
      <c r="B34" s="118"/>
      <c r="C34" s="118"/>
      <c r="D34" s="118"/>
      <c r="E34" s="118"/>
      <c r="F34" s="118"/>
      <c r="G34" s="118"/>
      <c r="H34" s="118"/>
      <c r="I34" s="118"/>
      <c r="J34" s="118"/>
      <c r="K34" s="171"/>
    </row>
    <row r="35" spans="1:31" x14ac:dyDescent="0.2">
      <c r="A35" s="170" t="s">
        <v>155</v>
      </c>
      <c r="B35" s="118"/>
      <c r="C35" s="118"/>
      <c r="D35" s="118"/>
      <c r="E35" s="118"/>
      <c r="F35" s="118"/>
      <c r="G35" s="118"/>
      <c r="H35" s="118"/>
      <c r="I35" s="118"/>
      <c r="J35" s="118"/>
      <c r="K35" s="171"/>
    </row>
    <row r="36" spans="1:31" x14ac:dyDescent="0.2">
      <c r="A36" s="170" t="s">
        <v>156</v>
      </c>
      <c r="B36" s="118"/>
      <c r="C36" s="118"/>
      <c r="D36" s="118"/>
      <c r="E36" s="118"/>
      <c r="F36" s="118"/>
      <c r="G36" s="118"/>
      <c r="H36" s="118"/>
      <c r="I36" s="118"/>
      <c r="J36" s="118"/>
      <c r="K36" s="171"/>
    </row>
    <row r="37" spans="1:31" ht="15.6" customHeight="1" x14ac:dyDescent="0.2">
      <c r="A37" s="170" t="s">
        <v>157</v>
      </c>
      <c r="B37" s="118"/>
      <c r="C37" s="118"/>
      <c r="D37" s="118"/>
      <c r="E37" s="118"/>
      <c r="F37" s="118"/>
      <c r="G37" s="118"/>
      <c r="H37" s="118"/>
      <c r="I37" s="118"/>
      <c r="J37" s="118"/>
      <c r="K37" s="171"/>
    </row>
    <row r="38" spans="1:31" ht="15.6" customHeight="1" x14ac:dyDescent="0.2">
      <c r="A38" s="170" t="s">
        <v>158</v>
      </c>
      <c r="B38" s="118"/>
      <c r="C38" s="118"/>
      <c r="D38" s="118"/>
      <c r="E38" s="118"/>
      <c r="F38" s="118"/>
      <c r="G38" s="118"/>
      <c r="H38" s="118"/>
      <c r="I38" s="118"/>
      <c r="J38" s="118"/>
      <c r="K38" s="171"/>
    </row>
    <row r="39" spans="1:31" ht="15.6" customHeight="1" x14ac:dyDescent="0.2">
      <c r="A39" s="170" t="s">
        <v>159</v>
      </c>
      <c r="B39" s="118"/>
      <c r="C39" s="118"/>
      <c r="D39" s="118"/>
      <c r="E39" s="118"/>
      <c r="F39" s="118"/>
      <c r="G39" s="118"/>
      <c r="H39" s="118"/>
      <c r="I39" s="118"/>
      <c r="J39" s="118"/>
      <c r="K39" s="171"/>
    </row>
    <row r="40" spans="1:31" ht="15.6" customHeight="1" x14ac:dyDescent="0.2">
      <c r="A40" s="170"/>
      <c r="B40" s="118"/>
      <c r="C40" s="118"/>
      <c r="D40" s="118"/>
      <c r="E40" s="118"/>
      <c r="F40" s="118"/>
      <c r="G40" s="118"/>
      <c r="H40" s="118"/>
      <c r="I40" s="118"/>
      <c r="J40" s="118"/>
      <c r="K40" s="171"/>
    </row>
    <row r="41" spans="1:31" ht="15.6" customHeight="1" x14ac:dyDescent="0.2">
      <c r="A41" s="172"/>
      <c r="B41" s="163"/>
      <c r="C41" s="163"/>
      <c r="D41" s="163"/>
      <c r="E41" s="163"/>
      <c r="F41" s="163"/>
      <c r="G41" s="163"/>
      <c r="H41" s="163"/>
      <c r="I41" s="163"/>
      <c r="J41" s="163"/>
      <c r="K41" s="173"/>
    </row>
    <row r="42" spans="1:31" ht="20.100000000000001" customHeight="1" x14ac:dyDescent="0.2">
      <c r="A42" s="2"/>
      <c r="B42" s="2"/>
      <c r="C42" s="59"/>
      <c r="D42" s="17"/>
      <c r="E42" s="59"/>
      <c r="F42" s="17"/>
      <c r="G42" s="59"/>
      <c r="H42" s="17"/>
      <c r="I42" s="59"/>
      <c r="J42" s="17"/>
    </row>
    <row r="43" spans="1:31" ht="20.100000000000001" customHeight="1" x14ac:dyDescent="0.2">
      <c r="A43" s="182" t="s">
        <v>379</v>
      </c>
      <c r="B43" s="182"/>
      <c r="C43" s="182"/>
      <c r="D43" s="182"/>
      <c r="E43" s="59"/>
      <c r="F43" s="17"/>
      <c r="G43" s="59"/>
      <c r="H43" s="17"/>
      <c r="I43" s="59"/>
      <c r="J43" s="17"/>
    </row>
    <row r="44" spans="1:31" s="18" customFormat="1" ht="20.100000000000001" customHeight="1" x14ac:dyDescent="0.2">
      <c r="B44" s="215" t="s">
        <v>170</v>
      </c>
      <c r="C44" s="216"/>
      <c r="D44" s="185" t="s">
        <v>380</v>
      </c>
      <c r="E44" s="187"/>
      <c r="V44" s="46"/>
      <c r="W44" s="46"/>
      <c r="X44" s="47"/>
      <c r="Y44" s="47"/>
      <c r="Z44" s="47"/>
      <c r="AA44" s="47"/>
      <c r="AB44" s="47"/>
      <c r="AC44" s="47"/>
      <c r="AD44" s="47"/>
      <c r="AE44" s="47"/>
    </row>
    <row r="45" spans="1:31" s="18" customFormat="1" ht="20.100000000000001" customHeight="1" x14ac:dyDescent="0.2">
      <c r="B45" s="215" t="s">
        <v>172</v>
      </c>
      <c r="C45" s="216"/>
      <c r="D45" s="185" t="s">
        <v>381</v>
      </c>
      <c r="E45" s="187"/>
      <c r="V45" s="46"/>
      <c r="W45" s="46"/>
      <c r="X45" s="47"/>
      <c r="Y45" s="47"/>
      <c r="Z45" s="47"/>
      <c r="AA45" s="47"/>
      <c r="AB45" s="47"/>
      <c r="AC45" s="47"/>
      <c r="AD45" s="47"/>
      <c r="AE45" s="47"/>
    </row>
    <row r="46" spans="1:31" s="18" customFormat="1" ht="20.100000000000001" customHeight="1" x14ac:dyDescent="0.2">
      <c r="B46" s="215" t="s">
        <v>174</v>
      </c>
      <c r="C46" s="216"/>
      <c r="D46" s="187">
        <v>1.5</v>
      </c>
      <c r="E46" s="187"/>
      <c r="V46" s="46"/>
      <c r="W46" s="46"/>
      <c r="X46" s="47"/>
      <c r="Y46" s="47"/>
      <c r="Z46" s="47"/>
      <c r="AA46" s="47"/>
      <c r="AB46" s="47"/>
      <c r="AC46" s="47"/>
      <c r="AD46" s="47"/>
      <c r="AE46" s="47"/>
    </row>
    <row r="47" spans="1:31" s="18" customFormat="1" ht="20.100000000000001" customHeight="1" x14ac:dyDescent="0.2">
      <c r="B47" s="215" t="s">
        <v>175</v>
      </c>
      <c r="C47" s="216"/>
      <c r="D47" s="193">
        <f>D46*0.5</f>
        <v>0.75</v>
      </c>
      <c r="E47" s="193"/>
      <c r="V47" s="46"/>
      <c r="W47" s="46"/>
      <c r="X47" s="47"/>
      <c r="Y47" s="47"/>
      <c r="Z47" s="47"/>
      <c r="AA47" s="47"/>
      <c r="AB47" s="47"/>
      <c r="AC47" s="47"/>
      <c r="AD47" s="47"/>
      <c r="AE47" s="47"/>
    </row>
    <row r="48" spans="1:31" ht="20.100000000000001" customHeight="1" x14ac:dyDescent="0.2">
      <c r="A48" s="53"/>
      <c r="B48" s="95" t="s">
        <v>384</v>
      </c>
      <c r="C48" s="97"/>
      <c r="D48" s="187">
        <v>6</v>
      </c>
      <c r="E48" s="187"/>
      <c r="F48" s="11"/>
      <c r="G48" s="57"/>
      <c r="H48" s="57"/>
      <c r="I48" s="57"/>
      <c r="J48" s="57"/>
      <c r="K48" s="57"/>
      <c r="L48" s="57"/>
      <c r="M48" s="57"/>
      <c r="N48" s="57"/>
      <c r="O48" s="57"/>
      <c r="P48" s="57"/>
      <c r="Q48" s="57"/>
      <c r="R48" s="57"/>
      <c r="S48" s="57"/>
      <c r="T48" s="57"/>
      <c r="V48" s="2"/>
      <c r="W48" s="2"/>
      <c r="X48" s="9"/>
      <c r="Y48" s="9"/>
      <c r="Z48" s="15"/>
      <c r="AA48" s="15"/>
      <c r="AB48" s="9"/>
      <c r="AC48" s="9"/>
      <c r="AD48" s="9"/>
      <c r="AE48" s="9"/>
    </row>
    <row r="49" spans="1:31" ht="20.100000000000001" customHeight="1" x14ac:dyDescent="0.2">
      <c r="A49" s="79" t="s">
        <v>145</v>
      </c>
      <c r="B49" s="79"/>
      <c r="C49" s="79"/>
      <c r="D49" s="79"/>
    </row>
    <row r="50" spans="1:31" ht="20.100000000000001" customHeight="1" x14ac:dyDescent="0.2">
      <c r="A50" s="161" t="s">
        <v>146</v>
      </c>
      <c r="B50" s="161"/>
      <c r="C50" s="161"/>
      <c r="D50" s="161"/>
      <c r="E50" s="161"/>
    </row>
    <row r="51" spans="1:31" ht="20.100000000000001" customHeight="1" x14ac:dyDescent="0.2">
      <c r="A51" s="55"/>
      <c r="B51" s="55"/>
      <c r="C51" s="55"/>
      <c r="D51" s="55"/>
      <c r="E51" s="59"/>
      <c r="F51" s="17"/>
      <c r="G51" s="59"/>
      <c r="H51" s="17"/>
      <c r="I51" s="59"/>
      <c r="J51" s="17"/>
    </row>
    <row r="52" spans="1:31" ht="20.100000000000001" customHeight="1" x14ac:dyDescent="0.2">
      <c r="A52" s="182" t="s">
        <v>382</v>
      </c>
      <c r="B52" s="182"/>
      <c r="C52" s="182"/>
      <c r="D52" s="182"/>
      <c r="E52" s="59"/>
      <c r="F52" s="17"/>
      <c r="G52" s="59"/>
      <c r="H52" s="17"/>
      <c r="I52" s="59"/>
      <c r="J52" s="17"/>
    </row>
    <row r="53" spans="1:31" ht="20.100000000000001" customHeight="1" x14ac:dyDescent="0.2">
      <c r="A53" s="40"/>
      <c r="B53" s="40"/>
      <c r="C53" s="40"/>
      <c r="D53" s="40"/>
      <c r="E53" s="59"/>
      <c r="F53" s="17"/>
      <c r="G53" s="59"/>
      <c r="H53" s="17"/>
      <c r="I53" s="59"/>
      <c r="J53" s="17"/>
    </row>
    <row r="54" spans="1:31" ht="20.100000000000001" customHeight="1" x14ac:dyDescent="0.2">
      <c r="A54" s="174" t="s">
        <v>373</v>
      </c>
      <c r="B54" s="176"/>
      <c r="C54" s="4" t="s">
        <v>284</v>
      </c>
      <c r="D54" s="4" t="s">
        <v>285</v>
      </c>
      <c r="E54" s="61" t="s">
        <v>375</v>
      </c>
      <c r="F54" s="63" t="s">
        <v>383</v>
      </c>
      <c r="G54" s="63" t="s">
        <v>376</v>
      </c>
      <c r="H54" s="62" t="s">
        <v>377</v>
      </c>
      <c r="I54" s="213" t="s">
        <v>378</v>
      </c>
      <c r="J54" s="214"/>
      <c r="K54" s="213" t="s">
        <v>395</v>
      </c>
      <c r="L54" s="214"/>
    </row>
    <row r="55" spans="1:31" ht="20.100000000000001" customHeight="1" x14ac:dyDescent="0.2">
      <c r="A55" s="217" t="s">
        <v>374</v>
      </c>
      <c r="B55" s="218"/>
      <c r="C55" s="66">
        <v>60</v>
      </c>
      <c r="D55" s="67" t="s">
        <v>292</v>
      </c>
      <c r="E55" s="66">
        <v>3</v>
      </c>
      <c r="F55" s="68">
        <v>3</v>
      </c>
      <c r="G55" s="68">
        <v>2000</v>
      </c>
      <c r="H55" s="64">
        <f>D48</f>
        <v>6</v>
      </c>
      <c r="I55" s="206">
        <f t="shared" ref="I55" si="0">G55*F55*H55/1000*9.8</f>
        <v>352.8</v>
      </c>
      <c r="J55" s="207"/>
      <c r="K55" s="211">
        <f>I55/1000</f>
        <v>0.3528</v>
      </c>
      <c r="L55" s="211"/>
    </row>
    <row r="56" spans="1:31" ht="20.100000000000001" customHeight="1" x14ac:dyDescent="0.2">
      <c r="A56" s="2"/>
      <c r="B56" s="2"/>
      <c r="C56" s="59"/>
      <c r="D56" s="17"/>
      <c r="E56" s="59"/>
      <c r="F56" s="17"/>
      <c r="G56" s="212" t="s">
        <v>385</v>
      </c>
      <c r="H56" s="212"/>
      <c r="I56" s="210">
        <f>SUM(I55:I55)</f>
        <v>352.8</v>
      </c>
      <c r="J56" s="210"/>
      <c r="K56" s="211">
        <f t="shared" ref="K56" si="1">I56/1000</f>
        <v>0.3528</v>
      </c>
      <c r="L56" s="211"/>
    </row>
    <row r="57" spans="1:31" ht="20.100000000000001" customHeight="1" x14ac:dyDescent="0.2">
      <c r="A57" s="2"/>
      <c r="B57" s="2"/>
      <c r="C57" s="59"/>
      <c r="D57" s="17"/>
      <c r="E57" s="59"/>
      <c r="F57" s="17"/>
      <c r="G57" s="59"/>
      <c r="H57" s="17"/>
      <c r="I57" s="59"/>
      <c r="J57" s="17"/>
    </row>
    <row r="58" spans="1:31" ht="20.100000000000001" customHeight="1" x14ac:dyDescent="0.2">
      <c r="A58" s="164" t="s">
        <v>386</v>
      </c>
      <c r="B58" s="164"/>
      <c r="C58" s="164"/>
      <c r="D58" s="164"/>
      <c r="E58" s="164"/>
      <c r="F58" s="17"/>
      <c r="G58" s="59"/>
      <c r="H58" s="17"/>
      <c r="I58" s="59"/>
      <c r="J58" s="17"/>
    </row>
    <row r="59" spans="1:31" s="18" customFormat="1" ht="20.100000000000001" customHeight="1" x14ac:dyDescent="0.2">
      <c r="B59" s="95" t="s">
        <v>392</v>
      </c>
      <c r="C59" s="97"/>
      <c r="D59" s="203" t="s">
        <v>388</v>
      </c>
      <c r="E59" s="204"/>
      <c r="F59" s="95" t="s">
        <v>389</v>
      </c>
      <c r="G59" s="97"/>
      <c r="H59" s="95" t="s">
        <v>390</v>
      </c>
      <c r="I59" s="97"/>
      <c r="J59" s="62" t="s">
        <v>377</v>
      </c>
      <c r="K59" s="72" t="s">
        <v>391</v>
      </c>
      <c r="V59" s="46"/>
      <c r="W59" s="46"/>
      <c r="X59" s="47"/>
      <c r="Y59" s="47"/>
      <c r="Z59" s="47"/>
      <c r="AA59" s="47"/>
      <c r="AB59" s="47"/>
      <c r="AC59" s="47"/>
      <c r="AD59" s="47"/>
      <c r="AE59" s="47"/>
    </row>
    <row r="60" spans="1:31" s="18" customFormat="1" ht="20.100000000000001" customHeight="1" x14ac:dyDescent="0.2">
      <c r="A60"/>
      <c r="B60" s="217">
        <v>600</v>
      </c>
      <c r="C60" s="218"/>
      <c r="D60" s="185" t="s">
        <v>387</v>
      </c>
      <c r="E60" s="187"/>
      <c r="F60" s="208">
        <v>13.8</v>
      </c>
      <c r="G60" s="208"/>
      <c r="H60" s="209">
        <f>F60/3*9.8/1000</f>
        <v>4.5080000000000002E-2</v>
      </c>
      <c r="I60" s="209"/>
      <c r="J60" s="71">
        <v>6</v>
      </c>
      <c r="K60" s="73">
        <f>H60*J60</f>
        <v>0.27048</v>
      </c>
      <c r="V60" s="46"/>
      <c r="W60" s="46"/>
      <c r="X60" s="47"/>
      <c r="Y60" s="47"/>
      <c r="Z60" s="47"/>
      <c r="AA60" s="47"/>
      <c r="AB60" s="47"/>
      <c r="AC60" s="47"/>
      <c r="AD60" s="47"/>
      <c r="AE60" s="47"/>
    </row>
    <row r="61" spans="1:31" ht="15.6" customHeight="1" x14ac:dyDescent="0.2">
      <c r="A61" s="2"/>
      <c r="B61" s="2"/>
      <c r="C61" s="59"/>
      <c r="D61" s="17"/>
      <c r="E61" s="59"/>
      <c r="F61" s="17"/>
      <c r="G61" s="59"/>
      <c r="H61" s="17"/>
      <c r="I61" s="59"/>
      <c r="J61" s="17"/>
    </row>
    <row r="62" spans="1:31" ht="15.9" customHeight="1" x14ac:dyDescent="0.2">
      <c r="A62" s="164" t="s">
        <v>393</v>
      </c>
      <c r="B62" s="101"/>
      <c r="C62" s="101"/>
      <c r="D62" s="2"/>
      <c r="E62" s="11"/>
      <c r="F62" s="11"/>
      <c r="G62" s="57"/>
      <c r="H62" s="57"/>
      <c r="I62" s="57"/>
      <c r="J62" s="57"/>
      <c r="K62" s="57"/>
      <c r="L62" s="57"/>
      <c r="M62" s="57"/>
      <c r="N62" s="12"/>
      <c r="O62" s="12"/>
      <c r="P62" s="12"/>
      <c r="Q62" s="12"/>
      <c r="R62" s="12"/>
      <c r="S62" s="57"/>
      <c r="T62" s="57"/>
      <c r="V62" s="2"/>
      <c r="W62" s="2"/>
      <c r="X62" s="9"/>
      <c r="Y62" s="9"/>
      <c r="Z62" s="15"/>
      <c r="AA62" s="15"/>
      <c r="AB62" s="9"/>
      <c r="AC62" s="9"/>
      <c r="AD62" s="9"/>
      <c r="AE62" s="9"/>
    </row>
    <row r="63" spans="1:31" ht="15.9" customHeight="1" x14ac:dyDescent="0.2">
      <c r="B63" s="215" t="s">
        <v>346</v>
      </c>
      <c r="C63" s="216"/>
      <c r="D63" s="5">
        <v>36</v>
      </c>
      <c r="E63" s="12"/>
      <c r="F63" s="12"/>
      <c r="G63" s="12"/>
      <c r="H63" s="57"/>
      <c r="I63" s="57"/>
      <c r="J63" s="57"/>
      <c r="K63" s="57"/>
      <c r="L63" s="57"/>
      <c r="M63" s="57"/>
      <c r="N63" s="12"/>
      <c r="O63" s="12"/>
      <c r="P63" s="12"/>
      <c r="Q63" s="12"/>
      <c r="R63" s="12"/>
      <c r="V63" s="2"/>
      <c r="W63" s="2"/>
      <c r="X63" s="9"/>
      <c r="Y63" s="9"/>
      <c r="Z63" s="15"/>
      <c r="AA63" s="15"/>
      <c r="AB63" s="9"/>
      <c r="AC63" s="9"/>
      <c r="AD63" s="9"/>
      <c r="AE63" s="9"/>
    </row>
    <row r="64" spans="1:31" ht="15.9" customHeight="1" x14ac:dyDescent="0.2">
      <c r="B64" s="215" t="s">
        <v>347</v>
      </c>
      <c r="C64" s="216"/>
      <c r="D64" s="5">
        <v>26</v>
      </c>
      <c r="E64" s="12"/>
      <c r="F64" s="12"/>
      <c r="G64" s="12"/>
      <c r="H64" s="57"/>
      <c r="I64" s="57"/>
      <c r="J64" s="57"/>
      <c r="K64" s="12"/>
      <c r="L64" s="12"/>
      <c r="M64" s="12"/>
      <c r="V64" s="2"/>
      <c r="W64" s="2"/>
      <c r="X64" s="9"/>
      <c r="Y64" s="9"/>
      <c r="Z64" s="15"/>
      <c r="AA64" s="15"/>
      <c r="AB64" s="9"/>
      <c r="AC64" s="9"/>
      <c r="AD64" s="9"/>
      <c r="AE64" s="9"/>
    </row>
    <row r="65" spans="1:31" ht="15.9" customHeight="1" x14ac:dyDescent="0.2">
      <c r="B65" s="215" t="s">
        <v>348</v>
      </c>
      <c r="C65" s="216"/>
      <c r="D65" s="6">
        <f>D63+D64</f>
        <v>62</v>
      </c>
      <c r="E65" s="2"/>
      <c r="F65" s="2"/>
      <c r="G65" s="20"/>
      <c r="H65" s="2"/>
      <c r="I65" s="2"/>
      <c r="J65" s="2"/>
      <c r="K65" s="12"/>
      <c r="L65" s="12"/>
      <c r="M65" s="12"/>
      <c r="V65" s="2"/>
      <c r="W65" s="2"/>
      <c r="X65" s="9"/>
      <c r="Y65" s="9"/>
      <c r="Z65" s="15"/>
      <c r="AA65" s="15"/>
      <c r="AB65" s="9"/>
      <c r="AC65" s="9"/>
      <c r="AD65" s="9"/>
      <c r="AE65" s="9"/>
    </row>
    <row r="66" spans="1:31" ht="15.9" customHeight="1" x14ac:dyDescent="0.2">
      <c r="B66" s="95" t="s">
        <v>394</v>
      </c>
      <c r="C66" s="97"/>
      <c r="D66" s="5">
        <v>60</v>
      </c>
      <c r="E66" s="2"/>
      <c r="F66" s="2"/>
      <c r="G66" s="20"/>
      <c r="H66" s="2"/>
      <c r="I66" s="2"/>
      <c r="J66" s="2"/>
      <c r="N66" s="12"/>
      <c r="O66" s="12"/>
      <c r="P66" s="12"/>
      <c r="Q66" s="12"/>
      <c r="R66" s="12"/>
      <c r="V66" s="2"/>
      <c r="W66" s="2"/>
      <c r="X66" s="9"/>
      <c r="Y66" s="9"/>
      <c r="Z66" s="15"/>
      <c r="AA66" s="15"/>
      <c r="AB66" s="9"/>
      <c r="AC66" s="9"/>
      <c r="AD66" s="9"/>
      <c r="AE66" s="9"/>
    </row>
    <row r="67" spans="1:31" ht="15.9" customHeight="1" x14ac:dyDescent="0.2">
      <c r="B67" s="46"/>
      <c r="C67" s="46"/>
      <c r="D67" s="2"/>
      <c r="E67" s="2"/>
      <c r="F67" s="2"/>
      <c r="G67" s="20"/>
      <c r="H67" s="2"/>
      <c r="I67" s="2"/>
      <c r="J67" s="2"/>
      <c r="K67" s="12"/>
      <c r="L67" s="12"/>
      <c r="M67" s="12"/>
      <c r="V67" s="2"/>
      <c r="W67" s="2"/>
      <c r="X67" s="9"/>
      <c r="Y67" s="9"/>
      <c r="Z67" s="15"/>
      <c r="AA67" s="15"/>
      <c r="AB67" s="9"/>
      <c r="AC67" s="9"/>
      <c r="AD67" s="9"/>
      <c r="AE67" s="9"/>
    </row>
    <row r="68" spans="1:31" ht="15.9" customHeight="1" x14ac:dyDescent="0.2">
      <c r="A68" s="106" t="s">
        <v>210</v>
      </c>
      <c r="B68" s="118"/>
      <c r="C68" s="118"/>
      <c r="D68" s="118"/>
      <c r="E68" s="118"/>
      <c r="F68" s="118"/>
      <c r="G68" s="118"/>
      <c r="H68" s="118"/>
      <c r="I68" s="118"/>
      <c r="J68" s="118"/>
      <c r="K68" s="118"/>
      <c r="L68" s="118"/>
      <c r="M68" s="118"/>
      <c r="N68" s="118"/>
      <c r="O68" s="118"/>
      <c r="P68" s="118"/>
    </row>
    <row r="69" spans="1:31" ht="26.25" customHeight="1" x14ac:dyDescent="0.2">
      <c r="A69" s="88" t="s">
        <v>84</v>
      </c>
      <c r="B69" s="120" t="s">
        <v>85</v>
      </c>
      <c r="C69" s="120" t="s">
        <v>86</v>
      </c>
      <c r="D69" s="138" t="s">
        <v>87</v>
      </c>
      <c r="E69" s="88" t="s">
        <v>88</v>
      </c>
      <c r="F69" s="88"/>
      <c r="G69" s="142" t="s">
        <v>89</v>
      </c>
      <c r="H69" s="143"/>
      <c r="I69" s="143"/>
      <c r="J69" s="144"/>
      <c r="K69" s="88" t="s">
        <v>90</v>
      </c>
      <c r="L69" s="88"/>
      <c r="M69" s="88"/>
      <c r="N69" s="88"/>
      <c r="O69" s="123" t="s">
        <v>91</v>
      </c>
      <c r="P69" s="125"/>
    </row>
    <row r="70" spans="1:31" ht="15.9" customHeight="1" x14ac:dyDescent="0.2">
      <c r="A70" s="88"/>
      <c r="B70" s="121"/>
      <c r="C70" s="122"/>
      <c r="D70" s="139"/>
      <c r="E70" s="88"/>
      <c r="F70" s="88"/>
      <c r="G70" s="145" t="s">
        <v>92</v>
      </c>
      <c r="H70" s="146"/>
      <c r="I70" s="145" t="s">
        <v>93</v>
      </c>
      <c r="J70" s="146"/>
      <c r="K70" s="145" t="s">
        <v>92</v>
      </c>
      <c r="L70" s="146"/>
      <c r="M70" s="145" t="s">
        <v>93</v>
      </c>
      <c r="N70" s="146"/>
      <c r="O70" s="129"/>
      <c r="P70" s="131"/>
    </row>
    <row r="71" spans="1:31" ht="15.9" customHeight="1" x14ac:dyDescent="0.2">
      <c r="A71" s="88"/>
      <c r="B71" s="122"/>
      <c r="C71" s="28" t="s">
        <v>0</v>
      </c>
      <c r="D71" s="140"/>
      <c r="E71" s="28" t="s">
        <v>1</v>
      </c>
      <c r="F71" s="28" t="s">
        <v>2</v>
      </c>
      <c r="G71" s="28" t="s">
        <v>3</v>
      </c>
      <c r="H71" s="28" t="s">
        <v>4</v>
      </c>
      <c r="I71" s="28" t="s">
        <v>94</v>
      </c>
      <c r="J71" s="28" t="s">
        <v>95</v>
      </c>
      <c r="K71" s="28" t="s">
        <v>5</v>
      </c>
      <c r="L71" s="28" t="s">
        <v>6</v>
      </c>
      <c r="M71" s="28" t="s">
        <v>213</v>
      </c>
      <c r="N71" s="28" t="s">
        <v>96</v>
      </c>
      <c r="O71" s="28" t="s">
        <v>7</v>
      </c>
      <c r="P71" s="28" t="s">
        <v>8</v>
      </c>
    </row>
    <row r="72" spans="1:31" ht="15.9" customHeight="1" x14ac:dyDescent="0.2">
      <c r="A72" s="39" t="s">
        <v>98</v>
      </c>
      <c r="B72" s="4">
        <v>5</v>
      </c>
      <c r="C72" s="7">
        <v>3.7549999999999999</v>
      </c>
      <c r="D72" s="7">
        <v>28.9</v>
      </c>
      <c r="E72" s="7">
        <v>1.17</v>
      </c>
      <c r="F72" s="7">
        <v>1.17</v>
      </c>
      <c r="G72" s="7">
        <v>5.42</v>
      </c>
      <c r="H72" s="7">
        <v>5.42</v>
      </c>
      <c r="I72" s="7">
        <v>8.59</v>
      </c>
      <c r="J72" s="7">
        <v>2.25</v>
      </c>
      <c r="K72" s="8">
        <v>1.2</v>
      </c>
      <c r="L72" s="8">
        <v>1.2</v>
      </c>
      <c r="M72" s="8">
        <v>1.51</v>
      </c>
      <c r="N72" s="10">
        <v>0.77</v>
      </c>
      <c r="O72" s="7">
        <v>1.91</v>
      </c>
      <c r="P72" s="7">
        <v>1.91</v>
      </c>
    </row>
    <row r="73" spans="1:31" ht="15.9" customHeight="1" x14ac:dyDescent="0.2">
      <c r="A73" s="118"/>
      <c r="B73" s="137"/>
      <c r="C73" s="137"/>
      <c r="D73" s="137"/>
      <c r="E73" s="137"/>
      <c r="F73" s="137"/>
      <c r="G73" s="2"/>
      <c r="N73" s="2"/>
      <c r="O73" s="2"/>
      <c r="V73" s="11"/>
      <c r="W73" s="11"/>
      <c r="X73" s="2"/>
      <c r="Y73" s="2"/>
      <c r="Z73" s="2"/>
      <c r="AA73" s="2"/>
      <c r="AB73" s="2"/>
      <c r="AC73" s="2"/>
      <c r="AD73" s="2"/>
      <c r="AE73" s="2"/>
    </row>
    <row r="74" spans="1:31" ht="15.9" customHeight="1" x14ac:dyDescent="0.2">
      <c r="A74" s="118" t="s">
        <v>399</v>
      </c>
      <c r="B74" s="118"/>
      <c r="C74" s="118"/>
      <c r="D74" s="118"/>
      <c r="E74" s="118"/>
      <c r="F74" s="118"/>
      <c r="G74" s="118"/>
      <c r="H74" s="118"/>
      <c r="I74" s="118"/>
      <c r="J74" s="118"/>
      <c r="K74" s="118"/>
      <c r="L74" s="118"/>
      <c r="M74" s="12"/>
      <c r="V74" s="2"/>
      <c r="W74" s="2"/>
      <c r="X74" s="9"/>
      <c r="Y74" s="9"/>
      <c r="Z74" s="15"/>
      <c r="AA74" s="15"/>
      <c r="AB74" s="9"/>
      <c r="AC74" s="9"/>
      <c r="AD74" s="9"/>
      <c r="AE74" s="9"/>
    </row>
    <row r="75" spans="1:31" ht="15.9" customHeight="1" x14ac:dyDescent="0.2">
      <c r="A75" s="118" t="s">
        <v>397</v>
      </c>
      <c r="B75" s="118"/>
      <c r="C75" s="118"/>
      <c r="D75" s="118"/>
      <c r="E75" s="118"/>
      <c r="F75" s="118"/>
      <c r="G75" s="118"/>
      <c r="H75" s="118"/>
      <c r="I75" s="118"/>
      <c r="J75" s="118"/>
      <c r="K75" s="118"/>
      <c r="L75" s="118"/>
      <c r="M75" s="12"/>
      <c r="V75" s="2"/>
      <c r="W75" s="2"/>
      <c r="X75" s="9"/>
      <c r="Y75" s="9"/>
      <c r="Z75" s="15"/>
      <c r="AA75" s="15"/>
      <c r="AB75" s="9"/>
      <c r="AC75" s="9"/>
      <c r="AD75" s="9"/>
      <c r="AE75" s="9"/>
    </row>
    <row r="76" spans="1:31" ht="15.9" customHeight="1" x14ac:dyDescent="0.2">
      <c r="B76" s="202" t="s">
        <v>396</v>
      </c>
      <c r="C76" s="202"/>
      <c r="D76" s="202"/>
      <c r="E76" s="202"/>
      <c r="F76" s="202"/>
      <c r="G76" s="202"/>
      <c r="H76" s="202"/>
      <c r="I76" s="51">
        <f>K56+K60</f>
        <v>0.62328000000000006</v>
      </c>
      <c r="J76" s="4" t="s">
        <v>62</v>
      </c>
      <c r="K76" s="12"/>
      <c r="L76" s="12"/>
      <c r="M76" s="12"/>
      <c r="V76" s="2"/>
      <c r="W76" s="2"/>
      <c r="X76" s="9"/>
      <c r="Y76" s="9"/>
      <c r="Z76" s="15"/>
      <c r="AA76" s="15"/>
      <c r="AB76" s="9"/>
      <c r="AC76" s="9"/>
      <c r="AD76" s="9"/>
      <c r="AE76" s="9"/>
    </row>
    <row r="77" spans="1:31" ht="15.9" customHeight="1" x14ac:dyDescent="0.2">
      <c r="A77" s="118" t="s">
        <v>398</v>
      </c>
      <c r="B77" s="118"/>
      <c r="C77" s="118"/>
      <c r="D77" s="118"/>
      <c r="E77" s="118"/>
      <c r="F77" s="118"/>
      <c r="G77" s="118"/>
      <c r="H77" s="118"/>
      <c r="I77" s="118"/>
      <c r="J77" s="118"/>
      <c r="K77" s="118"/>
      <c r="L77" s="118"/>
      <c r="M77" s="12"/>
      <c r="V77" s="2"/>
      <c r="W77" s="2"/>
      <c r="X77" s="9"/>
      <c r="Y77" s="9"/>
      <c r="Z77" s="15"/>
      <c r="AA77" s="15"/>
      <c r="AB77" s="9"/>
      <c r="AC77" s="9"/>
      <c r="AD77" s="9"/>
      <c r="AE77" s="9"/>
    </row>
    <row r="78" spans="1:31" ht="15.9" customHeight="1" x14ac:dyDescent="0.2">
      <c r="B78" s="46"/>
      <c r="C78" s="46"/>
      <c r="D78" s="2"/>
      <c r="E78" s="2"/>
      <c r="F78" s="2"/>
      <c r="G78" s="20"/>
      <c r="H78" s="2"/>
      <c r="I78" s="2"/>
      <c r="J78" s="2"/>
      <c r="K78" s="12"/>
      <c r="L78" s="12"/>
      <c r="M78" s="12"/>
      <c r="V78" s="2"/>
      <c r="W78" s="2"/>
      <c r="X78" s="9"/>
      <c r="Y78" s="9"/>
      <c r="Z78" s="15"/>
      <c r="AA78" s="15"/>
      <c r="AB78" s="9"/>
      <c r="AC78" s="9"/>
      <c r="AD78" s="9"/>
      <c r="AE78" s="9"/>
    </row>
    <row r="79" spans="1:31" ht="15.9" customHeight="1" x14ac:dyDescent="0.2">
      <c r="B79" s="46"/>
      <c r="C79" s="46"/>
      <c r="D79" s="2"/>
      <c r="E79" s="2"/>
      <c r="F79" s="2"/>
      <c r="G79" s="20"/>
      <c r="H79" s="2"/>
      <c r="I79" s="2"/>
      <c r="J79" s="2"/>
      <c r="K79" s="12"/>
      <c r="L79" s="12"/>
      <c r="M79" s="12"/>
      <c r="V79" s="2"/>
      <c r="W79" s="2"/>
      <c r="X79" s="9"/>
      <c r="Y79" s="9"/>
      <c r="Z79" s="15"/>
      <c r="AA79" s="15"/>
      <c r="AB79" s="9"/>
      <c r="AC79" s="9"/>
      <c r="AD79" s="9"/>
      <c r="AE79" s="9"/>
    </row>
    <row r="80" spans="1:31" ht="15.9" customHeight="1" x14ac:dyDescent="0.2">
      <c r="B80" s="46"/>
      <c r="C80" s="46"/>
      <c r="D80" s="2"/>
      <c r="E80" s="2"/>
      <c r="F80" s="2"/>
      <c r="G80" s="20"/>
      <c r="H80" s="2"/>
      <c r="I80" s="2"/>
      <c r="J80" s="2"/>
      <c r="K80" s="12"/>
      <c r="L80" s="12"/>
      <c r="M80" s="12"/>
      <c r="V80" s="2"/>
      <c r="W80" s="2"/>
      <c r="X80" s="9"/>
      <c r="Y80" s="9"/>
      <c r="Z80" s="15"/>
      <c r="AA80" s="15"/>
      <c r="AB80" s="9"/>
      <c r="AC80" s="9"/>
      <c r="AD80" s="9"/>
      <c r="AE80" s="9"/>
    </row>
    <row r="81" spans="2:31" ht="15.9" customHeight="1" x14ac:dyDescent="0.2">
      <c r="B81" s="46"/>
      <c r="C81" s="46"/>
      <c r="D81" s="2"/>
      <c r="E81" s="2"/>
      <c r="F81" s="2"/>
      <c r="G81" s="20"/>
      <c r="H81" s="2"/>
      <c r="I81" s="2"/>
      <c r="J81" s="2"/>
      <c r="K81" s="12"/>
      <c r="L81" s="12"/>
      <c r="M81" s="12"/>
      <c r="V81" s="2"/>
      <c r="W81" s="2"/>
      <c r="X81" s="9"/>
      <c r="Y81" s="9"/>
      <c r="Z81" s="15"/>
      <c r="AA81" s="15"/>
      <c r="AB81" s="9"/>
      <c r="AC81" s="9"/>
      <c r="AD81" s="9"/>
      <c r="AE81" s="9"/>
    </row>
    <row r="82" spans="2:31" ht="15.9" customHeight="1" x14ac:dyDescent="0.2">
      <c r="B82" s="46"/>
      <c r="C82" s="46"/>
      <c r="D82" s="2"/>
      <c r="E82" s="2"/>
      <c r="F82" s="2"/>
      <c r="G82" s="20"/>
      <c r="H82" s="2"/>
      <c r="I82" s="2"/>
      <c r="J82" s="2"/>
      <c r="K82" s="12"/>
      <c r="L82" s="12"/>
      <c r="M82" s="58"/>
      <c r="N82" s="58"/>
      <c r="O82" s="58"/>
      <c r="P82" s="2"/>
      <c r="Q82" s="2"/>
      <c r="R82" s="2"/>
      <c r="S82" s="2"/>
      <c r="T82" s="2"/>
      <c r="V82" s="2"/>
      <c r="W82" s="2"/>
      <c r="X82" s="9"/>
      <c r="Y82" s="9"/>
      <c r="Z82" s="15"/>
      <c r="AA82" s="15"/>
      <c r="AB82" s="9"/>
      <c r="AC82" s="9"/>
      <c r="AD82" s="9"/>
      <c r="AE82" s="9"/>
    </row>
    <row r="83" spans="2:31" ht="15.75" customHeight="1" x14ac:dyDescent="0.2">
      <c r="B83" s="46"/>
      <c r="C83" s="46"/>
      <c r="D83" s="2"/>
      <c r="E83" s="2"/>
      <c r="F83" s="2"/>
      <c r="G83" s="20"/>
      <c r="H83" s="2"/>
      <c r="I83" s="2"/>
      <c r="J83" s="2"/>
      <c r="K83" s="12"/>
      <c r="L83" s="12"/>
      <c r="M83" s="58"/>
    </row>
    <row r="84" spans="2:31" x14ac:dyDescent="0.2">
      <c r="B84" s="46"/>
      <c r="C84" s="46"/>
      <c r="D84" s="2"/>
      <c r="E84" s="2"/>
      <c r="F84" s="2"/>
      <c r="G84" s="20"/>
      <c r="H84" s="2"/>
      <c r="I84" s="2"/>
      <c r="J84" s="2"/>
      <c r="K84" s="12"/>
      <c r="L84" s="12"/>
    </row>
    <row r="85" spans="2:31" x14ac:dyDescent="0.2">
      <c r="B85" s="46"/>
      <c r="C85" s="46"/>
      <c r="D85" s="2"/>
      <c r="E85" s="2"/>
      <c r="F85" s="2"/>
      <c r="G85" s="20"/>
      <c r="H85" s="2"/>
      <c r="I85" s="2"/>
      <c r="J85" s="2"/>
      <c r="K85" s="12"/>
      <c r="L85" s="12"/>
    </row>
    <row r="86" spans="2:31" x14ac:dyDescent="0.2">
      <c r="B86" s="46"/>
      <c r="C86" s="46"/>
      <c r="D86" s="2"/>
      <c r="E86" s="2"/>
      <c r="F86" s="2"/>
      <c r="G86" s="20"/>
      <c r="H86" s="2"/>
      <c r="I86" s="2"/>
      <c r="J86" s="2"/>
      <c r="K86" s="12"/>
      <c r="L86" s="12"/>
    </row>
    <row r="87" spans="2:31" x14ac:dyDescent="0.2">
      <c r="B87" s="46"/>
      <c r="C87" s="46"/>
      <c r="D87" s="2"/>
      <c r="E87" s="2"/>
      <c r="F87" s="2"/>
      <c r="G87" s="20"/>
      <c r="H87" s="2"/>
      <c r="I87" s="2"/>
      <c r="J87" s="2"/>
      <c r="K87" s="12"/>
      <c r="L87" s="12"/>
    </row>
    <row r="88" spans="2:31" x14ac:dyDescent="0.2">
      <c r="B88" s="46"/>
      <c r="C88" s="46"/>
      <c r="D88" s="2"/>
      <c r="E88" s="2"/>
      <c r="F88" s="2"/>
      <c r="G88" s="20"/>
      <c r="H88" s="2"/>
      <c r="I88" s="2"/>
      <c r="J88" s="2"/>
      <c r="K88" s="12"/>
      <c r="L88" s="12"/>
    </row>
    <row r="89" spans="2:31" x14ac:dyDescent="0.2">
      <c r="B89" s="46"/>
      <c r="C89" s="46"/>
      <c r="D89" s="2"/>
      <c r="E89" s="2"/>
      <c r="F89" s="2"/>
      <c r="G89" s="20"/>
      <c r="H89" s="2"/>
      <c r="I89" s="2"/>
      <c r="J89" s="2"/>
      <c r="K89" s="12"/>
      <c r="L89" s="12"/>
    </row>
    <row r="90" spans="2:31" x14ac:dyDescent="0.2">
      <c r="B90" s="53"/>
      <c r="C90" s="53"/>
      <c r="D90" s="53"/>
      <c r="E90" s="53"/>
      <c r="F90" s="53"/>
      <c r="G90" s="53"/>
      <c r="H90" s="53"/>
      <c r="I90" s="53"/>
      <c r="J90" s="58"/>
      <c r="K90" s="58"/>
      <c r="L90" s="58"/>
    </row>
    <row r="91" spans="2:31" x14ac:dyDescent="0.2">
      <c r="B91" s="53"/>
      <c r="C91" s="53"/>
      <c r="D91" s="53"/>
      <c r="E91" s="53"/>
      <c r="F91" s="53"/>
      <c r="G91" s="53"/>
      <c r="H91" s="53"/>
      <c r="I91" s="53"/>
      <c r="J91" s="58"/>
      <c r="K91" s="58"/>
      <c r="L91" s="58"/>
    </row>
  </sheetData>
  <mergeCells count="85">
    <mergeCell ref="A73:F73"/>
    <mergeCell ref="A74:L74"/>
    <mergeCell ref="A75:L75"/>
    <mergeCell ref="A77:L77"/>
    <mergeCell ref="K69:N69"/>
    <mergeCell ref="B76:H76"/>
    <mergeCell ref="B64:C64"/>
    <mergeCell ref="B65:C65"/>
    <mergeCell ref="B66:C66"/>
    <mergeCell ref="A68:P68"/>
    <mergeCell ref="A69:A71"/>
    <mergeCell ref="B69:B71"/>
    <mergeCell ref="C69:C70"/>
    <mergeCell ref="D69:D71"/>
    <mergeCell ref="E69:F70"/>
    <mergeCell ref="G69:J69"/>
    <mergeCell ref="O69:P70"/>
    <mergeCell ref="G70:H70"/>
    <mergeCell ref="I70:J70"/>
    <mergeCell ref="K70:L70"/>
    <mergeCell ref="M70:N70"/>
    <mergeCell ref="B63:C63"/>
    <mergeCell ref="G56:H56"/>
    <mergeCell ref="I56:J56"/>
    <mergeCell ref="K56:L56"/>
    <mergeCell ref="A58:E58"/>
    <mergeCell ref="B59:C59"/>
    <mergeCell ref="D59:E59"/>
    <mergeCell ref="F59:G59"/>
    <mergeCell ref="H59:I59"/>
    <mergeCell ref="B60:C60"/>
    <mergeCell ref="D60:E60"/>
    <mergeCell ref="F60:G60"/>
    <mergeCell ref="H60:I60"/>
    <mergeCell ref="A62:C62"/>
    <mergeCell ref="A55:B55"/>
    <mergeCell ref="I55:J55"/>
    <mergeCell ref="K55:L55"/>
    <mergeCell ref="A49:D49"/>
    <mergeCell ref="A50:E50"/>
    <mergeCell ref="A52:D52"/>
    <mergeCell ref="A54:B54"/>
    <mergeCell ref="I54:J54"/>
    <mergeCell ref="K54:L54"/>
    <mergeCell ref="B46:C46"/>
    <mergeCell ref="D46:E46"/>
    <mergeCell ref="B47:C47"/>
    <mergeCell ref="D47:E47"/>
    <mergeCell ref="B48:C48"/>
    <mergeCell ref="D48:E48"/>
    <mergeCell ref="A41:K41"/>
    <mergeCell ref="A43:D43"/>
    <mergeCell ref="B44:C44"/>
    <mergeCell ref="D44:E44"/>
    <mergeCell ref="B45:C45"/>
    <mergeCell ref="D45:E45"/>
    <mergeCell ref="A34:K34"/>
    <mergeCell ref="A35:K35"/>
    <mergeCell ref="A36:K36"/>
    <mergeCell ref="A37:K37"/>
    <mergeCell ref="A38:K38"/>
    <mergeCell ref="A1:H1"/>
    <mergeCell ref="A23:K23"/>
    <mergeCell ref="A24:B25"/>
    <mergeCell ref="C24:H24"/>
    <mergeCell ref="I24:K25"/>
    <mergeCell ref="C25:D25"/>
    <mergeCell ref="E25:F25"/>
    <mergeCell ref="G25:H25"/>
    <mergeCell ref="A40:K40"/>
    <mergeCell ref="C26:D27"/>
    <mergeCell ref="E26:F27"/>
    <mergeCell ref="G26:H27"/>
    <mergeCell ref="A28:B29"/>
    <mergeCell ref="C28:D29"/>
    <mergeCell ref="E28:F29"/>
    <mergeCell ref="G28:H29"/>
    <mergeCell ref="A39:K39"/>
    <mergeCell ref="A30:B31"/>
    <mergeCell ref="C30:D31"/>
    <mergeCell ref="E30:F31"/>
    <mergeCell ref="G30:H31"/>
    <mergeCell ref="A32:K32"/>
    <mergeCell ref="A33:K33"/>
    <mergeCell ref="A26:B27"/>
  </mergeCells>
  <phoneticPr fontId="19"/>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P25"/>
  <sheetViews>
    <sheetView view="pageBreakPreview" zoomScaleNormal="100" workbookViewId="0">
      <selection activeCell="M31" sqref="M31"/>
    </sheetView>
  </sheetViews>
  <sheetFormatPr defaultRowHeight="13.2" x14ac:dyDescent="0.2"/>
  <cols>
    <col min="1" max="17" width="7.6640625" customWidth="1"/>
  </cols>
  <sheetData>
    <row r="1" spans="1:16" ht="15.75" customHeight="1" x14ac:dyDescent="0.2">
      <c r="A1" s="18"/>
      <c r="B1" s="18"/>
      <c r="C1" s="18"/>
      <c r="D1" s="18"/>
      <c r="E1" s="3"/>
      <c r="F1" s="19"/>
      <c r="G1" s="19"/>
      <c r="H1" s="19"/>
      <c r="I1" s="19"/>
      <c r="J1" s="19"/>
    </row>
    <row r="2" spans="1:16" ht="15.9" customHeight="1" x14ac:dyDescent="0.2">
      <c r="A2" s="79" t="s">
        <v>178</v>
      </c>
      <c r="B2" s="101"/>
      <c r="C2" s="101"/>
      <c r="D2" s="101"/>
      <c r="E2" s="101"/>
      <c r="F2" s="101"/>
      <c r="G2" s="101"/>
      <c r="H2" s="101"/>
      <c r="I2" s="101"/>
      <c r="J2" s="101"/>
      <c r="K2" s="101"/>
      <c r="L2" s="101"/>
      <c r="M2" s="101"/>
    </row>
    <row r="3" spans="1:16" ht="15.9" customHeight="1" x14ac:dyDescent="0.2">
      <c r="A3" s="83" t="s">
        <v>135</v>
      </c>
      <c r="B3" s="83"/>
      <c r="C3" s="4" t="s">
        <v>179</v>
      </c>
      <c r="D3" s="4" t="s">
        <v>180</v>
      </c>
      <c r="E3" s="4" t="s">
        <v>181</v>
      </c>
      <c r="F3" s="4" t="s">
        <v>182</v>
      </c>
      <c r="G3" s="4" t="s">
        <v>136</v>
      </c>
      <c r="H3" s="4" t="s">
        <v>183</v>
      </c>
      <c r="I3" s="4" t="s">
        <v>184</v>
      </c>
      <c r="J3" s="4" t="s">
        <v>185</v>
      </c>
      <c r="K3" s="4" t="s">
        <v>186</v>
      </c>
      <c r="L3" s="4" t="s">
        <v>187</v>
      </c>
      <c r="N3" s="102" t="s">
        <v>188</v>
      </c>
      <c r="O3" s="103"/>
      <c r="P3" s="104"/>
    </row>
    <row r="4" spans="1:16" ht="15.75" customHeight="1" x14ac:dyDescent="0.2">
      <c r="A4" s="18"/>
      <c r="B4" s="18"/>
      <c r="C4" s="18"/>
      <c r="D4" s="18"/>
    </row>
    <row r="5" spans="1:16" ht="15.75" customHeight="1" x14ac:dyDescent="0.2">
      <c r="A5" s="79" t="s">
        <v>189</v>
      </c>
      <c r="B5" s="79"/>
      <c r="C5" s="79"/>
      <c r="D5" s="79"/>
      <c r="E5" s="79"/>
      <c r="F5" s="79"/>
      <c r="G5" s="79"/>
      <c r="H5" s="79"/>
      <c r="I5" s="79"/>
      <c r="J5" s="79"/>
      <c r="K5" s="79"/>
      <c r="L5" s="79"/>
      <c r="M5" s="79"/>
      <c r="N5" s="79"/>
      <c r="O5" s="79"/>
    </row>
    <row r="6" spans="1:16" ht="15.75" customHeight="1" x14ac:dyDescent="0.2">
      <c r="A6" s="83" t="s">
        <v>137</v>
      </c>
      <c r="B6" s="83"/>
      <c r="C6" s="83"/>
      <c r="D6" s="31">
        <v>1</v>
      </c>
      <c r="E6" s="4">
        <v>1.5</v>
      </c>
      <c r="F6" s="31">
        <v>2</v>
      </c>
      <c r="G6" s="4">
        <v>2.5</v>
      </c>
      <c r="H6" s="31">
        <v>3</v>
      </c>
      <c r="I6" s="4">
        <v>3.5</v>
      </c>
      <c r="J6" s="31">
        <v>4</v>
      </c>
    </row>
    <row r="7" spans="1:16" ht="15.75" customHeight="1" x14ac:dyDescent="0.2"/>
    <row r="8" spans="1:16" ht="15.75" customHeight="1" x14ac:dyDescent="0.2">
      <c r="A8" s="79" t="s">
        <v>190</v>
      </c>
      <c r="B8" s="79"/>
      <c r="C8" s="79"/>
      <c r="D8" s="79"/>
      <c r="E8" s="79"/>
      <c r="F8" s="79"/>
      <c r="G8" s="79"/>
      <c r="H8" s="79"/>
      <c r="I8" s="79"/>
      <c r="J8" s="79"/>
      <c r="K8" s="79"/>
      <c r="L8" s="79"/>
      <c r="M8" s="79"/>
      <c r="N8" s="79"/>
      <c r="O8" s="79"/>
    </row>
    <row r="9" spans="1:16" ht="15.75" customHeight="1" x14ac:dyDescent="0.2">
      <c r="A9" s="83" t="s">
        <v>138</v>
      </c>
      <c r="B9" s="83"/>
      <c r="C9" s="83"/>
      <c r="D9" s="31">
        <v>1</v>
      </c>
      <c r="E9" s="4">
        <v>1.5</v>
      </c>
      <c r="F9" s="31">
        <v>2</v>
      </c>
      <c r="G9" s="4">
        <v>2.5</v>
      </c>
      <c r="H9" s="31">
        <v>3</v>
      </c>
      <c r="I9" s="4">
        <v>3.5</v>
      </c>
      <c r="J9" s="31">
        <v>4</v>
      </c>
    </row>
    <row r="10" spans="1:16" ht="15.6" customHeight="1" x14ac:dyDescent="0.2"/>
    <row r="11" spans="1:16" ht="15.6" customHeight="1" x14ac:dyDescent="0.2">
      <c r="A11" s="105" t="s">
        <v>191</v>
      </c>
      <c r="B11" s="105"/>
      <c r="C11" s="105"/>
      <c r="D11" s="105"/>
      <c r="E11" s="105"/>
      <c r="F11" s="105"/>
      <c r="G11" s="105"/>
      <c r="H11" s="105"/>
      <c r="I11" s="105"/>
      <c r="J11" s="105"/>
      <c r="K11" s="105"/>
      <c r="L11" s="105"/>
      <c r="M11" s="105"/>
    </row>
    <row r="12" spans="1:16" ht="15.6" customHeight="1" x14ac:dyDescent="0.2">
      <c r="A12" s="89" t="s">
        <v>75</v>
      </c>
      <c r="B12" s="90"/>
      <c r="C12" s="95" t="s">
        <v>76</v>
      </c>
      <c r="D12" s="96"/>
      <c r="E12" s="96"/>
      <c r="F12" s="96"/>
      <c r="G12" s="96"/>
      <c r="H12" s="96"/>
      <c r="I12" s="96"/>
      <c r="J12" s="97"/>
      <c r="K12" s="89" t="s">
        <v>139</v>
      </c>
      <c r="L12" s="98"/>
      <c r="M12" s="90"/>
    </row>
    <row r="13" spans="1:16" ht="15.6" customHeight="1" x14ac:dyDescent="0.2">
      <c r="A13" s="91"/>
      <c r="B13" s="92"/>
      <c r="C13" s="96" t="s">
        <v>77</v>
      </c>
      <c r="D13" s="96"/>
      <c r="E13" s="96"/>
      <c r="F13" s="97"/>
      <c r="G13" s="95" t="s">
        <v>78</v>
      </c>
      <c r="H13" s="96"/>
      <c r="I13" s="96"/>
      <c r="J13" s="97"/>
      <c r="K13" s="91"/>
      <c r="L13" s="99"/>
      <c r="M13" s="92"/>
    </row>
    <row r="14" spans="1:16" ht="15.6" customHeight="1" x14ac:dyDescent="0.2">
      <c r="A14" s="93"/>
      <c r="B14" s="94"/>
      <c r="C14" s="97" t="s">
        <v>140</v>
      </c>
      <c r="D14" s="83"/>
      <c r="E14" s="83" t="s">
        <v>141</v>
      </c>
      <c r="F14" s="83"/>
      <c r="G14" s="83" t="s">
        <v>140</v>
      </c>
      <c r="H14" s="83"/>
      <c r="I14" s="83" t="s">
        <v>141</v>
      </c>
      <c r="J14" s="83"/>
      <c r="K14" s="93"/>
      <c r="L14" s="100"/>
      <c r="M14" s="94"/>
    </row>
    <row r="15" spans="1:16" ht="15.6" customHeight="1" x14ac:dyDescent="0.2">
      <c r="A15" s="88" t="s">
        <v>81</v>
      </c>
      <c r="B15" s="88"/>
      <c r="C15" s="84">
        <v>2</v>
      </c>
      <c r="D15" s="85"/>
      <c r="E15" s="84">
        <v>1.5</v>
      </c>
      <c r="F15" s="85"/>
      <c r="G15" s="84">
        <v>1.5</v>
      </c>
      <c r="H15" s="85"/>
      <c r="I15" s="84">
        <v>1</v>
      </c>
      <c r="J15" s="85"/>
      <c r="K15" s="29"/>
      <c r="M15" s="30"/>
    </row>
    <row r="16" spans="1:16" ht="15.6" customHeight="1" x14ac:dyDescent="0.2">
      <c r="A16" s="88"/>
      <c r="B16" s="88"/>
      <c r="C16" s="86" t="s">
        <v>142</v>
      </c>
      <c r="D16" s="87"/>
      <c r="E16" s="86" t="s">
        <v>192</v>
      </c>
      <c r="F16" s="87"/>
      <c r="G16" s="86" t="s">
        <v>142</v>
      </c>
      <c r="H16" s="87"/>
      <c r="I16" s="86" t="s">
        <v>193</v>
      </c>
      <c r="J16" s="87"/>
      <c r="K16" s="29"/>
      <c r="M16" s="30"/>
    </row>
    <row r="17" spans="1:13" ht="15.6" customHeight="1" x14ac:dyDescent="0.2">
      <c r="A17" s="83" t="s">
        <v>82</v>
      </c>
      <c r="B17" s="83"/>
      <c r="C17" s="84">
        <v>1.5</v>
      </c>
      <c r="D17" s="85"/>
      <c r="E17" s="84">
        <v>1</v>
      </c>
      <c r="F17" s="85"/>
      <c r="G17" s="84">
        <v>1</v>
      </c>
      <c r="H17" s="85"/>
      <c r="I17" s="84">
        <v>0.6</v>
      </c>
      <c r="J17" s="85"/>
      <c r="K17" s="29"/>
      <c r="M17" s="30"/>
    </row>
    <row r="18" spans="1:13" ht="15.6" customHeight="1" x14ac:dyDescent="0.2">
      <c r="A18" s="83"/>
      <c r="B18" s="83"/>
      <c r="C18" s="86" t="s">
        <v>193</v>
      </c>
      <c r="D18" s="87"/>
      <c r="E18" s="86" t="s">
        <v>194</v>
      </c>
      <c r="F18" s="87"/>
      <c r="G18" s="86" t="s">
        <v>193</v>
      </c>
      <c r="H18" s="87"/>
      <c r="I18" s="86" t="s">
        <v>143</v>
      </c>
      <c r="J18" s="87"/>
      <c r="K18" s="29"/>
      <c r="M18" s="30"/>
    </row>
    <row r="19" spans="1:13" ht="15.6" customHeight="1" x14ac:dyDescent="0.2">
      <c r="A19" s="83" t="s">
        <v>83</v>
      </c>
      <c r="B19" s="83"/>
      <c r="C19" s="84">
        <v>1</v>
      </c>
      <c r="D19" s="85"/>
      <c r="E19" s="84">
        <v>0.6</v>
      </c>
      <c r="F19" s="85"/>
      <c r="G19" s="84">
        <v>0.6</v>
      </c>
      <c r="H19" s="85"/>
      <c r="I19" s="84">
        <v>0.4</v>
      </c>
      <c r="J19" s="85"/>
      <c r="K19" s="29"/>
      <c r="M19" s="30"/>
    </row>
    <row r="20" spans="1:13" ht="15.6" customHeight="1" x14ac:dyDescent="0.2">
      <c r="A20" s="83"/>
      <c r="B20" s="83"/>
      <c r="C20" s="86" t="s">
        <v>143</v>
      </c>
      <c r="D20" s="87"/>
      <c r="E20" s="86" t="s">
        <v>143</v>
      </c>
      <c r="F20" s="87"/>
      <c r="G20" s="86" t="s">
        <v>195</v>
      </c>
      <c r="H20" s="87"/>
      <c r="I20" s="86" t="s">
        <v>144</v>
      </c>
      <c r="J20" s="87"/>
      <c r="K20" s="25"/>
      <c r="L20" s="26"/>
      <c r="M20" s="27"/>
    </row>
    <row r="21" spans="1:13" ht="15.75" customHeight="1" x14ac:dyDescent="0.2">
      <c r="A21" s="79" t="s">
        <v>145</v>
      </c>
      <c r="B21" s="79"/>
      <c r="C21" s="79"/>
      <c r="D21" s="79"/>
    </row>
    <row r="22" spans="1:13" ht="24" customHeight="1" x14ac:dyDescent="0.2">
      <c r="A22" s="80" t="s">
        <v>146</v>
      </c>
      <c r="B22" s="81"/>
      <c r="C22" s="81"/>
      <c r="D22" s="81"/>
      <c r="E22" s="81"/>
      <c r="F22" s="81"/>
      <c r="G22" s="81"/>
      <c r="H22" s="81"/>
      <c r="I22" s="81"/>
      <c r="J22" s="81"/>
      <c r="K22" s="81"/>
      <c r="L22" s="81"/>
      <c r="M22" s="82"/>
    </row>
    <row r="23" spans="1:13" ht="15.6" customHeight="1" x14ac:dyDescent="0.2"/>
    <row r="24" spans="1:13" ht="15.6" customHeight="1" x14ac:dyDescent="0.2">
      <c r="A24" s="18"/>
      <c r="B24" s="18"/>
      <c r="C24" s="18"/>
      <c r="D24" s="18"/>
    </row>
    <row r="25" spans="1:13" ht="15.6" customHeight="1" x14ac:dyDescent="0.2">
      <c r="A25" s="18"/>
      <c r="B25" s="18"/>
      <c r="C25" s="18"/>
      <c r="D25" s="18"/>
    </row>
  </sheetData>
  <sheetProtection formatCells="0" selectLockedCells="1" selectUnlockedCells="1"/>
  <mergeCells count="46">
    <mergeCell ref="A2:M2"/>
    <mergeCell ref="A3:B3"/>
    <mergeCell ref="N3:P3"/>
    <mergeCell ref="A5:O5"/>
    <mergeCell ref="A11:M11"/>
    <mergeCell ref="A6:C6"/>
    <mergeCell ref="A8:O8"/>
    <mergeCell ref="A9:C9"/>
    <mergeCell ref="A12:B14"/>
    <mergeCell ref="C12:J12"/>
    <mergeCell ref="K12:M14"/>
    <mergeCell ref="C13:F13"/>
    <mergeCell ref="G13:J13"/>
    <mergeCell ref="C14:D14"/>
    <mergeCell ref="E14:F14"/>
    <mergeCell ref="G14:H14"/>
    <mergeCell ref="I14:J14"/>
    <mergeCell ref="A15:B16"/>
    <mergeCell ref="C15:D15"/>
    <mergeCell ref="E15:F15"/>
    <mergeCell ref="G15:H15"/>
    <mergeCell ref="I15:J15"/>
    <mergeCell ref="C16:D16"/>
    <mergeCell ref="E16:F16"/>
    <mergeCell ref="G16:H16"/>
    <mergeCell ref="I16:J16"/>
    <mergeCell ref="A17:B18"/>
    <mergeCell ref="C17:D17"/>
    <mergeCell ref="E17:F17"/>
    <mergeCell ref="G17:H17"/>
    <mergeCell ref="I17:J17"/>
    <mergeCell ref="C18:D18"/>
    <mergeCell ref="E18:F18"/>
    <mergeCell ref="G18:H18"/>
    <mergeCell ref="I18:J18"/>
    <mergeCell ref="A21:D21"/>
    <mergeCell ref="A22:M22"/>
    <mergeCell ref="A19:B20"/>
    <mergeCell ref="C19:D19"/>
    <mergeCell ref="E19:F19"/>
    <mergeCell ref="G19:H19"/>
    <mergeCell ref="I19:J19"/>
    <mergeCell ref="C20:D20"/>
    <mergeCell ref="E20:F20"/>
    <mergeCell ref="G20:H20"/>
    <mergeCell ref="I20:J20"/>
  </mergeCells>
  <phoneticPr fontId="19"/>
  <pageMargins left="0.69" right="0.36" top="0.41" bottom="0.37" header="0.32" footer="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H87"/>
  <sheetViews>
    <sheetView view="pageBreakPreview" zoomScaleNormal="100" zoomScaleSheetLayoutView="100" workbookViewId="0">
      <selection activeCell="M14" sqref="A14:XFD23"/>
    </sheetView>
  </sheetViews>
  <sheetFormatPr defaultRowHeight="13.2" x14ac:dyDescent="0.2"/>
  <cols>
    <col min="1" max="15" width="8.77734375" customWidth="1"/>
    <col min="16" max="16" width="6.6640625" customWidth="1"/>
    <col min="17" max="19" width="8.77734375" customWidth="1"/>
  </cols>
  <sheetData>
    <row r="1" spans="1:22" ht="18" customHeight="1" x14ac:dyDescent="0.2">
      <c r="A1" s="106" t="s">
        <v>200</v>
      </c>
      <c r="B1" s="106"/>
      <c r="C1" s="106"/>
      <c r="D1" s="106"/>
      <c r="E1" s="106"/>
      <c r="F1" s="106"/>
      <c r="G1" s="106"/>
      <c r="H1" s="106"/>
      <c r="I1" s="106"/>
      <c r="J1" s="106"/>
      <c r="K1" s="106"/>
      <c r="L1" s="106"/>
    </row>
    <row r="2" spans="1:22" s="14" customFormat="1" ht="18" customHeight="1" x14ac:dyDescent="0.2">
      <c r="A2" s="132" t="s">
        <v>103</v>
      </c>
      <c r="B2" s="132"/>
      <c r="C2" s="132" t="s">
        <v>104</v>
      </c>
      <c r="D2" s="132"/>
      <c r="E2" s="132" t="s">
        <v>105</v>
      </c>
      <c r="F2" s="132"/>
      <c r="G2" s="132"/>
      <c r="H2" s="132"/>
      <c r="I2" s="132"/>
    </row>
    <row r="3" spans="1:22" s="14" customFormat="1" ht="18" customHeight="1" x14ac:dyDescent="0.2">
      <c r="A3" s="132"/>
      <c r="B3" s="132"/>
      <c r="C3" s="132"/>
      <c r="D3" s="132"/>
      <c r="E3" s="37" t="s">
        <v>106</v>
      </c>
      <c r="F3" s="37" t="s">
        <v>107</v>
      </c>
      <c r="G3" s="37" t="s">
        <v>108</v>
      </c>
      <c r="H3" s="37" t="s">
        <v>109</v>
      </c>
      <c r="I3" s="37" t="s">
        <v>110</v>
      </c>
    </row>
    <row r="4" spans="1:22" ht="18" customHeight="1" x14ac:dyDescent="0.2"/>
    <row r="5" spans="1:22" ht="18" customHeight="1" x14ac:dyDescent="0.2"/>
    <row r="6" spans="1:22" ht="18" customHeight="1" x14ac:dyDescent="0.2"/>
    <row r="7" spans="1:22" ht="15.75" customHeight="1" x14ac:dyDescent="0.2">
      <c r="A7" s="106" t="s">
        <v>201</v>
      </c>
      <c r="B7" s="106"/>
      <c r="C7" s="106"/>
      <c r="D7" s="106"/>
      <c r="E7" s="106"/>
      <c r="F7" s="106"/>
      <c r="G7" s="106"/>
      <c r="H7" s="106"/>
      <c r="I7" s="106"/>
      <c r="J7" s="106"/>
      <c r="K7" s="106"/>
      <c r="L7" s="106"/>
    </row>
    <row r="8" spans="1:22" ht="15.75" customHeight="1" x14ac:dyDescent="0.2">
      <c r="A8" s="106" t="s">
        <v>160</v>
      </c>
      <c r="B8" s="106"/>
      <c r="C8" s="106"/>
      <c r="D8" s="106"/>
      <c r="E8" s="106"/>
      <c r="F8" s="106"/>
      <c r="G8" s="106"/>
      <c r="H8" s="106"/>
      <c r="I8" s="106"/>
      <c r="J8" s="106"/>
      <c r="K8" s="106"/>
      <c r="L8" s="106"/>
    </row>
    <row r="9" spans="1:22" ht="15.75" customHeight="1" x14ac:dyDescent="0.2">
      <c r="A9" s="119" t="s">
        <v>161</v>
      </c>
      <c r="B9" s="119"/>
      <c r="C9" s="119"/>
      <c r="D9" s="119"/>
      <c r="E9" s="119"/>
      <c r="F9" s="119"/>
      <c r="G9" s="119"/>
      <c r="H9" s="119"/>
      <c r="I9" s="119"/>
      <c r="J9" s="119"/>
      <c r="K9" s="119"/>
      <c r="L9" s="119"/>
    </row>
    <row r="10" spans="1:22" ht="15.75" customHeight="1" x14ac:dyDescent="0.2">
      <c r="A10" s="89" t="s">
        <v>162</v>
      </c>
      <c r="B10" s="98"/>
      <c r="C10" s="90"/>
      <c r="D10" s="120" t="s">
        <v>163</v>
      </c>
      <c r="E10" s="123" t="s">
        <v>164</v>
      </c>
      <c r="F10" s="124"/>
      <c r="G10" s="124"/>
      <c r="H10" s="125"/>
      <c r="I10" s="123" t="s">
        <v>165</v>
      </c>
      <c r="J10" s="124"/>
      <c r="K10" s="124"/>
      <c r="L10" s="125"/>
    </row>
    <row r="11" spans="1:22" ht="15.75" customHeight="1" x14ac:dyDescent="0.2">
      <c r="A11" s="91"/>
      <c r="B11" s="99"/>
      <c r="C11" s="92"/>
      <c r="D11" s="121"/>
      <c r="E11" s="126"/>
      <c r="F11" s="127"/>
      <c r="G11" s="127"/>
      <c r="H11" s="128"/>
      <c r="I11" s="126"/>
      <c r="J11" s="127"/>
      <c r="K11" s="127"/>
      <c r="L11" s="128"/>
    </row>
    <row r="12" spans="1:22" ht="15.75" customHeight="1" x14ac:dyDescent="0.2">
      <c r="A12" s="91"/>
      <c r="B12" s="99"/>
      <c r="C12" s="92"/>
      <c r="D12" s="121"/>
      <c r="E12" s="129"/>
      <c r="F12" s="130"/>
      <c r="G12" s="130"/>
      <c r="H12" s="131"/>
      <c r="I12" s="129"/>
      <c r="J12" s="130"/>
      <c r="K12" s="130"/>
      <c r="L12" s="131"/>
      <c r="R12" s="2"/>
      <c r="S12" s="2"/>
      <c r="T12" s="2"/>
      <c r="U12" s="2"/>
      <c r="V12" s="2"/>
    </row>
    <row r="13" spans="1:22" ht="15.75" customHeight="1" x14ac:dyDescent="0.2">
      <c r="A13" s="93"/>
      <c r="B13" s="100"/>
      <c r="C13" s="94"/>
      <c r="D13" s="122"/>
      <c r="E13" s="4" t="s">
        <v>166</v>
      </c>
      <c r="F13" s="4" t="s">
        <v>167</v>
      </c>
      <c r="G13" s="4" t="s">
        <v>168</v>
      </c>
      <c r="H13" s="4" t="s">
        <v>169</v>
      </c>
      <c r="I13" s="4" t="s">
        <v>166</v>
      </c>
      <c r="J13" s="4" t="s">
        <v>167</v>
      </c>
      <c r="K13" s="4" t="s">
        <v>168</v>
      </c>
      <c r="L13" s="4" t="s">
        <v>169</v>
      </c>
      <c r="R13" s="2"/>
      <c r="S13" s="2"/>
      <c r="T13" s="2"/>
      <c r="U13" s="20"/>
      <c r="V13" s="2"/>
    </row>
    <row r="14" spans="1:22" ht="18" customHeight="1" x14ac:dyDescent="0.2">
      <c r="A14" s="33"/>
      <c r="B14" s="35"/>
      <c r="C14" s="35"/>
      <c r="D14" s="35"/>
      <c r="E14" s="35"/>
      <c r="F14" s="35"/>
      <c r="G14" s="35"/>
      <c r="H14" s="35"/>
      <c r="I14" s="35"/>
      <c r="J14" s="35"/>
      <c r="K14" s="35"/>
      <c r="L14" s="35"/>
    </row>
    <row r="15" spans="1:22" ht="18" customHeight="1" x14ac:dyDescent="0.2"/>
    <row r="16" spans="1:22" ht="18" customHeight="1" x14ac:dyDescent="0.2"/>
    <row r="17" spans="1:34" ht="18" customHeight="1" x14ac:dyDescent="0.2">
      <c r="A17" s="33"/>
      <c r="B17" s="35"/>
      <c r="C17" s="35"/>
      <c r="D17" s="35"/>
      <c r="E17" s="35"/>
      <c r="F17" s="35"/>
      <c r="G17" s="35"/>
      <c r="H17" s="35"/>
      <c r="I17" s="35"/>
      <c r="J17" s="35"/>
      <c r="K17" s="35"/>
      <c r="L17" s="35"/>
    </row>
    <row r="18" spans="1:34" ht="18" customHeight="1" x14ac:dyDescent="0.2"/>
    <row r="19" spans="1:34" ht="18" customHeight="1" x14ac:dyDescent="0.2"/>
    <row r="20" spans="1:34" ht="18" customHeight="1" x14ac:dyDescent="0.2">
      <c r="A20" s="33"/>
      <c r="B20" s="35"/>
      <c r="C20" s="35"/>
      <c r="D20" s="35"/>
      <c r="E20" s="35"/>
      <c r="F20" s="35"/>
      <c r="G20" s="35"/>
      <c r="H20" s="35"/>
      <c r="I20" s="35"/>
      <c r="J20" s="35"/>
      <c r="K20" s="35"/>
      <c r="L20" s="35"/>
    </row>
    <row r="21" spans="1:34" ht="18" customHeight="1" x14ac:dyDescent="0.2"/>
    <row r="22" spans="1:34" ht="18" customHeight="1" x14ac:dyDescent="0.2"/>
    <row r="23" spans="1:34" ht="18" customHeight="1" x14ac:dyDescent="0.2"/>
    <row r="24" spans="1:34" ht="18" customHeight="1" x14ac:dyDescent="0.2">
      <c r="A24" s="33"/>
      <c r="B24" s="35"/>
      <c r="C24" s="35"/>
      <c r="D24" s="35"/>
      <c r="E24" s="35"/>
      <c r="F24" s="35"/>
      <c r="G24" s="35"/>
      <c r="H24" s="35"/>
      <c r="I24" s="35"/>
      <c r="J24" s="35"/>
      <c r="K24" s="35"/>
      <c r="L24" s="35"/>
    </row>
    <row r="25" spans="1:34" ht="18" customHeight="1" x14ac:dyDescent="0.2"/>
    <row r="26" spans="1:34" ht="18" customHeight="1" x14ac:dyDescent="0.2"/>
    <row r="27" spans="1:34" ht="18" customHeight="1" x14ac:dyDescent="0.2">
      <c r="A27" s="33"/>
      <c r="B27" s="35"/>
      <c r="C27" s="35"/>
      <c r="D27" s="35"/>
      <c r="E27" s="35"/>
      <c r="F27" s="35"/>
      <c r="G27" s="35"/>
      <c r="H27" s="35"/>
      <c r="I27" s="35"/>
      <c r="J27" s="35"/>
      <c r="K27" s="35"/>
      <c r="L27" s="35"/>
    </row>
    <row r="28" spans="1:34" ht="18" customHeight="1" x14ac:dyDescent="0.2"/>
    <row r="29" spans="1:34" ht="18" customHeight="1" x14ac:dyDescent="0.2"/>
    <row r="30" spans="1:34" ht="18" customHeight="1" x14ac:dyDescent="0.2">
      <c r="A30" s="106" t="s">
        <v>202</v>
      </c>
      <c r="B30" s="106"/>
      <c r="C30" s="106"/>
      <c r="D30" s="106"/>
      <c r="E30" s="106"/>
      <c r="F30" s="106"/>
      <c r="G30" s="106"/>
      <c r="H30" s="106"/>
      <c r="I30" s="106"/>
      <c r="J30" s="106"/>
      <c r="K30" s="106"/>
      <c r="L30" s="106"/>
      <c r="M30" s="106"/>
      <c r="N30" s="106"/>
      <c r="O30" s="106"/>
      <c r="P30" s="106"/>
      <c r="Q30" s="32"/>
      <c r="S30" s="107" t="s">
        <v>99</v>
      </c>
      <c r="T30" s="108"/>
      <c r="U30" s="108"/>
      <c r="V30" s="108"/>
      <c r="W30" s="108"/>
      <c r="X30" s="108"/>
      <c r="Y30" s="109"/>
      <c r="Z30" s="12"/>
      <c r="AA30" s="12"/>
      <c r="AB30" s="12"/>
      <c r="AC30" s="12"/>
      <c r="AD30" s="12"/>
      <c r="AE30" s="12"/>
      <c r="AF30" s="12"/>
      <c r="AG30" s="12"/>
      <c r="AH30" s="12"/>
    </row>
    <row r="31" spans="1:34" ht="15.75" customHeight="1" x14ac:dyDescent="0.2">
      <c r="A31" s="116" t="s">
        <v>203</v>
      </c>
      <c r="B31" s="116"/>
      <c r="C31" s="116"/>
      <c r="D31" s="116"/>
      <c r="E31" s="116"/>
      <c r="F31" s="116"/>
      <c r="G31" s="116"/>
      <c r="H31" s="116"/>
      <c r="I31" s="116"/>
      <c r="J31" s="116"/>
      <c r="K31" s="116"/>
      <c r="L31" s="116"/>
      <c r="M31" s="116"/>
      <c r="N31" s="116"/>
      <c r="O31" s="116"/>
      <c r="P31" s="116"/>
      <c r="Q31" s="33"/>
      <c r="S31" s="110"/>
      <c r="T31" s="111"/>
      <c r="U31" s="111"/>
      <c r="V31" s="111"/>
      <c r="W31" s="111"/>
      <c r="X31" s="111"/>
      <c r="Y31" s="112"/>
      <c r="Z31" s="12"/>
      <c r="AA31" s="12"/>
      <c r="AB31" s="12"/>
      <c r="AC31" s="12"/>
      <c r="AD31" s="12"/>
      <c r="AE31" s="12"/>
      <c r="AF31" s="12"/>
      <c r="AG31" s="12"/>
      <c r="AH31" s="12"/>
    </row>
    <row r="32" spans="1:34" ht="15.75" customHeight="1" x14ac:dyDescent="0.2">
      <c r="A32" s="116" t="s">
        <v>204</v>
      </c>
      <c r="B32" s="116"/>
      <c r="C32" s="116"/>
      <c r="D32" s="116"/>
      <c r="E32" s="116"/>
      <c r="F32" s="116"/>
      <c r="G32" s="116"/>
      <c r="H32" s="116"/>
      <c r="I32" s="116"/>
      <c r="J32" s="116"/>
      <c r="K32" s="116"/>
      <c r="L32" s="116"/>
      <c r="M32" s="116"/>
      <c r="N32" s="116"/>
      <c r="O32" s="116"/>
      <c r="P32" s="116"/>
      <c r="Q32" s="33"/>
      <c r="S32" s="110"/>
      <c r="T32" s="111"/>
      <c r="U32" s="111"/>
      <c r="V32" s="111"/>
      <c r="W32" s="111"/>
      <c r="X32" s="111"/>
      <c r="Y32" s="112"/>
      <c r="Z32" s="12"/>
      <c r="AA32" s="12"/>
      <c r="AB32" s="12"/>
      <c r="AC32" s="12"/>
      <c r="AD32" s="12"/>
      <c r="AE32" s="12"/>
      <c r="AF32" s="12"/>
      <c r="AG32" s="12"/>
      <c r="AH32" s="12"/>
    </row>
    <row r="33" spans="1:34" ht="15.75" customHeight="1" x14ac:dyDescent="0.2">
      <c r="A33" s="116" t="s">
        <v>205</v>
      </c>
      <c r="B33" s="116"/>
      <c r="C33" s="116"/>
      <c r="D33" s="116"/>
      <c r="E33" s="116"/>
      <c r="F33" s="116"/>
      <c r="G33" s="116"/>
      <c r="H33" s="116"/>
      <c r="I33" s="116"/>
      <c r="J33" s="116"/>
      <c r="K33" s="116"/>
      <c r="L33" s="116"/>
      <c r="M33" s="116"/>
      <c r="N33" s="116"/>
      <c r="O33" s="116"/>
      <c r="P33" s="116"/>
      <c r="Q33" s="33"/>
      <c r="S33" s="110"/>
      <c r="T33" s="111"/>
      <c r="U33" s="111"/>
      <c r="V33" s="111"/>
      <c r="W33" s="111"/>
      <c r="X33" s="111"/>
      <c r="Y33" s="112"/>
      <c r="Z33" s="12"/>
      <c r="AA33" s="12"/>
      <c r="AB33" s="12"/>
      <c r="AC33" s="12"/>
      <c r="AD33" s="12"/>
      <c r="AE33" s="12"/>
      <c r="AF33" s="12"/>
      <c r="AG33" s="12"/>
      <c r="AH33" s="12"/>
    </row>
    <row r="34" spans="1:34" ht="15.75" customHeight="1" x14ac:dyDescent="0.2">
      <c r="A34" s="116" t="s">
        <v>206</v>
      </c>
      <c r="B34" s="116"/>
      <c r="C34" s="116"/>
      <c r="D34" s="116"/>
      <c r="E34" s="116"/>
      <c r="F34" s="116"/>
      <c r="G34" s="116"/>
      <c r="H34" s="116"/>
      <c r="I34" s="116"/>
      <c r="J34" s="116"/>
      <c r="K34" s="116"/>
      <c r="L34" s="116"/>
      <c r="M34" s="116"/>
      <c r="N34" s="116"/>
      <c r="O34" s="116"/>
      <c r="P34" s="116"/>
      <c r="Q34" s="33"/>
      <c r="S34" s="110"/>
      <c r="T34" s="111"/>
      <c r="U34" s="111"/>
      <c r="V34" s="111"/>
      <c r="W34" s="111"/>
      <c r="X34" s="111"/>
      <c r="Y34" s="112"/>
      <c r="Z34" s="12"/>
      <c r="AA34" s="12"/>
      <c r="AB34" s="12"/>
      <c r="AC34" s="12"/>
      <c r="AD34" s="12"/>
      <c r="AE34" s="12"/>
      <c r="AF34" s="12"/>
      <c r="AG34" s="12"/>
      <c r="AH34" s="12"/>
    </row>
    <row r="35" spans="1:34" ht="15.6" customHeight="1" x14ac:dyDescent="0.2">
      <c r="A35" s="117" t="s">
        <v>100</v>
      </c>
      <c r="B35" s="117"/>
      <c r="C35" s="117"/>
      <c r="D35" s="117"/>
      <c r="E35" s="117"/>
      <c r="F35" s="117"/>
      <c r="G35" s="117"/>
      <c r="H35" s="117"/>
      <c r="I35" s="117"/>
      <c r="J35" s="117"/>
      <c r="K35" s="117"/>
      <c r="L35" s="117"/>
      <c r="M35" s="117"/>
      <c r="N35" s="117"/>
      <c r="O35" s="117"/>
      <c r="P35" s="117"/>
      <c r="Q35" s="34"/>
      <c r="S35" s="110"/>
      <c r="T35" s="111"/>
      <c r="U35" s="111"/>
      <c r="V35" s="111"/>
      <c r="W35" s="111"/>
      <c r="X35" s="111"/>
      <c r="Y35" s="112"/>
      <c r="Z35" s="12"/>
      <c r="AA35" s="12"/>
      <c r="AB35" s="12"/>
      <c r="AC35" s="12"/>
      <c r="AD35" s="12"/>
      <c r="AE35" s="12"/>
      <c r="AF35" s="12"/>
      <c r="AG35" s="12"/>
      <c r="AH35" s="12"/>
    </row>
    <row r="36" spans="1:34" ht="15.75" customHeight="1" x14ac:dyDescent="0.2">
      <c r="A36" s="118" t="s">
        <v>101</v>
      </c>
      <c r="B36" s="118"/>
      <c r="C36" s="118"/>
      <c r="D36" s="118"/>
      <c r="E36" s="118"/>
      <c r="F36" s="118"/>
      <c r="G36" s="118"/>
      <c r="H36" s="118"/>
      <c r="I36" s="118"/>
      <c r="J36" s="118"/>
      <c r="K36" s="118"/>
      <c r="L36" s="118"/>
      <c r="M36" s="118"/>
      <c r="N36" s="118"/>
      <c r="O36" s="118"/>
      <c r="P36" s="118"/>
      <c r="S36" s="113"/>
      <c r="T36" s="114"/>
      <c r="U36" s="114"/>
      <c r="V36" s="114"/>
      <c r="W36" s="114"/>
      <c r="X36" s="114"/>
      <c r="Y36" s="115"/>
      <c r="Z36" s="12"/>
      <c r="AA36" s="12"/>
      <c r="AB36" s="12"/>
      <c r="AC36" s="12"/>
      <c r="AD36" s="12"/>
      <c r="AE36" s="12"/>
      <c r="AF36" s="12"/>
      <c r="AG36" s="12"/>
      <c r="AH36" s="12"/>
    </row>
    <row r="37" spans="1:34" ht="15.75" customHeight="1" x14ac:dyDescent="0.2">
      <c r="A37" s="5" t="s">
        <v>102</v>
      </c>
      <c r="B37" s="4" t="s">
        <v>207</v>
      </c>
      <c r="C37" s="5" t="s">
        <v>208</v>
      </c>
      <c r="D37" s="4" t="s">
        <v>207</v>
      </c>
      <c r="E37" s="5" t="s">
        <v>208</v>
      </c>
      <c r="F37" s="4" t="s">
        <v>207</v>
      </c>
      <c r="G37" s="5" t="s">
        <v>102</v>
      </c>
      <c r="H37" s="4" t="s">
        <v>207</v>
      </c>
      <c r="I37" s="5" t="s">
        <v>208</v>
      </c>
      <c r="J37" s="4" t="s">
        <v>209</v>
      </c>
      <c r="L37" s="2"/>
      <c r="M37" s="2"/>
    </row>
    <row r="38" spans="1:34" ht="15.9" customHeight="1" x14ac:dyDescent="0.2">
      <c r="A38" s="42">
        <v>1</v>
      </c>
      <c r="B38" s="4">
        <v>15.6</v>
      </c>
      <c r="C38" s="42">
        <v>2</v>
      </c>
      <c r="D38" s="4">
        <v>15.6</v>
      </c>
      <c r="E38" s="42">
        <v>3</v>
      </c>
      <c r="F38" s="4">
        <v>15.6</v>
      </c>
      <c r="G38" s="42">
        <v>4</v>
      </c>
      <c r="H38" s="4">
        <v>15.6</v>
      </c>
      <c r="I38" s="42">
        <v>5</v>
      </c>
      <c r="J38" s="4">
        <v>15.6</v>
      </c>
      <c r="L38" s="40"/>
    </row>
    <row r="39" spans="1:34" ht="15.9" customHeight="1" x14ac:dyDescent="0.2">
      <c r="A39" s="42">
        <v>6</v>
      </c>
      <c r="B39" s="4">
        <v>15.6</v>
      </c>
      <c r="C39" s="42">
        <v>7</v>
      </c>
      <c r="D39" s="4">
        <v>15.6</v>
      </c>
      <c r="E39" s="42">
        <v>8</v>
      </c>
      <c r="F39" s="4">
        <v>15.6</v>
      </c>
      <c r="G39" s="42">
        <v>9</v>
      </c>
      <c r="H39" s="4">
        <v>15.5</v>
      </c>
      <c r="I39" s="42">
        <v>10</v>
      </c>
      <c r="J39" s="4">
        <v>15.5</v>
      </c>
    </row>
    <row r="40" spans="1:34" ht="15.9" customHeight="1" x14ac:dyDescent="0.2">
      <c r="A40" s="42">
        <v>11</v>
      </c>
      <c r="B40" s="4">
        <v>15.5</v>
      </c>
      <c r="C40" s="42">
        <v>12</v>
      </c>
      <c r="D40" s="4">
        <v>15.5</v>
      </c>
      <c r="E40" s="42">
        <v>13</v>
      </c>
      <c r="F40" s="4">
        <v>15.5</v>
      </c>
      <c r="G40" s="42">
        <v>14</v>
      </c>
      <c r="H40" s="4">
        <v>15.4</v>
      </c>
      <c r="I40" s="42">
        <v>15</v>
      </c>
      <c r="J40" s="4">
        <v>15.4</v>
      </c>
    </row>
    <row r="41" spans="1:34" ht="15.9" customHeight="1" x14ac:dyDescent="0.2">
      <c r="A41" s="42">
        <v>16</v>
      </c>
      <c r="B41" s="4">
        <v>15.4</v>
      </c>
      <c r="C41" s="42">
        <v>17</v>
      </c>
      <c r="D41" s="4">
        <v>15.4</v>
      </c>
      <c r="E41" s="42">
        <v>18</v>
      </c>
      <c r="F41" s="4">
        <v>15.3</v>
      </c>
      <c r="G41" s="42">
        <v>19</v>
      </c>
      <c r="H41" s="4">
        <v>15.3</v>
      </c>
      <c r="I41" s="42">
        <v>20</v>
      </c>
      <c r="J41" s="4">
        <v>15.3</v>
      </c>
      <c r="M41" s="44"/>
    </row>
    <row r="42" spans="1:34" ht="15.9" customHeight="1" x14ac:dyDescent="0.2">
      <c r="A42" s="42">
        <v>21</v>
      </c>
      <c r="B42" s="4">
        <v>15.2</v>
      </c>
      <c r="C42" s="42">
        <v>22</v>
      </c>
      <c r="D42" s="4">
        <v>15.2</v>
      </c>
      <c r="E42" s="42">
        <v>23</v>
      </c>
      <c r="F42" s="4">
        <v>15.1</v>
      </c>
      <c r="G42" s="42">
        <v>24</v>
      </c>
      <c r="H42" s="4">
        <v>15.1</v>
      </c>
      <c r="I42" s="42">
        <v>25</v>
      </c>
      <c r="J42" s="4">
        <v>15.1</v>
      </c>
    </row>
    <row r="43" spans="1:34" ht="15.9" customHeight="1" x14ac:dyDescent="0.2">
      <c r="A43" s="42">
        <v>26</v>
      </c>
      <c r="B43" s="31">
        <v>15</v>
      </c>
      <c r="C43" s="42">
        <v>27</v>
      </c>
      <c r="D43" s="31">
        <v>15</v>
      </c>
      <c r="E43" s="42">
        <v>28</v>
      </c>
      <c r="F43" s="4">
        <v>14.9</v>
      </c>
      <c r="G43" s="42">
        <v>29</v>
      </c>
      <c r="H43" s="4">
        <v>14.9</v>
      </c>
      <c r="I43" s="42">
        <v>30</v>
      </c>
      <c r="J43" s="4">
        <v>14.8</v>
      </c>
      <c r="M43" s="44"/>
    </row>
    <row r="44" spans="1:34" ht="15.9" customHeight="1" x14ac:dyDescent="0.2">
      <c r="A44" s="42">
        <v>31</v>
      </c>
      <c r="B44" s="4">
        <v>14.8</v>
      </c>
      <c r="C44" s="42">
        <v>32</v>
      </c>
      <c r="D44" s="4">
        <v>14.7</v>
      </c>
      <c r="E44" s="42">
        <v>33</v>
      </c>
      <c r="F44" s="4">
        <v>14.6</v>
      </c>
      <c r="G44" s="42">
        <v>34</v>
      </c>
      <c r="H44" s="4">
        <v>14.6</v>
      </c>
      <c r="I44" s="42">
        <v>35</v>
      </c>
      <c r="J44" s="4">
        <v>14.5</v>
      </c>
    </row>
    <row r="45" spans="1:34" ht="15.9" customHeight="1" x14ac:dyDescent="0.2">
      <c r="A45" s="42">
        <v>36</v>
      </c>
      <c r="B45" s="4">
        <v>14.5</v>
      </c>
      <c r="C45" s="42">
        <v>37</v>
      </c>
      <c r="D45" s="4">
        <v>14.4</v>
      </c>
      <c r="E45" s="42">
        <v>38</v>
      </c>
      <c r="F45" s="4">
        <v>14.3</v>
      </c>
      <c r="G45" s="42">
        <v>39</v>
      </c>
      <c r="H45" s="4">
        <v>14.3</v>
      </c>
      <c r="I45" s="42">
        <v>40</v>
      </c>
      <c r="J45" s="4">
        <v>14.2</v>
      </c>
    </row>
    <row r="46" spans="1:34" ht="15.9" customHeight="1" x14ac:dyDescent="0.2">
      <c r="A46" s="42">
        <v>41</v>
      </c>
      <c r="B46" s="4">
        <v>14.1</v>
      </c>
      <c r="C46" s="42">
        <v>42</v>
      </c>
      <c r="D46" s="4">
        <v>14.1</v>
      </c>
      <c r="E46" s="42">
        <v>43</v>
      </c>
      <c r="F46" s="31">
        <v>14</v>
      </c>
      <c r="G46" s="42">
        <v>44</v>
      </c>
      <c r="H46" s="4">
        <v>13.9</v>
      </c>
      <c r="I46" s="42">
        <v>45</v>
      </c>
      <c r="J46" s="4">
        <v>13.9</v>
      </c>
    </row>
    <row r="47" spans="1:34" ht="15.9" customHeight="1" x14ac:dyDescent="0.2">
      <c r="A47" s="42">
        <v>46</v>
      </c>
      <c r="B47" s="4">
        <v>13.8</v>
      </c>
      <c r="C47" s="42">
        <v>47</v>
      </c>
      <c r="D47" s="4">
        <v>13.7</v>
      </c>
      <c r="E47" s="42">
        <v>48</v>
      </c>
      <c r="F47" s="4">
        <v>13.6</v>
      </c>
      <c r="G47" s="42">
        <v>49</v>
      </c>
      <c r="H47" s="4">
        <v>13.6</v>
      </c>
      <c r="I47" s="42">
        <v>50</v>
      </c>
      <c r="J47" s="4">
        <v>13.5</v>
      </c>
    </row>
    <row r="48" spans="1:34" ht="15.9" customHeight="1" x14ac:dyDescent="0.2">
      <c r="A48" s="5">
        <v>51</v>
      </c>
      <c r="B48" s="4">
        <v>13.4</v>
      </c>
      <c r="C48" s="5">
        <v>52</v>
      </c>
      <c r="D48" s="4">
        <v>13.3</v>
      </c>
      <c r="E48" s="5">
        <v>53</v>
      </c>
      <c r="F48" s="4">
        <v>13.2</v>
      </c>
      <c r="G48" s="5">
        <v>54</v>
      </c>
      <c r="H48" s="4">
        <v>13.2</v>
      </c>
      <c r="I48" s="5">
        <v>55</v>
      </c>
      <c r="J48" s="4">
        <v>13.1</v>
      </c>
    </row>
    <row r="49" spans="1:10" ht="15.9" customHeight="1" x14ac:dyDescent="0.2">
      <c r="A49" s="5">
        <v>56</v>
      </c>
      <c r="B49" s="31">
        <v>13</v>
      </c>
      <c r="C49" s="5">
        <v>57</v>
      </c>
      <c r="D49" s="4">
        <v>12.9</v>
      </c>
      <c r="E49" s="5">
        <v>58</v>
      </c>
      <c r="F49" s="4">
        <v>12.8</v>
      </c>
      <c r="G49" s="5">
        <v>59</v>
      </c>
      <c r="H49" s="4">
        <v>12.7</v>
      </c>
      <c r="I49" s="5">
        <v>60</v>
      </c>
      <c r="J49" s="4">
        <v>12.6</v>
      </c>
    </row>
    <row r="50" spans="1:10" ht="15.9" customHeight="1" x14ac:dyDescent="0.2">
      <c r="A50" s="5">
        <v>61</v>
      </c>
      <c r="B50" s="4">
        <v>12.5</v>
      </c>
      <c r="C50" s="5">
        <v>62</v>
      </c>
      <c r="D50" s="4">
        <v>12.4</v>
      </c>
      <c r="E50" s="5">
        <v>63</v>
      </c>
      <c r="F50" s="4">
        <v>12.4</v>
      </c>
      <c r="G50" s="5">
        <v>64</v>
      </c>
      <c r="H50" s="4">
        <v>12.3</v>
      </c>
      <c r="I50" s="5">
        <v>65</v>
      </c>
      <c r="J50" s="4">
        <v>12.2</v>
      </c>
    </row>
    <row r="51" spans="1:10" ht="15.9" customHeight="1" x14ac:dyDescent="0.2">
      <c r="A51" s="5">
        <v>66</v>
      </c>
      <c r="B51" s="4">
        <v>12.1</v>
      </c>
      <c r="C51" s="5">
        <v>67</v>
      </c>
      <c r="D51" s="31">
        <v>12</v>
      </c>
      <c r="E51" s="5">
        <v>68</v>
      </c>
      <c r="F51" s="4">
        <v>11.9</v>
      </c>
      <c r="G51" s="5">
        <v>69</v>
      </c>
      <c r="H51" s="4">
        <v>11.8</v>
      </c>
      <c r="I51" s="5">
        <v>70</v>
      </c>
      <c r="J51" s="4">
        <v>11.7</v>
      </c>
    </row>
    <row r="52" spans="1:10" ht="15.9" customHeight="1" x14ac:dyDescent="0.2">
      <c r="A52" s="5">
        <v>71</v>
      </c>
      <c r="B52" s="4">
        <v>11.6</v>
      </c>
      <c r="C52" s="5">
        <v>72</v>
      </c>
      <c r="D52" s="4">
        <v>11.5</v>
      </c>
      <c r="E52" s="5">
        <v>73</v>
      </c>
      <c r="F52" s="4">
        <v>11.4</v>
      </c>
      <c r="G52" s="5">
        <v>74</v>
      </c>
      <c r="H52" s="4">
        <v>11.3</v>
      </c>
      <c r="I52" s="5">
        <v>75</v>
      </c>
      <c r="J52" s="4">
        <v>11.2</v>
      </c>
    </row>
    <row r="53" spans="1:10" ht="15.9" customHeight="1" x14ac:dyDescent="0.2">
      <c r="A53" s="5">
        <v>76</v>
      </c>
      <c r="B53" s="4">
        <v>11.1</v>
      </c>
      <c r="C53" s="5">
        <v>77</v>
      </c>
      <c r="D53" s="31">
        <v>11</v>
      </c>
      <c r="E53" s="5">
        <v>78</v>
      </c>
      <c r="F53" s="4">
        <v>10.9</v>
      </c>
      <c r="G53" s="5">
        <v>79</v>
      </c>
      <c r="H53" s="4">
        <v>10.8</v>
      </c>
      <c r="I53" s="5">
        <v>80</v>
      </c>
      <c r="J53" s="4">
        <v>10.7</v>
      </c>
    </row>
    <row r="54" spans="1:10" ht="15.9" customHeight="1" x14ac:dyDescent="0.2">
      <c r="A54" s="5">
        <v>81</v>
      </c>
      <c r="B54" s="4">
        <v>10.6</v>
      </c>
      <c r="C54" s="5">
        <v>82</v>
      </c>
      <c r="D54" s="4">
        <v>10.5</v>
      </c>
      <c r="E54" s="5">
        <v>83</v>
      </c>
      <c r="F54" s="4">
        <v>10.4</v>
      </c>
      <c r="G54" s="5">
        <v>84</v>
      </c>
      <c r="H54" s="4">
        <v>10.3</v>
      </c>
      <c r="I54" s="5">
        <v>85</v>
      </c>
      <c r="J54" s="4">
        <v>10.199999999999999</v>
      </c>
    </row>
    <row r="55" spans="1:10" ht="15.9" customHeight="1" x14ac:dyDescent="0.2">
      <c r="A55" s="5">
        <v>86</v>
      </c>
      <c r="B55" s="4">
        <v>10.1</v>
      </c>
      <c r="C55" s="5">
        <v>87</v>
      </c>
      <c r="D55" s="31">
        <v>10</v>
      </c>
      <c r="E55" s="5">
        <v>88</v>
      </c>
      <c r="F55" s="13">
        <v>9.9</v>
      </c>
      <c r="G55" s="5">
        <v>89</v>
      </c>
      <c r="H55" s="13">
        <v>9.8000000000000007</v>
      </c>
      <c r="I55" s="5">
        <v>90</v>
      </c>
      <c r="J55" s="4">
        <v>9.69</v>
      </c>
    </row>
    <row r="56" spans="1:10" ht="15.9" customHeight="1" x14ac:dyDescent="0.2">
      <c r="A56" s="5">
        <v>91</v>
      </c>
      <c r="B56" s="4">
        <v>9.59</v>
      </c>
      <c r="C56" s="5">
        <v>92</v>
      </c>
      <c r="D56" s="4">
        <v>9.48</v>
      </c>
      <c r="E56" s="5">
        <v>93</v>
      </c>
      <c r="F56" s="4">
        <v>9.3699999999999992</v>
      </c>
      <c r="G56" s="5">
        <v>94</v>
      </c>
      <c r="H56" s="4">
        <v>9.27</v>
      </c>
      <c r="I56" s="5">
        <v>95</v>
      </c>
      <c r="J56" s="4">
        <v>9.15</v>
      </c>
    </row>
    <row r="57" spans="1:10" ht="15.9" customHeight="1" x14ac:dyDescent="0.2">
      <c r="A57" s="5">
        <v>96</v>
      </c>
      <c r="B57" s="4">
        <v>9.0500000000000007</v>
      </c>
      <c r="C57" s="5">
        <v>97</v>
      </c>
      <c r="D57" s="4">
        <v>8.94</v>
      </c>
      <c r="E57" s="5">
        <v>98</v>
      </c>
      <c r="F57" s="4">
        <v>8.84</v>
      </c>
      <c r="G57" s="5">
        <v>99</v>
      </c>
      <c r="H57" s="4">
        <v>8.73</v>
      </c>
      <c r="I57" s="5">
        <v>100</v>
      </c>
      <c r="J57" s="4">
        <v>8.6199999999999992</v>
      </c>
    </row>
    <row r="58" spans="1:10" ht="15.9" customHeight="1" x14ac:dyDescent="0.2">
      <c r="A58" s="5">
        <v>101</v>
      </c>
      <c r="B58" s="4">
        <v>8.51</v>
      </c>
      <c r="C58" s="5">
        <v>102</v>
      </c>
      <c r="D58" s="4">
        <v>8.41</v>
      </c>
      <c r="E58" s="5">
        <v>103</v>
      </c>
      <c r="F58" s="13">
        <v>8.3000000000000007</v>
      </c>
      <c r="G58" s="5">
        <v>104</v>
      </c>
      <c r="H58" s="4">
        <v>8.19</v>
      </c>
      <c r="I58" s="5">
        <v>105</v>
      </c>
      <c r="J58" s="4">
        <v>8.08</v>
      </c>
    </row>
    <row r="59" spans="1:10" ht="15.9" customHeight="1" x14ac:dyDescent="0.2">
      <c r="A59" s="5">
        <v>106</v>
      </c>
      <c r="B59" s="4">
        <v>7.98</v>
      </c>
      <c r="C59" s="5">
        <v>107</v>
      </c>
      <c r="D59" s="4">
        <v>7.87</v>
      </c>
      <c r="E59" s="5">
        <v>108</v>
      </c>
      <c r="F59" s="4">
        <v>7.76</v>
      </c>
      <c r="G59" s="5">
        <v>109</v>
      </c>
      <c r="H59" s="4">
        <v>7.65</v>
      </c>
      <c r="I59" s="5">
        <v>110</v>
      </c>
      <c r="J59" s="4">
        <v>7.55</v>
      </c>
    </row>
    <row r="60" spans="1:10" ht="15.9" customHeight="1" x14ac:dyDescent="0.2">
      <c r="A60" s="5">
        <v>111</v>
      </c>
      <c r="B60" s="4">
        <v>7.44</v>
      </c>
      <c r="C60" s="5">
        <v>112</v>
      </c>
      <c r="D60" s="4">
        <v>7.33</v>
      </c>
      <c r="E60" s="5">
        <v>113</v>
      </c>
      <c r="F60" s="4">
        <v>7.23</v>
      </c>
      <c r="G60" s="5">
        <v>114</v>
      </c>
      <c r="H60" s="4">
        <v>7.12</v>
      </c>
      <c r="I60" s="5">
        <v>115</v>
      </c>
      <c r="J60" s="4">
        <v>7.01</v>
      </c>
    </row>
    <row r="61" spans="1:10" ht="15.9" customHeight="1" x14ac:dyDescent="0.2">
      <c r="A61" s="5">
        <v>116</v>
      </c>
      <c r="B61" s="4">
        <v>6.91</v>
      </c>
      <c r="C61" s="5">
        <v>117</v>
      </c>
      <c r="D61" s="13">
        <v>6.8</v>
      </c>
      <c r="E61" s="5">
        <v>118</v>
      </c>
      <c r="F61" s="4">
        <v>6.69</v>
      </c>
      <c r="G61" s="5">
        <v>119</v>
      </c>
      <c r="H61" s="4">
        <v>6.59</v>
      </c>
      <c r="I61" s="5">
        <v>120</v>
      </c>
      <c r="J61" s="4">
        <v>6.48</v>
      </c>
    </row>
    <row r="62" spans="1:10" ht="15.9" customHeight="1" x14ac:dyDescent="0.2">
      <c r="A62" s="5">
        <v>121</v>
      </c>
      <c r="B62" s="4">
        <v>6.37</v>
      </c>
      <c r="C62" s="5">
        <v>122</v>
      </c>
      <c r="D62" s="4">
        <v>6.27</v>
      </c>
      <c r="E62" s="5">
        <v>123</v>
      </c>
      <c r="F62" s="4">
        <v>6.17</v>
      </c>
      <c r="G62" s="5">
        <v>124</v>
      </c>
      <c r="H62" s="4">
        <v>6.07</v>
      </c>
      <c r="I62" s="5">
        <v>125</v>
      </c>
      <c r="J62" s="4">
        <v>5.97</v>
      </c>
    </row>
    <row r="63" spans="1:10" ht="15.9" customHeight="1" x14ac:dyDescent="0.2">
      <c r="A63" s="5">
        <v>126</v>
      </c>
      <c r="B63" s="4">
        <v>5.88</v>
      </c>
      <c r="C63" s="5">
        <v>127</v>
      </c>
      <c r="D63" s="4">
        <v>5.79</v>
      </c>
      <c r="E63" s="5">
        <v>128</v>
      </c>
      <c r="F63" s="13">
        <v>5.7</v>
      </c>
      <c r="G63" s="5">
        <v>129</v>
      </c>
      <c r="H63" s="4">
        <v>5.61</v>
      </c>
      <c r="I63" s="5">
        <v>130</v>
      </c>
      <c r="J63" s="4">
        <v>5.52</v>
      </c>
    </row>
    <row r="64" spans="1:10" ht="15.9" customHeight="1" x14ac:dyDescent="0.2">
      <c r="A64" s="5">
        <v>131</v>
      </c>
      <c r="B64" s="4">
        <v>5.44</v>
      </c>
      <c r="C64" s="5">
        <v>132</v>
      </c>
      <c r="D64" s="4">
        <v>5.36</v>
      </c>
      <c r="E64" s="5">
        <v>133</v>
      </c>
      <c r="F64" s="4">
        <v>5.28</v>
      </c>
      <c r="G64" s="5">
        <v>134</v>
      </c>
      <c r="H64" s="13">
        <v>5.2</v>
      </c>
      <c r="I64" s="5">
        <v>135</v>
      </c>
      <c r="J64" s="4">
        <v>5.12</v>
      </c>
    </row>
    <row r="65" spans="1:10" ht="15.9" customHeight="1" x14ac:dyDescent="0.2">
      <c r="A65" s="5">
        <v>136</v>
      </c>
      <c r="B65" s="4">
        <v>5.05</v>
      </c>
      <c r="C65" s="5">
        <v>137</v>
      </c>
      <c r="D65" s="4">
        <v>4.97</v>
      </c>
      <c r="E65" s="5">
        <v>138</v>
      </c>
      <c r="F65" s="13">
        <v>4.9000000000000004</v>
      </c>
      <c r="G65" s="5">
        <v>139</v>
      </c>
      <c r="H65" s="4">
        <v>4.83</v>
      </c>
      <c r="I65" s="5">
        <v>140</v>
      </c>
      <c r="J65" s="4">
        <v>4.76</v>
      </c>
    </row>
    <row r="66" spans="1:10" ht="15.9" customHeight="1" x14ac:dyDescent="0.2">
      <c r="A66" s="5">
        <v>141</v>
      </c>
      <c r="B66" s="4">
        <v>4.6900000000000004</v>
      </c>
      <c r="C66" s="5">
        <v>142</v>
      </c>
      <c r="D66" s="4">
        <v>4.63</v>
      </c>
      <c r="E66" s="5">
        <v>143</v>
      </c>
      <c r="F66" s="4">
        <v>4.5599999999999996</v>
      </c>
      <c r="G66" s="5">
        <v>144</v>
      </c>
      <c r="H66" s="13">
        <v>4.5</v>
      </c>
      <c r="I66" s="5">
        <v>145</v>
      </c>
      <c r="J66" s="4">
        <v>4.4400000000000004</v>
      </c>
    </row>
    <row r="67" spans="1:10" ht="15.9" customHeight="1" x14ac:dyDescent="0.2">
      <c r="A67" s="5">
        <v>146</v>
      </c>
      <c r="B67" s="4">
        <v>4.38</v>
      </c>
      <c r="C67" s="5">
        <v>147</v>
      </c>
      <c r="D67" s="4">
        <v>4.32</v>
      </c>
      <c r="E67" s="5">
        <v>148</v>
      </c>
      <c r="F67" s="4">
        <v>4.26</v>
      </c>
      <c r="G67" s="5">
        <v>149</v>
      </c>
      <c r="H67" s="13">
        <v>4.2</v>
      </c>
      <c r="I67" s="5">
        <v>150</v>
      </c>
      <c r="J67" s="4">
        <v>4.1500000000000004</v>
      </c>
    </row>
    <row r="68" spans="1:10" ht="15.9" customHeight="1" x14ac:dyDescent="0.2">
      <c r="A68" s="5">
        <v>151</v>
      </c>
      <c r="B68" s="4">
        <v>4.09</v>
      </c>
      <c r="C68" s="5">
        <v>152</v>
      </c>
      <c r="D68" s="4">
        <v>4.04</v>
      </c>
      <c r="E68" s="5">
        <v>153</v>
      </c>
      <c r="F68" s="4">
        <v>3.99</v>
      </c>
      <c r="G68" s="5">
        <v>154</v>
      </c>
      <c r="H68" s="4">
        <v>3.93</v>
      </c>
      <c r="I68" s="5">
        <v>155</v>
      </c>
      <c r="J68" s="4">
        <v>3.88</v>
      </c>
    </row>
    <row r="69" spans="1:10" ht="15.9" customHeight="1" x14ac:dyDescent="0.2">
      <c r="A69" s="5">
        <v>156</v>
      </c>
      <c r="B69" s="4">
        <v>3.83</v>
      </c>
      <c r="C69" s="5">
        <v>157</v>
      </c>
      <c r="D69" s="4">
        <v>3.78</v>
      </c>
      <c r="E69" s="5">
        <v>158</v>
      </c>
      <c r="F69" s="4">
        <v>3.74</v>
      </c>
      <c r="G69" s="5">
        <v>159</v>
      </c>
      <c r="H69" s="4">
        <v>3.69</v>
      </c>
      <c r="I69" s="5">
        <v>160</v>
      </c>
      <c r="J69" s="4">
        <v>3.64</v>
      </c>
    </row>
    <row r="70" spans="1:10" ht="15.9" customHeight="1" x14ac:dyDescent="0.2">
      <c r="A70" s="5">
        <v>161</v>
      </c>
      <c r="B70" s="13">
        <v>3.6</v>
      </c>
      <c r="C70" s="5">
        <v>162</v>
      </c>
      <c r="D70" s="4">
        <v>3.55</v>
      </c>
      <c r="E70" s="5">
        <v>163</v>
      </c>
      <c r="F70" s="4">
        <v>3.51</v>
      </c>
      <c r="G70" s="5">
        <v>164</v>
      </c>
      <c r="H70" s="4">
        <v>3.47</v>
      </c>
      <c r="I70" s="5">
        <v>165</v>
      </c>
      <c r="J70" s="4">
        <v>3.43</v>
      </c>
    </row>
    <row r="71" spans="1:10" ht="15.9" customHeight="1" x14ac:dyDescent="0.2">
      <c r="A71" s="5">
        <v>166</v>
      </c>
      <c r="B71" s="4">
        <v>3.38</v>
      </c>
      <c r="C71" s="5">
        <v>167</v>
      </c>
      <c r="D71" s="4">
        <v>3.34</v>
      </c>
      <c r="E71" s="5">
        <v>168</v>
      </c>
      <c r="F71" s="13">
        <v>3.3</v>
      </c>
      <c r="G71" s="5">
        <v>169</v>
      </c>
      <c r="H71" s="4">
        <v>3.27</v>
      </c>
      <c r="I71" s="5">
        <v>170</v>
      </c>
      <c r="J71" s="4">
        <v>3.23</v>
      </c>
    </row>
    <row r="72" spans="1:10" ht="15.9" customHeight="1" x14ac:dyDescent="0.2">
      <c r="A72" s="5">
        <v>171</v>
      </c>
      <c r="B72" s="4">
        <v>3.19</v>
      </c>
      <c r="C72" s="5">
        <v>172</v>
      </c>
      <c r="D72" s="4">
        <v>3.15</v>
      </c>
      <c r="E72" s="5">
        <v>173</v>
      </c>
      <c r="F72" s="4">
        <v>3.12</v>
      </c>
      <c r="G72" s="5">
        <v>174</v>
      </c>
      <c r="H72" s="4">
        <v>3.08</v>
      </c>
      <c r="I72" s="5">
        <v>175</v>
      </c>
      <c r="J72" s="4">
        <v>3.05</v>
      </c>
    </row>
    <row r="73" spans="1:10" ht="15.9" customHeight="1" x14ac:dyDescent="0.2">
      <c r="A73" s="5">
        <v>176</v>
      </c>
      <c r="B73" s="4">
        <v>3.01</v>
      </c>
      <c r="C73" s="5">
        <v>177</v>
      </c>
      <c r="D73" s="4">
        <v>2.98</v>
      </c>
      <c r="E73" s="5">
        <v>178</v>
      </c>
      <c r="F73" s="4">
        <v>2.94</v>
      </c>
      <c r="G73" s="5">
        <v>179</v>
      </c>
      <c r="H73" s="4">
        <v>2.91</v>
      </c>
      <c r="I73" s="5">
        <v>180</v>
      </c>
      <c r="J73" s="4">
        <v>2.88</v>
      </c>
    </row>
    <row r="74" spans="1:10" ht="15.9" customHeight="1" x14ac:dyDescent="0.2">
      <c r="A74" s="5">
        <v>181</v>
      </c>
      <c r="B74" s="4">
        <v>2.85</v>
      </c>
      <c r="C74" s="5">
        <v>182</v>
      </c>
      <c r="D74" s="4">
        <v>2.81</v>
      </c>
      <c r="E74" s="5">
        <v>183</v>
      </c>
      <c r="F74" s="4">
        <v>2.78</v>
      </c>
      <c r="G74" s="5">
        <v>184</v>
      </c>
      <c r="H74" s="4">
        <v>2.75</v>
      </c>
      <c r="I74" s="5">
        <v>185</v>
      </c>
      <c r="J74" s="4">
        <v>2.72</v>
      </c>
    </row>
    <row r="75" spans="1:10" ht="15.9" customHeight="1" x14ac:dyDescent="0.2">
      <c r="A75" s="5">
        <v>186</v>
      </c>
      <c r="B75" s="4">
        <v>2.69</v>
      </c>
      <c r="C75" s="5">
        <v>187</v>
      </c>
      <c r="D75" s="4">
        <v>2.67</v>
      </c>
      <c r="E75" s="5">
        <v>188</v>
      </c>
      <c r="F75" s="4">
        <v>2.64</v>
      </c>
      <c r="G75" s="5">
        <v>189</v>
      </c>
      <c r="H75" s="4">
        <v>2.61</v>
      </c>
      <c r="I75" s="5">
        <v>190</v>
      </c>
      <c r="J75" s="4">
        <v>2.58</v>
      </c>
    </row>
    <row r="76" spans="1:10" ht="15.9" customHeight="1" x14ac:dyDescent="0.2">
      <c r="A76" s="5">
        <v>191</v>
      </c>
      <c r="B76" s="4">
        <v>2.56</v>
      </c>
      <c r="C76" s="5">
        <v>192</v>
      </c>
      <c r="D76" s="4">
        <v>2.5299999999999998</v>
      </c>
      <c r="E76" s="5">
        <v>193</v>
      </c>
      <c r="F76" s="13">
        <v>2.5</v>
      </c>
      <c r="G76" s="5">
        <v>194</v>
      </c>
      <c r="H76" s="4">
        <v>2.48</v>
      </c>
      <c r="I76" s="5">
        <v>195</v>
      </c>
      <c r="J76" s="4">
        <v>2.4500000000000002</v>
      </c>
    </row>
    <row r="77" spans="1:10" ht="15.9" customHeight="1" x14ac:dyDescent="0.2">
      <c r="A77" s="5">
        <v>196</v>
      </c>
      <c r="B77" s="4">
        <v>2.4300000000000002</v>
      </c>
      <c r="C77" s="5">
        <v>197</v>
      </c>
      <c r="D77" s="13">
        <v>2.4</v>
      </c>
      <c r="E77" s="5">
        <v>198</v>
      </c>
      <c r="F77" s="4">
        <v>2.38</v>
      </c>
      <c r="G77" s="5">
        <v>199</v>
      </c>
      <c r="H77" s="4">
        <v>2.35</v>
      </c>
      <c r="I77" s="5">
        <v>200</v>
      </c>
      <c r="J77" s="4">
        <v>2.33</v>
      </c>
    </row>
    <row r="78" spans="1:10" ht="15.9" customHeight="1" x14ac:dyDescent="0.2">
      <c r="A78" s="5">
        <v>201</v>
      </c>
      <c r="B78" s="4">
        <v>2.31</v>
      </c>
      <c r="C78" s="5">
        <v>202</v>
      </c>
      <c r="D78" s="4">
        <v>2.2799999999999998</v>
      </c>
      <c r="E78" s="5">
        <v>203</v>
      </c>
      <c r="F78" s="4">
        <v>2.2599999999999998</v>
      </c>
      <c r="G78" s="5">
        <v>204</v>
      </c>
      <c r="H78" s="4">
        <v>2.2400000000000002</v>
      </c>
      <c r="I78" s="5">
        <v>205</v>
      </c>
      <c r="J78" s="4">
        <v>2.2200000000000002</v>
      </c>
    </row>
    <row r="79" spans="1:10" ht="15.9" customHeight="1" x14ac:dyDescent="0.2">
      <c r="A79" s="5">
        <v>206</v>
      </c>
      <c r="B79" s="13">
        <v>2.2000000000000002</v>
      </c>
      <c r="C79" s="5">
        <v>207</v>
      </c>
      <c r="D79" s="4">
        <v>2.17</v>
      </c>
      <c r="E79" s="5">
        <v>208</v>
      </c>
      <c r="F79" s="4">
        <v>2.15</v>
      </c>
      <c r="G79" s="5">
        <v>209</v>
      </c>
      <c r="H79" s="4">
        <v>2.13</v>
      </c>
      <c r="I79" s="5">
        <v>210</v>
      </c>
      <c r="J79" s="4">
        <v>2.11</v>
      </c>
    </row>
    <row r="80" spans="1:10" ht="15.9" customHeight="1" x14ac:dyDescent="0.2">
      <c r="A80" s="5">
        <v>211</v>
      </c>
      <c r="B80" s="4">
        <v>2.09</v>
      </c>
      <c r="C80" s="5">
        <v>212</v>
      </c>
      <c r="D80" s="4">
        <v>2.0699999999999998</v>
      </c>
      <c r="E80" s="5">
        <v>213</v>
      </c>
      <c r="F80" s="4">
        <v>2.0499999999999998</v>
      </c>
      <c r="G80" s="5">
        <v>214</v>
      </c>
      <c r="H80" s="4">
        <v>2.0299999999999998</v>
      </c>
      <c r="I80" s="5">
        <v>215</v>
      </c>
      <c r="J80" s="4">
        <v>2.02</v>
      </c>
    </row>
    <row r="81" spans="1:10" ht="15.9" customHeight="1" x14ac:dyDescent="0.2">
      <c r="A81" s="5">
        <v>216</v>
      </c>
      <c r="B81" s="13">
        <v>2</v>
      </c>
      <c r="C81" s="5">
        <v>217</v>
      </c>
      <c r="D81" s="4">
        <v>1.98</v>
      </c>
      <c r="E81" s="5">
        <v>218</v>
      </c>
      <c r="F81" s="4">
        <v>1.96</v>
      </c>
      <c r="G81" s="5">
        <v>219</v>
      </c>
      <c r="H81" s="4">
        <v>1.94</v>
      </c>
      <c r="I81" s="5">
        <v>220</v>
      </c>
      <c r="J81" s="4">
        <v>1.92</v>
      </c>
    </row>
    <row r="82" spans="1:10" ht="15.9" customHeight="1" x14ac:dyDescent="0.2">
      <c r="A82" s="5">
        <v>221</v>
      </c>
      <c r="B82" s="4">
        <v>1.91</v>
      </c>
      <c r="C82" s="5">
        <v>222</v>
      </c>
      <c r="D82" s="4">
        <v>1.89</v>
      </c>
      <c r="E82" s="5">
        <v>223</v>
      </c>
      <c r="F82" s="4">
        <v>1.87</v>
      </c>
      <c r="G82" s="5">
        <v>224</v>
      </c>
      <c r="H82" s="4">
        <v>1.86</v>
      </c>
      <c r="I82" s="5">
        <v>225</v>
      </c>
      <c r="J82" s="4">
        <v>1.84</v>
      </c>
    </row>
    <row r="83" spans="1:10" ht="15.9" customHeight="1" x14ac:dyDescent="0.2">
      <c r="A83" s="5">
        <v>226</v>
      </c>
      <c r="B83" s="4">
        <v>1.82</v>
      </c>
      <c r="C83" s="5">
        <v>227</v>
      </c>
      <c r="D83" s="4">
        <v>1.81</v>
      </c>
      <c r="E83" s="5">
        <v>228</v>
      </c>
      <c r="F83" s="4">
        <v>1.79</v>
      </c>
      <c r="G83" s="5">
        <v>229</v>
      </c>
      <c r="H83" s="4">
        <v>1.78</v>
      </c>
      <c r="I83" s="5">
        <v>230</v>
      </c>
      <c r="J83" s="4">
        <v>1.76</v>
      </c>
    </row>
    <row r="84" spans="1:10" ht="15.9" customHeight="1" x14ac:dyDescent="0.2">
      <c r="A84" s="5">
        <v>231</v>
      </c>
      <c r="B84" s="4">
        <v>1.75</v>
      </c>
      <c r="C84" s="5">
        <v>232</v>
      </c>
      <c r="D84" s="4">
        <v>1.73</v>
      </c>
      <c r="E84" s="5">
        <v>233</v>
      </c>
      <c r="F84" s="4">
        <v>1.72</v>
      </c>
      <c r="G84" s="5">
        <v>234</v>
      </c>
      <c r="H84" s="13">
        <v>1.7</v>
      </c>
      <c r="I84" s="5">
        <v>235</v>
      </c>
      <c r="J84" s="4">
        <v>1.69</v>
      </c>
    </row>
    <row r="85" spans="1:10" ht="15.9" customHeight="1" x14ac:dyDescent="0.2">
      <c r="A85" s="5">
        <v>236</v>
      </c>
      <c r="B85" s="4">
        <v>1.67</v>
      </c>
      <c r="C85" s="5">
        <v>237</v>
      </c>
      <c r="D85" s="4">
        <v>1.66</v>
      </c>
      <c r="E85" s="5">
        <v>238</v>
      </c>
      <c r="F85" s="4">
        <v>1.64</v>
      </c>
      <c r="G85" s="5">
        <v>239</v>
      </c>
      <c r="H85" s="4">
        <v>1.63</v>
      </c>
      <c r="I85" s="5">
        <v>240</v>
      </c>
      <c r="J85" s="4">
        <v>1.62</v>
      </c>
    </row>
    <row r="86" spans="1:10" ht="15.9" customHeight="1" x14ac:dyDescent="0.2">
      <c r="A86" s="5">
        <v>241</v>
      </c>
      <c r="B86" s="13">
        <v>1.6</v>
      </c>
      <c r="C86" s="5">
        <v>242</v>
      </c>
      <c r="D86" s="4">
        <v>1.59</v>
      </c>
      <c r="E86" s="5">
        <v>243</v>
      </c>
      <c r="F86" s="4">
        <v>1.58</v>
      </c>
      <c r="G86" s="5">
        <v>244</v>
      </c>
      <c r="H86" s="4">
        <v>1.56</v>
      </c>
      <c r="I86" s="5">
        <v>245</v>
      </c>
      <c r="J86" s="4">
        <v>1.55</v>
      </c>
    </row>
    <row r="87" spans="1:10" ht="15.9" customHeight="1" x14ac:dyDescent="0.2">
      <c r="A87" s="5">
        <v>246</v>
      </c>
      <c r="B87" s="4">
        <v>1.54</v>
      </c>
      <c r="C87" s="5">
        <v>247</v>
      </c>
      <c r="D87" s="4">
        <v>1.53</v>
      </c>
      <c r="E87" s="5">
        <v>248</v>
      </c>
      <c r="F87" s="4">
        <v>1.51</v>
      </c>
      <c r="G87" s="5">
        <v>249</v>
      </c>
      <c r="H87" s="13">
        <v>1.5</v>
      </c>
      <c r="I87" s="5">
        <v>250</v>
      </c>
      <c r="J87" s="4">
        <v>1.49</v>
      </c>
    </row>
  </sheetData>
  <sheetProtection formatCells="0" selectLockedCells="1" selectUnlockedCells="1"/>
  <mergeCells count="19">
    <mergeCell ref="A1:L1"/>
    <mergeCell ref="A2:B3"/>
    <mergeCell ref="C2:D3"/>
    <mergeCell ref="E2:I2"/>
    <mergeCell ref="A7:L7"/>
    <mergeCell ref="A8:L8"/>
    <mergeCell ref="A9:L9"/>
    <mergeCell ref="A10:C13"/>
    <mergeCell ref="D10:D13"/>
    <mergeCell ref="E10:H12"/>
    <mergeCell ref="I10:L12"/>
    <mergeCell ref="A30:P30"/>
    <mergeCell ref="S30:Y36"/>
    <mergeCell ref="A31:P31"/>
    <mergeCell ref="A32:P32"/>
    <mergeCell ref="A33:P33"/>
    <mergeCell ref="A34:P34"/>
    <mergeCell ref="A35:P35"/>
    <mergeCell ref="A36:P36"/>
  </mergeCells>
  <phoneticPr fontId="19"/>
  <pageMargins left="0.56000000000000005" right="0.24" top="0.63" bottom="0.39" header="0.42" footer="0.28000000000000003"/>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P27"/>
  <sheetViews>
    <sheetView view="pageBreakPreview" topLeftCell="A22" zoomScaleNormal="100" zoomScaleSheetLayoutView="100" workbookViewId="0">
      <selection activeCell="H25" sqref="H25"/>
    </sheetView>
  </sheetViews>
  <sheetFormatPr defaultRowHeight="13.2" x14ac:dyDescent="0.2"/>
  <cols>
    <col min="1" max="17" width="7.6640625" customWidth="1"/>
  </cols>
  <sheetData>
    <row r="1" spans="1:16" ht="15.9" customHeight="1" x14ac:dyDescent="0.2">
      <c r="A1" s="32"/>
      <c r="B1" s="32"/>
      <c r="C1" s="32"/>
      <c r="D1" s="32"/>
      <c r="E1" s="32"/>
      <c r="F1" s="32"/>
    </row>
    <row r="2" spans="1:16" ht="15.9" customHeight="1" x14ac:dyDescent="0.2">
      <c r="A2" s="106" t="s">
        <v>210</v>
      </c>
      <c r="B2" s="118"/>
      <c r="C2" s="118"/>
      <c r="D2" s="118"/>
      <c r="E2" s="118"/>
      <c r="F2" s="118"/>
      <c r="G2" s="118"/>
      <c r="H2" s="118"/>
      <c r="I2" s="118"/>
      <c r="J2" s="118"/>
      <c r="K2" s="118"/>
      <c r="L2" s="118"/>
      <c r="M2" s="118"/>
      <c r="N2" s="118"/>
      <c r="O2" s="118"/>
      <c r="P2" s="118"/>
    </row>
    <row r="3" spans="1:16" ht="26.25" customHeight="1" x14ac:dyDescent="0.2">
      <c r="A3" s="88" t="s">
        <v>84</v>
      </c>
      <c r="B3" s="88" t="s">
        <v>211</v>
      </c>
      <c r="C3" s="120" t="s">
        <v>86</v>
      </c>
      <c r="D3" s="138" t="s">
        <v>87</v>
      </c>
      <c r="E3" s="88" t="s">
        <v>88</v>
      </c>
      <c r="F3" s="88"/>
      <c r="G3" s="142" t="s">
        <v>89</v>
      </c>
      <c r="H3" s="143"/>
      <c r="I3" s="143"/>
      <c r="J3" s="144"/>
      <c r="K3" s="88" t="s">
        <v>90</v>
      </c>
      <c r="L3" s="88"/>
      <c r="M3" s="88"/>
      <c r="N3" s="88"/>
      <c r="O3" s="123" t="s">
        <v>91</v>
      </c>
      <c r="P3" s="125"/>
    </row>
    <row r="4" spans="1:16" ht="15.9" customHeight="1" x14ac:dyDescent="0.2">
      <c r="A4" s="88"/>
      <c r="B4" s="88"/>
      <c r="C4" s="122"/>
      <c r="D4" s="139"/>
      <c r="E4" s="88"/>
      <c r="F4" s="88"/>
      <c r="G4" s="145" t="s">
        <v>92</v>
      </c>
      <c r="H4" s="146"/>
      <c r="I4" s="145" t="s">
        <v>93</v>
      </c>
      <c r="J4" s="146"/>
      <c r="K4" s="145" t="s">
        <v>92</v>
      </c>
      <c r="L4" s="146"/>
      <c r="M4" s="145" t="s">
        <v>93</v>
      </c>
      <c r="N4" s="146"/>
      <c r="O4" s="129"/>
      <c r="P4" s="131"/>
    </row>
    <row r="5" spans="1:16" ht="15.9" customHeight="1" x14ac:dyDescent="0.2">
      <c r="A5" s="88"/>
      <c r="B5" s="88"/>
      <c r="C5" s="28" t="s">
        <v>0</v>
      </c>
      <c r="D5" s="140"/>
      <c r="E5" s="28" t="s">
        <v>1</v>
      </c>
      <c r="F5" s="28" t="s">
        <v>2</v>
      </c>
      <c r="G5" s="28" t="s">
        <v>3</v>
      </c>
      <c r="H5" s="28" t="s">
        <v>212</v>
      </c>
      <c r="I5" s="28" t="s">
        <v>94</v>
      </c>
      <c r="J5" s="28" t="s">
        <v>95</v>
      </c>
      <c r="K5" s="28" t="s">
        <v>5</v>
      </c>
      <c r="L5" s="28" t="s">
        <v>6</v>
      </c>
      <c r="M5" s="28" t="s">
        <v>213</v>
      </c>
      <c r="N5" s="28" t="s">
        <v>96</v>
      </c>
      <c r="O5" s="28" t="s">
        <v>7</v>
      </c>
      <c r="P5" s="28" t="s">
        <v>8</v>
      </c>
    </row>
    <row r="6" spans="1:16" ht="15.75" customHeight="1" x14ac:dyDescent="0.2">
      <c r="A6" s="39" t="s">
        <v>97</v>
      </c>
      <c r="B6" s="4">
        <v>3</v>
      </c>
      <c r="C6" s="7">
        <v>1.427</v>
      </c>
      <c r="D6" s="8">
        <v>11</v>
      </c>
      <c r="E6" s="7">
        <v>0.71899999999999997</v>
      </c>
      <c r="F6" s="7">
        <v>0.71899999999999997</v>
      </c>
      <c r="G6" s="7">
        <v>0.79700000000000004</v>
      </c>
      <c r="H6" s="7">
        <v>0.79700000000000004</v>
      </c>
      <c r="I6" s="7">
        <v>1.26</v>
      </c>
      <c r="J6" s="7">
        <v>0.33200000000000002</v>
      </c>
      <c r="K6" s="7">
        <v>0.747</v>
      </c>
      <c r="L6" s="7">
        <v>0.747</v>
      </c>
      <c r="M6" s="7">
        <v>0.94</v>
      </c>
      <c r="N6" s="7">
        <v>0.48299999999999998</v>
      </c>
      <c r="O6" s="7">
        <v>0.44800000000000001</v>
      </c>
      <c r="P6" s="7">
        <v>0.44800000000000001</v>
      </c>
    </row>
    <row r="7" spans="1:16" ht="15.9" customHeight="1" x14ac:dyDescent="0.2">
      <c r="D7" s="9"/>
      <c r="E7" s="15"/>
      <c r="F7" s="15"/>
      <c r="G7" s="9"/>
      <c r="H7" s="9"/>
      <c r="I7" s="9"/>
      <c r="J7" s="9"/>
      <c r="K7" s="15"/>
      <c r="L7" s="15"/>
      <c r="M7" s="15"/>
      <c r="N7" s="15"/>
    </row>
    <row r="8" spans="1:16" ht="15.9" customHeight="1" x14ac:dyDescent="0.2">
      <c r="D8" s="9"/>
      <c r="E8" s="15"/>
      <c r="F8" s="15"/>
      <c r="G8" s="9"/>
      <c r="H8" s="9"/>
      <c r="I8" s="9"/>
      <c r="J8" s="9"/>
      <c r="K8" s="15"/>
      <c r="L8" s="15"/>
      <c r="M8" s="15"/>
      <c r="N8" s="15"/>
    </row>
    <row r="9" spans="1:16" ht="15.9" customHeight="1" x14ac:dyDescent="0.2">
      <c r="A9" s="2"/>
      <c r="B9" s="2"/>
      <c r="C9" s="9"/>
      <c r="D9" s="9"/>
      <c r="E9" s="15"/>
      <c r="F9" s="15"/>
      <c r="G9" s="9"/>
      <c r="H9" s="9"/>
      <c r="I9" s="9"/>
      <c r="J9" s="9"/>
      <c r="K9" s="15"/>
      <c r="L9" s="15"/>
      <c r="M9" s="15"/>
      <c r="N9" s="15"/>
    </row>
    <row r="10" spans="1:16" ht="15.9" customHeight="1" x14ac:dyDescent="0.2">
      <c r="D10" s="9"/>
      <c r="E10" s="15"/>
      <c r="F10" s="15"/>
      <c r="G10" s="9"/>
      <c r="H10" s="9"/>
      <c r="I10" s="9"/>
      <c r="J10" s="9"/>
      <c r="K10" s="15"/>
      <c r="L10" s="15"/>
      <c r="M10" s="15"/>
      <c r="N10" s="15"/>
    </row>
    <row r="11" spans="1:16" ht="15.9" customHeight="1" x14ac:dyDescent="0.2">
      <c r="D11" s="9"/>
      <c r="E11" s="15"/>
      <c r="F11" s="15"/>
      <c r="G11" s="9"/>
      <c r="H11" s="9"/>
      <c r="I11" s="9"/>
      <c r="J11" s="9"/>
      <c r="K11" s="15"/>
      <c r="L11" s="15"/>
      <c r="M11" s="15"/>
      <c r="N11" s="15"/>
    </row>
    <row r="12" spans="1:16" ht="15.9" customHeight="1" x14ac:dyDescent="0.2">
      <c r="A12" s="106" t="s">
        <v>11</v>
      </c>
      <c r="B12" s="137"/>
      <c r="C12" s="137"/>
      <c r="D12" s="137"/>
      <c r="E12" s="137"/>
      <c r="F12" s="137"/>
      <c r="G12" s="137"/>
      <c r="H12" s="137"/>
      <c r="I12" s="137"/>
      <c r="J12" s="137"/>
      <c r="K12" s="137"/>
      <c r="L12" s="137"/>
    </row>
    <row r="13" spans="1:16" ht="15.9" customHeight="1" x14ac:dyDescent="0.2">
      <c r="A13" s="88" t="s">
        <v>84</v>
      </c>
      <c r="B13" s="88" t="s">
        <v>85</v>
      </c>
      <c r="C13" s="120" t="s">
        <v>86</v>
      </c>
      <c r="D13" s="138" t="s">
        <v>87</v>
      </c>
      <c r="E13" s="141" t="s">
        <v>89</v>
      </c>
      <c r="F13" s="141"/>
      <c r="G13" s="123" t="s">
        <v>90</v>
      </c>
      <c r="H13" s="125"/>
      <c r="I13" s="88" t="s">
        <v>91</v>
      </c>
      <c r="J13" s="88"/>
      <c r="K13" s="12"/>
      <c r="L13" s="12"/>
      <c r="M13" s="11"/>
      <c r="N13" s="11"/>
    </row>
    <row r="14" spans="1:16" ht="15.9" customHeight="1" x14ac:dyDescent="0.2">
      <c r="A14" s="88"/>
      <c r="B14" s="88"/>
      <c r="C14" s="122"/>
      <c r="D14" s="139"/>
      <c r="E14" s="141"/>
      <c r="F14" s="141"/>
      <c r="G14" s="129"/>
      <c r="H14" s="131"/>
      <c r="I14" s="88"/>
      <c r="J14" s="88"/>
      <c r="K14" s="12"/>
      <c r="L14" s="12"/>
      <c r="M14" s="11"/>
      <c r="N14" s="11"/>
    </row>
    <row r="15" spans="1:16" ht="15.9" customHeight="1" x14ac:dyDescent="0.2">
      <c r="A15" s="88"/>
      <c r="B15" s="88"/>
      <c r="C15" s="28" t="s">
        <v>0</v>
      </c>
      <c r="D15" s="140"/>
      <c r="E15" s="28" t="s">
        <v>3</v>
      </c>
      <c r="F15" s="28" t="s">
        <v>4</v>
      </c>
      <c r="G15" s="28" t="s">
        <v>5</v>
      </c>
      <c r="H15" s="28" t="s">
        <v>6</v>
      </c>
      <c r="I15" s="4" t="s">
        <v>7</v>
      </c>
      <c r="J15" s="4" t="s">
        <v>8</v>
      </c>
      <c r="K15" s="2"/>
      <c r="L15" s="2"/>
      <c r="M15" s="2"/>
      <c r="N15" s="2"/>
    </row>
    <row r="16" spans="1:16" ht="15.9" customHeight="1" x14ac:dyDescent="0.2">
      <c r="A16" s="39" t="s">
        <v>10</v>
      </c>
      <c r="B16" s="39" t="s">
        <v>9</v>
      </c>
      <c r="C16" s="7">
        <v>11.85</v>
      </c>
      <c r="D16" s="7">
        <v>91.1</v>
      </c>
      <c r="E16" s="7">
        <v>187</v>
      </c>
      <c r="F16" s="7">
        <v>14.8</v>
      </c>
      <c r="G16" s="7">
        <v>3.98</v>
      </c>
      <c r="H16" s="7">
        <v>1.1200000000000001</v>
      </c>
      <c r="I16" s="7">
        <v>37.5</v>
      </c>
      <c r="J16" s="7">
        <v>5.61</v>
      </c>
      <c r="K16" s="9"/>
      <c r="L16" s="9"/>
      <c r="M16" s="9"/>
      <c r="N16" s="9"/>
    </row>
    <row r="17" spans="1:16" ht="15.9" customHeight="1" x14ac:dyDescent="0.2">
      <c r="D17" s="2"/>
      <c r="E17" s="2"/>
      <c r="F17" s="2"/>
      <c r="G17" s="2"/>
    </row>
    <row r="18" spans="1:16" ht="15.9" customHeight="1" x14ac:dyDescent="0.2">
      <c r="A18" s="136" t="s">
        <v>12</v>
      </c>
      <c r="B18" s="136"/>
      <c r="C18" s="136"/>
      <c r="D18" s="136"/>
      <c r="E18" s="136"/>
      <c r="F18" s="136"/>
      <c r="G18" s="136"/>
      <c r="H18" s="136"/>
      <c r="I18" s="136"/>
      <c r="J18" s="136"/>
      <c r="K18" s="136"/>
      <c r="L18" s="136"/>
      <c r="M18" s="136"/>
      <c r="N18" s="136"/>
      <c r="O18" s="2"/>
      <c r="P18" s="2"/>
    </row>
    <row r="19" spans="1:16" ht="15.9" customHeight="1" x14ac:dyDescent="0.2">
      <c r="A19" s="120" t="s">
        <v>13</v>
      </c>
      <c r="B19" s="120" t="s">
        <v>14</v>
      </c>
      <c r="C19" s="120" t="s">
        <v>15</v>
      </c>
      <c r="D19" s="120" t="s">
        <v>16</v>
      </c>
      <c r="E19" s="120" t="s">
        <v>17</v>
      </c>
      <c r="F19" s="120" t="s">
        <v>18</v>
      </c>
      <c r="G19" s="120" t="s">
        <v>19</v>
      </c>
      <c r="H19" s="120" t="s">
        <v>20</v>
      </c>
      <c r="I19" s="120" t="s">
        <v>21</v>
      </c>
      <c r="J19" s="120" t="s">
        <v>22</v>
      </c>
      <c r="K19" s="120" t="s">
        <v>23</v>
      </c>
      <c r="L19" s="120" t="s">
        <v>24</v>
      </c>
      <c r="M19" s="120" t="s">
        <v>25</v>
      </c>
      <c r="N19" s="120" t="s">
        <v>26</v>
      </c>
    </row>
    <row r="20" spans="1:16" ht="15.9" customHeight="1" x14ac:dyDescent="0.2">
      <c r="A20" s="122"/>
      <c r="B20" s="122"/>
      <c r="C20" s="133"/>
      <c r="D20" s="133"/>
      <c r="E20" s="133"/>
      <c r="F20" s="133"/>
      <c r="G20" s="133"/>
      <c r="H20" s="133"/>
      <c r="I20" s="133"/>
      <c r="J20" s="133"/>
      <c r="K20" s="133"/>
      <c r="L20" s="133"/>
      <c r="M20" s="133"/>
      <c r="N20" s="133"/>
    </row>
    <row r="21" spans="1:16" ht="15.9" customHeight="1" x14ac:dyDescent="0.2">
      <c r="A21" s="2"/>
      <c r="B21" s="2"/>
      <c r="C21" s="9"/>
      <c r="D21" s="9"/>
      <c r="E21" s="9"/>
      <c r="F21" s="9"/>
      <c r="G21" s="9"/>
      <c r="H21" s="9"/>
      <c r="I21" s="9"/>
      <c r="J21" s="9"/>
      <c r="K21" s="9"/>
      <c r="L21" s="9"/>
      <c r="M21" s="9"/>
      <c r="N21" s="9"/>
    </row>
    <row r="22" spans="1:16" ht="15.9" customHeight="1" x14ac:dyDescent="0.2"/>
    <row r="23" spans="1:16" ht="15.9" customHeight="1" x14ac:dyDescent="0.2"/>
    <row r="24" spans="1:16" ht="13.2" customHeight="1" x14ac:dyDescent="0.2">
      <c r="A24" s="134" t="s">
        <v>123</v>
      </c>
      <c r="B24" s="135"/>
      <c r="C24" s="135"/>
      <c r="D24" s="135"/>
      <c r="E24" s="135"/>
      <c r="F24" s="135"/>
      <c r="G24" s="135"/>
      <c r="H24" s="135"/>
    </row>
    <row r="25" spans="1:16" ht="39" customHeight="1" x14ac:dyDescent="0.2">
      <c r="A25" s="16" t="s">
        <v>124</v>
      </c>
      <c r="B25" s="16" t="s">
        <v>125</v>
      </c>
      <c r="C25" s="36" t="s">
        <v>87</v>
      </c>
      <c r="D25" s="28" t="s">
        <v>86</v>
      </c>
      <c r="E25" s="38"/>
    </row>
    <row r="26" spans="1:16" x14ac:dyDescent="0.2">
      <c r="A26" s="83" t="s">
        <v>214</v>
      </c>
      <c r="B26" s="4">
        <v>50</v>
      </c>
      <c r="C26" s="21">
        <v>17.3</v>
      </c>
      <c r="D26" s="28">
        <v>2.25</v>
      </c>
      <c r="F26" s="22"/>
    </row>
    <row r="27" spans="1:16" x14ac:dyDescent="0.2">
      <c r="A27" s="83"/>
      <c r="B27" s="4">
        <v>65</v>
      </c>
      <c r="C27" s="21">
        <v>22.5</v>
      </c>
      <c r="D27" s="4">
        <v>2.92</v>
      </c>
      <c r="F27" s="22"/>
    </row>
  </sheetData>
  <sheetProtection formatCells="0" selectLockedCells="1" selectUnlockedCells="1"/>
  <mergeCells count="38">
    <mergeCell ref="A2:P2"/>
    <mergeCell ref="A3:A5"/>
    <mergeCell ref="B3:B5"/>
    <mergeCell ref="C3:C4"/>
    <mergeCell ref="D3:D5"/>
    <mergeCell ref="E3:F4"/>
    <mergeCell ref="G3:J3"/>
    <mergeCell ref="K3:N3"/>
    <mergeCell ref="O3:P4"/>
    <mergeCell ref="G4:H4"/>
    <mergeCell ref="I4:J4"/>
    <mergeCell ref="K4:L4"/>
    <mergeCell ref="M4:N4"/>
    <mergeCell ref="A12:L12"/>
    <mergeCell ref="A13:A15"/>
    <mergeCell ref="B13:B15"/>
    <mergeCell ref="C13:C14"/>
    <mergeCell ref="D13:D15"/>
    <mergeCell ref="E13:F14"/>
    <mergeCell ref="G13:H14"/>
    <mergeCell ref="I13:J14"/>
    <mergeCell ref="N19:N20"/>
    <mergeCell ref="A24:H24"/>
    <mergeCell ref="A18:N18"/>
    <mergeCell ref="A19:A20"/>
    <mergeCell ref="B19:B20"/>
    <mergeCell ref="C19:C20"/>
    <mergeCell ref="D19:D20"/>
    <mergeCell ref="E19:E20"/>
    <mergeCell ref="F19:F20"/>
    <mergeCell ref="G19:G20"/>
    <mergeCell ref="H19:H20"/>
    <mergeCell ref="I19:I20"/>
    <mergeCell ref="A26:A27"/>
    <mergeCell ref="J19:J20"/>
    <mergeCell ref="K19:K20"/>
    <mergeCell ref="L19:L20"/>
    <mergeCell ref="M19:M20"/>
  </mergeCells>
  <phoneticPr fontId="19"/>
  <pageMargins left="0.69" right="0.36" top="0.63" bottom="0.75" header="0.42" footer="0.51200000000000001"/>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5"/>
  </sheetPr>
  <dimension ref="A1:Q72"/>
  <sheetViews>
    <sheetView view="pageBreakPreview" zoomScaleNormal="100" workbookViewId="0">
      <selection activeCell="A73" sqref="A73:XFD76"/>
    </sheetView>
  </sheetViews>
  <sheetFormatPr defaultRowHeight="13.2" x14ac:dyDescent="0.2"/>
  <cols>
    <col min="1" max="17" width="7.6640625" customWidth="1"/>
  </cols>
  <sheetData>
    <row r="1" spans="1:17" ht="15.9" customHeight="1" x14ac:dyDescent="0.2">
      <c r="A1" s="106" t="s">
        <v>215</v>
      </c>
      <c r="B1" s="106"/>
      <c r="C1" s="106"/>
      <c r="D1" s="106"/>
      <c r="E1" s="106"/>
      <c r="F1" s="106"/>
      <c r="G1" s="106"/>
      <c r="H1" s="106"/>
      <c r="I1" s="106"/>
      <c r="J1" s="106"/>
      <c r="K1" s="106"/>
      <c r="L1" s="106"/>
      <c r="M1" s="106"/>
      <c r="N1" s="106"/>
      <c r="O1" s="106"/>
      <c r="P1" s="106"/>
      <c r="Q1" s="106"/>
    </row>
    <row r="2" spans="1:17" ht="15.9" customHeight="1" x14ac:dyDescent="0.2">
      <c r="A2" s="123" t="s">
        <v>27</v>
      </c>
      <c r="B2" s="90"/>
      <c r="C2" s="95" t="s">
        <v>113</v>
      </c>
      <c r="D2" s="96"/>
      <c r="E2" s="96"/>
      <c r="F2" s="97"/>
      <c r="G2" s="88" t="s">
        <v>28</v>
      </c>
      <c r="H2" s="88"/>
      <c r="I2" s="88" t="s">
        <v>29</v>
      </c>
      <c r="J2" s="88"/>
      <c r="K2" s="152" t="s">
        <v>116</v>
      </c>
      <c r="L2" s="153"/>
    </row>
    <row r="3" spans="1:17" ht="15.9" customHeight="1" x14ac:dyDescent="0.2">
      <c r="A3" s="93"/>
      <c r="B3" s="94"/>
      <c r="C3" s="4">
        <v>120</v>
      </c>
      <c r="D3" s="4">
        <v>150</v>
      </c>
      <c r="E3" s="4">
        <v>180</v>
      </c>
      <c r="F3" s="4">
        <v>200</v>
      </c>
      <c r="G3" s="88"/>
      <c r="H3" s="88"/>
      <c r="I3" s="88"/>
      <c r="J3" s="88"/>
      <c r="K3" s="154"/>
      <c r="L3" s="155"/>
    </row>
    <row r="4" spans="1:17" ht="15.75" customHeight="1" x14ac:dyDescent="0.2"/>
    <row r="5" spans="1:17" ht="15.9" customHeight="1" x14ac:dyDescent="0.2">
      <c r="A5" s="106" t="s">
        <v>217</v>
      </c>
      <c r="B5" s="106"/>
      <c r="C5" s="106"/>
      <c r="D5" s="106"/>
      <c r="E5" s="106"/>
      <c r="F5" s="106"/>
      <c r="G5" s="106"/>
      <c r="H5" s="106"/>
      <c r="I5" s="106"/>
      <c r="J5" s="106"/>
      <c r="K5" s="106"/>
      <c r="L5" s="106"/>
      <c r="M5" s="106"/>
      <c r="N5" s="106"/>
      <c r="O5" s="106"/>
      <c r="P5" s="106"/>
      <c r="Q5" s="106"/>
    </row>
    <row r="6" spans="1:17" ht="15.9" customHeight="1" x14ac:dyDescent="0.2">
      <c r="A6" s="123" t="s">
        <v>27</v>
      </c>
      <c r="B6" s="90"/>
      <c r="C6" s="95" t="s">
        <v>113</v>
      </c>
      <c r="D6" s="96"/>
      <c r="E6" s="96"/>
      <c r="F6" s="97"/>
      <c r="G6" s="88" t="s">
        <v>28</v>
      </c>
      <c r="H6" s="88"/>
      <c r="I6" s="88" t="s">
        <v>29</v>
      </c>
      <c r="J6" s="88"/>
      <c r="K6" s="152" t="s">
        <v>116</v>
      </c>
      <c r="L6" s="153"/>
    </row>
    <row r="7" spans="1:17" ht="15.9" customHeight="1" x14ac:dyDescent="0.2">
      <c r="A7" s="93"/>
      <c r="B7" s="94"/>
      <c r="C7" s="4">
        <v>120</v>
      </c>
      <c r="D7" s="4">
        <v>150</v>
      </c>
      <c r="E7" s="4">
        <v>180</v>
      </c>
      <c r="F7" s="4">
        <v>200</v>
      </c>
      <c r="G7" s="88"/>
      <c r="H7" s="88"/>
      <c r="I7" s="88"/>
      <c r="J7" s="88"/>
      <c r="K7" s="154"/>
      <c r="L7" s="155"/>
    </row>
    <row r="8" spans="1:17" ht="15.9" customHeight="1" x14ac:dyDescent="0.2"/>
    <row r="9" spans="1:17" ht="15.9" customHeight="1" x14ac:dyDescent="0.2">
      <c r="A9" s="106" t="s">
        <v>218</v>
      </c>
      <c r="B9" s="106"/>
      <c r="C9" s="106"/>
      <c r="D9" s="106"/>
      <c r="E9" s="106"/>
      <c r="F9" s="106"/>
      <c r="G9" s="106"/>
      <c r="H9" s="106"/>
      <c r="I9" s="106"/>
      <c r="J9" s="106"/>
      <c r="K9" s="106"/>
      <c r="L9" s="106"/>
      <c r="M9" s="106"/>
      <c r="N9" s="106"/>
      <c r="O9" s="106"/>
      <c r="P9" s="106"/>
      <c r="Q9" s="106"/>
    </row>
    <row r="10" spans="1:17" ht="15.75" customHeight="1" x14ac:dyDescent="0.2">
      <c r="A10" s="118" t="s">
        <v>111</v>
      </c>
      <c r="B10" s="118"/>
      <c r="C10" s="118"/>
      <c r="D10" s="118"/>
      <c r="E10" s="118"/>
      <c r="F10" s="118"/>
      <c r="G10" s="118"/>
      <c r="H10" s="118"/>
      <c r="I10" s="118"/>
      <c r="J10" s="118"/>
    </row>
    <row r="11" spans="1:17" ht="15.75" customHeight="1" x14ac:dyDescent="0.2">
      <c r="A11" s="88" t="s">
        <v>112</v>
      </c>
      <c r="B11" s="88"/>
      <c r="C11" s="83" t="s">
        <v>113</v>
      </c>
      <c r="D11" s="83"/>
      <c r="E11" s="83"/>
      <c r="F11" s="83"/>
      <c r="G11" s="152" t="s">
        <v>114</v>
      </c>
      <c r="H11" s="153"/>
      <c r="I11" s="152" t="s">
        <v>115</v>
      </c>
      <c r="J11" s="156"/>
      <c r="K11" s="152" t="s">
        <v>116</v>
      </c>
      <c r="L11" s="156"/>
    </row>
    <row r="12" spans="1:17" ht="15.75" customHeight="1" x14ac:dyDescent="0.2">
      <c r="A12" s="88"/>
      <c r="B12" s="88"/>
      <c r="C12" s="4">
        <v>120</v>
      </c>
      <c r="D12" s="4">
        <v>150</v>
      </c>
      <c r="E12" s="4">
        <v>180</v>
      </c>
      <c r="F12" s="4">
        <v>200</v>
      </c>
      <c r="G12" s="154"/>
      <c r="H12" s="155"/>
      <c r="I12" s="157"/>
      <c r="J12" s="158"/>
      <c r="K12" s="157"/>
      <c r="L12" s="158"/>
    </row>
    <row r="13" spans="1:17" ht="15.75" customHeight="1" x14ac:dyDescent="0.2">
      <c r="A13" s="83" t="s">
        <v>117</v>
      </c>
      <c r="B13" s="83"/>
      <c r="C13" s="13">
        <v>7.6</v>
      </c>
      <c r="D13" s="13">
        <v>7.6</v>
      </c>
      <c r="E13" s="13">
        <v>7.6</v>
      </c>
      <c r="F13" s="13">
        <v>7.6</v>
      </c>
      <c r="G13" s="95">
        <v>80</v>
      </c>
      <c r="H13" s="97"/>
      <c r="I13" s="95">
        <v>13.5</v>
      </c>
      <c r="J13" s="97"/>
      <c r="K13" s="83">
        <v>0.90259999999999996</v>
      </c>
      <c r="L13" s="83"/>
    </row>
    <row r="14" spans="1:17" ht="15.75" customHeight="1" x14ac:dyDescent="0.2">
      <c r="A14" s="83" t="s">
        <v>231</v>
      </c>
      <c r="B14" s="83"/>
      <c r="C14" s="13">
        <v>9.1999999999999993</v>
      </c>
      <c r="D14" s="13">
        <v>9.1999999999999993</v>
      </c>
      <c r="E14" s="13">
        <v>9.1999999999999993</v>
      </c>
      <c r="F14" s="13">
        <v>9.1999999999999993</v>
      </c>
      <c r="G14" s="95">
        <v>90</v>
      </c>
      <c r="H14" s="97"/>
      <c r="I14" s="95">
        <v>14.5</v>
      </c>
      <c r="J14" s="97"/>
      <c r="K14" s="83">
        <v>1.0863</v>
      </c>
      <c r="L14" s="83"/>
    </row>
    <row r="15" spans="1:17" ht="15.75" customHeight="1" x14ac:dyDescent="0.2">
      <c r="A15" s="83" t="s">
        <v>230</v>
      </c>
      <c r="B15" s="83"/>
      <c r="C15" s="4"/>
      <c r="D15" s="31">
        <v>12</v>
      </c>
      <c r="E15" s="31">
        <v>12</v>
      </c>
      <c r="F15" s="31">
        <v>12</v>
      </c>
      <c r="G15" s="95">
        <v>110</v>
      </c>
      <c r="H15" s="97"/>
      <c r="I15" s="95">
        <v>20</v>
      </c>
      <c r="J15" s="97"/>
      <c r="K15" s="159">
        <v>1.4701</v>
      </c>
      <c r="L15" s="159"/>
    </row>
    <row r="16" spans="1:17" ht="15.75" customHeight="1" x14ac:dyDescent="0.2">
      <c r="A16" s="83" t="s">
        <v>216</v>
      </c>
      <c r="B16" s="83"/>
      <c r="C16" s="4"/>
      <c r="D16" s="31"/>
      <c r="E16" s="31">
        <v>12</v>
      </c>
      <c r="F16" s="31">
        <v>12</v>
      </c>
      <c r="G16" s="95">
        <v>120</v>
      </c>
      <c r="H16" s="97"/>
      <c r="I16" s="95">
        <v>24</v>
      </c>
      <c r="J16" s="97"/>
      <c r="K16" s="83">
        <v>1.8375999999999999</v>
      </c>
      <c r="L16" s="83"/>
    </row>
    <row r="17" spans="1:17" ht="15.75" customHeight="1" x14ac:dyDescent="0.2"/>
    <row r="18" spans="1:17" ht="15.9" customHeight="1" x14ac:dyDescent="0.2">
      <c r="A18" s="106" t="s">
        <v>219</v>
      </c>
      <c r="B18" s="106"/>
      <c r="C18" s="106"/>
      <c r="D18" s="106"/>
      <c r="E18" s="106"/>
      <c r="F18" s="106"/>
      <c r="G18" s="106"/>
      <c r="H18" s="106"/>
      <c r="I18" s="106"/>
      <c r="J18" s="106"/>
      <c r="K18" s="106"/>
      <c r="L18" s="106"/>
      <c r="M18" s="106"/>
      <c r="N18" s="106"/>
      <c r="O18" s="106"/>
      <c r="P18" s="106"/>
      <c r="Q18" s="106"/>
    </row>
    <row r="19" spans="1:17" ht="15.75" customHeight="1" x14ac:dyDescent="0.2">
      <c r="A19" s="118" t="s">
        <v>30</v>
      </c>
      <c r="B19" s="118"/>
      <c r="C19" s="118"/>
      <c r="D19" s="118"/>
      <c r="E19" s="118"/>
      <c r="F19" s="118"/>
      <c r="G19" s="118"/>
      <c r="H19" s="118"/>
      <c r="I19" s="118"/>
      <c r="J19" s="118"/>
    </row>
    <row r="20" spans="1:17" ht="15.75" customHeight="1" x14ac:dyDescent="0.2">
      <c r="A20" s="88" t="s">
        <v>112</v>
      </c>
      <c r="B20" s="88"/>
      <c r="C20" s="83" t="s">
        <v>113</v>
      </c>
      <c r="D20" s="83"/>
      <c r="E20" s="83"/>
      <c r="F20" s="83"/>
      <c r="G20" s="152" t="s">
        <v>114</v>
      </c>
      <c r="H20" s="153"/>
      <c r="I20" s="152" t="s">
        <v>115</v>
      </c>
      <c r="J20" s="156"/>
      <c r="K20" s="152" t="s">
        <v>116</v>
      </c>
      <c r="L20" s="156"/>
    </row>
    <row r="21" spans="1:17" ht="15.75" customHeight="1" x14ac:dyDescent="0.2">
      <c r="A21" s="88"/>
      <c r="B21" s="88"/>
      <c r="C21" s="4">
        <v>120</v>
      </c>
      <c r="D21" s="4">
        <v>150</v>
      </c>
      <c r="E21" s="4">
        <v>180</v>
      </c>
      <c r="F21" s="4">
        <v>200</v>
      </c>
      <c r="G21" s="154"/>
      <c r="H21" s="155"/>
      <c r="I21" s="157"/>
      <c r="J21" s="158"/>
      <c r="K21" s="157"/>
      <c r="L21" s="158"/>
    </row>
    <row r="22" spans="1:17" ht="15.75" customHeight="1" x14ac:dyDescent="0.2"/>
    <row r="23" spans="1:17" ht="15.9" customHeight="1" x14ac:dyDescent="0.2">
      <c r="A23" s="106" t="s">
        <v>220</v>
      </c>
      <c r="B23" s="106"/>
      <c r="C23" s="106"/>
      <c r="D23" s="106"/>
      <c r="E23" s="106"/>
      <c r="F23" s="106"/>
      <c r="G23" s="106"/>
      <c r="H23" s="106"/>
      <c r="I23" s="106"/>
      <c r="J23" s="106"/>
      <c r="K23" s="106"/>
      <c r="L23" s="106"/>
      <c r="M23" s="106"/>
      <c r="N23" s="106"/>
      <c r="O23" s="106"/>
      <c r="P23" s="106"/>
      <c r="Q23" s="106"/>
    </row>
    <row r="24" spans="1:17" ht="15.75" customHeight="1" x14ac:dyDescent="0.2">
      <c r="A24" s="118" t="s">
        <v>31</v>
      </c>
      <c r="B24" s="118"/>
      <c r="C24" s="118"/>
      <c r="D24" s="118"/>
      <c r="E24" s="118"/>
      <c r="F24" s="118"/>
      <c r="G24" s="118"/>
      <c r="H24" s="118"/>
      <c r="I24" s="118"/>
      <c r="J24" s="118"/>
    </row>
    <row r="25" spans="1:17" ht="15.75" customHeight="1" x14ac:dyDescent="0.2">
      <c r="A25" s="88" t="s">
        <v>112</v>
      </c>
      <c r="B25" s="88"/>
      <c r="C25" s="83" t="s">
        <v>113</v>
      </c>
      <c r="D25" s="83"/>
      <c r="E25" s="83"/>
      <c r="F25" s="83"/>
      <c r="G25" s="152" t="s">
        <v>114</v>
      </c>
      <c r="H25" s="153"/>
      <c r="I25" s="152" t="s">
        <v>115</v>
      </c>
      <c r="J25" s="156"/>
      <c r="K25" s="152" t="s">
        <v>116</v>
      </c>
      <c r="L25" s="156"/>
    </row>
    <row r="26" spans="1:17" ht="15.75" customHeight="1" x14ac:dyDescent="0.2">
      <c r="A26" s="88"/>
      <c r="B26" s="88"/>
      <c r="C26" s="4">
        <v>120</v>
      </c>
      <c r="D26" s="4">
        <v>150</v>
      </c>
      <c r="E26" s="4">
        <v>180</v>
      </c>
      <c r="F26" s="4">
        <v>200</v>
      </c>
      <c r="G26" s="154"/>
      <c r="H26" s="155"/>
      <c r="I26" s="157"/>
      <c r="J26" s="158"/>
      <c r="K26" s="157"/>
      <c r="L26" s="158"/>
    </row>
    <row r="27" spans="1:17" ht="15.9" customHeight="1" x14ac:dyDescent="0.2">
      <c r="A27" s="32"/>
      <c r="B27" s="32"/>
      <c r="C27" s="32"/>
      <c r="D27" s="32"/>
      <c r="E27" s="32"/>
      <c r="F27" s="32"/>
      <c r="G27" s="32"/>
      <c r="H27" s="32"/>
      <c r="I27" s="32"/>
      <c r="J27" s="32"/>
      <c r="K27" s="32"/>
      <c r="L27" s="32"/>
    </row>
    <row r="28" spans="1:17" ht="15.9" customHeight="1" x14ac:dyDescent="0.2">
      <c r="A28" s="106" t="s">
        <v>221</v>
      </c>
      <c r="B28" s="106"/>
      <c r="C28" s="106"/>
      <c r="D28" s="106"/>
      <c r="E28" s="106"/>
      <c r="F28" s="106"/>
      <c r="G28" s="106"/>
      <c r="H28" s="106"/>
      <c r="I28" s="106"/>
      <c r="J28" s="106"/>
      <c r="K28" s="106"/>
      <c r="L28" s="106"/>
      <c r="M28" s="106"/>
      <c r="N28" s="106"/>
      <c r="O28" s="106"/>
      <c r="P28" s="106"/>
      <c r="Q28" s="106"/>
    </row>
    <row r="29" spans="1:17" ht="15.75" customHeight="1" x14ac:dyDescent="0.2">
      <c r="A29" s="118" t="s">
        <v>32</v>
      </c>
      <c r="B29" s="118"/>
      <c r="C29" s="118"/>
      <c r="D29" s="118"/>
      <c r="E29" s="118"/>
      <c r="F29" s="118"/>
      <c r="G29" s="118"/>
      <c r="H29" s="118"/>
      <c r="I29" s="118"/>
      <c r="J29" s="118"/>
    </row>
    <row r="30" spans="1:17" ht="15.75" customHeight="1" x14ac:dyDescent="0.2">
      <c r="A30" s="88" t="s">
        <v>112</v>
      </c>
      <c r="B30" s="88"/>
      <c r="C30" s="83" t="s">
        <v>113</v>
      </c>
      <c r="D30" s="83"/>
      <c r="E30" s="83"/>
      <c r="F30" s="83"/>
      <c r="G30" s="152" t="s">
        <v>114</v>
      </c>
      <c r="H30" s="153"/>
      <c r="I30" s="152" t="s">
        <v>115</v>
      </c>
      <c r="J30" s="156"/>
      <c r="K30" s="152" t="s">
        <v>116</v>
      </c>
      <c r="L30" s="156"/>
    </row>
    <row r="31" spans="1:17" ht="15.75" customHeight="1" x14ac:dyDescent="0.2">
      <c r="A31" s="88"/>
      <c r="B31" s="88"/>
      <c r="C31" s="4">
        <v>120</v>
      </c>
      <c r="D31" s="4">
        <v>150</v>
      </c>
      <c r="E31" s="4">
        <v>180</v>
      </c>
      <c r="F31" s="4">
        <v>200</v>
      </c>
      <c r="G31" s="154"/>
      <c r="H31" s="155"/>
      <c r="I31" s="157"/>
      <c r="J31" s="158"/>
      <c r="K31" s="157"/>
      <c r="L31" s="158"/>
    </row>
    <row r="32" spans="1:17" ht="15.75" customHeight="1" x14ac:dyDescent="0.2"/>
    <row r="33" spans="1:17" ht="15.75" customHeight="1" x14ac:dyDescent="0.2"/>
    <row r="34" spans="1:17" ht="15.9" customHeight="1" x14ac:dyDescent="0.2">
      <c r="A34" s="32"/>
      <c r="B34" s="32"/>
      <c r="C34" s="32"/>
      <c r="D34" s="32"/>
      <c r="E34" s="32"/>
      <c r="F34" s="32"/>
      <c r="G34" s="32"/>
      <c r="H34" s="32"/>
      <c r="I34" s="32"/>
      <c r="J34" s="32"/>
      <c r="K34" s="32"/>
      <c r="L34" s="32"/>
    </row>
    <row r="35" spans="1:17" ht="15.9" customHeight="1" x14ac:dyDescent="0.2">
      <c r="A35" s="106" t="s">
        <v>222</v>
      </c>
      <c r="B35" s="106"/>
      <c r="C35" s="106"/>
      <c r="D35" s="106"/>
      <c r="E35" s="106"/>
      <c r="F35" s="106"/>
      <c r="G35" s="106"/>
      <c r="H35" s="106"/>
      <c r="I35" s="106"/>
      <c r="J35" s="106"/>
      <c r="K35" s="106"/>
      <c r="L35" s="106"/>
      <c r="M35" s="106"/>
      <c r="N35" s="106"/>
      <c r="O35" s="106"/>
      <c r="P35" s="106"/>
      <c r="Q35" s="106"/>
    </row>
    <row r="36" spans="1:17" ht="15.75" customHeight="1" x14ac:dyDescent="0.2">
      <c r="A36" s="118" t="s">
        <v>33</v>
      </c>
      <c r="B36" s="118"/>
      <c r="C36" s="118"/>
      <c r="D36" s="118"/>
      <c r="E36" s="118"/>
      <c r="F36" s="118"/>
      <c r="G36" s="118"/>
      <c r="H36" s="118"/>
      <c r="I36" s="118"/>
      <c r="J36" s="118"/>
    </row>
    <row r="37" spans="1:17" ht="15.75" customHeight="1" x14ac:dyDescent="0.2">
      <c r="A37" s="88" t="s">
        <v>112</v>
      </c>
      <c r="B37" s="88"/>
      <c r="C37" s="123" t="s">
        <v>34</v>
      </c>
      <c r="D37" s="148" t="s">
        <v>115</v>
      </c>
      <c r="G37" s="23"/>
      <c r="H37" s="23"/>
    </row>
    <row r="38" spans="1:17" ht="15.75" customHeight="1" x14ac:dyDescent="0.2">
      <c r="A38" s="88"/>
      <c r="B38" s="88"/>
      <c r="C38" s="129"/>
      <c r="D38" s="148"/>
      <c r="E38" s="2"/>
      <c r="F38" s="2"/>
      <c r="G38" s="23"/>
      <c r="H38" s="23"/>
    </row>
    <row r="39" spans="1:17" ht="15.75" customHeight="1" x14ac:dyDescent="0.2">
      <c r="A39" s="150" t="s">
        <v>229</v>
      </c>
      <c r="B39" s="151"/>
      <c r="C39" s="4">
        <v>0.75</v>
      </c>
      <c r="D39" s="43"/>
      <c r="E39" s="2"/>
      <c r="F39" s="2"/>
      <c r="G39" s="24"/>
      <c r="H39" s="24"/>
    </row>
    <row r="40" spans="1:17" ht="15.75" customHeight="1" x14ac:dyDescent="0.2">
      <c r="A40" s="83" t="s">
        <v>35</v>
      </c>
      <c r="B40" s="83"/>
      <c r="C40" s="13">
        <v>1.2</v>
      </c>
      <c r="D40" s="4"/>
      <c r="E40" s="2"/>
      <c r="F40" s="2"/>
      <c r="G40" s="2"/>
      <c r="H40" s="2"/>
    </row>
    <row r="41" spans="1:17" ht="15.75" customHeight="1" x14ac:dyDescent="0.2"/>
    <row r="42" spans="1:17" ht="15.9" customHeight="1" x14ac:dyDescent="0.2">
      <c r="A42" s="32"/>
      <c r="B42" s="32"/>
      <c r="C42" s="32"/>
      <c r="D42" s="32"/>
      <c r="E42" s="32"/>
      <c r="F42" s="32"/>
      <c r="G42" s="32"/>
      <c r="H42" s="32"/>
      <c r="I42" s="32"/>
      <c r="J42" s="32"/>
      <c r="K42" s="32"/>
      <c r="L42" s="32"/>
    </row>
    <row r="43" spans="1:17" ht="15.9" customHeight="1" x14ac:dyDescent="0.2">
      <c r="A43" s="106" t="s">
        <v>223</v>
      </c>
      <c r="B43" s="106"/>
      <c r="C43" s="106"/>
      <c r="D43" s="106"/>
      <c r="E43" s="106"/>
      <c r="F43" s="106"/>
      <c r="G43" s="106"/>
      <c r="H43" s="106"/>
      <c r="I43" s="106"/>
      <c r="J43" s="106"/>
      <c r="K43" s="106"/>
      <c r="L43" s="106"/>
      <c r="M43" s="106"/>
      <c r="N43" s="106"/>
      <c r="O43" s="106"/>
      <c r="P43" s="106"/>
      <c r="Q43" s="106"/>
    </row>
    <row r="44" spans="1:17" ht="15.75" customHeight="1" x14ac:dyDescent="0.2">
      <c r="A44" s="118" t="s">
        <v>36</v>
      </c>
      <c r="B44" s="118"/>
      <c r="C44" s="118"/>
      <c r="D44" s="118"/>
      <c r="E44" s="118"/>
      <c r="F44" s="118"/>
      <c r="G44" s="118"/>
      <c r="H44" s="118"/>
      <c r="I44" s="118"/>
      <c r="J44" s="118"/>
      <c r="K44" s="118"/>
      <c r="L44" s="118"/>
    </row>
    <row r="45" spans="1:17" ht="15.75" customHeight="1" x14ac:dyDescent="0.2">
      <c r="A45" s="88" t="s">
        <v>112</v>
      </c>
      <c r="B45" s="88"/>
      <c r="C45" s="123" t="s">
        <v>34</v>
      </c>
      <c r="D45" s="148" t="s">
        <v>115</v>
      </c>
      <c r="G45" s="23"/>
      <c r="H45" s="23"/>
    </row>
    <row r="46" spans="1:17" ht="15.75" customHeight="1" x14ac:dyDescent="0.2">
      <c r="A46" s="88"/>
      <c r="B46" s="88"/>
      <c r="C46" s="129"/>
      <c r="D46" s="148"/>
      <c r="E46" s="2"/>
      <c r="F46" s="2"/>
      <c r="G46" s="23"/>
      <c r="H46" s="23"/>
    </row>
    <row r="47" spans="1:17" ht="15.75" customHeight="1" x14ac:dyDescent="0.2">
      <c r="A47" s="150" t="s">
        <v>229</v>
      </c>
      <c r="B47" s="151"/>
      <c r="C47" s="13">
        <v>0.5</v>
      </c>
      <c r="D47" s="43"/>
      <c r="E47" s="2"/>
      <c r="F47" s="2"/>
      <c r="G47" s="24"/>
      <c r="H47" s="24"/>
    </row>
    <row r="48" spans="1:17" ht="15.75" customHeight="1" x14ac:dyDescent="0.2">
      <c r="A48" s="83" t="s">
        <v>35</v>
      </c>
      <c r="B48" s="83"/>
      <c r="C48" s="13">
        <v>0.8</v>
      </c>
      <c r="D48" s="4"/>
      <c r="E48" s="2"/>
      <c r="F48" s="2"/>
      <c r="G48" s="2"/>
      <c r="H48" s="2"/>
    </row>
    <row r="49" spans="1:17" ht="15.75" customHeight="1" x14ac:dyDescent="0.2">
      <c r="A49" s="2"/>
      <c r="B49" s="2"/>
      <c r="C49" s="2"/>
      <c r="D49" s="2"/>
      <c r="E49" s="2"/>
      <c r="F49" s="2"/>
      <c r="G49" s="2"/>
      <c r="H49" s="2"/>
    </row>
    <row r="50" spans="1:17" ht="15.9" customHeight="1" x14ac:dyDescent="0.2">
      <c r="A50" s="32"/>
      <c r="B50" s="32"/>
      <c r="C50" s="32"/>
      <c r="D50" s="32"/>
      <c r="E50" s="32"/>
      <c r="F50" s="32"/>
      <c r="G50" s="32"/>
      <c r="H50" s="32"/>
      <c r="I50" s="32"/>
      <c r="J50" s="32"/>
      <c r="K50" s="32"/>
      <c r="L50" s="32"/>
    </row>
    <row r="51" spans="1:17" ht="15.9" customHeight="1" x14ac:dyDescent="0.2">
      <c r="A51" s="106" t="s">
        <v>228</v>
      </c>
      <c r="B51" s="106"/>
      <c r="C51" s="106"/>
      <c r="D51" s="106"/>
      <c r="E51" s="106"/>
      <c r="F51" s="106"/>
      <c r="G51" s="106"/>
      <c r="H51" s="106"/>
      <c r="I51" s="106"/>
      <c r="J51" s="106"/>
      <c r="K51" s="106"/>
      <c r="L51" s="106"/>
      <c r="M51" s="106"/>
      <c r="N51" s="106"/>
      <c r="O51" s="106"/>
      <c r="P51" s="106"/>
      <c r="Q51" s="106"/>
    </row>
    <row r="52" spans="1:17" ht="15.75" customHeight="1" x14ac:dyDescent="0.2">
      <c r="A52" s="106" t="s">
        <v>37</v>
      </c>
      <c r="B52" s="118"/>
      <c r="C52" s="118"/>
      <c r="D52" s="118"/>
      <c r="E52" s="118"/>
      <c r="F52" s="118"/>
      <c r="G52" s="118"/>
      <c r="H52" s="118"/>
      <c r="I52" s="118"/>
      <c r="J52" s="118"/>
    </row>
    <row r="53" spans="1:17" ht="15.75" customHeight="1" x14ac:dyDescent="0.2">
      <c r="A53" s="88" t="s">
        <v>112</v>
      </c>
      <c r="B53" s="88"/>
      <c r="C53" s="123" t="s">
        <v>34</v>
      </c>
      <c r="D53" s="148" t="s">
        <v>38</v>
      </c>
      <c r="E53" s="148"/>
      <c r="F53" s="148"/>
      <c r="G53" s="148"/>
      <c r="H53" s="23"/>
    </row>
    <row r="54" spans="1:17" ht="15.75" customHeight="1" x14ac:dyDescent="0.2">
      <c r="A54" s="88"/>
      <c r="B54" s="88"/>
      <c r="C54" s="129"/>
      <c r="D54" s="148" t="s">
        <v>39</v>
      </c>
      <c r="E54" s="148"/>
      <c r="F54" s="149" t="s">
        <v>40</v>
      </c>
      <c r="G54" s="149"/>
      <c r="H54" s="23"/>
    </row>
    <row r="55" spans="1:17" ht="15.9" customHeight="1" x14ac:dyDescent="0.2">
      <c r="A55" s="32"/>
      <c r="B55" s="32"/>
      <c r="C55" s="32"/>
      <c r="D55" s="32"/>
      <c r="E55" s="32"/>
      <c r="F55" s="32"/>
      <c r="G55" s="32"/>
      <c r="H55" s="32"/>
      <c r="I55" s="32"/>
      <c r="J55" s="32"/>
      <c r="K55" s="32"/>
      <c r="L55" s="32"/>
    </row>
    <row r="56" spans="1:17" ht="15.9" customHeight="1" x14ac:dyDescent="0.2">
      <c r="A56" s="106" t="s">
        <v>227</v>
      </c>
      <c r="B56" s="106"/>
      <c r="C56" s="106"/>
      <c r="D56" s="106"/>
      <c r="E56" s="106"/>
      <c r="F56" s="106"/>
      <c r="G56" s="106"/>
      <c r="H56" s="106"/>
      <c r="I56" s="106"/>
      <c r="J56" s="106"/>
      <c r="K56" s="106"/>
      <c r="L56" s="106"/>
      <c r="M56" s="106"/>
      <c r="N56" s="106"/>
      <c r="O56" s="106"/>
      <c r="P56" s="106"/>
      <c r="Q56" s="106"/>
    </row>
    <row r="57" spans="1:17" ht="15" customHeight="1" x14ac:dyDescent="0.2">
      <c r="A57" s="118" t="s">
        <v>226</v>
      </c>
      <c r="B57" s="118"/>
      <c r="C57" s="118"/>
      <c r="D57" s="118"/>
      <c r="E57" s="118"/>
      <c r="F57" s="118"/>
      <c r="G57" s="118"/>
      <c r="H57" s="118"/>
      <c r="I57" s="118"/>
    </row>
    <row r="58" spans="1:17" ht="15.75" customHeight="1" x14ac:dyDescent="0.2">
      <c r="A58" s="106" t="s">
        <v>41</v>
      </c>
      <c r="B58" s="118"/>
      <c r="C58" s="118"/>
      <c r="D58" s="118"/>
      <c r="E58" s="118"/>
      <c r="F58" s="118"/>
      <c r="G58" s="118"/>
      <c r="H58" s="118"/>
      <c r="I58" s="118"/>
      <c r="J58" s="118"/>
    </row>
    <row r="59" spans="1:17" ht="15.75" customHeight="1" x14ac:dyDescent="0.2">
      <c r="A59" s="88" t="s">
        <v>112</v>
      </c>
      <c r="B59" s="88"/>
      <c r="C59" s="123" t="s">
        <v>34</v>
      </c>
      <c r="D59" s="148" t="s">
        <v>38</v>
      </c>
      <c r="E59" s="148"/>
      <c r="F59" s="148"/>
      <c r="G59" s="148"/>
      <c r="H59" s="23"/>
    </row>
    <row r="60" spans="1:17" ht="15.75" customHeight="1" x14ac:dyDescent="0.2">
      <c r="A60" s="88"/>
      <c r="B60" s="88"/>
      <c r="C60" s="129"/>
      <c r="D60" s="148" t="s">
        <v>39</v>
      </c>
      <c r="E60" s="148"/>
      <c r="F60" s="149" t="s">
        <v>40</v>
      </c>
      <c r="G60" s="149"/>
      <c r="H60" s="23"/>
    </row>
    <row r="61" spans="1:17" ht="15.75" customHeight="1" x14ac:dyDescent="0.2"/>
    <row r="62" spans="1:17" ht="15.9" customHeight="1" x14ac:dyDescent="0.2">
      <c r="A62" s="32"/>
      <c r="B62" s="32"/>
      <c r="C62" s="32"/>
      <c r="D62" s="32"/>
      <c r="E62" s="32"/>
      <c r="F62" s="32"/>
      <c r="G62" s="32"/>
      <c r="H62" s="32"/>
      <c r="I62" s="32"/>
      <c r="J62" s="32"/>
      <c r="K62" s="32"/>
      <c r="L62" s="32"/>
    </row>
    <row r="63" spans="1:17" ht="15.9" customHeight="1" x14ac:dyDescent="0.2">
      <c r="A63" s="106" t="s">
        <v>224</v>
      </c>
      <c r="B63" s="106"/>
      <c r="C63" s="106"/>
      <c r="D63" s="106"/>
      <c r="E63" s="106"/>
      <c r="F63" s="106"/>
      <c r="G63" s="106"/>
      <c r="H63" s="106"/>
      <c r="I63" s="106"/>
      <c r="J63" s="106"/>
      <c r="K63" s="106"/>
      <c r="L63" s="106"/>
      <c r="M63" s="106"/>
      <c r="N63" s="106"/>
      <c r="O63" s="106"/>
      <c r="P63" s="106"/>
      <c r="Q63" s="106"/>
    </row>
    <row r="64" spans="1:17" ht="15.75" customHeight="1" x14ac:dyDescent="0.2">
      <c r="A64" s="106" t="s">
        <v>42</v>
      </c>
      <c r="B64" s="118"/>
      <c r="C64" s="118"/>
      <c r="D64" s="118"/>
      <c r="E64" s="118"/>
      <c r="F64" s="118"/>
      <c r="G64" s="118"/>
      <c r="H64" s="118"/>
      <c r="I64" s="118"/>
      <c r="J64" s="118"/>
    </row>
    <row r="65" spans="1:17" ht="15.75" customHeight="1" x14ac:dyDescent="0.2">
      <c r="A65" s="88" t="s">
        <v>112</v>
      </c>
      <c r="B65" s="88"/>
      <c r="C65" s="123" t="s">
        <v>34</v>
      </c>
      <c r="D65" s="148" t="s">
        <v>38</v>
      </c>
      <c r="E65" s="148"/>
      <c r="F65" s="148"/>
      <c r="G65" s="148"/>
      <c r="H65" s="23"/>
    </row>
    <row r="66" spans="1:17" ht="15.75" customHeight="1" x14ac:dyDescent="0.2">
      <c r="A66" s="88"/>
      <c r="B66" s="88"/>
      <c r="C66" s="129"/>
      <c r="D66" s="148" t="s">
        <v>39</v>
      </c>
      <c r="E66" s="148"/>
      <c r="F66" s="149" t="s">
        <v>40</v>
      </c>
      <c r="G66" s="149"/>
      <c r="H66" s="23"/>
    </row>
    <row r="67" spans="1:17" ht="15.75" customHeight="1" x14ac:dyDescent="0.2"/>
    <row r="68" spans="1:17" ht="15.9" customHeight="1" x14ac:dyDescent="0.2">
      <c r="A68" s="32"/>
      <c r="B68" s="32"/>
      <c r="C68" s="32"/>
      <c r="D68" s="32"/>
      <c r="E68" s="32"/>
      <c r="F68" s="32"/>
      <c r="G68" s="32"/>
      <c r="H68" s="32"/>
      <c r="I68" s="32"/>
      <c r="J68" s="32"/>
      <c r="K68" s="32"/>
      <c r="L68" s="32"/>
    </row>
    <row r="69" spans="1:17" ht="15.9" customHeight="1" x14ac:dyDescent="0.2">
      <c r="A69" s="106" t="s">
        <v>225</v>
      </c>
      <c r="B69" s="106"/>
      <c r="C69" s="106"/>
      <c r="D69" s="106"/>
      <c r="E69" s="106"/>
      <c r="F69" s="106"/>
      <c r="G69" s="106"/>
      <c r="H69" s="106"/>
      <c r="I69" s="106"/>
      <c r="J69" s="106"/>
      <c r="K69" s="106"/>
      <c r="L69" s="106"/>
      <c r="M69" s="106"/>
      <c r="N69" s="106"/>
      <c r="O69" s="106"/>
      <c r="P69" s="106"/>
      <c r="Q69" s="106"/>
    </row>
    <row r="70" spans="1:17" ht="15.75" customHeight="1" x14ac:dyDescent="0.2">
      <c r="A70" s="106" t="s">
        <v>43</v>
      </c>
      <c r="B70" s="106"/>
      <c r="C70" s="106"/>
      <c r="D70" s="106"/>
      <c r="E70" s="106"/>
      <c r="F70" s="106"/>
      <c r="G70" s="106"/>
      <c r="H70" s="106"/>
      <c r="I70" s="106"/>
      <c r="J70" s="106"/>
      <c r="K70" s="106"/>
    </row>
    <row r="71" spans="1:17" ht="15.75" customHeight="1" x14ac:dyDescent="0.2">
      <c r="A71" s="88" t="s">
        <v>112</v>
      </c>
      <c r="B71" s="88"/>
      <c r="C71" s="123" t="s">
        <v>34</v>
      </c>
      <c r="D71" s="145" t="s">
        <v>38</v>
      </c>
      <c r="E71" s="147"/>
      <c r="F71" s="147"/>
      <c r="G71" s="146"/>
      <c r="H71" s="23"/>
    </row>
    <row r="72" spans="1:17" ht="15.75" customHeight="1" x14ac:dyDescent="0.2">
      <c r="A72" s="88"/>
      <c r="B72" s="88"/>
      <c r="C72" s="129"/>
      <c r="D72" s="148" t="s">
        <v>39</v>
      </c>
      <c r="E72" s="148"/>
      <c r="F72" s="149" t="s">
        <v>40</v>
      </c>
      <c r="G72" s="149"/>
      <c r="H72" s="23"/>
    </row>
  </sheetData>
  <sheetProtection formatCells="0" selectLockedCells="1" selectUnlockedCells="1"/>
  <mergeCells count="99">
    <mergeCell ref="A1:Q1"/>
    <mergeCell ref="A2:B3"/>
    <mergeCell ref="C2:F2"/>
    <mergeCell ref="G2:H3"/>
    <mergeCell ref="I2:J3"/>
    <mergeCell ref="K2:L3"/>
    <mergeCell ref="A5:Q5"/>
    <mergeCell ref="A6:B7"/>
    <mergeCell ref="C6:F6"/>
    <mergeCell ref="G6:H7"/>
    <mergeCell ref="I6:J7"/>
    <mergeCell ref="K6:L7"/>
    <mergeCell ref="A9:Q9"/>
    <mergeCell ref="A10:J10"/>
    <mergeCell ref="A11:B12"/>
    <mergeCell ref="C11:F11"/>
    <mergeCell ref="G11:H12"/>
    <mergeCell ref="I11:J12"/>
    <mergeCell ref="K11:L12"/>
    <mergeCell ref="A13:B13"/>
    <mergeCell ref="G13:H13"/>
    <mergeCell ref="I13:J13"/>
    <mergeCell ref="K13:L13"/>
    <mergeCell ref="A14:B14"/>
    <mergeCell ref="G14:H14"/>
    <mergeCell ref="I14:J14"/>
    <mergeCell ref="K14:L14"/>
    <mergeCell ref="A15:B15"/>
    <mergeCell ref="G15:H15"/>
    <mergeCell ref="I15:J15"/>
    <mergeCell ref="K15:L15"/>
    <mergeCell ref="A16:B16"/>
    <mergeCell ref="G16:H16"/>
    <mergeCell ref="I16:J16"/>
    <mergeCell ref="K16:L16"/>
    <mergeCell ref="A18:Q18"/>
    <mergeCell ref="A19:J19"/>
    <mergeCell ref="A20:B21"/>
    <mergeCell ref="C20:F20"/>
    <mergeCell ref="G20:H21"/>
    <mergeCell ref="I20:J21"/>
    <mergeCell ref="K20:L21"/>
    <mergeCell ref="A23:Q23"/>
    <mergeCell ref="A24:J24"/>
    <mergeCell ref="A25:B26"/>
    <mergeCell ref="C25:F25"/>
    <mergeCell ref="G25:H26"/>
    <mergeCell ref="I25:J26"/>
    <mergeCell ref="K25:L26"/>
    <mergeCell ref="A28:Q28"/>
    <mergeCell ref="A29:J29"/>
    <mergeCell ref="A30:B31"/>
    <mergeCell ref="C30:F30"/>
    <mergeCell ref="G30:H31"/>
    <mergeCell ref="I30:J31"/>
    <mergeCell ref="K30:L31"/>
    <mergeCell ref="A35:Q35"/>
    <mergeCell ref="A36:J36"/>
    <mergeCell ref="A37:B38"/>
    <mergeCell ref="C37:C38"/>
    <mergeCell ref="D37:D38"/>
    <mergeCell ref="A39:B39"/>
    <mergeCell ref="A40:B40"/>
    <mergeCell ref="A43:Q43"/>
    <mergeCell ref="A44:L44"/>
    <mergeCell ref="A45:B46"/>
    <mergeCell ref="C45:C46"/>
    <mergeCell ref="D45:D46"/>
    <mergeCell ref="A47:B47"/>
    <mergeCell ref="A48:B48"/>
    <mergeCell ref="A51:Q51"/>
    <mergeCell ref="A52:J52"/>
    <mergeCell ref="A53:B54"/>
    <mergeCell ref="C53:C54"/>
    <mergeCell ref="D53:G53"/>
    <mergeCell ref="D54:E54"/>
    <mergeCell ref="F54:G54"/>
    <mergeCell ref="A56:Q56"/>
    <mergeCell ref="A57:I57"/>
    <mergeCell ref="A58:J58"/>
    <mergeCell ref="A59:B60"/>
    <mergeCell ref="C59:C60"/>
    <mergeCell ref="D59:G59"/>
    <mergeCell ref="D60:E60"/>
    <mergeCell ref="F60:G60"/>
    <mergeCell ref="A63:Q63"/>
    <mergeCell ref="A64:J64"/>
    <mergeCell ref="A65:B66"/>
    <mergeCell ref="C65:C66"/>
    <mergeCell ref="D65:G65"/>
    <mergeCell ref="D66:E66"/>
    <mergeCell ref="F66:G66"/>
    <mergeCell ref="A69:Q69"/>
    <mergeCell ref="A70:K70"/>
    <mergeCell ref="A71:B72"/>
    <mergeCell ref="C71:C72"/>
    <mergeCell ref="D71:G71"/>
    <mergeCell ref="D72:E72"/>
    <mergeCell ref="F72:G72"/>
  </mergeCells>
  <phoneticPr fontId="19"/>
  <pageMargins left="0.69" right="0.36" top="0.5" bottom="0.42" header="0.42" footer="0.34"/>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9CB9A-4AE9-4480-9EF2-ECF9A047972D}">
  <sheetPr>
    <tabColor rgb="FFFFFF00"/>
  </sheetPr>
  <dimension ref="A1:N102"/>
  <sheetViews>
    <sheetView topLeftCell="A23" workbookViewId="0">
      <selection activeCell="B102" sqref="A102:XFD112"/>
    </sheetView>
  </sheetViews>
  <sheetFormatPr defaultRowHeight="13.2" x14ac:dyDescent="0.2"/>
  <sheetData>
    <row r="1" spans="1:11" ht="20.100000000000001" customHeight="1" x14ac:dyDescent="0.2">
      <c r="A1" s="105" t="s">
        <v>197</v>
      </c>
      <c r="B1" s="105"/>
      <c r="C1" s="105"/>
      <c r="D1" s="105"/>
      <c r="E1" s="105"/>
      <c r="F1" s="105"/>
      <c r="G1" s="105"/>
      <c r="H1" s="105"/>
      <c r="I1" s="105"/>
      <c r="J1" s="105"/>
      <c r="K1" s="105"/>
    </row>
    <row r="2" spans="1:11" ht="20.100000000000001" customHeight="1" x14ac:dyDescent="0.2">
      <c r="A2" s="83"/>
      <c r="B2" s="83"/>
      <c r="C2" s="83" t="s">
        <v>147</v>
      </c>
      <c r="D2" s="83"/>
      <c r="E2" s="83"/>
      <c r="F2" s="83"/>
      <c r="G2" s="83"/>
      <c r="H2" s="83"/>
      <c r="I2" s="89" t="s">
        <v>139</v>
      </c>
      <c r="J2" s="98"/>
      <c r="K2" s="90"/>
    </row>
    <row r="3" spans="1:11" ht="20.100000000000001" customHeight="1" x14ac:dyDescent="0.2">
      <c r="A3" s="83"/>
      <c r="B3" s="83"/>
      <c r="C3" s="83" t="s">
        <v>148</v>
      </c>
      <c r="D3" s="83"/>
      <c r="E3" s="83" t="s">
        <v>149</v>
      </c>
      <c r="F3" s="83"/>
      <c r="G3" s="83" t="s">
        <v>150</v>
      </c>
      <c r="H3" s="83"/>
      <c r="I3" s="93"/>
      <c r="J3" s="100"/>
      <c r="K3" s="94"/>
    </row>
    <row r="4" spans="1:11" ht="20.100000000000001" customHeight="1" x14ac:dyDescent="0.2">
      <c r="A4" s="88" t="s">
        <v>81</v>
      </c>
      <c r="B4" s="88"/>
      <c r="C4" s="168">
        <v>2</v>
      </c>
      <c r="D4" s="168"/>
      <c r="E4" s="83">
        <v>1.5</v>
      </c>
      <c r="F4" s="83"/>
      <c r="G4" s="168">
        <v>1</v>
      </c>
      <c r="H4" s="168"/>
      <c r="I4" s="29"/>
      <c r="K4" s="30"/>
    </row>
    <row r="5" spans="1:11" ht="20.100000000000001" customHeight="1" x14ac:dyDescent="0.2">
      <c r="A5" s="88"/>
      <c r="B5" s="88"/>
      <c r="C5" s="168"/>
      <c r="D5" s="168"/>
      <c r="E5" s="83"/>
      <c r="F5" s="83"/>
      <c r="G5" s="168"/>
      <c r="H5" s="168"/>
      <c r="I5" s="29"/>
      <c r="K5" s="30"/>
    </row>
    <row r="6" spans="1:11" ht="20.100000000000001" customHeight="1" x14ac:dyDescent="0.2">
      <c r="A6" s="83" t="s">
        <v>82</v>
      </c>
      <c r="B6" s="83"/>
      <c r="C6" s="83">
        <v>1.5</v>
      </c>
      <c r="D6" s="83"/>
      <c r="E6" s="168">
        <v>1</v>
      </c>
      <c r="F6" s="168"/>
      <c r="G6" s="83">
        <v>0.6</v>
      </c>
      <c r="H6" s="83"/>
      <c r="I6" s="29"/>
      <c r="K6" s="30"/>
    </row>
    <row r="7" spans="1:11" ht="20.100000000000001" customHeight="1" x14ac:dyDescent="0.2">
      <c r="A7" s="83"/>
      <c r="B7" s="83"/>
      <c r="C7" s="83"/>
      <c r="D7" s="83"/>
      <c r="E7" s="168"/>
      <c r="F7" s="168"/>
      <c r="G7" s="83"/>
      <c r="H7" s="83"/>
      <c r="I7" s="29"/>
      <c r="K7" s="30"/>
    </row>
    <row r="8" spans="1:11" ht="20.100000000000001" customHeight="1" x14ac:dyDescent="0.2">
      <c r="A8" s="83" t="s">
        <v>83</v>
      </c>
      <c r="B8" s="83"/>
      <c r="C8" s="83" t="s">
        <v>198</v>
      </c>
      <c r="D8" s="83"/>
      <c r="E8" s="83" t="s">
        <v>151</v>
      </c>
      <c r="F8" s="83"/>
      <c r="G8" s="83" t="s">
        <v>199</v>
      </c>
      <c r="H8" s="83"/>
      <c r="I8" s="29"/>
      <c r="K8" s="30"/>
    </row>
    <row r="9" spans="1:11" ht="20.100000000000001" customHeight="1" x14ac:dyDescent="0.2">
      <c r="A9" s="177"/>
      <c r="B9" s="177"/>
      <c r="C9" s="177"/>
      <c r="D9" s="177"/>
      <c r="E9" s="177"/>
      <c r="F9" s="177"/>
      <c r="G9" s="177"/>
      <c r="H9" s="177"/>
      <c r="I9" s="25"/>
      <c r="J9" s="26"/>
      <c r="K9" s="27"/>
    </row>
    <row r="10" spans="1:11" ht="20.100000000000001" customHeight="1" x14ac:dyDescent="0.2">
      <c r="A10" s="174" t="s">
        <v>152</v>
      </c>
      <c r="B10" s="175"/>
      <c r="C10" s="175"/>
      <c r="D10" s="175"/>
      <c r="E10" s="175"/>
      <c r="F10" s="175"/>
      <c r="G10" s="175"/>
      <c r="H10" s="175"/>
      <c r="I10" s="175"/>
      <c r="J10" s="175"/>
      <c r="K10" s="176"/>
    </row>
    <row r="11" spans="1:11" ht="20.100000000000001" customHeight="1" x14ac:dyDescent="0.2">
      <c r="A11" s="178" t="s">
        <v>153</v>
      </c>
      <c r="B11" s="179"/>
      <c r="C11" s="179"/>
      <c r="D11" s="179"/>
      <c r="E11" s="179"/>
      <c r="F11" s="179"/>
      <c r="G11" s="179"/>
      <c r="H11" s="179"/>
      <c r="I11" s="179"/>
      <c r="J11" s="179"/>
      <c r="K11" s="180"/>
    </row>
    <row r="12" spans="1:11" ht="20.100000000000001" customHeight="1" x14ac:dyDescent="0.2">
      <c r="A12" s="170" t="s">
        <v>154</v>
      </c>
      <c r="B12" s="118"/>
      <c r="C12" s="118"/>
      <c r="D12" s="118"/>
      <c r="E12" s="118"/>
      <c r="F12" s="118"/>
      <c r="G12" s="118"/>
      <c r="H12" s="118"/>
      <c r="I12" s="118"/>
      <c r="J12" s="118"/>
      <c r="K12" s="171"/>
    </row>
    <row r="13" spans="1:11" ht="20.100000000000001" customHeight="1" x14ac:dyDescent="0.2">
      <c r="A13" s="170" t="s">
        <v>155</v>
      </c>
      <c r="B13" s="118"/>
      <c r="C13" s="118"/>
      <c r="D13" s="118"/>
      <c r="E13" s="118"/>
      <c r="F13" s="118"/>
      <c r="G13" s="118"/>
      <c r="H13" s="118"/>
      <c r="I13" s="118"/>
      <c r="J13" s="118"/>
      <c r="K13" s="171"/>
    </row>
    <row r="14" spans="1:11" ht="20.100000000000001" customHeight="1" x14ac:dyDescent="0.2">
      <c r="A14" s="170" t="s">
        <v>156</v>
      </c>
      <c r="B14" s="118"/>
      <c r="C14" s="118"/>
      <c r="D14" s="118"/>
      <c r="E14" s="118"/>
      <c r="F14" s="118"/>
      <c r="G14" s="118"/>
      <c r="H14" s="118"/>
      <c r="I14" s="118"/>
      <c r="J14" s="118"/>
      <c r="K14" s="171"/>
    </row>
    <row r="15" spans="1:11" ht="20.100000000000001" customHeight="1" x14ac:dyDescent="0.2">
      <c r="A15" s="170" t="s">
        <v>157</v>
      </c>
      <c r="B15" s="118"/>
      <c r="C15" s="118"/>
      <c r="D15" s="118"/>
      <c r="E15" s="118"/>
      <c r="F15" s="118"/>
      <c r="G15" s="118"/>
      <c r="H15" s="118"/>
      <c r="I15" s="118"/>
      <c r="J15" s="118"/>
      <c r="K15" s="171"/>
    </row>
    <row r="16" spans="1:11" ht="20.100000000000001" customHeight="1" x14ac:dyDescent="0.2">
      <c r="A16" s="170" t="s">
        <v>158</v>
      </c>
      <c r="B16" s="118"/>
      <c r="C16" s="118"/>
      <c r="D16" s="118"/>
      <c r="E16" s="118"/>
      <c r="F16" s="118"/>
      <c r="G16" s="118"/>
      <c r="H16" s="118"/>
      <c r="I16" s="118"/>
      <c r="J16" s="118"/>
      <c r="K16" s="171"/>
    </row>
    <row r="17" spans="1:11" ht="20.100000000000001" customHeight="1" x14ac:dyDescent="0.2">
      <c r="A17" s="170" t="s">
        <v>159</v>
      </c>
      <c r="B17" s="118"/>
      <c r="C17" s="118"/>
      <c r="D17" s="118"/>
      <c r="E17" s="118"/>
      <c r="F17" s="118"/>
      <c r="G17" s="118"/>
      <c r="H17" s="118"/>
      <c r="I17" s="118"/>
      <c r="J17" s="118"/>
      <c r="K17" s="171"/>
    </row>
    <row r="18" spans="1:11" ht="20.100000000000001" customHeight="1" x14ac:dyDescent="0.2">
      <c r="A18" s="172"/>
      <c r="B18" s="163"/>
      <c r="C18" s="163"/>
      <c r="D18" s="163"/>
      <c r="E18" s="163"/>
      <c r="F18" s="163"/>
      <c r="G18" s="163"/>
      <c r="H18" s="163"/>
      <c r="I18" s="163"/>
      <c r="J18" s="163"/>
      <c r="K18" s="173"/>
    </row>
    <row r="19" spans="1:11" ht="20.100000000000001" customHeight="1" x14ac:dyDescent="0.2"/>
    <row r="20" spans="1:11" ht="20.100000000000001" customHeight="1" x14ac:dyDescent="0.2">
      <c r="A20" s="169" t="s">
        <v>349</v>
      </c>
      <c r="B20" s="169"/>
      <c r="C20" s="169"/>
      <c r="D20" s="169"/>
      <c r="E20" s="169"/>
      <c r="F20" s="169"/>
      <c r="G20" s="169"/>
      <c r="H20" s="169"/>
      <c r="I20" s="169"/>
      <c r="J20" s="2"/>
      <c r="K20" s="2"/>
    </row>
    <row r="21" spans="1:11" ht="20.100000000000001" customHeight="1" x14ac:dyDescent="0.2">
      <c r="A21" s="83" t="s">
        <v>350</v>
      </c>
      <c r="B21" s="83"/>
      <c r="C21" s="97" t="s">
        <v>351</v>
      </c>
      <c r="D21" s="83"/>
      <c r="E21" s="83"/>
      <c r="F21" s="83" t="s">
        <v>352</v>
      </c>
      <c r="G21" s="83"/>
      <c r="H21" s="83"/>
      <c r="J21" s="2"/>
      <c r="K21" s="2"/>
    </row>
    <row r="22" spans="1:11" ht="20.100000000000001" customHeight="1" x14ac:dyDescent="0.2">
      <c r="A22" s="164" t="s">
        <v>353</v>
      </c>
      <c r="B22" s="164"/>
      <c r="C22" s="164"/>
      <c r="D22" s="164"/>
      <c r="E22" s="164"/>
      <c r="F22" s="164"/>
      <c r="G22" s="164"/>
      <c r="H22" s="164"/>
      <c r="I22" s="164"/>
      <c r="J22" s="164"/>
      <c r="K22" s="164"/>
    </row>
    <row r="23" spans="1:11" ht="20.100000000000001" customHeight="1" x14ac:dyDescent="0.2">
      <c r="A23" s="118" t="s">
        <v>354</v>
      </c>
      <c r="B23" s="118"/>
      <c r="C23" s="118"/>
      <c r="D23" s="118"/>
      <c r="E23" s="118"/>
      <c r="F23" s="118"/>
      <c r="G23" s="118"/>
      <c r="H23" s="118"/>
      <c r="I23" s="118"/>
    </row>
    <row r="24" spans="1:11" ht="20.100000000000001" customHeight="1" x14ac:dyDescent="0.2">
      <c r="A24" s="164" t="s">
        <v>355</v>
      </c>
      <c r="B24" s="164"/>
      <c r="C24" s="164"/>
      <c r="D24" s="164"/>
      <c r="E24" s="164"/>
      <c r="F24" s="164"/>
      <c r="G24" s="164"/>
      <c r="H24" s="164"/>
      <c r="I24" s="164"/>
      <c r="J24" s="2"/>
      <c r="K24" s="2"/>
    </row>
    <row r="25" spans="1:11" ht="20.100000000000001" customHeight="1" x14ac:dyDescent="0.2">
      <c r="A25" s="164" t="s">
        <v>356</v>
      </c>
      <c r="B25" s="164"/>
      <c r="C25" s="164"/>
      <c r="D25" s="164"/>
      <c r="E25" s="164"/>
      <c r="F25" s="164"/>
      <c r="G25" s="164"/>
      <c r="H25" s="164"/>
      <c r="I25" s="164"/>
      <c r="J25" s="2"/>
      <c r="K25" s="2"/>
    </row>
    <row r="26" spans="1:11" ht="20.100000000000001" customHeight="1" x14ac:dyDescent="0.2">
      <c r="A26" s="118" t="s">
        <v>357</v>
      </c>
      <c r="B26" s="118"/>
      <c r="C26" s="118"/>
      <c r="D26" s="118"/>
      <c r="E26" s="118"/>
      <c r="F26" s="118"/>
      <c r="G26" s="118"/>
      <c r="H26" s="118"/>
      <c r="I26" s="118"/>
      <c r="J26" s="2"/>
      <c r="K26" s="2"/>
    </row>
    <row r="27" spans="1:11" ht="20.100000000000001" customHeight="1" x14ac:dyDescent="0.2">
      <c r="A27" s="118" t="s">
        <v>358</v>
      </c>
      <c r="B27" s="118"/>
      <c r="C27" s="118"/>
      <c r="D27" s="118"/>
      <c r="E27" s="118"/>
      <c r="F27" s="118"/>
      <c r="G27" s="118"/>
      <c r="H27" s="118"/>
      <c r="I27" s="118"/>
      <c r="J27" s="2"/>
      <c r="K27" s="2"/>
    </row>
    <row r="28" spans="1:11" ht="20.100000000000001" customHeight="1" x14ac:dyDescent="0.2">
      <c r="A28" s="118" t="s">
        <v>359</v>
      </c>
      <c r="B28" s="118"/>
      <c r="C28" s="118"/>
      <c r="D28" s="118"/>
      <c r="E28" s="118"/>
      <c r="F28" s="118"/>
      <c r="G28" s="118"/>
      <c r="H28" s="118"/>
      <c r="I28" s="118"/>
      <c r="J28" s="2"/>
      <c r="K28" s="2"/>
    </row>
    <row r="29" spans="1:11" ht="20.100000000000001" customHeight="1" x14ac:dyDescent="0.2">
      <c r="A29" s="164"/>
      <c r="B29" s="164"/>
      <c r="C29" s="164"/>
      <c r="D29" s="164"/>
      <c r="E29" s="164"/>
      <c r="F29" s="164"/>
      <c r="G29" s="164"/>
      <c r="H29" s="164"/>
      <c r="I29" s="164"/>
      <c r="J29" s="2"/>
      <c r="K29" s="2"/>
    </row>
    <row r="30" spans="1:11" ht="20.100000000000001" customHeight="1" x14ac:dyDescent="0.2">
      <c r="A30" s="166" t="s">
        <v>283</v>
      </c>
      <c r="B30" s="118"/>
      <c r="C30" s="118"/>
      <c r="D30" s="118"/>
      <c r="E30" s="118"/>
      <c r="F30" s="118"/>
      <c r="G30" s="118"/>
      <c r="H30" s="118"/>
      <c r="I30" s="118"/>
    </row>
    <row r="31" spans="1:11" ht="20.100000000000001" customHeight="1" x14ac:dyDescent="0.2">
      <c r="A31" s="163" t="s">
        <v>318</v>
      </c>
      <c r="B31" s="163"/>
      <c r="C31" s="163"/>
      <c r="D31" s="163"/>
      <c r="E31" s="163"/>
      <c r="F31" s="163"/>
      <c r="G31" s="163"/>
      <c r="H31" s="163"/>
      <c r="I31" s="163"/>
    </row>
    <row r="32" spans="1:11" ht="20.100000000000001" customHeight="1" x14ac:dyDescent="0.2">
      <c r="A32" s="4" t="s">
        <v>67</v>
      </c>
      <c r="B32" s="161" t="s">
        <v>320</v>
      </c>
      <c r="C32" s="161"/>
      <c r="D32" s="161"/>
      <c r="E32" s="161"/>
      <c r="F32" s="161"/>
      <c r="G32" s="161"/>
      <c r="H32" s="161"/>
      <c r="I32" s="161"/>
    </row>
    <row r="33" spans="1:11" ht="36.9" customHeight="1" x14ac:dyDescent="0.2">
      <c r="A33" s="4" t="s">
        <v>319</v>
      </c>
      <c r="B33" s="167" t="s">
        <v>321</v>
      </c>
      <c r="C33" s="167"/>
      <c r="D33" s="167"/>
      <c r="E33" s="167"/>
      <c r="F33" s="167"/>
      <c r="G33" s="167"/>
      <c r="H33" s="167"/>
      <c r="I33" s="167"/>
    </row>
    <row r="34" spans="1:11" ht="36.9" customHeight="1" x14ac:dyDescent="0.2">
      <c r="A34" s="52" t="s">
        <v>322</v>
      </c>
      <c r="B34" s="108" t="s">
        <v>324</v>
      </c>
      <c r="C34" s="108"/>
      <c r="D34" s="108"/>
      <c r="E34" s="108"/>
      <c r="F34" s="108"/>
      <c r="G34" s="108"/>
      <c r="H34" s="108"/>
      <c r="I34" s="108"/>
    </row>
    <row r="35" spans="1:11" ht="36.9" customHeight="1" x14ac:dyDescent="0.2">
      <c r="B35" s="111" t="s">
        <v>323</v>
      </c>
      <c r="C35" s="118"/>
      <c r="D35" s="118"/>
      <c r="E35" s="118"/>
      <c r="F35" s="118"/>
      <c r="G35" s="118"/>
      <c r="H35" s="118"/>
      <c r="I35" s="118"/>
    </row>
    <row r="36" spans="1:11" ht="20.100000000000001" customHeight="1" x14ac:dyDescent="0.2"/>
    <row r="37" spans="1:11" ht="20.100000000000001" customHeight="1" x14ac:dyDescent="0.2">
      <c r="A37" s="118" t="s">
        <v>325</v>
      </c>
      <c r="B37" s="118"/>
      <c r="C37" s="118"/>
      <c r="D37" s="118"/>
    </row>
    <row r="38" spans="1:11" ht="20.100000000000001" customHeight="1" x14ac:dyDescent="0.2">
      <c r="A38" s="83"/>
      <c r="B38" s="83" t="s">
        <v>67</v>
      </c>
      <c r="C38" s="83"/>
      <c r="D38" s="83" t="s">
        <v>326</v>
      </c>
      <c r="E38" s="83"/>
      <c r="F38" s="83" t="s">
        <v>330</v>
      </c>
      <c r="G38" s="83"/>
      <c r="H38" s="83"/>
      <c r="I38" s="83"/>
      <c r="J38" s="83"/>
      <c r="K38" s="83"/>
    </row>
    <row r="39" spans="1:11" ht="20.100000000000001" customHeight="1" x14ac:dyDescent="0.2">
      <c r="A39" s="83"/>
      <c r="B39" s="83"/>
      <c r="C39" s="83"/>
      <c r="D39" s="83"/>
      <c r="E39" s="83"/>
      <c r="F39" s="83" t="s">
        <v>327</v>
      </c>
      <c r="G39" s="83"/>
      <c r="H39" s="149" t="s">
        <v>328</v>
      </c>
      <c r="I39" s="149"/>
      <c r="J39" s="149" t="s">
        <v>329</v>
      </c>
      <c r="K39" s="149"/>
    </row>
    <row r="40" spans="1:11" ht="20.100000000000001" customHeight="1" x14ac:dyDescent="0.2">
      <c r="A40" s="75" t="s">
        <v>334</v>
      </c>
      <c r="B40" s="4">
        <v>200</v>
      </c>
      <c r="C40" s="4" t="s">
        <v>0</v>
      </c>
      <c r="D40" s="83">
        <v>180</v>
      </c>
      <c r="E40" s="83"/>
      <c r="F40" s="83" t="s">
        <v>331</v>
      </c>
      <c r="G40" s="83"/>
      <c r="H40" s="83" t="s">
        <v>332</v>
      </c>
      <c r="I40" s="83"/>
      <c r="J40" s="83" t="s">
        <v>333</v>
      </c>
      <c r="K40" s="83"/>
    </row>
    <row r="41" spans="1:11" ht="20.100000000000001" customHeight="1" x14ac:dyDescent="0.2">
      <c r="A41" s="2"/>
      <c r="B41" s="2"/>
      <c r="C41" s="2"/>
      <c r="D41" s="2"/>
      <c r="E41" s="2"/>
      <c r="F41" s="2"/>
      <c r="G41" s="2"/>
      <c r="H41" s="2"/>
      <c r="I41" s="2"/>
      <c r="J41" s="2"/>
      <c r="K41" s="2"/>
    </row>
    <row r="42" spans="1:11" ht="20.100000000000001" customHeight="1" x14ac:dyDescent="0.2">
      <c r="A42" s="4"/>
      <c r="B42" s="83" t="s">
        <v>67</v>
      </c>
      <c r="C42" s="83"/>
      <c r="D42" s="83" t="s">
        <v>335</v>
      </c>
      <c r="E42" s="83"/>
      <c r="F42" s="83" t="s">
        <v>336</v>
      </c>
      <c r="G42" s="83"/>
      <c r="H42" s="83"/>
      <c r="I42" s="83"/>
      <c r="J42" s="83"/>
      <c r="K42" s="83"/>
    </row>
    <row r="43" spans="1:11" ht="20.100000000000001" customHeight="1" x14ac:dyDescent="0.2">
      <c r="A43" s="2" t="s">
        <v>337</v>
      </c>
      <c r="B43" s="165" t="s">
        <v>338</v>
      </c>
      <c r="C43" s="165"/>
      <c r="D43" s="165"/>
      <c r="E43" s="165"/>
      <c r="F43" s="165"/>
      <c r="G43" s="165"/>
      <c r="H43" s="165"/>
      <c r="I43" s="165"/>
      <c r="J43" s="165"/>
      <c r="K43" s="165"/>
    </row>
    <row r="44" spans="1:11" ht="20.100000000000001" customHeight="1" x14ac:dyDescent="0.2">
      <c r="A44" s="2"/>
      <c r="B44" s="164" t="s">
        <v>339</v>
      </c>
      <c r="C44" s="164"/>
      <c r="D44" s="164"/>
      <c r="E44" s="164"/>
      <c r="F44" s="164"/>
      <c r="G44" s="164"/>
      <c r="H44" s="164"/>
      <c r="I44" s="164"/>
      <c r="J44" s="164"/>
      <c r="K44" s="164"/>
    </row>
    <row r="45" spans="1:11" ht="20.100000000000001" customHeight="1" x14ac:dyDescent="0.2">
      <c r="A45" s="2"/>
      <c r="B45" s="164" t="s">
        <v>340</v>
      </c>
      <c r="C45" s="164"/>
      <c r="D45" s="164"/>
      <c r="E45" s="164"/>
      <c r="F45" s="164"/>
      <c r="G45" s="164"/>
      <c r="H45" s="164"/>
      <c r="I45" s="164"/>
      <c r="J45" s="164"/>
      <c r="K45" s="164"/>
    </row>
    <row r="46" spans="1:11" ht="20.100000000000001" customHeight="1" x14ac:dyDescent="0.2">
      <c r="A46" s="2"/>
      <c r="B46" s="164" t="s">
        <v>341</v>
      </c>
      <c r="C46" s="164"/>
      <c r="D46" s="164"/>
      <c r="E46" s="164"/>
      <c r="F46" s="164"/>
      <c r="G46" s="164"/>
      <c r="H46" s="164"/>
      <c r="I46" s="164"/>
      <c r="J46" s="164"/>
      <c r="K46" s="164"/>
    </row>
    <row r="47" spans="1:11" ht="20.100000000000001" customHeight="1" x14ac:dyDescent="0.2">
      <c r="A47" s="2"/>
      <c r="B47" s="164" t="s">
        <v>342</v>
      </c>
      <c r="C47" s="164"/>
      <c r="D47" s="164"/>
      <c r="E47" s="164"/>
      <c r="F47" s="164"/>
      <c r="G47" s="164"/>
      <c r="H47" s="164"/>
      <c r="I47" s="164"/>
      <c r="J47" s="164"/>
      <c r="K47" s="164"/>
    </row>
    <row r="48" spans="1:11" ht="20.100000000000001" customHeight="1" x14ac:dyDescent="0.2">
      <c r="A48" s="2"/>
      <c r="B48" s="164" t="s">
        <v>343</v>
      </c>
      <c r="C48" s="164"/>
      <c r="D48" s="164"/>
      <c r="E48" s="164"/>
      <c r="F48" s="164"/>
      <c r="G48" s="164"/>
      <c r="H48" s="164"/>
      <c r="I48" s="164"/>
      <c r="J48" s="164"/>
      <c r="K48" s="164"/>
    </row>
    <row r="49" spans="1:11" ht="20.100000000000001" customHeight="1" x14ac:dyDescent="0.2">
      <c r="A49" s="2"/>
      <c r="B49" s="99"/>
      <c r="C49" s="99"/>
      <c r="D49" s="99"/>
      <c r="E49" s="99"/>
      <c r="F49" s="99"/>
      <c r="G49" s="99"/>
      <c r="H49" s="99"/>
      <c r="I49" s="99"/>
      <c r="J49" s="99"/>
      <c r="K49" s="99"/>
    </row>
    <row r="50" spans="1:11" ht="20.100000000000001" customHeight="1" x14ac:dyDescent="0.2">
      <c r="A50" s="164" t="s">
        <v>344</v>
      </c>
      <c r="B50" s="164"/>
      <c r="C50" s="164"/>
      <c r="D50" s="164"/>
      <c r="E50" s="164"/>
      <c r="F50" s="164"/>
      <c r="G50" s="164"/>
      <c r="H50" s="164"/>
      <c r="I50" s="164"/>
      <c r="J50" s="164"/>
      <c r="K50" s="164"/>
    </row>
    <row r="51" spans="1:11" ht="20.100000000000001" customHeight="1" x14ac:dyDescent="0.2">
      <c r="A51" s="99"/>
      <c r="B51" s="99"/>
      <c r="C51" s="99"/>
      <c r="D51" s="99"/>
      <c r="E51" s="99"/>
      <c r="F51" s="99"/>
      <c r="G51" s="99"/>
      <c r="H51" s="99"/>
      <c r="I51" s="99"/>
      <c r="J51" s="99"/>
      <c r="K51" s="99"/>
    </row>
    <row r="52" spans="1:11" ht="20.100000000000001" customHeight="1" x14ac:dyDescent="0.2">
      <c r="A52" s="99"/>
      <c r="B52" s="99"/>
      <c r="C52" s="99"/>
      <c r="D52" s="99"/>
      <c r="E52" s="99"/>
      <c r="F52" s="99"/>
      <c r="G52" s="99"/>
      <c r="H52" s="99"/>
      <c r="I52" s="99"/>
      <c r="J52" s="99"/>
      <c r="K52" s="99"/>
    </row>
    <row r="53" spans="1:11" ht="20.100000000000001" customHeight="1" x14ac:dyDescent="0.2">
      <c r="A53" s="99"/>
      <c r="B53" s="99"/>
      <c r="C53" s="99"/>
      <c r="D53" s="99"/>
      <c r="E53" s="99"/>
      <c r="F53" s="99"/>
      <c r="G53" s="99"/>
      <c r="H53" s="99"/>
      <c r="I53" s="99"/>
      <c r="J53" s="99"/>
      <c r="K53" s="99"/>
    </row>
    <row r="54" spans="1:11" ht="20.100000000000001" customHeight="1" x14ac:dyDescent="0.2">
      <c r="A54" s="99"/>
      <c r="B54" s="99"/>
      <c r="C54" s="99"/>
      <c r="D54" s="99"/>
      <c r="E54" s="99"/>
      <c r="F54" s="99"/>
      <c r="G54" s="99"/>
      <c r="H54" s="99"/>
      <c r="I54" s="99"/>
      <c r="J54" s="99"/>
      <c r="K54" s="99"/>
    </row>
    <row r="55" spans="1:11" ht="20.100000000000001" customHeight="1" x14ac:dyDescent="0.2">
      <c r="A55" s="99"/>
      <c r="B55" s="99"/>
      <c r="C55" s="99"/>
      <c r="D55" s="99"/>
      <c r="E55" s="99"/>
      <c r="F55" s="99"/>
      <c r="G55" s="99"/>
      <c r="H55" s="99"/>
      <c r="I55" s="99"/>
      <c r="J55" s="99"/>
      <c r="K55" s="99"/>
    </row>
    <row r="56" spans="1:11" ht="20.100000000000001" customHeight="1" x14ac:dyDescent="0.2">
      <c r="A56" s="99"/>
      <c r="B56" s="99"/>
      <c r="C56" s="99"/>
      <c r="D56" s="99"/>
      <c r="E56" s="99"/>
      <c r="F56" s="99"/>
      <c r="G56" s="99"/>
      <c r="H56" s="99"/>
      <c r="I56" s="99"/>
      <c r="J56" s="99"/>
      <c r="K56" s="99"/>
    </row>
    <row r="57" spans="1:11" ht="20.100000000000001" customHeight="1" x14ac:dyDescent="0.2">
      <c r="A57" s="99"/>
      <c r="B57" s="99"/>
      <c r="C57" s="99"/>
      <c r="D57" s="99"/>
      <c r="E57" s="99"/>
      <c r="F57" s="99"/>
      <c r="G57" s="99"/>
      <c r="H57" s="99"/>
      <c r="I57" s="99"/>
      <c r="J57" s="99"/>
      <c r="K57" s="99"/>
    </row>
    <row r="58" spans="1:11" ht="20.100000000000001" customHeight="1" x14ac:dyDescent="0.2">
      <c r="A58" s="2"/>
      <c r="B58" s="2"/>
      <c r="C58" s="2"/>
      <c r="D58" s="2"/>
      <c r="E58" s="2"/>
      <c r="F58" s="2"/>
      <c r="G58" s="2"/>
      <c r="H58" s="2"/>
      <c r="I58" s="2"/>
      <c r="J58" s="2"/>
      <c r="K58" s="2"/>
    </row>
    <row r="59" spans="1:11" ht="20.100000000000001" customHeight="1" x14ac:dyDescent="0.2">
      <c r="A59" s="2"/>
      <c r="B59" s="2"/>
      <c r="C59" s="2"/>
      <c r="D59" s="2"/>
      <c r="E59" s="2"/>
      <c r="F59" s="2"/>
      <c r="G59" s="2"/>
      <c r="H59" s="2"/>
      <c r="I59" s="2"/>
      <c r="J59" s="2"/>
      <c r="K59" s="2"/>
    </row>
    <row r="60" spans="1:11" ht="20.100000000000001" customHeight="1" x14ac:dyDescent="0.2">
      <c r="A60" s="2"/>
      <c r="B60" s="2"/>
      <c r="C60" s="2"/>
      <c r="D60" s="2"/>
      <c r="E60" s="2"/>
      <c r="F60" s="2"/>
      <c r="G60" s="2"/>
      <c r="H60" s="2"/>
      <c r="I60" s="2"/>
      <c r="J60" s="2"/>
      <c r="K60" s="2"/>
    </row>
    <row r="61" spans="1:11" ht="20.100000000000001" customHeight="1" x14ac:dyDescent="0.2">
      <c r="A61" s="2"/>
      <c r="B61" s="2"/>
      <c r="C61" s="2"/>
      <c r="D61" s="2"/>
      <c r="E61" s="2"/>
      <c r="F61" s="2"/>
      <c r="G61" s="2"/>
      <c r="H61" s="2"/>
      <c r="I61" s="2"/>
      <c r="J61" s="2"/>
      <c r="K61" s="2"/>
    </row>
    <row r="62" spans="1:11" ht="20.100000000000001" customHeight="1" x14ac:dyDescent="0.2">
      <c r="A62" s="2"/>
      <c r="B62" s="2"/>
      <c r="C62" s="2"/>
      <c r="D62" s="2"/>
      <c r="E62" s="2"/>
      <c r="F62" s="2"/>
      <c r="G62" s="2"/>
      <c r="H62" s="2"/>
      <c r="I62" s="2"/>
      <c r="J62" s="2"/>
      <c r="K62" s="2"/>
    </row>
    <row r="63" spans="1:11" ht="20.100000000000001" customHeight="1" x14ac:dyDescent="0.2">
      <c r="A63" s="2"/>
      <c r="B63" s="2"/>
      <c r="C63" s="2"/>
      <c r="D63" s="2"/>
      <c r="E63" s="2"/>
      <c r="F63" s="2"/>
      <c r="G63" s="2"/>
      <c r="H63" s="2"/>
      <c r="I63" s="2"/>
      <c r="J63" s="2"/>
      <c r="K63" s="2"/>
    </row>
    <row r="64" spans="1:11" ht="20.100000000000001" customHeight="1" x14ac:dyDescent="0.2">
      <c r="A64" s="2"/>
      <c r="B64" s="2"/>
      <c r="C64" s="2"/>
      <c r="D64" s="2"/>
      <c r="E64" s="2"/>
      <c r="F64" s="2"/>
      <c r="G64" s="2"/>
      <c r="H64" s="2"/>
      <c r="I64" s="2"/>
      <c r="J64" s="2"/>
      <c r="K64" s="2"/>
    </row>
    <row r="65" spans="1:14" ht="20.100000000000001" customHeight="1" x14ac:dyDescent="0.2">
      <c r="A65" s="2"/>
      <c r="B65" s="2"/>
      <c r="C65" s="2"/>
      <c r="D65" s="2"/>
      <c r="E65" s="2"/>
      <c r="F65" s="2"/>
      <c r="G65" s="2"/>
      <c r="H65" s="2"/>
      <c r="I65" s="2"/>
      <c r="J65" s="2"/>
      <c r="K65" s="2"/>
    </row>
    <row r="66" spans="1:14" ht="20.100000000000001" customHeight="1" x14ac:dyDescent="0.2">
      <c r="A66" s="2"/>
      <c r="B66" s="2"/>
      <c r="C66" s="2"/>
      <c r="D66" s="2"/>
      <c r="E66" s="2"/>
      <c r="F66" s="2"/>
      <c r="G66" s="2"/>
      <c r="H66" s="2"/>
      <c r="I66" s="2"/>
      <c r="J66" s="2"/>
      <c r="K66" s="2"/>
    </row>
    <row r="67" spans="1:14" ht="20.100000000000001" customHeight="1" x14ac:dyDescent="0.2">
      <c r="A67" s="2"/>
      <c r="B67" s="2"/>
      <c r="C67" s="2"/>
      <c r="D67" s="2"/>
      <c r="E67" s="2"/>
      <c r="F67" s="2"/>
      <c r="G67" s="2"/>
      <c r="H67" s="2"/>
      <c r="I67" s="2"/>
      <c r="J67" s="2"/>
      <c r="K67" s="2"/>
    </row>
    <row r="68" spans="1:14" ht="20.100000000000001" customHeight="1" x14ac:dyDescent="0.2">
      <c r="A68" s="2"/>
      <c r="B68" s="2"/>
      <c r="C68" s="2"/>
      <c r="D68" s="2"/>
      <c r="E68" s="2"/>
      <c r="F68" s="2"/>
      <c r="G68" s="2"/>
      <c r="H68" s="2"/>
      <c r="I68" s="2"/>
      <c r="J68" s="2"/>
      <c r="K68" s="2"/>
    </row>
    <row r="69" spans="1:14" ht="20.100000000000001" customHeight="1" x14ac:dyDescent="0.2">
      <c r="A69" s="2"/>
      <c r="B69" s="2"/>
      <c r="C69" s="2"/>
      <c r="D69" s="2"/>
      <c r="E69" s="2"/>
      <c r="F69" s="2"/>
      <c r="G69" s="2"/>
      <c r="H69" s="2"/>
      <c r="I69" s="2"/>
      <c r="J69" s="2"/>
      <c r="K69" s="2"/>
    </row>
    <row r="70" spans="1:14" ht="20.100000000000001" customHeight="1" x14ac:dyDescent="0.2">
      <c r="A70" s="2"/>
      <c r="B70" s="2"/>
      <c r="C70" s="2"/>
      <c r="D70" s="2"/>
      <c r="E70" s="2"/>
      <c r="F70" s="2"/>
      <c r="G70" s="2"/>
      <c r="H70" s="2"/>
      <c r="I70" s="2"/>
      <c r="J70" s="2"/>
      <c r="K70" s="2"/>
    </row>
    <row r="71" spans="1:14" ht="20.100000000000001" customHeight="1" x14ac:dyDescent="0.2">
      <c r="A71" s="2"/>
      <c r="B71" s="2"/>
      <c r="C71" s="2"/>
      <c r="D71" s="2"/>
      <c r="E71" s="2"/>
      <c r="F71" s="2"/>
      <c r="G71" s="2"/>
      <c r="H71" s="2"/>
      <c r="I71" s="2"/>
      <c r="J71" s="2"/>
      <c r="K71" s="2"/>
    </row>
    <row r="72" spans="1:14" ht="20.100000000000001" customHeight="1" x14ac:dyDescent="0.2">
      <c r="A72" s="2"/>
      <c r="B72" s="2"/>
      <c r="C72" s="2"/>
      <c r="D72" s="2"/>
      <c r="E72" s="2"/>
      <c r="F72" s="2"/>
      <c r="G72" s="2"/>
      <c r="H72" s="2"/>
      <c r="I72" s="2"/>
      <c r="J72" s="2"/>
      <c r="K72" s="2"/>
    </row>
    <row r="73" spans="1:14" ht="20.100000000000001" customHeight="1" x14ac:dyDescent="0.2">
      <c r="A73" s="2"/>
      <c r="B73" s="2"/>
      <c r="C73" s="2"/>
      <c r="D73" s="2"/>
      <c r="E73" s="2"/>
      <c r="F73" s="2"/>
      <c r="G73" s="2"/>
      <c r="H73" s="2"/>
      <c r="I73" s="2"/>
      <c r="J73" s="2"/>
      <c r="K73" s="2"/>
    </row>
    <row r="74" spans="1:14" ht="20.100000000000001" customHeight="1" x14ac:dyDescent="0.2">
      <c r="A74" s="2"/>
      <c r="B74" s="2"/>
      <c r="C74" s="2"/>
      <c r="D74" s="2"/>
      <c r="E74" s="2"/>
      <c r="F74" s="2"/>
      <c r="G74" s="2"/>
      <c r="H74" s="2"/>
      <c r="I74" s="2"/>
      <c r="J74" s="2"/>
      <c r="K74" s="2"/>
    </row>
    <row r="75" spans="1:14" ht="20.100000000000001" customHeight="1" x14ac:dyDescent="0.2">
      <c r="A75" s="162" t="s">
        <v>366</v>
      </c>
      <c r="B75" s="162"/>
      <c r="C75" s="162"/>
      <c r="D75" s="162"/>
      <c r="E75" s="162"/>
      <c r="F75" s="2"/>
      <c r="G75" s="160" t="s">
        <v>372</v>
      </c>
      <c r="H75" s="160"/>
      <c r="I75" s="160"/>
      <c r="J75" s="160"/>
      <c r="K75" s="160"/>
      <c r="L75" s="160"/>
      <c r="M75" s="160"/>
      <c r="N75" s="160"/>
    </row>
    <row r="76" spans="1:14" ht="20.100000000000001" customHeight="1" x14ac:dyDescent="0.2">
      <c r="A76" s="161" t="s">
        <v>361</v>
      </c>
      <c r="B76" s="161"/>
      <c r="C76" s="4" t="s">
        <v>363</v>
      </c>
      <c r="D76" s="83" t="s">
        <v>364</v>
      </c>
      <c r="E76" s="83"/>
      <c r="F76" s="2"/>
      <c r="G76" s="89" t="s">
        <v>360</v>
      </c>
      <c r="H76" s="90"/>
      <c r="I76" s="95" t="s">
        <v>371</v>
      </c>
      <c r="J76" s="96"/>
      <c r="K76" s="96"/>
      <c r="L76" s="96"/>
      <c r="M76" s="96"/>
      <c r="N76" s="97"/>
    </row>
    <row r="77" spans="1:14" ht="20.100000000000001" customHeight="1" x14ac:dyDescent="0.2">
      <c r="A77" s="74" t="s">
        <v>365</v>
      </c>
      <c r="B77" s="41" t="s">
        <v>370</v>
      </c>
      <c r="C77" s="4">
        <v>200</v>
      </c>
      <c r="D77" s="83">
        <v>8.8000000000000007</v>
      </c>
      <c r="E77" s="83"/>
      <c r="G77" s="93"/>
      <c r="H77" s="94"/>
      <c r="I77" s="60">
        <v>1</v>
      </c>
      <c r="J77" s="4">
        <v>1.5</v>
      </c>
      <c r="K77" s="4">
        <v>1.8</v>
      </c>
      <c r="L77" s="54">
        <v>2</v>
      </c>
      <c r="M77" s="4">
        <v>2.5</v>
      </c>
      <c r="N77" s="54">
        <v>3</v>
      </c>
    </row>
    <row r="78" spans="1:14" ht="20.100000000000001" customHeight="1" x14ac:dyDescent="0.2">
      <c r="A78" s="162" t="s">
        <v>366</v>
      </c>
      <c r="B78" s="162"/>
      <c r="C78" s="162"/>
      <c r="D78" s="162"/>
      <c r="E78" s="162"/>
      <c r="G78" s="160" t="s">
        <v>372</v>
      </c>
      <c r="H78" s="160"/>
      <c r="I78" s="160"/>
      <c r="J78" s="160"/>
      <c r="K78" s="160"/>
      <c r="L78" s="160"/>
      <c r="M78" s="160"/>
      <c r="N78" s="160"/>
    </row>
    <row r="79" spans="1:14" ht="20.100000000000001" customHeight="1" x14ac:dyDescent="0.2">
      <c r="A79" s="80" t="s">
        <v>361</v>
      </c>
      <c r="B79" s="82"/>
      <c r="C79" s="4" t="s">
        <v>363</v>
      </c>
      <c r="D79" s="95" t="s">
        <v>364</v>
      </c>
      <c r="E79" s="97"/>
      <c r="G79" s="89" t="s">
        <v>360</v>
      </c>
      <c r="H79" s="90"/>
      <c r="I79" s="95" t="s">
        <v>371</v>
      </c>
      <c r="J79" s="96"/>
      <c r="K79" s="96"/>
      <c r="L79" s="96"/>
      <c r="M79" s="96"/>
      <c r="N79" s="97"/>
    </row>
    <row r="80" spans="1:14" ht="20.100000000000001" customHeight="1" x14ac:dyDescent="0.2">
      <c r="A80" s="74" t="s">
        <v>367</v>
      </c>
      <c r="B80" s="41" t="s">
        <v>370</v>
      </c>
      <c r="C80" s="4">
        <v>200</v>
      </c>
      <c r="D80" s="83">
        <v>9.6</v>
      </c>
      <c r="E80" s="83"/>
      <c r="G80" s="93"/>
      <c r="H80" s="94"/>
      <c r="I80" s="60">
        <v>1</v>
      </c>
      <c r="J80" s="4">
        <v>1.5</v>
      </c>
      <c r="K80" s="4">
        <v>1.8</v>
      </c>
      <c r="L80" s="54">
        <v>2</v>
      </c>
      <c r="M80" s="4">
        <v>2.5</v>
      </c>
      <c r="N80" s="54">
        <v>3</v>
      </c>
    </row>
    <row r="81" spans="1:14" ht="20.100000000000001" customHeight="1" x14ac:dyDescent="0.2">
      <c r="A81" s="162" t="s">
        <v>366</v>
      </c>
      <c r="B81" s="162"/>
      <c r="C81" s="162"/>
      <c r="D81" s="162"/>
      <c r="E81" s="162"/>
      <c r="G81" s="160" t="s">
        <v>372</v>
      </c>
      <c r="H81" s="160"/>
      <c r="I81" s="160"/>
      <c r="J81" s="160"/>
      <c r="K81" s="160"/>
      <c r="L81" s="160"/>
      <c r="M81" s="160"/>
      <c r="N81" s="160"/>
    </row>
    <row r="82" spans="1:14" ht="20.100000000000001" customHeight="1" x14ac:dyDescent="0.2">
      <c r="A82" s="161" t="s">
        <v>361</v>
      </c>
      <c r="B82" s="161"/>
      <c r="C82" s="4" t="s">
        <v>363</v>
      </c>
      <c r="D82" s="83" t="s">
        <v>364</v>
      </c>
      <c r="E82" s="83"/>
      <c r="G82" s="89" t="s">
        <v>360</v>
      </c>
      <c r="H82" s="90"/>
      <c r="I82" s="95" t="s">
        <v>371</v>
      </c>
      <c r="J82" s="96"/>
      <c r="K82" s="96"/>
      <c r="L82" s="96"/>
      <c r="M82" s="96"/>
      <c r="N82" s="97"/>
    </row>
    <row r="83" spans="1:14" ht="20.100000000000001" customHeight="1" x14ac:dyDescent="0.2">
      <c r="A83" s="74" t="s">
        <v>368</v>
      </c>
      <c r="B83" s="41" t="s">
        <v>370</v>
      </c>
      <c r="C83" s="4">
        <v>200</v>
      </c>
      <c r="D83" s="83">
        <v>9.1999999999999993</v>
      </c>
      <c r="E83" s="83"/>
      <c r="G83" s="93"/>
      <c r="H83" s="94"/>
      <c r="I83" s="60">
        <v>1</v>
      </c>
      <c r="J83" s="4">
        <v>1.5</v>
      </c>
      <c r="K83" s="4">
        <v>1.8</v>
      </c>
      <c r="L83" s="54">
        <v>2</v>
      </c>
      <c r="M83" s="4">
        <v>2.5</v>
      </c>
      <c r="N83" s="54">
        <v>3</v>
      </c>
    </row>
    <row r="84" spans="1:14" ht="20.100000000000001" customHeight="1" x14ac:dyDescent="0.2">
      <c r="G84" s="2"/>
      <c r="I84" s="2"/>
      <c r="J84" s="2"/>
      <c r="K84" s="2"/>
      <c r="L84" s="2"/>
      <c r="M84" s="2"/>
      <c r="N84" s="2"/>
    </row>
    <row r="85" spans="1:14" ht="20.100000000000001" customHeight="1" x14ac:dyDescent="0.2">
      <c r="A85" s="162" t="s">
        <v>366</v>
      </c>
      <c r="B85" s="162"/>
      <c r="C85" s="162"/>
      <c r="D85" s="162"/>
      <c r="E85" s="162"/>
      <c r="G85" s="160" t="s">
        <v>372</v>
      </c>
      <c r="H85" s="160"/>
      <c r="I85" s="160"/>
      <c r="J85" s="160"/>
      <c r="K85" s="160"/>
      <c r="L85" s="160"/>
      <c r="M85" s="160"/>
      <c r="N85" s="160"/>
    </row>
    <row r="86" spans="1:14" ht="20.100000000000001" customHeight="1" x14ac:dyDescent="0.2">
      <c r="A86" s="161" t="s">
        <v>361</v>
      </c>
      <c r="B86" s="161"/>
      <c r="C86" s="4" t="s">
        <v>363</v>
      </c>
      <c r="D86" s="83" t="s">
        <v>364</v>
      </c>
      <c r="E86" s="83"/>
      <c r="G86" s="89" t="s">
        <v>360</v>
      </c>
      <c r="H86" s="90"/>
      <c r="I86" s="95" t="s">
        <v>371</v>
      </c>
      <c r="J86" s="96"/>
      <c r="K86" s="96"/>
      <c r="L86" s="96"/>
      <c r="M86" s="96"/>
      <c r="N86" s="97"/>
    </row>
    <row r="87" spans="1:14" ht="20.100000000000001" customHeight="1" x14ac:dyDescent="0.2">
      <c r="A87" s="74" t="s">
        <v>369</v>
      </c>
      <c r="B87" s="41" t="s">
        <v>370</v>
      </c>
      <c r="C87" s="4">
        <v>200</v>
      </c>
      <c r="D87" s="83">
        <v>7.37</v>
      </c>
      <c r="E87" s="83"/>
      <c r="G87" s="93"/>
      <c r="H87" s="94"/>
      <c r="I87" s="60">
        <v>1</v>
      </c>
      <c r="J87" s="4">
        <v>1.5</v>
      </c>
      <c r="K87" s="4">
        <v>1.8</v>
      </c>
      <c r="L87" s="54">
        <v>2</v>
      </c>
      <c r="M87" s="4">
        <v>2.5</v>
      </c>
      <c r="N87" s="54">
        <v>3</v>
      </c>
    </row>
    <row r="88" spans="1:14" ht="20.100000000000001" customHeight="1" x14ac:dyDescent="0.2">
      <c r="A88" s="162" t="s">
        <v>366</v>
      </c>
      <c r="B88" s="162"/>
      <c r="C88" s="162"/>
      <c r="D88" s="162"/>
      <c r="E88" s="162"/>
      <c r="G88" s="160" t="s">
        <v>372</v>
      </c>
      <c r="H88" s="160"/>
      <c r="I88" s="160"/>
      <c r="J88" s="160"/>
      <c r="K88" s="160"/>
      <c r="L88" s="160"/>
      <c r="M88" s="160"/>
      <c r="N88" s="160"/>
    </row>
    <row r="89" spans="1:14" ht="20.100000000000001" customHeight="1" x14ac:dyDescent="0.2">
      <c r="A89" s="161" t="s">
        <v>361</v>
      </c>
      <c r="B89" s="161"/>
      <c r="C89" s="4" t="s">
        <v>363</v>
      </c>
      <c r="D89" s="83" t="s">
        <v>364</v>
      </c>
      <c r="E89" s="83"/>
      <c r="G89" s="89" t="s">
        <v>360</v>
      </c>
      <c r="H89" s="90"/>
      <c r="I89" s="95" t="s">
        <v>371</v>
      </c>
      <c r="J89" s="96"/>
      <c r="K89" s="96"/>
      <c r="L89" s="96"/>
      <c r="M89" s="96"/>
      <c r="N89" s="97"/>
    </row>
    <row r="90" spans="1:14" ht="20.100000000000001" customHeight="1" x14ac:dyDescent="0.2">
      <c r="A90" s="74" t="s">
        <v>365</v>
      </c>
      <c r="B90" s="41" t="s">
        <v>362</v>
      </c>
      <c r="C90" s="4">
        <v>200</v>
      </c>
      <c r="D90" s="83">
        <v>15.9</v>
      </c>
      <c r="E90" s="83"/>
      <c r="G90" s="93"/>
      <c r="H90" s="94"/>
      <c r="I90" s="60">
        <v>1</v>
      </c>
      <c r="J90" s="4">
        <v>1.5</v>
      </c>
      <c r="K90" s="4">
        <v>1.8</v>
      </c>
      <c r="L90" s="54">
        <v>2</v>
      </c>
      <c r="M90" s="4">
        <v>2.5</v>
      </c>
      <c r="N90" s="54">
        <v>3</v>
      </c>
    </row>
    <row r="91" spans="1:14" ht="20.100000000000001" customHeight="1" x14ac:dyDescent="0.2">
      <c r="A91" s="162" t="s">
        <v>366</v>
      </c>
      <c r="B91" s="162"/>
      <c r="C91" s="162"/>
      <c r="D91" s="162"/>
      <c r="E91" s="162"/>
      <c r="G91" s="160" t="s">
        <v>372</v>
      </c>
      <c r="H91" s="160"/>
      <c r="I91" s="160"/>
      <c r="J91" s="160"/>
      <c r="K91" s="160"/>
      <c r="L91" s="160"/>
      <c r="M91" s="160"/>
      <c r="N91" s="160"/>
    </row>
    <row r="92" spans="1:14" ht="20.100000000000001" customHeight="1" x14ac:dyDescent="0.2">
      <c r="A92" s="161" t="s">
        <v>361</v>
      </c>
      <c r="B92" s="161"/>
      <c r="C92" s="4" t="s">
        <v>363</v>
      </c>
      <c r="D92" s="83" t="s">
        <v>364</v>
      </c>
      <c r="E92" s="83"/>
      <c r="G92" s="89" t="s">
        <v>360</v>
      </c>
      <c r="H92" s="90"/>
      <c r="I92" s="95" t="s">
        <v>371</v>
      </c>
      <c r="J92" s="96"/>
      <c r="K92" s="96"/>
      <c r="L92" s="96"/>
      <c r="M92" s="96"/>
      <c r="N92" s="97"/>
    </row>
    <row r="93" spans="1:14" ht="20.100000000000001" customHeight="1" x14ac:dyDescent="0.2">
      <c r="A93" s="74" t="s">
        <v>367</v>
      </c>
      <c r="B93" s="41" t="s">
        <v>362</v>
      </c>
      <c r="C93" s="4">
        <v>200</v>
      </c>
      <c r="D93" s="83">
        <v>16.5</v>
      </c>
      <c r="E93" s="83"/>
      <c r="G93" s="93"/>
      <c r="H93" s="94"/>
      <c r="I93" s="60">
        <v>1</v>
      </c>
      <c r="J93" s="4">
        <v>1.5</v>
      </c>
      <c r="K93" s="4">
        <v>1.8</v>
      </c>
      <c r="L93" s="54">
        <v>2</v>
      </c>
      <c r="M93" s="4">
        <v>2.5</v>
      </c>
      <c r="N93" s="54">
        <v>3</v>
      </c>
    </row>
    <row r="94" spans="1:14" ht="20.100000000000001" customHeight="1" x14ac:dyDescent="0.2">
      <c r="G94" s="2"/>
    </row>
    <row r="95" spans="1:14" ht="20.100000000000001" customHeight="1" x14ac:dyDescent="0.2">
      <c r="A95" s="162" t="s">
        <v>366</v>
      </c>
      <c r="B95" s="162"/>
      <c r="C95" s="162"/>
      <c r="D95" s="162"/>
      <c r="E95" s="162"/>
      <c r="G95" s="160" t="s">
        <v>372</v>
      </c>
      <c r="H95" s="160"/>
      <c r="I95" s="160"/>
      <c r="J95" s="160"/>
      <c r="K95" s="160"/>
      <c r="L95" s="160"/>
      <c r="M95" s="160"/>
      <c r="N95" s="160"/>
    </row>
    <row r="96" spans="1:14" ht="20.100000000000001" customHeight="1" x14ac:dyDescent="0.2">
      <c r="A96" s="161" t="s">
        <v>361</v>
      </c>
      <c r="B96" s="161"/>
      <c r="C96" s="4" t="s">
        <v>363</v>
      </c>
      <c r="D96" s="83" t="s">
        <v>364</v>
      </c>
      <c r="E96" s="83"/>
      <c r="G96" s="89" t="s">
        <v>360</v>
      </c>
      <c r="H96" s="90"/>
      <c r="I96" s="95" t="s">
        <v>371</v>
      </c>
      <c r="J96" s="96"/>
      <c r="K96" s="96"/>
      <c r="L96" s="96"/>
      <c r="M96" s="96"/>
      <c r="N96" s="97"/>
    </row>
    <row r="97" spans="1:14" ht="20.100000000000001" customHeight="1" x14ac:dyDescent="0.2">
      <c r="A97" s="74" t="s">
        <v>368</v>
      </c>
      <c r="B97" s="41" t="s">
        <v>362</v>
      </c>
      <c r="C97" s="4">
        <v>200</v>
      </c>
      <c r="D97" s="83">
        <v>16.7</v>
      </c>
      <c r="E97" s="83"/>
      <c r="G97" s="93"/>
      <c r="H97" s="94"/>
      <c r="I97" s="60">
        <v>1</v>
      </c>
      <c r="J97" s="4">
        <v>1.5</v>
      </c>
      <c r="K97" s="4">
        <v>1.8</v>
      </c>
      <c r="L97" s="54">
        <v>2</v>
      </c>
      <c r="M97" s="4">
        <v>2.5</v>
      </c>
      <c r="N97" s="54">
        <v>3</v>
      </c>
    </row>
    <row r="98" spans="1:14" ht="20.100000000000001" customHeight="1" x14ac:dyDescent="0.2">
      <c r="G98" s="2"/>
    </row>
    <row r="99" spans="1:14" ht="20.100000000000001" customHeight="1" x14ac:dyDescent="0.2">
      <c r="A99" s="162" t="s">
        <v>366</v>
      </c>
      <c r="B99" s="162"/>
      <c r="C99" s="162"/>
      <c r="D99" s="162"/>
      <c r="E99" s="162"/>
      <c r="G99" s="160" t="s">
        <v>372</v>
      </c>
      <c r="H99" s="160"/>
      <c r="I99" s="160"/>
      <c r="J99" s="160"/>
      <c r="K99" s="160"/>
      <c r="L99" s="160"/>
      <c r="M99" s="160"/>
      <c r="N99" s="160"/>
    </row>
    <row r="100" spans="1:14" ht="20.100000000000001" customHeight="1" x14ac:dyDescent="0.2">
      <c r="A100" s="161" t="s">
        <v>361</v>
      </c>
      <c r="B100" s="161"/>
      <c r="C100" s="4" t="s">
        <v>363</v>
      </c>
      <c r="D100" s="83" t="s">
        <v>364</v>
      </c>
      <c r="E100" s="83"/>
      <c r="G100" s="89" t="s">
        <v>360</v>
      </c>
      <c r="H100" s="90"/>
      <c r="I100" s="95" t="s">
        <v>371</v>
      </c>
      <c r="J100" s="96"/>
      <c r="K100" s="96"/>
      <c r="L100" s="96"/>
      <c r="M100" s="96"/>
      <c r="N100" s="97"/>
    </row>
    <row r="101" spans="1:14" ht="20.100000000000001" customHeight="1" x14ac:dyDescent="0.2">
      <c r="A101" s="74" t="s">
        <v>369</v>
      </c>
      <c r="B101" s="41" t="s">
        <v>362</v>
      </c>
      <c r="C101" s="4">
        <v>200</v>
      </c>
      <c r="D101" s="83">
        <v>2.41</v>
      </c>
      <c r="E101" s="83"/>
      <c r="G101" s="93"/>
      <c r="H101" s="94"/>
      <c r="I101" s="60">
        <v>1</v>
      </c>
      <c r="J101" s="4">
        <v>1.5</v>
      </c>
      <c r="K101" s="4">
        <v>1.8</v>
      </c>
      <c r="L101" s="54">
        <v>2</v>
      </c>
      <c r="M101" s="4">
        <v>2.5</v>
      </c>
      <c r="N101" s="54">
        <v>3</v>
      </c>
    </row>
    <row r="102" spans="1:14" ht="20.100000000000001" customHeight="1" x14ac:dyDescent="0.2"/>
  </sheetData>
  <mergeCells count="132">
    <mergeCell ref="C6:D7"/>
    <mergeCell ref="E6:F7"/>
    <mergeCell ref="G6:H7"/>
    <mergeCell ref="A8:B9"/>
    <mergeCell ref="C8:D9"/>
    <mergeCell ref="E8:F9"/>
    <mergeCell ref="G8:H9"/>
    <mergeCell ref="A11:K11"/>
    <mergeCell ref="E4:F5"/>
    <mergeCell ref="G4:H5"/>
    <mergeCell ref="A6:B7"/>
    <mergeCell ref="F21:H21"/>
    <mergeCell ref="C21:E21"/>
    <mergeCell ref="A20:I20"/>
    <mergeCell ref="A1:K1"/>
    <mergeCell ref="A2:B3"/>
    <mergeCell ref="C2:H2"/>
    <mergeCell ref="I2:K3"/>
    <mergeCell ref="C3:D3"/>
    <mergeCell ref="E3:F3"/>
    <mergeCell ref="G3:H3"/>
    <mergeCell ref="A4:B5"/>
    <mergeCell ref="C4:D5"/>
    <mergeCell ref="A17:K17"/>
    <mergeCell ref="A18:K18"/>
    <mergeCell ref="A10:K10"/>
    <mergeCell ref="A12:K12"/>
    <mergeCell ref="A13:K13"/>
    <mergeCell ref="A14:K14"/>
    <mergeCell ref="A15:K15"/>
    <mergeCell ref="A21:B21"/>
    <mergeCell ref="A16:K16"/>
    <mergeCell ref="A56:K56"/>
    <mergeCell ref="F42:K42"/>
    <mergeCell ref="B42:C42"/>
    <mergeCell ref="D42:E42"/>
    <mergeCell ref="A30:I30"/>
    <mergeCell ref="B32:I32"/>
    <mergeCell ref="B33:I33"/>
    <mergeCell ref="A38:A39"/>
    <mergeCell ref="D40:E40"/>
    <mergeCell ref="D38:E39"/>
    <mergeCell ref="F38:K38"/>
    <mergeCell ref="F39:G39"/>
    <mergeCell ref="H39:I39"/>
    <mergeCell ref="J39:K39"/>
    <mergeCell ref="B38:C39"/>
    <mergeCell ref="H40:I40"/>
    <mergeCell ref="B49:K49"/>
    <mergeCell ref="A25:I25"/>
    <mergeCell ref="A26:I26"/>
    <mergeCell ref="A27:I27"/>
    <mergeCell ref="A28:I28"/>
    <mergeCell ref="A29:I29"/>
    <mergeCell ref="A23:I23"/>
    <mergeCell ref="A24:I24"/>
    <mergeCell ref="A22:K22"/>
    <mergeCell ref="J40:K40"/>
    <mergeCell ref="F40:G40"/>
    <mergeCell ref="A75:E75"/>
    <mergeCell ref="I76:N76"/>
    <mergeCell ref="G79:H80"/>
    <mergeCell ref="I79:N79"/>
    <mergeCell ref="A37:D37"/>
    <mergeCell ref="A31:I31"/>
    <mergeCell ref="B34:I34"/>
    <mergeCell ref="B35:I35"/>
    <mergeCell ref="G75:N75"/>
    <mergeCell ref="A57:K57"/>
    <mergeCell ref="A50:K50"/>
    <mergeCell ref="A51:K51"/>
    <mergeCell ref="A52:K52"/>
    <mergeCell ref="A53:K53"/>
    <mergeCell ref="A54:K54"/>
    <mergeCell ref="A55:K55"/>
    <mergeCell ref="B43:K43"/>
    <mergeCell ref="B44:K44"/>
    <mergeCell ref="B45:K45"/>
    <mergeCell ref="B46:K46"/>
    <mergeCell ref="B47:K47"/>
    <mergeCell ref="B48:K48"/>
    <mergeCell ref="D77:E77"/>
    <mergeCell ref="G76:H77"/>
    <mergeCell ref="A76:B76"/>
    <mergeCell ref="D76:E76"/>
    <mergeCell ref="A86:B86"/>
    <mergeCell ref="D86:E86"/>
    <mergeCell ref="D87:E87"/>
    <mergeCell ref="A79:B79"/>
    <mergeCell ref="A82:B82"/>
    <mergeCell ref="D82:E82"/>
    <mergeCell ref="A78:E78"/>
    <mergeCell ref="G78:N78"/>
    <mergeCell ref="D79:E79"/>
    <mergeCell ref="A100:B100"/>
    <mergeCell ref="D100:E100"/>
    <mergeCell ref="A95:E95"/>
    <mergeCell ref="A99:E99"/>
    <mergeCell ref="D83:E83"/>
    <mergeCell ref="D80:E80"/>
    <mergeCell ref="D90:E90"/>
    <mergeCell ref="D101:E101"/>
    <mergeCell ref="G100:H101"/>
    <mergeCell ref="A92:B92"/>
    <mergeCell ref="D92:E92"/>
    <mergeCell ref="D93:E93"/>
    <mergeCell ref="G81:N81"/>
    <mergeCell ref="A81:E81"/>
    <mergeCell ref="A85:E85"/>
    <mergeCell ref="A88:E88"/>
    <mergeCell ref="A91:E91"/>
    <mergeCell ref="A89:B89"/>
    <mergeCell ref="A96:B96"/>
    <mergeCell ref="D96:E96"/>
    <mergeCell ref="D97:E97"/>
    <mergeCell ref="D89:E89"/>
    <mergeCell ref="I100:N100"/>
    <mergeCell ref="G82:H83"/>
    <mergeCell ref="I82:N82"/>
    <mergeCell ref="G86:H87"/>
    <mergeCell ref="I86:N86"/>
    <mergeCell ref="I89:N89"/>
    <mergeCell ref="G89:H90"/>
    <mergeCell ref="G91:N91"/>
    <mergeCell ref="G95:N95"/>
    <mergeCell ref="G99:N99"/>
    <mergeCell ref="G92:H93"/>
    <mergeCell ref="I92:N92"/>
    <mergeCell ref="G96:H97"/>
    <mergeCell ref="I96:N96"/>
    <mergeCell ref="G85:N85"/>
    <mergeCell ref="G88:N88"/>
  </mergeCells>
  <phoneticPr fontId="19"/>
  <pageMargins left="0.7" right="0.7" top="0.75" bottom="0.75" header="0.3" footer="0.3"/>
  <pageSetup paperSize="9" orientation="portrait" horizontalDpi="4294967292"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E8EDC-C515-4E10-A616-EB4AC31EE6BB}">
  <sheetPr>
    <tabColor rgb="FF86FBFE"/>
  </sheetPr>
  <dimension ref="A1:N37"/>
  <sheetViews>
    <sheetView workbookViewId="0">
      <selection activeCell="L5" sqref="L5"/>
    </sheetView>
  </sheetViews>
  <sheetFormatPr defaultRowHeight="13.2" x14ac:dyDescent="0.2"/>
  <sheetData>
    <row r="1" spans="1:14" ht="22.5" customHeight="1" x14ac:dyDescent="0.2">
      <c r="A1" s="166" t="s">
        <v>317</v>
      </c>
      <c r="B1" s="166"/>
      <c r="C1" s="166"/>
      <c r="D1" s="166"/>
      <c r="E1" s="166"/>
      <c r="F1" s="166"/>
    </row>
    <row r="2" spans="1:14" ht="20.100000000000001" customHeight="1" x14ac:dyDescent="0.2">
      <c r="A2" s="56"/>
      <c r="B2" s="56"/>
      <c r="C2" s="56"/>
      <c r="D2" s="56"/>
      <c r="E2" s="56"/>
      <c r="F2" s="56"/>
    </row>
    <row r="3" spans="1:14" ht="20.100000000000001" customHeight="1" x14ac:dyDescent="0.2">
      <c r="A3" s="182" t="s">
        <v>295</v>
      </c>
      <c r="B3" s="182"/>
      <c r="C3" s="182"/>
      <c r="D3" s="182"/>
      <c r="I3" s="2"/>
    </row>
    <row r="4" spans="1:14" ht="20.100000000000001" customHeight="1" x14ac:dyDescent="0.2">
      <c r="A4" s="4" t="s">
        <v>284</v>
      </c>
      <c r="B4" s="4" t="s">
        <v>285</v>
      </c>
      <c r="C4" s="4" t="s">
        <v>286</v>
      </c>
      <c r="D4" s="4" t="s">
        <v>287</v>
      </c>
      <c r="E4" s="4" t="s">
        <v>288</v>
      </c>
      <c r="F4" s="4" t="s">
        <v>293</v>
      </c>
      <c r="G4" s="4" t="s">
        <v>289</v>
      </c>
      <c r="H4" s="4" t="s">
        <v>290</v>
      </c>
      <c r="I4" s="4" t="s">
        <v>291</v>
      </c>
    </row>
    <row r="5" spans="1:14" ht="20.100000000000001" customHeight="1" x14ac:dyDescent="0.2">
      <c r="A5" s="4">
        <v>2</v>
      </c>
      <c r="B5" s="4" t="s">
        <v>292</v>
      </c>
      <c r="C5" s="4" t="s">
        <v>294</v>
      </c>
      <c r="D5" s="4">
        <v>110</v>
      </c>
      <c r="E5" s="4">
        <v>130</v>
      </c>
      <c r="F5" s="4">
        <v>180</v>
      </c>
      <c r="G5" s="4"/>
      <c r="H5" s="41"/>
      <c r="I5" s="4"/>
    </row>
    <row r="6" spans="1:14" ht="20.100000000000001" customHeight="1" x14ac:dyDescent="0.2">
      <c r="A6" s="4">
        <v>3.5</v>
      </c>
      <c r="B6" s="4" t="s">
        <v>292</v>
      </c>
      <c r="C6" s="4">
        <v>75</v>
      </c>
      <c r="D6" s="4">
        <v>140</v>
      </c>
      <c r="E6" s="4">
        <v>190</v>
      </c>
      <c r="F6" s="4">
        <v>230</v>
      </c>
      <c r="G6" s="4"/>
      <c r="H6" s="41"/>
      <c r="I6" s="4"/>
    </row>
    <row r="7" spans="1:14" ht="20.100000000000001" customHeight="1" x14ac:dyDescent="0.2">
      <c r="A7" s="2"/>
      <c r="C7" s="2"/>
      <c r="D7" s="2"/>
      <c r="E7" s="2"/>
      <c r="F7" s="2"/>
      <c r="G7" s="2"/>
      <c r="I7" s="2"/>
    </row>
    <row r="8" spans="1:14" ht="20.100000000000001" customHeight="1" x14ac:dyDescent="0.2">
      <c r="A8" s="183" t="s">
        <v>296</v>
      </c>
      <c r="B8" s="184"/>
      <c r="C8" s="184"/>
      <c r="D8" s="184"/>
      <c r="E8" s="2"/>
      <c r="F8" s="2"/>
      <c r="G8" s="2"/>
      <c r="I8" s="2"/>
    </row>
    <row r="9" spans="1:14" ht="20.100000000000001" customHeight="1" x14ac:dyDescent="0.2">
      <c r="A9" s="4" t="s">
        <v>284</v>
      </c>
      <c r="B9" s="4" t="s">
        <v>285</v>
      </c>
      <c r="C9" s="4" t="s">
        <v>288</v>
      </c>
      <c r="D9" s="4" t="s">
        <v>290</v>
      </c>
      <c r="E9" s="2"/>
      <c r="F9" s="2"/>
      <c r="G9" s="2"/>
      <c r="H9" s="2"/>
      <c r="I9" s="2"/>
    </row>
    <row r="10" spans="1:14" ht="20.100000000000001" customHeight="1" x14ac:dyDescent="0.2">
      <c r="A10" s="4">
        <v>22</v>
      </c>
      <c r="B10" s="4" t="s">
        <v>292</v>
      </c>
      <c r="C10" s="4">
        <v>1500</v>
      </c>
      <c r="D10" s="4">
        <v>1400</v>
      </c>
      <c r="E10" s="2"/>
      <c r="F10" s="2"/>
      <c r="G10" s="2"/>
      <c r="H10" s="2"/>
      <c r="I10" s="2"/>
    </row>
    <row r="11" spans="1:14" ht="20.100000000000001" customHeight="1" x14ac:dyDescent="0.2">
      <c r="A11" s="2"/>
      <c r="C11" s="2"/>
      <c r="D11" s="2"/>
      <c r="E11" s="2"/>
      <c r="F11" s="2"/>
      <c r="G11" s="2"/>
      <c r="H11" s="2"/>
      <c r="I11" s="2"/>
    </row>
    <row r="12" spans="1:14" ht="20.100000000000001" customHeight="1" x14ac:dyDescent="0.2">
      <c r="A12" s="181" t="s">
        <v>297</v>
      </c>
      <c r="B12" s="181"/>
      <c r="C12" s="181"/>
    </row>
    <row r="13" spans="1:14" ht="20.100000000000001" customHeight="1" x14ac:dyDescent="0.2">
      <c r="A13" s="4" t="s">
        <v>284</v>
      </c>
      <c r="B13" s="4" t="s">
        <v>285</v>
      </c>
      <c r="C13" s="4" t="s">
        <v>298</v>
      </c>
      <c r="D13" s="4" t="s">
        <v>299</v>
      </c>
      <c r="E13" s="4" t="s">
        <v>300</v>
      </c>
      <c r="F13" s="4" t="s">
        <v>301</v>
      </c>
      <c r="G13" s="4" t="s">
        <v>302</v>
      </c>
      <c r="H13" s="4" t="s">
        <v>303</v>
      </c>
      <c r="I13" s="4" t="s">
        <v>304</v>
      </c>
      <c r="J13" s="4" t="s">
        <v>305</v>
      </c>
      <c r="K13" s="4" t="s">
        <v>306</v>
      </c>
      <c r="L13" s="4" t="s">
        <v>307</v>
      </c>
      <c r="M13" s="4" t="s">
        <v>308</v>
      </c>
      <c r="N13" s="4" t="s">
        <v>309</v>
      </c>
    </row>
    <row r="14" spans="1:14" ht="20.100000000000001" customHeight="1" x14ac:dyDescent="0.2">
      <c r="A14" s="4">
        <v>1.25</v>
      </c>
      <c r="B14" s="4" t="s">
        <v>292</v>
      </c>
      <c r="C14" s="4">
        <v>85</v>
      </c>
      <c r="D14" s="4">
        <v>110</v>
      </c>
      <c r="E14" s="4">
        <v>130</v>
      </c>
      <c r="F14" s="4">
        <v>160</v>
      </c>
      <c r="G14" s="4">
        <v>180</v>
      </c>
      <c r="H14" s="4">
        <v>200</v>
      </c>
      <c r="I14" s="4">
        <v>240</v>
      </c>
      <c r="J14" s="4">
        <v>290</v>
      </c>
      <c r="K14" s="4">
        <v>330</v>
      </c>
      <c r="L14" s="4">
        <v>390</v>
      </c>
      <c r="M14" s="4">
        <v>480</v>
      </c>
      <c r="N14" s="4">
        <v>700</v>
      </c>
    </row>
    <row r="15" spans="1:14" ht="20.100000000000001" customHeight="1" x14ac:dyDescent="0.2">
      <c r="A15" s="181" t="s">
        <v>310</v>
      </c>
      <c r="B15" s="181"/>
      <c r="C15" s="181"/>
    </row>
    <row r="16" spans="1:14" ht="20.100000000000001" customHeight="1" x14ac:dyDescent="0.2">
      <c r="A16" s="4" t="s">
        <v>284</v>
      </c>
      <c r="B16" s="4" t="s">
        <v>285</v>
      </c>
      <c r="C16" s="4" t="s">
        <v>298</v>
      </c>
      <c r="D16" s="4" t="s">
        <v>299</v>
      </c>
      <c r="E16" s="4" t="s">
        <v>300</v>
      </c>
      <c r="F16" s="4" t="s">
        <v>301</v>
      </c>
      <c r="G16" s="4" t="s">
        <v>302</v>
      </c>
      <c r="H16" s="4" t="s">
        <v>303</v>
      </c>
      <c r="I16" s="4" t="s">
        <v>304</v>
      </c>
      <c r="J16" s="4" t="s">
        <v>305</v>
      </c>
      <c r="K16" s="4" t="s">
        <v>306</v>
      </c>
      <c r="L16" s="4" t="s">
        <v>307</v>
      </c>
      <c r="M16" s="4" t="s">
        <v>308</v>
      </c>
      <c r="N16" s="4" t="s">
        <v>309</v>
      </c>
    </row>
    <row r="17" spans="1:14" ht="20.100000000000001" customHeight="1" x14ac:dyDescent="0.2">
      <c r="A17" s="4">
        <v>1.25</v>
      </c>
      <c r="B17" s="4" t="s">
        <v>292</v>
      </c>
      <c r="C17" s="4">
        <v>100</v>
      </c>
      <c r="D17" s="4">
        <v>120</v>
      </c>
      <c r="E17" s="4">
        <v>150</v>
      </c>
      <c r="F17" s="4">
        <v>170</v>
      </c>
      <c r="G17" s="4">
        <v>200</v>
      </c>
      <c r="H17" s="4">
        <v>220</v>
      </c>
      <c r="I17" s="4">
        <v>260</v>
      </c>
      <c r="J17" s="4">
        <v>310</v>
      </c>
      <c r="K17" s="4">
        <v>360</v>
      </c>
      <c r="L17" s="4">
        <v>420</v>
      </c>
      <c r="M17" s="4">
        <v>500</v>
      </c>
      <c r="N17" s="4">
        <v>700</v>
      </c>
    </row>
    <row r="18" spans="1:14" ht="20.100000000000001" customHeight="1" x14ac:dyDescent="0.2">
      <c r="A18" s="181" t="s">
        <v>311</v>
      </c>
      <c r="B18" s="181"/>
      <c r="C18" s="181"/>
      <c r="D18" s="181"/>
    </row>
    <row r="19" spans="1:14" ht="20.100000000000001" customHeight="1" x14ac:dyDescent="0.2">
      <c r="A19" s="4" t="s">
        <v>284</v>
      </c>
      <c r="B19" s="4" t="s">
        <v>285</v>
      </c>
      <c r="C19" s="4" t="s">
        <v>312</v>
      </c>
      <c r="D19" s="4" t="s">
        <v>313</v>
      </c>
      <c r="E19" s="4" t="s">
        <v>314</v>
      </c>
      <c r="F19" s="2"/>
      <c r="G19" s="2"/>
      <c r="H19" s="2"/>
      <c r="I19" s="2"/>
      <c r="J19" s="2"/>
    </row>
    <row r="20" spans="1:14" ht="20.100000000000001" customHeight="1" x14ac:dyDescent="0.2">
      <c r="A20" s="4">
        <v>1.2</v>
      </c>
      <c r="B20" s="4" t="s">
        <v>315</v>
      </c>
      <c r="C20" s="4">
        <v>17</v>
      </c>
      <c r="D20" s="4" t="s">
        <v>316</v>
      </c>
      <c r="E20" s="4">
        <v>16</v>
      </c>
      <c r="F20" s="2"/>
      <c r="G20" s="2"/>
      <c r="H20" s="2"/>
      <c r="I20" s="2"/>
      <c r="J20" s="2"/>
    </row>
    <row r="21" spans="1:14" ht="20.100000000000001" customHeight="1" x14ac:dyDescent="0.2"/>
    <row r="22" spans="1:14" ht="20.100000000000001" customHeight="1" x14ac:dyDescent="0.2"/>
    <row r="23" spans="1:14" ht="20.100000000000001" customHeight="1" x14ac:dyDescent="0.2"/>
    <row r="24" spans="1:14" ht="20.100000000000001" customHeight="1" x14ac:dyDescent="0.2"/>
    <row r="25" spans="1:14" ht="20.100000000000001" customHeight="1" x14ac:dyDescent="0.2"/>
    <row r="26" spans="1:14" ht="20.100000000000001" customHeight="1" x14ac:dyDescent="0.2"/>
    <row r="27" spans="1:14" ht="20.100000000000001" customHeight="1" x14ac:dyDescent="0.2"/>
    <row r="28" spans="1:14" ht="20.100000000000001" customHeight="1" x14ac:dyDescent="0.2"/>
    <row r="29" spans="1:14" ht="20.100000000000001" customHeight="1" x14ac:dyDescent="0.2"/>
    <row r="30" spans="1:14" ht="20.100000000000001" customHeight="1" x14ac:dyDescent="0.2"/>
    <row r="31" spans="1:14" ht="20.100000000000001" customHeight="1" x14ac:dyDescent="0.2"/>
    <row r="32" spans="1:14" ht="20.100000000000001" customHeight="1" x14ac:dyDescent="0.2"/>
    <row r="33" ht="20.100000000000001" customHeight="1" x14ac:dyDescent="0.2"/>
    <row r="34" ht="20.100000000000001" customHeight="1" x14ac:dyDescent="0.2"/>
    <row r="35" ht="20.100000000000001" customHeight="1" x14ac:dyDescent="0.2"/>
    <row r="36" ht="20.100000000000001" customHeight="1" x14ac:dyDescent="0.2"/>
    <row r="37" ht="20.100000000000001" customHeight="1" x14ac:dyDescent="0.2"/>
  </sheetData>
  <mergeCells count="6">
    <mergeCell ref="A12:C12"/>
    <mergeCell ref="A15:C15"/>
    <mergeCell ref="A18:D18"/>
    <mergeCell ref="A1:F1"/>
    <mergeCell ref="A3:D3"/>
    <mergeCell ref="A8:D8"/>
  </mergeCells>
  <phoneticPr fontId="19"/>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1"/>
  </sheetPr>
  <dimension ref="A1:AA91"/>
  <sheetViews>
    <sheetView view="pageBreakPreview" topLeftCell="A70" zoomScaleNormal="100" zoomScaleSheetLayoutView="100" workbookViewId="0">
      <selection activeCell="A80" sqref="A80:XFD210"/>
    </sheetView>
  </sheetViews>
  <sheetFormatPr defaultRowHeight="13.2" x14ac:dyDescent="0.2"/>
  <cols>
    <col min="1" max="17" width="7.6640625" customWidth="1"/>
  </cols>
  <sheetData>
    <row r="1" spans="1:8" ht="24.75" customHeight="1" x14ac:dyDescent="0.2">
      <c r="A1" s="169" t="s">
        <v>272</v>
      </c>
      <c r="B1" s="169"/>
      <c r="C1" s="169"/>
      <c r="D1" s="169"/>
      <c r="E1" s="169"/>
      <c r="F1" s="169"/>
      <c r="G1" s="169"/>
      <c r="H1" s="169"/>
    </row>
    <row r="41" spans="1:13" ht="15.6" customHeight="1" x14ac:dyDescent="0.2">
      <c r="A41" s="79" t="s">
        <v>196</v>
      </c>
      <c r="B41" s="79"/>
      <c r="C41" s="79"/>
      <c r="D41" s="79"/>
      <c r="E41" s="79"/>
      <c r="F41" s="79"/>
      <c r="G41" s="79"/>
      <c r="H41" s="79"/>
      <c r="I41" s="79"/>
      <c r="J41" s="79"/>
      <c r="K41" s="79"/>
      <c r="L41" s="79"/>
      <c r="M41" s="79"/>
    </row>
    <row r="42" spans="1:13" ht="15.6" customHeight="1" x14ac:dyDescent="0.2">
      <c r="A42" s="89" t="s">
        <v>75</v>
      </c>
      <c r="B42" s="90"/>
      <c r="C42" s="95" t="s">
        <v>76</v>
      </c>
      <c r="D42" s="96"/>
      <c r="E42" s="96"/>
      <c r="F42" s="96"/>
      <c r="G42" s="96"/>
      <c r="H42" s="96"/>
      <c r="I42" s="96"/>
      <c r="J42" s="97"/>
    </row>
    <row r="43" spans="1:13" ht="15.6" customHeight="1" x14ac:dyDescent="0.2">
      <c r="A43" s="91"/>
      <c r="B43" s="92"/>
      <c r="C43" s="96" t="s">
        <v>77</v>
      </c>
      <c r="D43" s="96"/>
      <c r="E43" s="96"/>
      <c r="F43" s="97"/>
      <c r="G43" s="95" t="s">
        <v>78</v>
      </c>
      <c r="H43" s="96"/>
      <c r="I43" s="96"/>
      <c r="J43" s="97"/>
    </row>
    <row r="44" spans="1:13" ht="15.6" customHeight="1" x14ac:dyDescent="0.2">
      <c r="A44" s="93"/>
      <c r="B44" s="94"/>
      <c r="C44" s="97" t="s">
        <v>79</v>
      </c>
      <c r="D44" s="83"/>
      <c r="E44" s="83" t="s">
        <v>80</v>
      </c>
      <c r="F44" s="83"/>
      <c r="G44" s="97" t="s">
        <v>79</v>
      </c>
      <c r="H44" s="83"/>
      <c r="I44" s="83" t="s">
        <v>80</v>
      </c>
      <c r="J44" s="83"/>
    </row>
    <row r="45" spans="1:13" ht="15.6" customHeight="1" x14ac:dyDescent="0.2">
      <c r="A45" s="88" t="s">
        <v>81</v>
      </c>
      <c r="B45" s="88"/>
      <c r="C45" s="84">
        <v>2</v>
      </c>
      <c r="D45" s="85"/>
      <c r="E45" s="84">
        <v>1.5</v>
      </c>
      <c r="F45" s="85"/>
      <c r="G45" s="84">
        <v>1.5</v>
      </c>
      <c r="H45" s="85"/>
      <c r="I45" s="84">
        <v>1</v>
      </c>
      <c r="J45" s="85"/>
    </row>
    <row r="46" spans="1:13" ht="15.6" customHeight="1" x14ac:dyDescent="0.2">
      <c r="A46" s="88"/>
      <c r="B46" s="88"/>
      <c r="C46" s="191"/>
      <c r="D46" s="192"/>
      <c r="E46" s="191"/>
      <c r="F46" s="192"/>
      <c r="G46" s="191"/>
      <c r="H46" s="192"/>
      <c r="I46" s="191"/>
      <c r="J46" s="192"/>
    </row>
    <row r="47" spans="1:13" ht="15.6" customHeight="1" x14ac:dyDescent="0.2">
      <c r="A47" s="83" t="s">
        <v>82</v>
      </c>
      <c r="B47" s="83"/>
      <c r="C47" s="84">
        <v>1.5</v>
      </c>
      <c r="D47" s="85"/>
      <c r="E47" s="84">
        <v>1</v>
      </c>
      <c r="F47" s="85"/>
      <c r="G47" s="84">
        <v>1</v>
      </c>
      <c r="H47" s="85"/>
      <c r="I47" s="84">
        <v>0.6</v>
      </c>
      <c r="J47" s="85"/>
    </row>
    <row r="48" spans="1:13" ht="15.6" customHeight="1" x14ac:dyDescent="0.2">
      <c r="A48" s="83"/>
      <c r="B48" s="83"/>
      <c r="C48" s="191"/>
      <c r="D48" s="192"/>
      <c r="E48" s="191"/>
      <c r="F48" s="192"/>
      <c r="G48" s="191"/>
      <c r="H48" s="192"/>
      <c r="I48" s="191"/>
      <c r="J48" s="192"/>
    </row>
    <row r="49" spans="1:27" ht="15.6" customHeight="1" x14ac:dyDescent="0.2">
      <c r="A49" s="83" t="s">
        <v>83</v>
      </c>
      <c r="B49" s="83"/>
      <c r="C49" s="84">
        <v>1.5</v>
      </c>
      <c r="D49" s="85"/>
      <c r="E49" s="84">
        <v>1</v>
      </c>
      <c r="F49" s="85"/>
      <c r="G49" s="84">
        <v>1</v>
      </c>
      <c r="H49" s="85"/>
      <c r="I49" s="84">
        <v>0.6</v>
      </c>
      <c r="J49" s="85"/>
    </row>
    <row r="50" spans="1:27" ht="15.6" customHeight="1" x14ac:dyDescent="0.2">
      <c r="A50" s="83"/>
      <c r="B50" s="83"/>
      <c r="C50" s="191"/>
      <c r="D50" s="192"/>
      <c r="E50" s="191"/>
      <c r="F50" s="192"/>
      <c r="G50" s="191"/>
      <c r="H50" s="192"/>
      <c r="I50" s="191"/>
      <c r="J50" s="192"/>
    </row>
    <row r="51" spans="1:27" ht="15.75" customHeight="1" x14ac:dyDescent="0.2">
      <c r="A51" s="137" t="s">
        <v>177</v>
      </c>
      <c r="B51" s="137"/>
      <c r="C51" s="137"/>
      <c r="D51" s="2"/>
      <c r="E51" s="2"/>
    </row>
    <row r="52" spans="1:27" ht="15.75" customHeight="1" x14ac:dyDescent="0.2">
      <c r="A52" s="101" t="s">
        <v>176</v>
      </c>
      <c r="B52" s="101"/>
      <c r="C52" s="101"/>
      <c r="D52" s="101"/>
      <c r="E52" s="101"/>
      <c r="F52" s="32"/>
      <c r="G52" s="32"/>
      <c r="H52" s="32"/>
      <c r="I52" s="1"/>
      <c r="J52" s="1"/>
      <c r="K52" s="1"/>
      <c r="R52" s="2"/>
      <c r="S52" s="2"/>
      <c r="T52" s="9"/>
      <c r="U52" s="9"/>
      <c r="V52" s="9"/>
      <c r="W52" s="9"/>
      <c r="X52" s="9"/>
      <c r="Y52" s="9"/>
      <c r="Z52" s="9"/>
      <c r="AA52" s="9"/>
    </row>
    <row r="53" spans="1:27" s="18" customFormat="1" ht="15.15" customHeight="1" x14ac:dyDescent="0.2">
      <c r="B53" s="186" t="s">
        <v>170</v>
      </c>
      <c r="C53" s="186"/>
      <c r="D53" s="187" t="s">
        <v>140</v>
      </c>
      <c r="E53" s="187"/>
      <c r="F53" s="188" t="s">
        <v>171</v>
      </c>
      <c r="G53" s="189"/>
      <c r="I53" s="1"/>
      <c r="J53" s="1"/>
      <c r="R53" s="46"/>
      <c r="S53" s="46"/>
      <c r="T53" s="47"/>
      <c r="U53" s="47"/>
      <c r="V53" s="47"/>
      <c r="W53" s="47"/>
      <c r="X53" s="47"/>
      <c r="Y53" s="47"/>
      <c r="Z53" s="47"/>
      <c r="AA53" s="47"/>
    </row>
    <row r="54" spans="1:27" s="18" customFormat="1" ht="15.15" customHeight="1" x14ac:dyDescent="0.2">
      <c r="B54" s="186" t="s">
        <v>172</v>
      </c>
      <c r="C54" s="186"/>
      <c r="D54" s="187" t="s">
        <v>173</v>
      </c>
      <c r="E54" s="187"/>
      <c r="R54" s="46"/>
      <c r="S54" s="46"/>
      <c r="T54" s="47"/>
      <c r="U54" s="47"/>
      <c r="V54" s="47"/>
      <c r="W54" s="47"/>
      <c r="X54" s="47"/>
      <c r="Y54" s="47"/>
      <c r="Z54" s="47"/>
      <c r="AA54" s="47"/>
    </row>
    <row r="55" spans="1:27" s="18" customFormat="1" ht="15.15" customHeight="1" x14ac:dyDescent="0.2">
      <c r="B55" s="186" t="s">
        <v>174</v>
      </c>
      <c r="C55" s="186"/>
      <c r="D55" s="190">
        <v>1.5</v>
      </c>
      <c r="E55" s="190"/>
      <c r="R55" s="46"/>
      <c r="S55" s="46"/>
      <c r="T55" s="47"/>
      <c r="U55" s="47"/>
      <c r="V55" s="47"/>
      <c r="W55" s="47"/>
      <c r="X55" s="47"/>
      <c r="Y55" s="47"/>
      <c r="Z55" s="47"/>
      <c r="AA55" s="47"/>
    </row>
    <row r="56" spans="1:27" s="18" customFormat="1" ht="15.15" customHeight="1" x14ac:dyDescent="0.2">
      <c r="B56" s="186" t="s">
        <v>175</v>
      </c>
      <c r="C56" s="186"/>
      <c r="D56" s="193">
        <f>D55*0.5</f>
        <v>0.75</v>
      </c>
      <c r="E56" s="193"/>
      <c r="R56" s="46"/>
      <c r="S56" s="46"/>
      <c r="T56" s="47"/>
      <c r="U56" s="47"/>
      <c r="V56" s="47"/>
      <c r="W56" s="47"/>
      <c r="X56" s="47"/>
      <c r="Y56" s="47"/>
      <c r="Z56" s="47"/>
      <c r="AA56" s="47"/>
    </row>
    <row r="57" spans="1:27" ht="15.75" customHeight="1" x14ac:dyDescent="0.2"/>
    <row r="58" spans="1:27" ht="15.75" customHeight="1" x14ac:dyDescent="0.2">
      <c r="A58" s="106" t="s">
        <v>126</v>
      </c>
      <c r="B58" s="106"/>
      <c r="C58" s="106"/>
      <c r="D58" s="106"/>
      <c r="E58" s="106"/>
      <c r="F58" s="95" t="s">
        <v>127</v>
      </c>
      <c r="G58" s="96"/>
      <c r="H58" s="96"/>
      <c r="I58" s="97"/>
      <c r="J58" s="3"/>
      <c r="K58" s="3"/>
      <c r="L58" s="3"/>
      <c r="M58" s="197" t="s">
        <v>45</v>
      </c>
      <c r="N58" s="197"/>
      <c r="O58" s="197"/>
      <c r="P58" s="197"/>
    </row>
    <row r="59" spans="1:27" ht="15.75" customHeight="1" x14ac:dyDescent="0.2">
      <c r="B59" s="95" t="s">
        <v>56</v>
      </c>
      <c r="C59" s="97"/>
      <c r="D59" s="95" t="s">
        <v>57</v>
      </c>
      <c r="E59" s="97"/>
      <c r="F59" s="4" t="s">
        <v>58</v>
      </c>
      <c r="G59" s="4" t="s">
        <v>59</v>
      </c>
      <c r="H59" s="4" t="s">
        <v>58</v>
      </c>
      <c r="I59" s="4" t="s">
        <v>59</v>
      </c>
      <c r="J59" s="4" t="s">
        <v>58</v>
      </c>
      <c r="K59" s="4" t="s">
        <v>59</v>
      </c>
      <c r="M59" s="198" t="s">
        <v>46</v>
      </c>
      <c r="N59" s="198"/>
      <c r="O59" s="198"/>
      <c r="P59" s="198"/>
    </row>
    <row r="60" spans="1:27" ht="15.75" customHeight="1" x14ac:dyDescent="0.2">
      <c r="B60" s="83" t="s">
        <v>128</v>
      </c>
      <c r="C60" s="83"/>
      <c r="D60" s="185" t="s">
        <v>129</v>
      </c>
      <c r="E60" s="185"/>
      <c r="F60" s="6">
        <f>H60/1000</f>
        <v>19.600000000000001</v>
      </c>
      <c r="G60" s="4" t="s">
        <v>130</v>
      </c>
      <c r="H60" s="6">
        <f>J60*9.8</f>
        <v>19600</v>
      </c>
      <c r="I60" s="4" t="s">
        <v>131</v>
      </c>
      <c r="J60" s="5">
        <v>2000</v>
      </c>
      <c r="K60" s="4" t="s">
        <v>132</v>
      </c>
    </row>
    <row r="61" spans="1:27" ht="15.75" customHeight="1" x14ac:dyDescent="0.2">
      <c r="B61" s="83" t="s">
        <v>65</v>
      </c>
      <c r="C61" s="83"/>
      <c r="D61" s="185" t="s">
        <v>276</v>
      </c>
      <c r="E61" s="185"/>
      <c r="F61" s="6">
        <f>H61/1000</f>
        <v>14.700000000000001</v>
      </c>
      <c r="G61" s="4" t="s">
        <v>130</v>
      </c>
      <c r="H61" s="6">
        <f>J61*9.8</f>
        <v>14700.000000000002</v>
      </c>
      <c r="I61" s="4" t="s">
        <v>131</v>
      </c>
      <c r="J61" s="5">
        <v>1500</v>
      </c>
      <c r="K61" s="4" t="s">
        <v>132</v>
      </c>
    </row>
    <row r="62" spans="1:27" ht="15.75" customHeight="1" x14ac:dyDescent="0.2">
      <c r="B62" s="83" t="s">
        <v>275</v>
      </c>
      <c r="C62" s="83"/>
      <c r="D62" s="185" t="s">
        <v>282</v>
      </c>
      <c r="E62" s="185"/>
      <c r="F62" s="6">
        <f>H62/1000</f>
        <v>34.299999999999997</v>
      </c>
      <c r="G62" s="4" t="s">
        <v>62</v>
      </c>
      <c r="H62" s="6">
        <f>J62*9.8</f>
        <v>34300</v>
      </c>
      <c r="I62" s="4" t="s">
        <v>63</v>
      </c>
      <c r="J62" s="5">
        <f>J60+J61</f>
        <v>3500</v>
      </c>
      <c r="K62" s="4" t="s">
        <v>64</v>
      </c>
    </row>
    <row r="63" spans="1:27" ht="15.75" customHeight="1" x14ac:dyDescent="0.2">
      <c r="B63" s="83" t="s">
        <v>280</v>
      </c>
      <c r="C63" s="83"/>
      <c r="D63" s="185"/>
      <c r="E63" s="185"/>
      <c r="F63" s="6">
        <f>H63/1000</f>
        <v>11.76</v>
      </c>
      <c r="G63" s="4" t="s">
        <v>62</v>
      </c>
      <c r="H63" s="6">
        <f>J63*9.8</f>
        <v>11760</v>
      </c>
      <c r="I63" s="4" t="s">
        <v>63</v>
      </c>
      <c r="J63" s="5">
        <v>1200</v>
      </c>
      <c r="K63" s="4" t="s">
        <v>64</v>
      </c>
    </row>
    <row r="64" spans="1:27" ht="15.75" customHeight="1" x14ac:dyDescent="0.2">
      <c r="A64" s="106" t="s">
        <v>66</v>
      </c>
      <c r="B64" s="106"/>
      <c r="C64" s="106"/>
      <c r="D64" s="106"/>
      <c r="E64" s="106"/>
      <c r="F64" s="2"/>
      <c r="G64" s="2"/>
    </row>
    <row r="65" spans="1:12" ht="15.75" customHeight="1" x14ac:dyDescent="0.2">
      <c r="B65" s="83" t="s">
        <v>67</v>
      </c>
      <c r="C65" s="83"/>
      <c r="D65" s="83" t="s">
        <v>68</v>
      </c>
      <c r="E65" s="83"/>
      <c r="F65" s="4" t="s">
        <v>59</v>
      </c>
      <c r="G65" s="2"/>
    </row>
    <row r="66" spans="1:12" ht="15.75" customHeight="1" x14ac:dyDescent="0.2">
      <c r="B66" s="95" t="s">
        <v>71</v>
      </c>
      <c r="C66" s="97"/>
      <c r="D66" s="185">
        <v>110</v>
      </c>
      <c r="E66" s="185"/>
      <c r="F66" s="4" t="s">
        <v>133</v>
      </c>
    </row>
    <row r="67" spans="1:12" ht="15.75" customHeight="1" x14ac:dyDescent="0.2">
      <c r="B67" s="83" t="s">
        <v>72</v>
      </c>
      <c r="C67" s="83"/>
      <c r="D67" s="185">
        <v>90</v>
      </c>
      <c r="E67" s="185"/>
      <c r="F67" s="4" t="s">
        <v>133</v>
      </c>
    </row>
    <row r="68" spans="1:12" ht="15.75" customHeight="1" x14ac:dyDescent="0.2">
      <c r="B68" s="83" t="s">
        <v>274</v>
      </c>
      <c r="C68" s="83"/>
      <c r="D68" s="185">
        <v>150</v>
      </c>
      <c r="E68" s="185"/>
      <c r="F68" s="4" t="s">
        <v>70</v>
      </c>
    </row>
    <row r="69" spans="1:12" ht="15.75" customHeight="1" x14ac:dyDescent="0.2">
      <c r="B69" s="83" t="s">
        <v>273</v>
      </c>
      <c r="C69" s="83"/>
      <c r="D69" s="185">
        <v>150</v>
      </c>
      <c r="E69" s="185"/>
      <c r="F69" s="4" t="s">
        <v>133</v>
      </c>
    </row>
    <row r="70" spans="1:12" ht="15.75" customHeight="1" x14ac:dyDescent="0.2">
      <c r="B70" s="83" t="s">
        <v>279</v>
      </c>
      <c r="C70" s="83"/>
      <c r="D70" s="185">
        <v>12.5</v>
      </c>
      <c r="E70" s="185"/>
      <c r="F70" s="4" t="s">
        <v>133</v>
      </c>
    </row>
    <row r="71" spans="1:12" ht="15.75" customHeight="1" x14ac:dyDescent="0.2">
      <c r="B71" s="83" t="s">
        <v>270</v>
      </c>
      <c r="C71" s="83"/>
      <c r="D71" s="185">
        <v>90</v>
      </c>
      <c r="E71" s="185"/>
      <c r="F71" s="4" t="s">
        <v>133</v>
      </c>
    </row>
    <row r="72" spans="1:12" ht="15.75" customHeight="1" x14ac:dyDescent="0.2">
      <c r="B72" s="83" t="s">
        <v>271</v>
      </c>
      <c r="C72" s="83"/>
      <c r="D72" s="185">
        <v>100</v>
      </c>
      <c r="E72" s="185"/>
      <c r="F72" s="4" t="s">
        <v>70</v>
      </c>
    </row>
    <row r="73" spans="1:12" ht="15.75" customHeight="1" x14ac:dyDescent="0.2"/>
    <row r="74" spans="1:12" ht="15.75" customHeight="1" x14ac:dyDescent="0.2"/>
    <row r="75" spans="1:12" ht="15.75" customHeight="1" x14ac:dyDescent="0.2"/>
    <row r="76" spans="1:12" ht="15.75" customHeight="1" x14ac:dyDescent="0.2"/>
    <row r="77" spans="1:12" ht="15.75" customHeight="1" x14ac:dyDescent="0.2">
      <c r="A77" s="181" t="s">
        <v>278</v>
      </c>
      <c r="B77" s="181"/>
      <c r="C77" s="181"/>
      <c r="D77" s="181"/>
      <c r="E77" s="181"/>
      <c r="F77" s="181"/>
      <c r="G77" s="181"/>
      <c r="H77" s="181"/>
      <c r="I77" s="181"/>
      <c r="J77" s="181"/>
      <c r="K77" s="181"/>
    </row>
    <row r="78" spans="1:12" ht="15.75" customHeight="1" x14ac:dyDescent="0.2">
      <c r="A78" s="118" t="s">
        <v>277</v>
      </c>
      <c r="B78" s="118"/>
      <c r="C78" s="118"/>
      <c r="D78" s="118"/>
      <c r="E78" s="118"/>
      <c r="F78" s="118"/>
      <c r="G78" s="118"/>
      <c r="H78" s="118"/>
      <c r="I78" s="118"/>
      <c r="J78" s="2"/>
      <c r="L78" s="2"/>
    </row>
    <row r="79" spans="1:12" ht="15.75" customHeight="1" x14ac:dyDescent="0.2">
      <c r="B79" s="194" t="s">
        <v>281</v>
      </c>
      <c r="C79" s="195"/>
      <c r="D79" s="195"/>
      <c r="E79" s="195"/>
      <c r="F79" s="195"/>
      <c r="G79" s="196"/>
      <c r="H79" s="50">
        <f>(F62+F63)*D67/(D66+D67)</f>
        <v>20.726999999999997</v>
      </c>
      <c r="I79" s="4" t="s">
        <v>134</v>
      </c>
      <c r="L79" s="2"/>
    </row>
    <row r="80" spans="1:12"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sheetData>
  <sheetProtection formatCells="0" selectLockedCells="1" selectUnlockedCells="1"/>
  <mergeCells count="70">
    <mergeCell ref="A78:I78"/>
    <mergeCell ref="B79:G79"/>
    <mergeCell ref="A41:M41"/>
    <mergeCell ref="A42:B44"/>
    <mergeCell ref="C42:J42"/>
    <mergeCell ref="M58:P58"/>
    <mergeCell ref="M59:P59"/>
    <mergeCell ref="B69:C69"/>
    <mergeCell ref="D69:E69"/>
    <mergeCell ref="D71:E71"/>
    <mergeCell ref="B70:C70"/>
    <mergeCell ref="D70:E70"/>
    <mergeCell ref="I45:J46"/>
    <mergeCell ref="A47:B48"/>
    <mergeCell ref="A1:H1"/>
    <mergeCell ref="A58:E58"/>
    <mergeCell ref="B59:C59"/>
    <mergeCell ref="D59:E59"/>
    <mergeCell ref="F58:I58"/>
    <mergeCell ref="G43:J43"/>
    <mergeCell ref="G44:H44"/>
    <mergeCell ref="I44:J44"/>
    <mergeCell ref="G45:H46"/>
    <mergeCell ref="G49:H50"/>
    <mergeCell ref="I49:J50"/>
    <mergeCell ref="C47:D48"/>
    <mergeCell ref="E47:F48"/>
    <mergeCell ref="G47:H48"/>
    <mergeCell ref="I47:J48"/>
    <mergeCell ref="A49:B50"/>
    <mergeCell ref="C49:D50"/>
    <mergeCell ref="E49:F50"/>
    <mergeCell ref="B56:C56"/>
    <mergeCell ref="D56:E56"/>
    <mergeCell ref="A64:E64"/>
    <mergeCell ref="C43:F43"/>
    <mergeCell ref="C44:D44"/>
    <mergeCell ref="E44:F44"/>
    <mergeCell ref="A45:B46"/>
    <mergeCell ref="C45:D46"/>
    <mergeCell ref="E45:F46"/>
    <mergeCell ref="B54:C54"/>
    <mergeCell ref="D54:E54"/>
    <mergeCell ref="B55:C55"/>
    <mergeCell ref="D55:E55"/>
    <mergeCell ref="B71:C71"/>
    <mergeCell ref="B66:C66"/>
    <mergeCell ref="D66:E66"/>
    <mergeCell ref="B60:C60"/>
    <mergeCell ref="D60:E60"/>
    <mergeCell ref="B61:C61"/>
    <mergeCell ref="D61:E61"/>
    <mergeCell ref="B65:C65"/>
    <mergeCell ref="D65:E65"/>
    <mergeCell ref="B67:C67"/>
    <mergeCell ref="D67:E67"/>
    <mergeCell ref="B68:C68"/>
    <mergeCell ref="A51:C51"/>
    <mergeCell ref="A52:E52"/>
    <mergeCell ref="B53:C53"/>
    <mergeCell ref="D53:E53"/>
    <mergeCell ref="F53:G53"/>
    <mergeCell ref="D72:E72"/>
    <mergeCell ref="B63:C63"/>
    <mergeCell ref="D63:E63"/>
    <mergeCell ref="A77:K77"/>
    <mergeCell ref="B62:C62"/>
    <mergeCell ref="D62:E62"/>
    <mergeCell ref="B72:C72"/>
    <mergeCell ref="D68:E68"/>
  </mergeCells>
  <phoneticPr fontId="19"/>
  <pageMargins left="0.69" right="0.36" top="0.63" bottom="0.52" header="0.42" footer="0.25"/>
  <pageSetup paperSize="9" orientation="landscape" horizontalDpi="4294967293" verticalDpi="300" r:id="rId1"/>
  <headerFooter alignWithMargins="0">
    <oddHeader>&amp;R自立機器</oddHeader>
    <oddFooter>&amp;P ページ</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AA71"/>
  <sheetViews>
    <sheetView view="pageBreakPreview" topLeftCell="A62" zoomScaleNormal="100" workbookViewId="0">
      <selection activeCell="A72" sqref="A72:XFD339"/>
    </sheetView>
  </sheetViews>
  <sheetFormatPr defaultRowHeight="13.2" x14ac:dyDescent="0.2"/>
  <cols>
    <col min="1" max="19" width="7.6640625" customWidth="1"/>
  </cols>
  <sheetData>
    <row r="1" spans="1:13" ht="37.5" customHeight="1" x14ac:dyDescent="0.2">
      <c r="A1" s="199" t="s">
        <v>47</v>
      </c>
      <c r="B1" s="199"/>
      <c r="C1" s="199"/>
      <c r="D1" s="199"/>
      <c r="E1" s="199"/>
      <c r="F1" s="199"/>
      <c r="G1" s="199"/>
      <c r="H1" s="1"/>
      <c r="I1" s="1"/>
      <c r="J1" s="1"/>
      <c r="K1" s="1"/>
      <c r="L1" s="1"/>
      <c r="M1" s="1"/>
    </row>
    <row r="2" spans="1:13" ht="15.75" customHeight="1" x14ac:dyDescent="0.2"/>
    <row r="3" spans="1:13" ht="15.75" customHeight="1" x14ac:dyDescent="0.2"/>
    <row r="4" spans="1:13" ht="15.75" customHeight="1" x14ac:dyDescent="0.2"/>
    <row r="5" spans="1:13" ht="15.75" customHeight="1" x14ac:dyDescent="0.2"/>
    <row r="6" spans="1:13" ht="15.75" customHeight="1" x14ac:dyDescent="0.2"/>
    <row r="7" spans="1:13" ht="15.75" customHeight="1" x14ac:dyDescent="0.2"/>
    <row r="8" spans="1:13" ht="15.75" customHeight="1" x14ac:dyDescent="0.2"/>
    <row r="9" spans="1:13" ht="15.75" customHeight="1" x14ac:dyDescent="0.2"/>
    <row r="10" spans="1:13" ht="15.75" customHeight="1" x14ac:dyDescent="0.2"/>
    <row r="11" spans="1:13" ht="15.75" customHeight="1" x14ac:dyDescent="0.2"/>
    <row r="12" spans="1:13" ht="15.75" customHeight="1" x14ac:dyDescent="0.2"/>
    <row r="13" spans="1:13" ht="15.75" customHeight="1" x14ac:dyDescent="0.2"/>
    <row r="14" spans="1:13" ht="15.75" customHeight="1" x14ac:dyDescent="0.2"/>
    <row r="15" spans="1:13" ht="15.75" customHeight="1" x14ac:dyDescent="0.2"/>
    <row r="16" spans="1:13" ht="15.75" customHeight="1" x14ac:dyDescent="0.2"/>
    <row r="17" spans="13:25" ht="15.75" customHeight="1" x14ac:dyDescent="0.2"/>
    <row r="18" spans="13:25" ht="15.75" customHeight="1" x14ac:dyDescent="0.2"/>
    <row r="19" spans="13:25" ht="15.75" customHeight="1" x14ac:dyDescent="0.2"/>
    <row r="20" spans="13:25" ht="15.75" customHeight="1" x14ac:dyDescent="0.2"/>
    <row r="21" spans="13:25" ht="15.75" customHeight="1" x14ac:dyDescent="0.2"/>
    <row r="22" spans="13:25" ht="15.75" customHeight="1" x14ac:dyDescent="0.2"/>
    <row r="23" spans="13:25" ht="15.75" customHeight="1" x14ac:dyDescent="0.2"/>
    <row r="24" spans="13:25" ht="15.75" customHeight="1" x14ac:dyDescent="0.2"/>
    <row r="25" spans="13:25" ht="15.75" customHeight="1" x14ac:dyDescent="0.2"/>
    <row r="26" spans="13:25" ht="15.75" customHeight="1" x14ac:dyDescent="0.2"/>
    <row r="27" spans="13:25" ht="15.75" customHeight="1" x14ac:dyDescent="0.2"/>
    <row r="28" spans="13:25" ht="15.75" customHeight="1" x14ac:dyDescent="0.2">
      <c r="M28" s="197" t="s">
        <v>45</v>
      </c>
      <c r="N28" s="197"/>
      <c r="O28" s="197"/>
      <c r="P28" s="197"/>
      <c r="V28" s="2" t="s">
        <v>48</v>
      </c>
      <c r="W28" s="2" t="s">
        <v>118</v>
      </c>
      <c r="X28" s="2" t="s">
        <v>119</v>
      </c>
      <c r="Y28" s="2" t="s">
        <v>120</v>
      </c>
    </row>
    <row r="29" spans="13:25" ht="15.75" customHeight="1" x14ac:dyDescent="0.2">
      <c r="M29" s="198" t="s">
        <v>46</v>
      </c>
      <c r="N29" s="198"/>
      <c r="O29" s="198"/>
      <c r="P29" s="198"/>
      <c r="U29" s="2" t="s">
        <v>49</v>
      </c>
      <c r="V29" s="2" t="s">
        <v>121</v>
      </c>
      <c r="W29" s="2">
        <v>35.32</v>
      </c>
      <c r="X29" s="2">
        <v>0.64</v>
      </c>
      <c r="Y29" s="2">
        <f>W29*X29</f>
        <v>22.604800000000001</v>
      </c>
    </row>
    <row r="30" spans="13:25" ht="15.75" customHeight="1" x14ac:dyDescent="0.2">
      <c r="U30" s="2"/>
      <c r="V30" s="2"/>
      <c r="W30" s="2"/>
      <c r="X30" s="2"/>
      <c r="Y30" s="2"/>
    </row>
    <row r="31" spans="13:25" ht="15.75" customHeight="1" x14ac:dyDescent="0.2">
      <c r="U31" s="2" t="s">
        <v>50</v>
      </c>
      <c r="V31" s="2" t="s">
        <v>51</v>
      </c>
      <c r="W31" s="2">
        <v>35.32</v>
      </c>
      <c r="X31" s="2">
        <v>2.72</v>
      </c>
      <c r="Y31" s="2">
        <f>W31*X31</f>
        <v>96.070400000000006</v>
      </c>
    </row>
    <row r="32" spans="13:25" ht="15.75" customHeight="1" x14ac:dyDescent="0.2">
      <c r="U32" s="2" t="s">
        <v>52</v>
      </c>
      <c r="V32" s="2" t="s">
        <v>53</v>
      </c>
      <c r="W32" s="2">
        <v>25.12</v>
      </c>
      <c r="X32" s="2">
        <v>0.64</v>
      </c>
      <c r="Y32" s="2">
        <f>W32*X32</f>
        <v>16.076800000000002</v>
      </c>
    </row>
    <row r="33" spans="1:27" ht="15.75" customHeight="1" x14ac:dyDescent="0.2">
      <c r="Y33">
        <f>SUM(Y29:Y32)</f>
        <v>134.75200000000001</v>
      </c>
    </row>
    <row r="34" spans="1:27" ht="21" customHeight="1" x14ac:dyDescent="0.2">
      <c r="A34" s="200" t="s">
        <v>44</v>
      </c>
      <c r="B34" s="200"/>
      <c r="C34" s="200"/>
      <c r="D34" s="200"/>
      <c r="E34" s="200"/>
      <c r="F34" s="200"/>
      <c r="G34" s="200"/>
      <c r="H34" s="200"/>
      <c r="I34" s="200"/>
      <c r="J34" s="200"/>
      <c r="K34" s="200"/>
      <c r="L34" s="200"/>
      <c r="M34" s="48"/>
      <c r="N34" s="48"/>
      <c r="O34" s="48"/>
      <c r="P34" s="48"/>
    </row>
    <row r="35" spans="1:27" ht="15.6" customHeight="1" x14ac:dyDescent="0.2">
      <c r="A35" s="79" t="s">
        <v>196</v>
      </c>
      <c r="B35" s="79"/>
      <c r="C35" s="79"/>
      <c r="D35" s="79"/>
      <c r="E35" s="79"/>
      <c r="F35" s="79"/>
      <c r="G35" s="79"/>
      <c r="H35" s="79"/>
      <c r="I35" s="79"/>
      <c r="J35" s="79"/>
      <c r="K35" s="79"/>
      <c r="L35" s="79"/>
      <c r="M35" s="79"/>
    </row>
    <row r="36" spans="1:27" ht="15.6" customHeight="1" x14ac:dyDescent="0.2">
      <c r="A36" s="89" t="s">
        <v>75</v>
      </c>
      <c r="B36" s="90"/>
      <c r="C36" s="95" t="s">
        <v>76</v>
      </c>
      <c r="D36" s="96"/>
      <c r="E36" s="96"/>
      <c r="F36" s="96"/>
      <c r="G36" s="96"/>
      <c r="H36" s="96"/>
      <c r="I36" s="96"/>
      <c r="J36" s="97"/>
    </row>
    <row r="37" spans="1:27" ht="15.6" customHeight="1" x14ac:dyDescent="0.2">
      <c r="A37" s="91"/>
      <c r="B37" s="92"/>
      <c r="C37" s="96" t="s">
        <v>77</v>
      </c>
      <c r="D37" s="96"/>
      <c r="E37" s="96"/>
      <c r="F37" s="97"/>
      <c r="G37" s="95" t="s">
        <v>78</v>
      </c>
      <c r="H37" s="96"/>
      <c r="I37" s="96"/>
      <c r="J37" s="97"/>
    </row>
    <row r="38" spans="1:27" ht="15.6" customHeight="1" x14ac:dyDescent="0.2">
      <c r="A38" s="93"/>
      <c r="B38" s="94"/>
      <c r="C38" s="97" t="s">
        <v>79</v>
      </c>
      <c r="D38" s="83"/>
      <c r="E38" s="83" t="s">
        <v>80</v>
      </c>
      <c r="F38" s="83"/>
      <c r="G38" s="97" t="s">
        <v>79</v>
      </c>
      <c r="H38" s="83"/>
      <c r="I38" s="83" t="s">
        <v>80</v>
      </c>
      <c r="J38" s="83"/>
    </row>
    <row r="39" spans="1:27" ht="15.6" customHeight="1" x14ac:dyDescent="0.2">
      <c r="A39" s="88" t="s">
        <v>81</v>
      </c>
      <c r="B39" s="88"/>
      <c r="C39" s="84">
        <v>2</v>
      </c>
      <c r="D39" s="85"/>
      <c r="E39" s="84">
        <v>1.5</v>
      </c>
      <c r="F39" s="85"/>
      <c r="G39" s="84">
        <v>1.5</v>
      </c>
      <c r="H39" s="85"/>
      <c r="I39" s="84">
        <v>1</v>
      </c>
      <c r="J39" s="85"/>
    </row>
    <row r="40" spans="1:27" ht="15.6" customHeight="1" x14ac:dyDescent="0.2">
      <c r="A40" s="88"/>
      <c r="B40" s="88"/>
      <c r="C40" s="191"/>
      <c r="D40" s="192"/>
      <c r="E40" s="191"/>
      <c r="F40" s="192"/>
      <c r="G40" s="191"/>
      <c r="H40" s="192"/>
      <c r="I40" s="191"/>
      <c r="J40" s="192"/>
    </row>
    <row r="41" spans="1:27" ht="15.6" customHeight="1" x14ac:dyDescent="0.2">
      <c r="A41" s="83" t="s">
        <v>82</v>
      </c>
      <c r="B41" s="83"/>
      <c r="C41" s="84">
        <v>1.5</v>
      </c>
      <c r="D41" s="85"/>
      <c r="E41" s="84">
        <v>1</v>
      </c>
      <c r="F41" s="85"/>
      <c r="G41" s="84">
        <v>1</v>
      </c>
      <c r="H41" s="85"/>
      <c r="I41" s="84">
        <v>0.6</v>
      </c>
      <c r="J41" s="85"/>
    </row>
    <row r="42" spans="1:27" ht="15.6" customHeight="1" x14ac:dyDescent="0.2">
      <c r="A42" s="83"/>
      <c r="B42" s="83"/>
      <c r="C42" s="191"/>
      <c r="D42" s="192"/>
      <c r="E42" s="191"/>
      <c r="F42" s="192"/>
      <c r="G42" s="191"/>
      <c r="H42" s="192"/>
      <c r="I42" s="191"/>
      <c r="J42" s="192"/>
    </row>
    <row r="43" spans="1:27" ht="15.6" customHeight="1" x14ac:dyDescent="0.2">
      <c r="A43" s="83" t="s">
        <v>83</v>
      </c>
      <c r="B43" s="83"/>
      <c r="C43" s="84">
        <v>1.5</v>
      </c>
      <c r="D43" s="85"/>
      <c r="E43" s="84">
        <v>1</v>
      </c>
      <c r="F43" s="85"/>
      <c r="G43" s="84">
        <v>1</v>
      </c>
      <c r="H43" s="85"/>
      <c r="I43" s="84">
        <v>0.6</v>
      </c>
      <c r="J43" s="85"/>
    </row>
    <row r="44" spans="1:27" ht="15.6" customHeight="1" x14ac:dyDescent="0.2">
      <c r="A44" s="83"/>
      <c r="B44" s="83"/>
      <c r="C44" s="191"/>
      <c r="D44" s="192"/>
      <c r="E44" s="191"/>
      <c r="F44" s="192"/>
      <c r="G44" s="191"/>
      <c r="H44" s="192"/>
      <c r="I44" s="191"/>
      <c r="J44" s="192"/>
    </row>
    <row r="45" spans="1:27" ht="15.75" customHeight="1" x14ac:dyDescent="0.2">
      <c r="A45" s="137"/>
      <c r="B45" s="137"/>
      <c r="C45" s="137"/>
      <c r="D45" s="2"/>
      <c r="E45" s="2"/>
    </row>
    <row r="46" spans="1:27" ht="15.75" customHeight="1" x14ac:dyDescent="0.2">
      <c r="A46" s="101" t="s">
        <v>176</v>
      </c>
      <c r="B46" s="101"/>
      <c r="C46" s="101"/>
      <c r="D46" s="101"/>
      <c r="E46" s="101"/>
      <c r="F46" s="32"/>
      <c r="G46" s="32"/>
      <c r="H46" s="32"/>
      <c r="I46" s="1"/>
      <c r="J46" s="1"/>
      <c r="K46" s="1"/>
      <c r="R46" s="2"/>
      <c r="S46" s="2"/>
      <c r="T46" s="9"/>
      <c r="U46" s="9"/>
      <c r="V46" s="9"/>
      <c r="W46" s="9"/>
      <c r="X46" s="9"/>
      <c r="Y46" s="9"/>
      <c r="Z46" s="9"/>
      <c r="AA46" s="9"/>
    </row>
    <row r="47" spans="1:27" s="18" customFormat="1" ht="15.15" customHeight="1" x14ac:dyDescent="0.2">
      <c r="B47" s="186" t="s">
        <v>170</v>
      </c>
      <c r="C47" s="186"/>
      <c r="D47" s="187" t="s">
        <v>140</v>
      </c>
      <c r="E47" s="187"/>
      <c r="F47" s="188" t="s">
        <v>171</v>
      </c>
      <c r="G47" s="189"/>
      <c r="I47" s="1"/>
      <c r="J47" s="1"/>
      <c r="R47" s="46"/>
      <c r="S47" s="46"/>
      <c r="T47" s="47"/>
      <c r="U47" s="47"/>
      <c r="V47" s="47"/>
      <c r="W47" s="47"/>
      <c r="X47" s="47"/>
      <c r="Y47" s="47"/>
      <c r="Z47" s="47"/>
      <c r="AA47" s="47"/>
    </row>
    <row r="48" spans="1:27" s="18" customFormat="1" ht="15.15" customHeight="1" x14ac:dyDescent="0.2">
      <c r="B48" s="186" t="s">
        <v>172</v>
      </c>
      <c r="C48" s="186"/>
      <c r="D48" s="187" t="s">
        <v>173</v>
      </c>
      <c r="E48" s="187"/>
      <c r="R48" s="46"/>
      <c r="S48" s="46"/>
      <c r="T48" s="47"/>
      <c r="U48" s="47"/>
      <c r="V48" s="47"/>
      <c r="W48" s="47"/>
      <c r="X48" s="47"/>
      <c r="Y48" s="47"/>
      <c r="Z48" s="47"/>
      <c r="AA48" s="47"/>
    </row>
    <row r="49" spans="1:27" s="18" customFormat="1" ht="15.15" customHeight="1" x14ac:dyDescent="0.2">
      <c r="B49" s="186" t="s">
        <v>174</v>
      </c>
      <c r="C49" s="186"/>
      <c r="D49" s="190">
        <v>1.5</v>
      </c>
      <c r="E49" s="190"/>
      <c r="R49" s="46"/>
      <c r="S49" s="46"/>
      <c r="T49" s="47"/>
      <c r="U49" s="47"/>
      <c r="V49" s="47"/>
      <c r="W49" s="47"/>
      <c r="X49" s="47"/>
      <c r="Y49" s="47"/>
      <c r="Z49" s="47"/>
      <c r="AA49" s="47"/>
    </row>
    <row r="50" spans="1:27" s="18" customFormat="1" ht="15.15" customHeight="1" x14ac:dyDescent="0.2">
      <c r="B50" s="186" t="s">
        <v>175</v>
      </c>
      <c r="C50" s="186"/>
      <c r="D50" s="193">
        <f>D49*0.5</f>
        <v>0.75</v>
      </c>
      <c r="E50" s="193"/>
      <c r="R50" s="46"/>
      <c r="S50" s="46"/>
      <c r="T50" s="47"/>
      <c r="U50" s="47"/>
      <c r="V50" s="47"/>
      <c r="W50" s="47"/>
      <c r="X50" s="47"/>
      <c r="Y50" s="47"/>
      <c r="Z50" s="47"/>
      <c r="AA50" s="47"/>
    </row>
    <row r="51" spans="1:27" ht="15.75" customHeight="1" x14ac:dyDescent="0.2"/>
    <row r="52" spans="1:27" ht="15.75" customHeight="1" x14ac:dyDescent="0.2">
      <c r="A52" s="106" t="s">
        <v>54</v>
      </c>
      <c r="B52" s="106"/>
      <c r="C52" s="106"/>
      <c r="D52" s="106"/>
      <c r="E52" s="106"/>
      <c r="F52" s="95" t="s">
        <v>55</v>
      </c>
      <c r="G52" s="96"/>
      <c r="H52" s="96"/>
      <c r="I52" s="97"/>
      <c r="J52" s="3"/>
      <c r="K52" s="3"/>
      <c r="L52" s="3"/>
      <c r="M52" s="48"/>
      <c r="N52" s="48"/>
      <c r="O52" s="48"/>
      <c r="P52" s="48"/>
    </row>
    <row r="53" spans="1:27" ht="15.75" customHeight="1" x14ac:dyDescent="0.2">
      <c r="B53" s="95" t="s">
        <v>56</v>
      </c>
      <c r="C53" s="97"/>
      <c r="D53" s="95" t="s">
        <v>57</v>
      </c>
      <c r="E53" s="97"/>
      <c r="F53" s="4" t="s">
        <v>58</v>
      </c>
      <c r="G53" s="4" t="s">
        <v>59</v>
      </c>
      <c r="H53" s="4" t="s">
        <v>58</v>
      </c>
      <c r="I53" s="4" t="s">
        <v>59</v>
      </c>
      <c r="J53" s="4" t="s">
        <v>58</v>
      </c>
      <c r="K53" s="4" t="s">
        <v>59</v>
      </c>
    </row>
    <row r="54" spans="1:27" ht="15.75" customHeight="1" x14ac:dyDescent="0.2">
      <c r="B54" s="83" t="s">
        <v>60</v>
      </c>
      <c r="C54" s="83"/>
      <c r="D54" s="185" t="s">
        <v>61</v>
      </c>
      <c r="E54" s="185"/>
      <c r="F54" s="6">
        <f>H54/1000</f>
        <v>1.323</v>
      </c>
      <c r="G54" s="4" t="s">
        <v>62</v>
      </c>
      <c r="H54" s="6">
        <f>J54*9.8</f>
        <v>1323</v>
      </c>
      <c r="I54" s="4" t="s">
        <v>63</v>
      </c>
      <c r="J54" s="5">
        <v>135</v>
      </c>
      <c r="K54" s="4" t="s">
        <v>64</v>
      </c>
    </row>
    <row r="55" spans="1:27" ht="15.75" customHeight="1" x14ac:dyDescent="0.2">
      <c r="B55" s="83" t="s">
        <v>65</v>
      </c>
      <c r="C55" s="83"/>
      <c r="D55" s="185" t="s">
        <v>122</v>
      </c>
      <c r="E55" s="185"/>
      <c r="F55" s="6">
        <f>H55/1000</f>
        <v>4.0180000000000007</v>
      </c>
      <c r="G55" s="4" t="s">
        <v>62</v>
      </c>
      <c r="H55" s="6">
        <f>J55*9.8</f>
        <v>4018.0000000000005</v>
      </c>
      <c r="I55" s="4" t="s">
        <v>63</v>
      </c>
      <c r="J55" s="5">
        <v>410</v>
      </c>
      <c r="K55" s="4" t="s">
        <v>64</v>
      </c>
    </row>
    <row r="56" spans="1:27" ht="15.75" customHeight="1" x14ac:dyDescent="0.2">
      <c r="A56" s="106" t="s">
        <v>66</v>
      </c>
      <c r="B56" s="106"/>
      <c r="C56" s="106"/>
      <c r="D56" s="106"/>
      <c r="E56" s="106"/>
      <c r="F56" s="2"/>
      <c r="G56" s="2"/>
    </row>
    <row r="57" spans="1:27" ht="15.75" customHeight="1" x14ac:dyDescent="0.2">
      <c r="B57" s="83" t="s">
        <v>67</v>
      </c>
      <c r="C57" s="83"/>
      <c r="D57" s="83" t="s">
        <v>68</v>
      </c>
      <c r="E57" s="83"/>
      <c r="F57" s="4" t="s">
        <v>59</v>
      </c>
      <c r="G57" s="2"/>
    </row>
    <row r="58" spans="1:27" ht="15.75" customHeight="1" x14ac:dyDescent="0.2">
      <c r="B58" s="83" t="s">
        <v>69</v>
      </c>
      <c r="C58" s="83"/>
      <c r="D58" s="185">
        <v>68</v>
      </c>
      <c r="E58" s="185"/>
      <c r="F58" s="4" t="s">
        <v>70</v>
      </c>
    </row>
    <row r="59" spans="1:27" ht="15.75" customHeight="1" x14ac:dyDescent="0.2">
      <c r="B59" s="83" t="s">
        <v>71</v>
      </c>
      <c r="C59" s="83"/>
      <c r="D59" s="185">
        <v>25</v>
      </c>
      <c r="E59" s="185"/>
      <c r="F59" s="4" t="s">
        <v>70</v>
      </c>
    </row>
    <row r="60" spans="1:27" ht="15.75" customHeight="1" x14ac:dyDescent="0.2">
      <c r="B60" s="83" t="s">
        <v>72</v>
      </c>
      <c r="C60" s="83"/>
      <c r="D60" s="185">
        <v>125</v>
      </c>
      <c r="E60" s="185"/>
      <c r="F60" s="4" t="s">
        <v>70</v>
      </c>
    </row>
    <row r="61" spans="1:27" ht="15.75" customHeight="1" x14ac:dyDescent="0.2">
      <c r="B61" s="83" t="s">
        <v>73</v>
      </c>
      <c r="C61" s="83"/>
      <c r="D61" s="185">
        <v>42.5</v>
      </c>
      <c r="E61" s="185"/>
      <c r="F61" s="4" t="s">
        <v>70</v>
      </c>
    </row>
    <row r="62" spans="1:27" ht="15.75" customHeight="1" x14ac:dyDescent="0.2">
      <c r="B62" s="83" t="s">
        <v>74</v>
      </c>
      <c r="C62" s="83"/>
      <c r="D62" s="185">
        <v>42.5</v>
      </c>
      <c r="E62" s="185"/>
      <c r="F62" s="4" t="s">
        <v>70</v>
      </c>
    </row>
    <row r="63" spans="1:27" ht="15.75" customHeight="1" x14ac:dyDescent="0.2"/>
    <row r="64" spans="1:27" ht="15.75" customHeight="1" x14ac:dyDescent="0.2"/>
    <row r="65" spans="1:17" ht="15.75" customHeight="1" x14ac:dyDescent="0.2"/>
    <row r="66" spans="1:17" ht="15.75" customHeight="1" x14ac:dyDescent="0.2"/>
    <row r="67" spans="1:17" ht="15.75" customHeight="1" x14ac:dyDescent="0.2"/>
    <row r="68" spans="1:17" ht="15.75" customHeight="1" x14ac:dyDescent="0.2"/>
    <row r="69" spans="1:17" ht="15.75" customHeight="1" x14ac:dyDescent="0.2">
      <c r="A69" s="181" t="s">
        <v>266</v>
      </c>
      <c r="B69" s="181"/>
      <c r="C69" s="181"/>
      <c r="D69" s="181"/>
      <c r="E69" s="181"/>
      <c r="F69" s="181"/>
      <c r="G69" s="181"/>
      <c r="H69" s="181"/>
      <c r="I69" s="181"/>
      <c r="J69" s="181"/>
      <c r="K69" s="181"/>
    </row>
    <row r="70" spans="1:17" ht="15.75" customHeight="1" x14ac:dyDescent="0.2">
      <c r="A70" s="181" t="s">
        <v>269</v>
      </c>
      <c r="B70" s="181"/>
      <c r="C70" s="181"/>
      <c r="D70" s="181"/>
      <c r="E70" s="181"/>
      <c r="F70" s="181"/>
      <c r="G70" s="181"/>
      <c r="H70" s="181"/>
      <c r="I70" s="181"/>
      <c r="J70" s="181"/>
      <c r="K70" s="181"/>
      <c r="L70" s="181"/>
    </row>
    <row r="71" spans="1:17" ht="15.9" customHeight="1" x14ac:dyDescent="0.2">
      <c r="A71" s="32"/>
      <c r="B71" s="161" t="s">
        <v>268</v>
      </c>
      <c r="C71" s="201"/>
      <c r="D71" s="201"/>
      <c r="E71" s="201"/>
      <c r="F71" s="201"/>
      <c r="G71" s="49">
        <f>F54+F55</f>
        <v>5.3410000000000011</v>
      </c>
      <c r="H71" s="83" t="s">
        <v>267</v>
      </c>
      <c r="I71" s="83"/>
      <c r="K71" s="2"/>
      <c r="Q71" s="11"/>
    </row>
  </sheetData>
  <sheetProtection formatCells="0" selectLockedCells="1" selectUnlockedCells="1"/>
  <mergeCells count="64">
    <mergeCell ref="D50:E50"/>
    <mergeCell ref="M28:P28"/>
    <mergeCell ref="M29:P29"/>
    <mergeCell ref="A35:M35"/>
    <mergeCell ref="A36:B38"/>
    <mergeCell ref="C36:J36"/>
    <mergeCell ref="C37:F37"/>
    <mergeCell ref="G37:J37"/>
    <mergeCell ref="C38:D38"/>
    <mergeCell ref="E38:F38"/>
    <mergeCell ref="G38:H38"/>
    <mergeCell ref="I38:J38"/>
    <mergeCell ref="A39:B40"/>
    <mergeCell ref="C39:D40"/>
    <mergeCell ref="E39:F40"/>
    <mergeCell ref="G39:H40"/>
    <mergeCell ref="I39:J40"/>
    <mergeCell ref="A41:B42"/>
    <mergeCell ref="C41:D42"/>
    <mergeCell ref="E41:F42"/>
    <mergeCell ref="G41:H42"/>
    <mergeCell ref="I41:J42"/>
    <mergeCell ref="A43:B44"/>
    <mergeCell ref="A69:K69"/>
    <mergeCell ref="A70:L70"/>
    <mergeCell ref="B71:F71"/>
    <mergeCell ref="H71:I71"/>
    <mergeCell ref="B47:C47"/>
    <mergeCell ref="D47:E47"/>
    <mergeCell ref="F47:G47"/>
    <mergeCell ref="B48:C48"/>
    <mergeCell ref="D48:E48"/>
    <mergeCell ref="B49:C49"/>
    <mergeCell ref="D49:E49"/>
    <mergeCell ref="B50:C50"/>
    <mergeCell ref="A56:E56"/>
    <mergeCell ref="B61:C61"/>
    <mergeCell ref="B62:C62"/>
    <mergeCell ref="A1:G1"/>
    <mergeCell ref="D53:E53"/>
    <mergeCell ref="D54:E54"/>
    <mergeCell ref="D55:E55"/>
    <mergeCell ref="A34:L34"/>
    <mergeCell ref="A52:E52"/>
    <mergeCell ref="F52:I52"/>
    <mergeCell ref="B53:C53"/>
    <mergeCell ref="B54:C54"/>
    <mergeCell ref="B55:C55"/>
    <mergeCell ref="C43:D44"/>
    <mergeCell ref="E43:F44"/>
    <mergeCell ref="G43:H44"/>
    <mergeCell ref="I43:J44"/>
    <mergeCell ref="A45:C45"/>
    <mergeCell ref="A46:E46"/>
    <mergeCell ref="D57:E57"/>
    <mergeCell ref="B58:C58"/>
    <mergeCell ref="B59:C59"/>
    <mergeCell ref="B60:C60"/>
    <mergeCell ref="B57:C57"/>
    <mergeCell ref="D61:E61"/>
    <mergeCell ref="D62:E62"/>
    <mergeCell ref="D58:E58"/>
    <mergeCell ref="D59:E59"/>
    <mergeCell ref="D60:E60"/>
  </mergeCells>
  <phoneticPr fontId="19"/>
  <pageMargins left="0.69" right="0.36" top="0.63" bottom="0.59" header="0.42" footer="0.39"/>
  <pageSetup paperSize="9" orientation="landscape" horizontalDpi="4294967293" verticalDpi="300" r:id="rId1"/>
  <headerFooter alignWithMargins="0">
    <oddHeader>&amp;Rﾀﾝｸ</oddHeader>
    <oddFooter>&amp;P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その他の有用なソフト</vt:lpstr>
      <vt:lpstr>1 原資料</vt:lpstr>
      <vt:lpstr>2 応力度</vt:lpstr>
      <vt:lpstr>3 鋼材 </vt:lpstr>
      <vt:lpstr>4 アンカーＢ</vt:lpstr>
      <vt:lpstr>５Ｃラック</vt:lpstr>
      <vt:lpstr>6 電線</vt:lpstr>
      <vt:lpstr>キュービクル</vt:lpstr>
      <vt:lpstr>小出しﾀﾝｸ</vt:lpstr>
      <vt:lpstr>Cラック振止①</vt:lpstr>
      <vt:lpstr>Cラック振止②</vt:lpstr>
      <vt:lpstr>'1 原資料'!Print_Area</vt:lpstr>
      <vt:lpstr>'2 応力度'!Print_Area</vt:lpstr>
      <vt:lpstr>'3 鋼材 '!Print_Area</vt:lpstr>
      <vt:lpstr>'4 アンカーＢ'!Print_Area</vt:lpstr>
      <vt:lpstr>キュービクル!Print_Area</vt:lpstr>
      <vt:lpstr>小出しﾀﾝｸ!Print_Area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matui</dc:creator>
  <cp:lastModifiedBy>user</cp:lastModifiedBy>
  <cp:lastPrinted>2022-03-05T01:54:59Z</cp:lastPrinted>
  <dcterms:created xsi:type="dcterms:W3CDTF">2014-10-06T08:23:01Z</dcterms:created>
  <dcterms:modified xsi:type="dcterms:W3CDTF">2025-07-21T00:25:28Z</dcterms:modified>
</cp:coreProperties>
</file>