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mbeddings/oleObject1.bin" ContentType="application/vnd.openxmlformats-officedocument.oleObject"/>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mbeddings/oleObject2.bin" ContentType="application/vnd.openxmlformats-officedocument.oleObject"/>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mc:AlternateContent xmlns:mc="http://schemas.openxmlformats.org/markup-compatibility/2006">
    <mc:Choice Requires="x15">
      <x15ac:absPath xmlns:x15ac="http://schemas.microsoft.com/office/spreadsheetml/2010/11/ac" url="C:\Users\user\Desktop\Vectorソフト\24、耐震計算、架台計算：空調機、送風機　(価格 13,310円(手数料・税込)\"/>
    </mc:Choice>
  </mc:AlternateContent>
  <xr:revisionPtr revIDLastSave="0" documentId="13_ncr:1_{1306F4DB-1493-4CCE-B473-04BD4ED388A6}" xr6:coauthVersionLast="47" xr6:coauthVersionMax="47" xr10:uidLastSave="{00000000-0000-0000-0000-000000000000}"/>
  <bookViews>
    <workbookView xWindow="-108" yWindow="-108" windowWidth="23256" windowHeight="12456" tabRatio="920" xr2:uid="{00000000-000D-0000-FFFF-FFFF00000000}"/>
  </bookViews>
  <sheets>
    <sheet name="その他の有用なソフト" sheetId="43" r:id="rId1"/>
    <sheet name="1 原資料" sheetId="39" r:id="rId2"/>
    <sheet name="2 応力度" sheetId="40" r:id="rId3"/>
    <sheet name="3 鋼材 " sheetId="41" r:id="rId4"/>
    <sheet name="4 アンカーボルト" sheetId="42" r:id="rId5"/>
    <sheet name="壁片持 " sheetId="36" r:id="rId6"/>
    <sheet name="設計   ｴｱｺﾝ架台" sheetId="25" r:id="rId7"/>
    <sheet name="設計  ２段ｴｱｺﾝ架台" sheetId="26" r:id="rId8"/>
    <sheet name="天吊送風機架台" sheetId="37" r:id="rId9"/>
    <sheet name="自立機器ｱﾝｶｰﾎﾞﾙﾄ" sheetId="38" r:id="rId10"/>
    <sheet name="001" sheetId="20" r:id="rId11"/>
  </sheets>
  <definedNames>
    <definedName name="_xlnm.Print_Area" localSheetId="1">'1 原資料'!$A$1:$Q$73</definedName>
    <definedName name="_xlnm.Print_Area" localSheetId="2">'2 応力度'!$A$1:$P$140</definedName>
    <definedName name="_xlnm.Print_Area" localSheetId="3">'3 鋼材 '!$A$1:$P$137</definedName>
    <definedName name="_xlnm.Print_Area" localSheetId="4">'4 アンカーボルト'!$A$1:$Q$144</definedName>
    <definedName name="_xlnm.Print_Area" localSheetId="9">自立機器ｱﾝｶｰﾎﾞﾙﾄ!$A$1:$Q$74</definedName>
    <definedName name="_xlnm.Print_Area" localSheetId="6">'設計   ｴｱｺﾝ架台'!$A$1:$P$74</definedName>
    <definedName name="_xlnm.Print_Area" localSheetId="7">'設計  ２段ｴｱｺﾝ架台'!$A$1:$P$90</definedName>
    <definedName name="_xlnm.Print_Area" localSheetId="8">天吊送風機架台!$A$1:$P$75</definedName>
    <definedName name="_xlnm.Print_Area" localSheetId="5">'壁片持 '!$A$1:$P$53</definedName>
  </definedNames>
  <calcPr calcId="191029"/>
  <customWorkbookViews>
    <customWorkbookView name=" まつい　ひさお - 個人用ビュー" guid="{97FB52DA-5C91-46FD-9D24-8E30271FD90D}" mergeInterval="0" personalView="1" maximized="1" windowWidth="1020" windowHeight="567" activeSheetId="4"/>
  </customWorkbookViews>
</workbook>
</file>

<file path=xl/calcChain.xml><?xml version="1.0" encoding="utf-8"?>
<calcChain xmlns="http://schemas.openxmlformats.org/spreadsheetml/2006/main">
  <c r="H42" i="38" l="1"/>
  <c r="F42" i="38" s="1"/>
  <c r="H43" i="38"/>
  <c r="F43" i="38" s="1"/>
  <c r="D66" i="38"/>
  <c r="D71" i="37" l="1"/>
  <c r="D67" i="37"/>
  <c r="D61" i="37"/>
  <c r="D55" i="37"/>
  <c r="D51" i="37"/>
  <c r="E55" i="37" l="1"/>
  <c r="I75" i="37" s="1"/>
  <c r="D50" i="36" l="1"/>
  <c r="E46" i="36"/>
  <c r="F46" i="36" s="1"/>
  <c r="G46" i="36" s="1"/>
  <c r="E45" i="36"/>
  <c r="F45" i="36" s="1"/>
  <c r="G45" i="36" l="1"/>
  <c r="I53" i="36" s="1"/>
  <c r="D65" i="26"/>
  <c r="D78" i="26"/>
  <c r="D49" i="26"/>
  <c r="D52" i="25"/>
  <c r="D58" i="25"/>
  <c r="D64" i="25"/>
  <c r="D48" i="25"/>
  <c r="E53" i="26"/>
  <c r="E54" i="26"/>
  <c r="D73" i="26"/>
  <c r="D60" i="26"/>
  <c r="G53" i="26"/>
  <c r="I90" i="26" s="1"/>
  <c r="G54" i="26" l="1"/>
  <c r="E52" i="25"/>
  <c r="I74" i="25" l="1"/>
</calcChain>
</file>

<file path=xl/sharedStrings.xml><?xml version="1.0" encoding="utf-8"?>
<sst xmlns="http://schemas.openxmlformats.org/spreadsheetml/2006/main" count="943" uniqueCount="543">
  <si>
    <t xml:space="preserve">  Pac= P1*L3/(L2+L3)</t>
    <phoneticPr fontId="2"/>
  </si>
  <si>
    <t>単位</t>
    <rPh sb="0" eb="2">
      <t>タンイ</t>
    </rPh>
    <phoneticPr fontId="2"/>
  </si>
  <si>
    <t>ﾀﾞｸﾄ周長(m)</t>
    <rPh sb="4" eb="5">
      <t>シュウ</t>
    </rPh>
    <rPh sb="5" eb="6">
      <t>チョウ</t>
    </rPh>
    <phoneticPr fontId="2"/>
  </si>
  <si>
    <t>保温無</t>
    <rPh sb="0" eb="2">
      <t>ホオン</t>
    </rPh>
    <rPh sb="2" eb="3">
      <t>ム</t>
    </rPh>
    <phoneticPr fontId="2"/>
  </si>
  <si>
    <t>保温有</t>
    <rPh sb="0" eb="2">
      <t>ホオン</t>
    </rPh>
    <rPh sb="2" eb="3">
      <t>ユウ</t>
    </rPh>
    <phoneticPr fontId="2"/>
  </si>
  <si>
    <t>耐震ｸﾗｽ A</t>
    <rPh sb="0" eb="2">
      <t>タイシン</t>
    </rPh>
    <phoneticPr fontId="2"/>
  </si>
  <si>
    <t>耐震ｸﾗｽ S</t>
    <rPh sb="0" eb="2">
      <t>タイシン</t>
    </rPh>
    <phoneticPr fontId="2"/>
  </si>
  <si>
    <t>耐震ｸﾗｽ B</t>
    <rPh sb="0" eb="2">
      <t>タイシン</t>
    </rPh>
    <phoneticPr fontId="2"/>
  </si>
  <si>
    <t>建築設備機器の耐震ｸﾗｽ</t>
    <rPh sb="0" eb="2">
      <t>ケンチク</t>
    </rPh>
    <rPh sb="2" eb="4">
      <t>セツビ</t>
    </rPh>
    <rPh sb="4" eb="6">
      <t>キキ</t>
    </rPh>
    <rPh sb="7" eb="9">
      <t>タイシン</t>
    </rPh>
    <phoneticPr fontId="2"/>
  </si>
  <si>
    <t>上層階、              屋上及び塔屋</t>
    <rPh sb="0" eb="2">
      <t>ジョウソウ</t>
    </rPh>
    <rPh sb="2" eb="3">
      <t>カイ</t>
    </rPh>
    <rPh sb="18" eb="20">
      <t>オクジョウ</t>
    </rPh>
    <rPh sb="20" eb="21">
      <t>オヨ</t>
    </rPh>
    <rPh sb="22" eb="23">
      <t>トウ</t>
    </rPh>
    <rPh sb="23" eb="24">
      <t>ヤ</t>
    </rPh>
    <phoneticPr fontId="2"/>
  </si>
  <si>
    <t>中間階</t>
    <rPh sb="0" eb="2">
      <t>チュウカン</t>
    </rPh>
    <rPh sb="2" eb="3">
      <t>カイ</t>
    </rPh>
    <phoneticPr fontId="2"/>
  </si>
  <si>
    <t>地階及び１階</t>
    <rPh sb="0" eb="2">
      <t>チカイ</t>
    </rPh>
    <rPh sb="2" eb="3">
      <t>オヨ</t>
    </rPh>
    <rPh sb="5" eb="6">
      <t>カイ</t>
    </rPh>
    <phoneticPr fontId="2"/>
  </si>
  <si>
    <t xml:space="preserve">  (   ) 内の値は、地階及び１階(地表)に設置する水槽の場合に適用する</t>
    <rPh sb="8" eb="9">
      <t>ナイ</t>
    </rPh>
    <rPh sb="10" eb="11">
      <t>アタイ</t>
    </rPh>
    <rPh sb="13" eb="15">
      <t>チカイ</t>
    </rPh>
    <rPh sb="15" eb="16">
      <t>オヨ</t>
    </rPh>
    <rPh sb="18" eb="19">
      <t>カイ</t>
    </rPh>
    <rPh sb="20" eb="22">
      <t>チヒョウ</t>
    </rPh>
    <rPh sb="24" eb="26">
      <t>セッチ</t>
    </rPh>
    <rPh sb="28" eb="30">
      <t>スイソウ</t>
    </rPh>
    <rPh sb="31" eb="33">
      <t>バアイ</t>
    </rPh>
    <rPh sb="34" eb="36">
      <t>テキヨウ</t>
    </rPh>
    <phoneticPr fontId="2"/>
  </si>
  <si>
    <t>上層階の定義</t>
    <rPh sb="0" eb="2">
      <t>ジョウソウ</t>
    </rPh>
    <rPh sb="2" eb="3">
      <t>カイ</t>
    </rPh>
    <rPh sb="4" eb="6">
      <t>テイギ</t>
    </rPh>
    <phoneticPr fontId="2"/>
  </si>
  <si>
    <t>・2～6階建ての建築物では、最上階を上層階とする。</t>
    <rPh sb="4" eb="6">
      <t>カイダ</t>
    </rPh>
    <rPh sb="8" eb="11">
      <t>ケンチクブツ</t>
    </rPh>
    <rPh sb="14" eb="17">
      <t>サイジョウカイ</t>
    </rPh>
    <rPh sb="18" eb="20">
      <t>ジョウソウ</t>
    </rPh>
    <rPh sb="20" eb="21">
      <t>カイ</t>
    </rPh>
    <phoneticPr fontId="2"/>
  </si>
  <si>
    <t>・7～9階建ての建築物では、上層の2層を上層階とする。</t>
    <rPh sb="4" eb="6">
      <t>カイダ</t>
    </rPh>
    <rPh sb="8" eb="11">
      <t>ケンチクブツ</t>
    </rPh>
    <rPh sb="14" eb="16">
      <t>ジョウソウ</t>
    </rPh>
    <rPh sb="18" eb="19">
      <t>ソウ</t>
    </rPh>
    <rPh sb="20" eb="22">
      <t>ジョウソウ</t>
    </rPh>
    <rPh sb="22" eb="23">
      <t>カイ</t>
    </rPh>
    <phoneticPr fontId="2"/>
  </si>
  <si>
    <t>・10～12階建ての建築物では、上層の3層を上層階とする。</t>
    <rPh sb="6" eb="8">
      <t>カイダ</t>
    </rPh>
    <rPh sb="10" eb="13">
      <t>ケンチクブツ</t>
    </rPh>
    <rPh sb="16" eb="18">
      <t>ジョウソウ</t>
    </rPh>
    <rPh sb="20" eb="21">
      <t>ソウ</t>
    </rPh>
    <rPh sb="22" eb="24">
      <t>ジョウソウ</t>
    </rPh>
    <rPh sb="24" eb="25">
      <t>カイ</t>
    </rPh>
    <phoneticPr fontId="2"/>
  </si>
  <si>
    <t>・13階建て以上の建築物では、上層の4層を上層階とする。</t>
    <rPh sb="3" eb="5">
      <t>カイダ</t>
    </rPh>
    <rPh sb="6" eb="8">
      <t>イジョウ</t>
    </rPh>
    <rPh sb="9" eb="12">
      <t>ケンチクブツ</t>
    </rPh>
    <rPh sb="15" eb="17">
      <t>ジョウソウ</t>
    </rPh>
    <rPh sb="19" eb="20">
      <t>ソウ</t>
    </rPh>
    <rPh sb="21" eb="23">
      <t>ジョウソウ</t>
    </rPh>
    <rPh sb="23" eb="24">
      <t>カイ</t>
    </rPh>
    <phoneticPr fontId="2"/>
  </si>
  <si>
    <t>中間階の定義</t>
    <rPh sb="0" eb="2">
      <t>チュウカン</t>
    </rPh>
    <rPh sb="2" eb="3">
      <t>カイ</t>
    </rPh>
    <rPh sb="4" eb="6">
      <t>テイギ</t>
    </rPh>
    <phoneticPr fontId="2"/>
  </si>
  <si>
    <t>適用階の区分</t>
    <rPh sb="0" eb="2">
      <t>テキヨウ</t>
    </rPh>
    <rPh sb="2" eb="3">
      <t>カイ</t>
    </rPh>
    <rPh sb="4" eb="6">
      <t>クブン</t>
    </rPh>
    <phoneticPr fontId="2"/>
  </si>
  <si>
    <t>ｺﾝｸﾘｰﾄ厚さ(mm)</t>
    <rPh sb="6" eb="7">
      <t>アツ</t>
    </rPh>
    <phoneticPr fontId="2"/>
  </si>
  <si>
    <t>【 設計用鉛直地震力 】</t>
    <rPh sb="2" eb="5">
      <t>セッケイヨウ</t>
    </rPh>
    <rPh sb="5" eb="7">
      <t>エンチョク</t>
    </rPh>
    <rPh sb="7" eb="9">
      <t>ジシン</t>
    </rPh>
    <rPh sb="9" eb="10">
      <t>チカラ</t>
    </rPh>
    <phoneticPr fontId="2"/>
  </si>
  <si>
    <t>荷重名</t>
    <rPh sb="0" eb="1">
      <t>カ</t>
    </rPh>
    <rPh sb="1" eb="2">
      <t>ジュウ</t>
    </rPh>
    <rPh sb="2" eb="3">
      <t>メイ</t>
    </rPh>
    <phoneticPr fontId="2"/>
  </si>
  <si>
    <t>質量</t>
    <rPh sb="0" eb="2">
      <t>シツリョウ</t>
    </rPh>
    <phoneticPr fontId="2"/>
  </si>
  <si>
    <t>【2,寸法等】</t>
    <rPh sb="3" eb="5">
      <t>スンポウ</t>
    </rPh>
    <rPh sb="5" eb="6">
      <t>ナド</t>
    </rPh>
    <phoneticPr fontId="2"/>
  </si>
  <si>
    <t>記号</t>
    <rPh sb="0" eb="2">
      <t>キゴウ</t>
    </rPh>
    <phoneticPr fontId="2"/>
  </si>
  <si>
    <t>寸法</t>
    <rPh sb="0" eb="2">
      <t>スンポウ</t>
    </rPh>
    <phoneticPr fontId="2"/>
  </si>
  <si>
    <t>管径</t>
    <rPh sb="0" eb="1">
      <t>カン</t>
    </rPh>
    <rPh sb="1" eb="2">
      <t>ケイ</t>
    </rPh>
    <phoneticPr fontId="2"/>
  </si>
  <si>
    <t>重量</t>
    <rPh sb="0" eb="2">
      <t>ジュウリョウ</t>
    </rPh>
    <phoneticPr fontId="2"/>
  </si>
  <si>
    <t>荷重</t>
    <rPh sb="0" eb="2">
      <t>カジュウ</t>
    </rPh>
    <phoneticPr fontId="2"/>
  </si>
  <si>
    <t>Kg/m</t>
    <phoneticPr fontId="2"/>
  </si>
  <si>
    <t>断面寸法(mm)</t>
    <rPh sb="0" eb="2">
      <t>ダンメン</t>
    </rPh>
    <rPh sb="2" eb="4">
      <t>スンポウ</t>
    </rPh>
    <phoneticPr fontId="2"/>
  </si>
  <si>
    <t>重心の位置(Cm)</t>
    <rPh sb="0" eb="2">
      <t>ジュウシン</t>
    </rPh>
    <rPh sb="3" eb="5">
      <t>イチ</t>
    </rPh>
    <phoneticPr fontId="2"/>
  </si>
  <si>
    <t>断面2次ﾓｰﾒﾝﾄ(Cm4)</t>
    <rPh sb="0" eb="2">
      <t>ダンメン</t>
    </rPh>
    <rPh sb="3" eb="4">
      <t>ジ</t>
    </rPh>
    <phoneticPr fontId="2"/>
  </si>
  <si>
    <t>断面係数(Cm3)</t>
    <rPh sb="0" eb="2">
      <t>ダンメン</t>
    </rPh>
    <rPh sb="2" eb="4">
      <t>ケイスウ</t>
    </rPh>
    <phoneticPr fontId="2"/>
  </si>
  <si>
    <t>断面2次半径(Cm)</t>
    <rPh sb="0" eb="2">
      <t>ダンメン</t>
    </rPh>
    <rPh sb="3" eb="4">
      <t>ジ</t>
    </rPh>
    <rPh sb="4" eb="6">
      <t>ハンケイ</t>
    </rPh>
    <phoneticPr fontId="2"/>
  </si>
  <si>
    <t>Cx</t>
    <phoneticPr fontId="2"/>
  </si>
  <si>
    <t>Cy</t>
    <phoneticPr fontId="2"/>
  </si>
  <si>
    <t>Ix</t>
    <phoneticPr fontId="2"/>
  </si>
  <si>
    <t>ix</t>
    <phoneticPr fontId="2"/>
  </si>
  <si>
    <t>iy</t>
    <phoneticPr fontId="2"/>
  </si>
  <si>
    <t>Zx</t>
    <phoneticPr fontId="2"/>
  </si>
  <si>
    <t>Zy</t>
    <phoneticPr fontId="2"/>
  </si>
  <si>
    <t>種 類</t>
    <rPh sb="0" eb="1">
      <t>タネ</t>
    </rPh>
    <rPh sb="2" eb="3">
      <t>タグイ</t>
    </rPh>
    <phoneticPr fontId="2"/>
  </si>
  <si>
    <t>規     格</t>
    <rPh sb="0" eb="1">
      <t>タダシ</t>
    </rPh>
    <rPh sb="6" eb="7">
      <t>カク</t>
    </rPh>
    <phoneticPr fontId="2"/>
  </si>
  <si>
    <t>圧縮 fc</t>
    <rPh sb="0" eb="2">
      <t>アッシュク</t>
    </rPh>
    <phoneticPr fontId="2"/>
  </si>
  <si>
    <t>引張 ft</t>
    <rPh sb="0" eb="2">
      <t>ヒッパリ</t>
    </rPh>
    <phoneticPr fontId="2"/>
  </si>
  <si>
    <t>曲げ fb</t>
    <rPh sb="0" eb="1">
      <t>マ</t>
    </rPh>
    <phoneticPr fontId="2"/>
  </si>
  <si>
    <t>せん断fs</t>
    <rPh sb="2" eb="3">
      <t>ダン</t>
    </rPh>
    <phoneticPr fontId="2"/>
  </si>
  <si>
    <t>支圧 fe</t>
    <rPh sb="0" eb="1">
      <t>シ</t>
    </rPh>
    <rPh sb="1" eb="2">
      <t>アツ</t>
    </rPh>
    <phoneticPr fontId="2"/>
  </si>
  <si>
    <t>一般構造用鋼材(厚さ40mm以下)</t>
    <rPh sb="0" eb="2">
      <t>イッパン</t>
    </rPh>
    <rPh sb="2" eb="5">
      <t>コウゾウヨウ</t>
    </rPh>
    <rPh sb="5" eb="7">
      <t>コウザイ</t>
    </rPh>
    <rPh sb="8" eb="9">
      <t>アツ</t>
    </rPh>
    <rPh sb="14" eb="16">
      <t>イカ</t>
    </rPh>
    <phoneticPr fontId="2"/>
  </si>
  <si>
    <t>断面積(㎠)</t>
    <rPh sb="0" eb="3">
      <t>ダンメンセキ</t>
    </rPh>
    <phoneticPr fontId="2"/>
  </si>
  <si>
    <t>【1,機器等の内容】</t>
    <rPh sb="3" eb="5">
      <t>キキ</t>
    </rPh>
    <rPh sb="5" eb="6">
      <t>トウ</t>
    </rPh>
    <rPh sb="7" eb="9">
      <t>ナイヨウ</t>
    </rPh>
    <phoneticPr fontId="2"/>
  </si>
  <si>
    <t>直角方向</t>
    <rPh sb="0" eb="2">
      <t>チョッカク</t>
    </rPh>
    <rPh sb="2" eb="4">
      <t>ホウコウ</t>
    </rPh>
    <phoneticPr fontId="2"/>
  </si>
  <si>
    <t>斜め方向</t>
    <rPh sb="0" eb="1">
      <t>ナナ</t>
    </rPh>
    <rPh sb="2" eb="4">
      <t>ホウコウ</t>
    </rPh>
    <phoneticPr fontId="2"/>
  </si>
  <si>
    <t>Iu</t>
    <phoneticPr fontId="2"/>
  </si>
  <si>
    <t>Iv</t>
    <phoneticPr fontId="2"/>
  </si>
  <si>
    <t>短期許容応力度  KN/cm2  (  )内は長期</t>
    <rPh sb="0" eb="2">
      <t>タンキ</t>
    </rPh>
    <rPh sb="2" eb="4">
      <t>キョヨウ</t>
    </rPh>
    <rPh sb="4" eb="6">
      <t>オウリョク</t>
    </rPh>
    <rPh sb="6" eb="7">
      <t>ド</t>
    </rPh>
    <rPh sb="21" eb="22">
      <t>ナイ</t>
    </rPh>
    <rPh sb="23" eb="25">
      <t>チョウキ</t>
    </rPh>
    <phoneticPr fontId="2"/>
  </si>
  <si>
    <t>単位重量(N/m)</t>
    <rPh sb="0" eb="2">
      <t>タンイ</t>
    </rPh>
    <rPh sb="2" eb="4">
      <t>ジュウリョウ</t>
    </rPh>
    <phoneticPr fontId="2"/>
  </si>
  <si>
    <t>この色の欄に数値を入力</t>
    <phoneticPr fontId="2"/>
  </si>
  <si>
    <t>溶接部曲げﾓｰﾒﾝﾄを考慮する場合の加工要領</t>
    <rPh sb="0" eb="2">
      <t>ヨウセツ</t>
    </rPh>
    <rPh sb="2" eb="3">
      <t>ブ</t>
    </rPh>
    <rPh sb="3" eb="4">
      <t>マ</t>
    </rPh>
    <rPh sb="11" eb="13">
      <t>コウリョ</t>
    </rPh>
    <rPh sb="15" eb="17">
      <t>バアイ</t>
    </rPh>
    <rPh sb="18" eb="20">
      <t>カコウ</t>
    </rPh>
    <rPh sb="20" eb="22">
      <t>ヨウリョウ</t>
    </rPh>
    <phoneticPr fontId="2"/>
  </si>
  <si>
    <t>この色の欄に数値を入力</t>
    <rPh sb="2" eb="3">
      <t>イロ</t>
    </rPh>
    <rPh sb="4" eb="5">
      <t>ラン</t>
    </rPh>
    <rPh sb="6" eb="8">
      <t>スウチ</t>
    </rPh>
    <rPh sb="9" eb="11">
      <t>ニュウリョク</t>
    </rPh>
    <phoneticPr fontId="2"/>
  </si>
  <si>
    <t>この色の欄は自動的に計算される。</t>
    <rPh sb="2" eb="3">
      <t>イロ</t>
    </rPh>
    <rPh sb="4" eb="5">
      <t>ラン</t>
    </rPh>
    <rPh sb="6" eb="9">
      <t>ジドウテキ</t>
    </rPh>
    <rPh sb="10" eb="12">
      <t>ケイサン</t>
    </rPh>
    <phoneticPr fontId="2"/>
  </si>
  <si>
    <t>耐震ｸﾗｽ</t>
    <phoneticPr fontId="2"/>
  </si>
  <si>
    <t>対象階</t>
    <rPh sb="0" eb="2">
      <t>タイショウ</t>
    </rPh>
    <rPh sb="2" eb="3">
      <t>カイ</t>
    </rPh>
    <phoneticPr fontId="2"/>
  </si>
  <si>
    <t>設計水平震度KH</t>
    <rPh sb="0" eb="2">
      <t>セッケイ</t>
    </rPh>
    <rPh sb="2" eb="4">
      <t>スイヘイ</t>
    </rPh>
    <rPh sb="4" eb="6">
      <t>シンド</t>
    </rPh>
    <phoneticPr fontId="2"/>
  </si>
  <si>
    <r>
      <t>設計垂直震度</t>
    </r>
    <r>
      <rPr>
        <sz val="11"/>
        <rFont val="ＭＳ 明朝"/>
        <family val="1"/>
        <charset val="128"/>
      </rPr>
      <t>KV</t>
    </r>
    <rPh sb="0" eb="2">
      <t>セッケイ</t>
    </rPh>
    <rPh sb="2" eb="4">
      <t>スイチョク</t>
    </rPh>
    <rPh sb="4" eb="6">
      <t>シンド</t>
    </rPh>
    <phoneticPr fontId="2"/>
  </si>
  <si>
    <t xml:space="preserve">静荷重(Kg) </t>
    <rPh sb="0" eb="1">
      <t>セイ</t>
    </rPh>
    <rPh sb="1" eb="2">
      <t>カ</t>
    </rPh>
    <rPh sb="2" eb="3">
      <t>ジュウ</t>
    </rPh>
    <phoneticPr fontId="2"/>
  </si>
  <si>
    <t>全静荷重(KN)</t>
    <rPh sb="0" eb="1">
      <t>ゼン</t>
    </rPh>
    <phoneticPr fontId="2"/>
  </si>
  <si>
    <t>(1+KV)荷重(KN)</t>
    <rPh sb="6" eb="7">
      <t>カ</t>
    </rPh>
    <rPh sb="7" eb="8">
      <t>ジュウ</t>
    </rPh>
    <phoneticPr fontId="2"/>
  </si>
  <si>
    <r>
      <t xml:space="preserve"> </t>
    </r>
    <r>
      <rPr>
        <sz val="11"/>
        <rFont val="ＭＳ 明朝"/>
        <family val="1"/>
        <charset val="128"/>
      </rPr>
      <t xml:space="preserve">   長辺方向の</t>
    </r>
    <r>
      <rPr>
        <sz val="11"/>
        <rFont val="ＭＳ 明朝"/>
        <family val="1"/>
        <charset val="128"/>
      </rPr>
      <t>支持間隔(Cm)</t>
    </r>
    <rPh sb="4" eb="6">
      <t>チョウヘン</t>
    </rPh>
    <rPh sb="6" eb="8">
      <t>ホウコウ</t>
    </rPh>
    <rPh sb="9" eb="11">
      <t>シジ</t>
    </rPh>
    <rPh sb="11" eb="13">
      <t>カンカク</t>
    </rPh>
    <phoneticPr fontId="2"/>
  </si>
  <si>
    <r>
      <t>L2=</t>
    </r>
    <r>
      <rPr>
        <sz val="11"/>
        <rFont val="ＭＳ 明朝"/>
        <family val="1"/>
        <charset val="128"/>
      </rPr>
      <t/>
    </r>
  </si>
  <si>
    <r>
      <t>L3=</t>
    </r>
    <r>
      <rPr>
        <sz val="11"/>
        <rFont val="ＭＳ 明朝"/>
        <family val="1"/>
        <charset val="128"/>
      </rPr>
      <t/>
    </r>
  </si>
  <si>
    <r>
      <t xml:space="preserve"> </t>
    </r>
    <r>
      <rPr>
        <sz val="11"/>
        <rFont val="ＭＳ 明朝"/>
        <family val="1"/>
        <charset val="128"/>
      </rPr>
      <t xml:space="preserve">   短辺方向の</t>
    </r>
    <r>
      <rPr>
        <sz val="11"/>
        <rFont val="ＭＳ 明朝"/>
        <family val="1"/>
        <charset val="128"/>
      </rPr>
      <t>支持間隔(Cm)</t>
    </r>
    <rPh sb="4" eb="6">
      <t>タンペン</t>
    </rPh>
    <rPh sb="6" eb="8">
      <t>ホウコウ</t>
    </rPh>
    <rPh sb="9" eb="11">
      <t>シジ</t>
    </rPh>
    <rPh sb="11" eb="13">
      <t>カンカク</t>
    </rPh>
    <phoneticPr fontId="2"/>
  </si>
  <si>
    <t xml:space="preserve">    重心等の高さ(Cm)</t>
    <rPh sb="4" eb="6">
      <t>ジュウシン</t>
    </rPh>
    <rPh sb="6" eb="7">
      <t>トウ</t>
    </rPh>
    <rPh sb="8" eb="9">
      <t>タカ</t>
    </rPh>
    <phoneticPr fontId="2"/>
  </si>
  <si>
    <t xml:space="preserve">    ac材に掛かる荷重(KN)</t>
    <rPh sb="6" eb="7">
      <t>ザイ</t>
    </rPh>
    <rPh sb="8" eb="9">
      <t>カ</t>
    </rPh>
    <rPh sb="11" eb="12">
      <t>カ</t>
    </rPh>
    <rPh sb="12" eb="13">
      <t>ジュウ</t>
    </rPh>
    <phoneticPr fontId="2"/>
  </si>
  <si>
    <t>(2.0)</t>
    <phoneticPr fontId="2"/>
  </si>
  <si>
    <t>(1.5)</t>
    <phoneticPr fontId="2"/>
  </si>
  <si>
    <t>(1.0)</t>
    <phoneticPr fontId="2"/>
  </si>
  <si>
    <t>(0.6)</t>
    <phoneticPr fontId="2"/>
  </si>
  <si>
    <r>
      <t>L1</t>
    </r>
    <r>
      <rPr>
        <sz val="11"/>
        <rFont val="ＭＳ 明朝"/>
        <family val="1"/>
        <charset val="128"/>
      </rPr>
      <t>=</t>
    </r>
    <phoneticPr fontId="2"/>
  </si>
  <si>
    <r>
      <t>L4</t>
    </r>
    <r>
      <rPr>
        <sz val="11"/>
        <rFont val="ＭＳ 明朝"/>
        <family val="1"/>
        <charset val="128"/>
      </rPr>
      <t>=</t>
    </r>
    <phoneticPr fontId="2"/>
  </si>
  <si>
    <t>LT=L1+L2+L3+L4</t>
    <phoneticPr fontId="2"/>
  </si>
  <si>
    <r>
      <t>S</t>
    </r>
    <r>
      <rPr>
        <sz val="11"/>
        <rFont val="ＭＳ 明朝"/>
        <family val="1"/>
        <charset val="128"/>
      </rPr>
      <t>1</t>
    </r>
    <r>
      <rPr>
        <sz val="11"/>
        <rFont val="ＭＳ 明朝"/>
        <family val="1"/>
        <charset val="128"/>
      </rPr>
      <t>=</t>
    </r>
    <phoneticPr fontId="2"/>
  </si>
  <si>
    <r>
      <t>S2=</t>
    </r>
    <r>
      <rPr>
        <sz val="11"/>
        <rFont val="ＭＳ 明朝"/>
        <family val="1"/>
        <charset val="128"/>
      </rPr>
      <t/>
    </r>
    <phoneticPr fontId="2"/>
  </si>
  <si>
    <r>
      <t>S3=</t>
    </r>
    <r>
      <rPr>
        <sz val="11"/>
        <rFont val="ＭＳ 明朝"/>
        <family val="1"/>
        <charset val="128"/>
      </rPr>
      <t/>
    </r>
    <phoneticPr fontId="2"/>
  </si>
  <si>
    <r>
      <t>S</t>
    </r>
    <r>
      <rPr>
        <sz val="11"/>
        <rFont val="ＭＳ 明朝"/>
        <family val="1"/>
        <charset val="128"/>
      </rPr>
      <t>4</t>
    </r>
    <r>
      <rPr>
        <sz val="11"/>
        <rFont val="ＭＳ 明朝"/>
        <family val="1"/>
        <charset val="128"/>
      </rPr>
      <t>=</t>
    </r>
    <phoneticPr fontId="2"/>
  </si>
  <si>
    <r>
      <t>ST=</t>
    </r>
    <r>
      <rPr>
        <sz val="11"/>
        <rFont val="ＭＳ 明朝"/>
        <family val="1"/>
        <charset val="128"/>
      </rPr>
      <t>S</t>
    </r>
    <r>
      <rPr>
        <sz val="11"/>
        <rFont val="ＭＳ 明朝"/>
        <family val="1"/>
        <charset val="128"/>
      </rPr>
      <t>1+</t>
    </r>
    <r>
      <rPr>
        <sz val="11"/>
        <rFont val="ＭＳ 明朝"/>
        <family val="1"/>
        <charset val="128"/>
      </rPr>
      <t>S</t>
    </r>
    <r>
      <rPr>
        <sz val="11"/>
        <rFont val="ＭＳ 明朝"/>
        <family val="1"/>
        <charset val="128"/>
      </rPr>
      <t>2+</t>
    </r>
    <r>
      <rPr>
        <sz val="11"/>
        <rFont val="ＭＳ 明朝"/>
        <family val="1"/>
        <charset val="128"/>
      </rPr>
      <t>S</t>
    </r>
    <r>
      <rPr>
        <sz val="11"/>
        <rFont val="ＭＳ 明朝"/>
        <family val="1"/>
        <charset val="128"/>
      </rPr>
      <t>3+</t>
    </r>
    <r>
      <rPr>
        <sz val="11"/>
        <rFont val="ＭＳ 明朝"/>
        <family val="1"/>
        <charset val="128"/>
      </rPr>
      <t>S</t>
    </r>
    <r>
      <rPr>
        <sz val="11"/>
        <rFont val="ＭＳ 明朝"/>
        <family val="1"/>
        <charset val="128"/>
      </rPr>
      <t>4</t>
    </r>
    <phoneticPr fontId="2"/>
  </si>
  <si>
    <r>
      <t>H</t>
    </r>
    <r>
      <rPr>
        <sz val="11"/>
        <rFont val="ＭＳ 明朝"/>
        <family val="1"/>
        <charset val="128"/>
      </rPr>
      <t>1</t>
    </r>
    <r>
      <rPr>
        <sz val="11"/>
        <rFont val="ＭＳ 明朝"/>
        <family val="1"/>
        <charset val="128"/>
      </rPr>
      <t>=</t>
    </r>
    <phoneticPr fontId="2"/>
  </si>
  <si>
    <r>
      <t>H2=</t>
    </r>
    <r>
      <rPr>
        <sz val="11"/>
        <rFont val="ＭＳ 明朝"/>
        <family val="1"/>
        <charset val="128"/>
      </rPr>
      <t/>
    </r>
    <phoneticPr fontId="2"/>
  </si>
  <si>
    <r>
      <t>H3=</t>
    </r>
    <r>
      <rPr>
        <sz val="11"/>
        <rFont val="ＭＳ 明朝"/>
        <family val="1"/>
        <charset val="128"/>
      </rPr>
      <t/>
    </r>
    <phoneticPr fontId="2"/>
  </si>
  <si>
    <r>
      <t>L</t>
    </r>
    <r>
      <rPr>
        <sz val="11"/>
        <rFont val="ＭＳ 明朝"/>
        <family val="1"/>
        <charset val="128"/>
      </rPr>
      <t>2</t>
    </r>
    <r>
      <rPr>
        <sz val="11"/>
        <rFont val="ＭＳ 明朝"/>
        <family val="1"/>
        <charset val="128"/>
      </rPr>
      <t>1</t>
    </r>
    <r>
      <rPr>
        <sz val="11"/>
        <rFont val="ＭＳ 明朝"/>
        <family val="1"/>
        <charset val="128"/>
      </rPr>
      <t>=</t>
    </r>
    <phoneticPr fontId="2"/>
  </si>
  <si>
    <r>
      <t>L</t>
    </r>
    <r>
      <rPr>
        <sz val="11"/>
        <rFont val="ＭＳ 明朝"/>
        <family val="1"/>
        <charset val="128"/>
      </rPr>
      <t>2</t>
    </r>
    <r>
      <rPr>
        <sz val="11"/>
        <rFont val="ＭＳ 明朝"/>
        <family val="1"/>
        <charset val="128"/>
      </rPr>
      <t>2=</t>
    </r>
    <r>
      <rPr>
        <sz val="11"/>
        <rFont val="ＭＳ 明朝"/>
        <family val="1"/>
        <charset val="128"/>
      </rPr>
      <t/>
    </r>
    <phoneticPr fontId="2"/>
  </si>
  <si>
    <r>
      <t>L</t>
    </r>
    <r>
      <rPr>
        <sz val="11"/>
        <rFont val="ＭＳ 明朝"/>
        <family val="1"/>
        <charset val="128"/>
      </rPr>
      <t>2</t>
    </r>
    <r>
      <rPr>
        <sz val="11"/>
        <rFont val="ＭＳ 明朝"/>
        <family val="1"/>
        <charset val="128"/>
      </rPr>
      <t>3=</t>
    </r>
    <r>
      <rPr>
        <sz val="11"/>
        <rFont val="ＭＳ 明朝"/>
        <family val="1"/>
        <charset val="128"/>
      </rPr>
      <t/>
    </r>
    <phoneticPr fontId="2"/>
  </si>
  <si>
    <r>
      <t>L</t>
    </r>
    <r>
      <rPr>
        <sz val="11"/>
        <rFont val="ＭＳ 明朝"/>
        <family val="1"/>
        <charset val="128"/>
      </rPr>
      <t>2</t>
    </r>
    <r>
      <rPr>
        <sz val="11"/>
        <rFont val="ＭＳ 明朝"/>
        <family val="1"/>
        <charset val="128"/>
      </rPr>
      <t>4</t>
    </r>
    <r>
      <rPr>
        <sz val="11"/>
        <rFont val="ＭＳ 明朝"/>
        <family val="1"/>
        <charset val="128"/>
      </rPr>
      <t>=</t>
    </r>
    <phoneticPr fontId="2"/>
  </si>
  <si>
    <t>ﾀﾞｸﾄの周長(m)</t>
    <rPh sb="5" eb="6">
      <t>シュウ</t>
    </rPh>
    <rPh sb="6" eb="7">
      <t>チョウ</t>
    </rPh>
    <phoneticPr fontId="2"/>
  </si>
  <si>
    <t>LT2=L21+L22+L23+L24</t>
    <phoneticPr fontId="2"/>
  </si>
  <si>
    <r>
      <t>H2</t>
    </r>
    <r>
      <rPr>
        <sz val="11"/>
        <rFont val="ＭＳ 明朝"/>
        <family val="1"/>
        <charset val="128"/>
      </rPr>
      <t>1</t>
    </r>
    <r>
      <rPr>
        <sz val="11"/>
        <rFont val="ＭＳ 明朝"/>
        <family val="1"/>
        <charset val="128"/>
      </rPr>
      <t>=</t>
    </r>
    <phoneticPr fontId="2"/>
  </si>
  <si>
    <r>
      <t>H</t>
    </r>
    <r>
      <rPr>
        <sz val="11"/>
        <rFont val="ＭＳ 明朝"/>
        <family val="1"/>
        <charset val="128"/>
      </rPr>
      <t>2</t>
    </r>
    <r>
      <rPr>
        <sz val="11"/>
        <rFont val="ＭＳ 明朝"/>
        <family val="1"/>
        <charset val="128"/>
      </rPr>
      <t>2=</t>
    </r>
    <r>
      <rPr>
        <sz val="11"/>
        <rFont val="ＭＳ 明朝"/>
        <family val="1"/>
        <charset val="128"/>
      </rPr>
      <t/>
    </r>
    <phoneticPr fontId="2"/>
  </si>
  <si>
    <r>
      <t>H</t>
    </r>
    <r>
      <rPr>
        <sz val="11"/>
        <rFont val="ＭＳ 明朝"/>
        <family val="1"/>
        <charset val="128"/>
      </rPr>
      <t>2</t>
    </r>
    <r>
      <rPr>
        <sz val="11"/>
        <rFont val="ＭＳ 明朝"/>
        <family val="1"/>
        <charset val="128"/>
      </rPr>
      <t>3=</t>
    </r>
    <r>
      <rPr>
        <sz val="11"/>
        <rFont val="ＭＳ 明朝"/>
        <family val="1"/>
        <charset val="128"/>
      </rPr>
      <t/>
    </r>
    <phoneticPr fontId="2"/>
  </si>
  <si>
    <r>
      <t>S2</t>
    </r>
    <r>
      <rPr>
        <sz val="11"/>
        <rFont val="ＭＳ 明朝"/>
        <family val="1"/>
        <charset val="128"/>
      </rPr>
      <t>1</t>
    </r>
    <r>
      <rPr>
        <sz val="11"/>
        <rFont val="ＭＳ 明朝"/>
        <family val="1"/>
        <charset val="128"/>
      </rPr>
      <t>=</t>
    </r>
    <phoneticPr fontId="2"/>
  </si>
  <si>
    <r>
      <t>S</t>
    </r>
    <r>
      <rPr>
        <sz val="11"/>
        <rFont val="ＭＳ 明朝"/>
        <family val="1"/>
        <charset val="128"/>
      </rPr>
      <t>2</t>
    </r>
    <r>
      <rPr>
        <sz val="11"/>
        <rFont val="ＭＳ 明朝"/>
        <family val="1"/>
        <charset val="128"/>
      </rPr>
      <t>2=</t>
    </r>
    <r>
      <rPr>
        <sz val="11"/>
        <rFont val="ＭＳ 明朝"/>
        <family val="1"/>
        <charset val="128"/>
      </rPr>
      <t/>
    </r>
    <phoneticPr fontId="2"/>
  </si>
  <si>
    <r>
      <t>S</t>
    </r>
    <r>
      <rPr>
        <sz val="11"/>
        <rFont val="ＭＳ 明朝"/>
        <family val="1"/>
        <charset val="128"/>
      </rPr>
      <t>2</t>
    </r>
    <r>
      <rPr>
        <sz val="11"/>
        <rFont val="ＭＳ 明朝"/>
        <family val="1"/>
        <charset val="128"/>
      </rPr>
      <t>3=</t>
    </r>
    <r>
      <rPr>
        <sz val="11"/>
        <rFont val="ＭＳ 明朝"/>
        <family val="1"/>
        <charset val="128"/>
      </rPr>
      <t/>
    </r>
    <phoneticPr fontId="2"/>
  </si>
  <si>
    <r>
      <t>S2</t>
    </r>
    <r>
      <rPr>
        <sz val="11"/>
        <rFont val="ＭＳ 明朝"/>
        <family val="1"/>
        <charset val="128"/>
      </rPr>
      <t>4</t>
    </r>
    <r>
      <rPr>
        <sz val="11"/>
        <rFont val="ＭＳ 明朝"/>
        <family val="1"/>
        <charset val="128"/>
      </rPr>
      <t>=</t>
    </r>
    <phoneticPr fontId="2"/>
  </si>
  <si>
    <r>
      <t>【</t>
    </r>
    <r>
      <rPr>
        <b/>
        <sz val="11"/>
        <rFont val="ＭＳ 明朝"/>
        <family val="1"/>
        <charset val="128"/>
      </rPr>
      <t>上段</t>
    </r>
    <r>
      <rPr>
        <sz val="11"/>
        <color indexed="10"/>
        <rFont val="ＭＳ 明朝"/>
        <family val="1"/>
        <charset val="128"/>
      </rPr>
      <t>：鉛直方向（上方向）の地震応力の検討】</t>
    </r>
    <rPh sb="1" eb="3">
      <t>ジョウダン</t>
    </rPh>
    <rPh sb="4" eb="6">
      <t>エンチョク</t>
    </rPh>
    <rPh sb="6" eb="8">
      <t>ホウコウ</t>
    </rPh>
    <rPh sb="9" eb="10">
      <t>ウエ</t>
    </rPh>
    <rPh sb="10" eb="12">
      <t>ホウコウ</t>
    </rPh>
    <rPh sb="14" eb="16">
      <t>ジシン</t>
    </rPh>
    <rPh sb="16" eb="18">
      <t>オウリョク</t>
    </rPh>
    <rPh sb="19" eb="21">
      <t>ケントウ</t>
    </rPh>
    <phoneticPr fontId="2"/>
  </si>
  <si>
    <t xml:space="preserve">   上段</t>
    <rPh sb="3" eb="5">
      <t>ジョウダン</t>
    </rPh>
    <phoneticPr fontId="2"/>
  </si>
  <si>
    <t xml:space="preserve">   下段</t>
    <rPh sb="3" eb="5">
      <t>ゲダン</t>
    </rPh>
    <phoneticPr fontId="2"/>
  </si>
  <si>
    <t>ST2=S21+S22+S23+S24</t>
    <phoneticPr fontId="2"/>
  </si>
  <si>
    <t>ﾎﾞﾙﾄ径
d(呼び称)</t>
    <rPh sb="4" eb="5">
      <t>ケイ</t>
    </rPh>
    <rPh sb="8" eb="9">
      <t>ヨ</t>
    </rPh>
    <rPh sb="10" eb="11">
      <t>）</t>
    </rPh>
    <phoneticPr fontId="2"/>
  </si>
  <si>
    <t>ﾎﾞﾙﾄ頭部巾
B (cm)</t>
    <rPh sb="4" eb="6">
      <t>トウブ</t>
    </rPh>
    <rPh sb="6" eb="7">
      <t>ハバ</t>
    </rPh>
    <phoneticPr fontId="2"/>
  </si>
  <si>
    <t>ﾎﾞﾙﾄ頭部厚
H (cm)</t>
    <rPh sb="4" eb="6">
      <t>トウブ</t>
    </rPh>
    <rPh sb="6" eb="7">
      <t>アツ</t>
    </rPh>
    <phoneticPr fontId="2"/>
  </si>
  <si>
    <t>ﾎﾞﾙﾄのねじ有効径
D (cm)</t>
    <rPh sb="7" eb="9">
      <t>ユウコウ</t>
    </rPh>
    <rPh sb="9" eb="10">
      <t>ケイ</t>
    </rPh>
    <phoneticPr fontId="2"/>
  </si>
  <si>
    <t>【基礎ﾃﾞｰﾀｰ：各寸法等の内容】</t>
    <rPh sb="1" eb="3">
      <t>キソ</t>
    </rPh>
    <rPh sb="9" eb="13">
      <t>カクスンポウナド</t>
    </rPh>
    <rPh sb="14" eb="16">
      <t>ナイヨウ</t>
    </rPh>
    <phoneticPr fontId="2"/>
  </si>
  <si>
    <t>【鉛直方向（上方向）の地震応力の検討】</t>
    <rPh sb="1" eb="3">
      <t>エンチョク</t>
    </rPh>
    <rPh sb="3" eb="5">
      <t>ホウコウ</t>
    </rPh>
    <rPh sb="6" eb="7">
      <t>ウエ</t>
    </rPh>
    <rPh sb="7" eb="9">
      <t>ホウコウ</t>
    </rPh>
    <rPh sb="11" eb="13">
      <t>ジシン</t>
    </rPh>
    <rPh sb="13" eb="15">
      <t>オウリョク</t>
    </rPh>
    <rPh sb="16" eb="18">
      <t>ケントウ</t>
    </rPh>
    <phoneticPr fontId="2"/>
  </si>
  <si>
    <t>１、水平材の曲げの検討</t>
    <phoneticPr fontId="2"/>
  </si>
  <si>
    <t>KN</t>
    <phoneticPr fontId="2"/>
  </si>
  <si>
    <t>一般施設</t>
    <rPh sb="0" eb="2">
      <t>イッパン</t>
    </rPh>
    <rPh sb="2" eb="4">
      <t>シセツ</t>
    </rPh>
    <phoneticPr fontId="2"/>
  </si>
  <si>
    <t>R階</t>
    <rPh sb="1" eb="2">
      <t>カイ</t>
    </rPh>
    <phoneticPr fontId="2"/>
  </si>
  <si>
    <t>P=</t>
    <phoneticPr fontId="2"/>
  </si>
  <si>
    <t>P0=全静荷重(KN)</t>
    <rPh sb="3" eb="4">
      <t>ゼン</t>
    </rPh>
    <phoneticPr fontId="2"/>
  </si>
  <si>
    <t>P1=(1+KV)荷重(KN)</t>
    <rPh sb="9" eb="10">
      <t>カ</t>
    </rPh>
    <rPh sb="10" eb="11">
      <t>ジュウ</t>
    </rPh>
    <phoneticPr fontId="2"/>
  </si>
  <si>
    <t>検討、確認事項</t>
    <rPh sb="0" eb="2">
      <t>ケントウ</t>
    </rPh>
    <rPh sb="3" eb="5">
      <t>カクニン</t>
    </rPh>
    <rPh sb="5" eb="7">
      <t>ジコウ</t>
    </rPh>
    <phoneticPr fontId="2"/>
  </si>
  <si>
    <t>【基礎ﾃﾞｰﾀｰ：各寸法等の内容】</t>
    <rPh sb="9" eb="10">
      <t>カク</t>
    </rPh>
    <rPh sb="10" eb="12">
      <t>スンポウ</t>
    </rPh>
    <rPh sb="12" eb="13">
      <t>ナド</t>
    </rPh>
    <rPh sb="14" eb="16">
      <t>ナイヨウ</t>
    </rPh>
    <phoneticPr fontId="2"/>
  </si>
  <si>
    <t xml:space="preserve">    荷重【機器仕様書】より</t>
    <rPh sb="4" eb="5">
      <t>カ</t>
    </rPh>
    <rPh sb="5" eb="6">
      <t>ジュウ</t>
    </rPh>
    <rPh sb="7" eb="9">
      <t>キキ</t>
    </rPh>
    <rPh sb="9" eb="11">
      <t>シヨウ</t>
    </rPh>
    <rPh sb="11" eb="12">
      <t>ショ</t>
    </rPh>
    <phoneticPr fontId="2"/>
  </si>
  <si>
    <t xml:space="preserve">【２段床置き型ｴｱｺﾝ架台強度計算書】 </t>
    <rPh sb="2" eb="3">
      <t>ダン</t>
    </rPh>
    <rPh sb="3" eb="4">
      <t>ユカ</t>
    </rPh>
    <rPh sb="4" eb="5">
      <t>オ</t>
    </rPh>
    <rPh sb="6" eb="7">
      <t>ガタ</t>
    </rPh>
    <rPh sb="11" eb="13">
      <t>カダイ</t>
    </rPh>
    <rPh sb="13" eb="15">
      <t>キョウド</t>
    </rPh>
    <rPh sb="15" eb="18">
      <t>ケイサンショ</t>
    </rPh>
    <phoneticPr fontId="2"/>
  </si>
  <si>
    <t xml:space="preserve">【床置き型ｴｱｺﾝ架台強度計算書】   </t>
    <rPh sb="1" eb="2">
      <t>ユカ</t>
    </rPh>
    <rPh sb="2" eb="3">
      <t>オ</t>
    </rPh>
    <rPh sb="4" eb="5">
      <t>ガタ</t>
    </rPh>
    <rPh sb="9" eb="11">
      <t>カダイ</t>
    </rPh>
    <rPh sb="11" eb="13">
      <t>キョウド</t>
    </rPh>
    <rPh sb="13" eb="16">
      <t>ケイサンショ</t>
    </rPh>
    <phoneticPr fontId="2"/>
  </si>
  <si>
    <t>Pa2</t>
    <phoneticPr fontId="2"/>
  </si>
  <si>
    <t>Pa1</t>
    <phoneticPr fontId="2"/>
  </si>
  <si>
    <t>Pb2</t>
    <phoneticPr fontId="2"/>
  </si>
  <si>
    <t>Pb1</t>
    <phoneticPr fontId="2"/>
  </si>
  <si>
    <t xml:space="preserve">  Pac=Pa1*L3/(L2+L3)</t>
    <phoneticPr fontId="2"/>
  </si>
  <si>
    <t>上段 Pa</t>
    <rPh sb="0" eb="2">
      <t>ジョウダン</t>
    </rPh>
    <phoneticPr fontId="2"/>
  </si>
  <si>
    <t>下段 Pb</t>
    <rPh sb="0" eb="2">
      <t>ゲダン</t>
    </rPh>
    <phoneticPr fontId="2"/>
  </si>
  <si>
    <t>１、上段の水平材の曲げの検討</t>
    <rPh sb="2" eb="4">
      <t>ジョウダン</t>
    </rPh>
    <phoneticPr fontId="2"/>
  </si>
  <si>
    <t>重要機器</t>
    <rPh sb="0" eb="2">
      <t>ジュウヨウ</t>
    </rPh>
    <rPh sb="2" eb="4">
      <t>キキ</t>
    </rPh>
    <phoneticPr fontId="2"/>
  </si>
  <si>
    <t>一般機器</t>
    <rPh sb="0" eb="2">
      <t>イッパン</t>
    </rPh>
    <rPh sb="2" eb="4">
      <t>キキ</t>
    </rPh>
    <phoneticPr fontId="2"/>
  </si>
  <si>
    <t>特定の施設</t>
    <rPh sb="0" eb="2">
      <t>トクテイ</t>
    </rPh>
    <rPh sb="3" eb="5">
      <t>シセツ</t>
    </rPh>
    <phoneticPr fontId="2"/>
  </si>
  <si>
    <t>一般の施設</t>
    <rPh sb="0" eb="2">
      <t>イッパン</t>
    </rPh>
    <rPh sb="3" eb="5">
      <t>シセツ</t>
    </rPh>
    <phoneticPr fontId="2"/>
  </si>
  <si>
    <t>設置場所</t>
    <rPh sb="0" eb="2">
      <t>セッチ</t>
    </rPh>
    <rPh sb="2" eb="4">
      <t>バショ</t>
    </rPh>
    <phoneticPr fontId="2"/>
  </si>
  <si>
    <t>耐震安全性の分類</t>
    <rPh sb="0" eb="2">
      <t>タイシン</t>
    </rPh>
    <rPh sb="2" eb="5">
      <t>アンゼンセイ</t>
    </rPh>
    <rPh sb="6" eb="8">
      <t>ブンルイ</t>
    </rPh>
    <phoneticPr fontId="2"/>
  </si>
  <si>
    <t>重要水槽</t>
    <rPh sb="0" eb="2">
      <t>ジュウヨウ</t>
    </rPh>
    <rPh sb="2" eb="4">
      <t>スイソウ</t>
    </rPh>
    <phoneticPr fontId="2"/>
  </si>
  <si>
    <t>一般水槽</t>
    <rPh sb="0" eb="2">
      <t>イッパン</t>
    </rPh>
    <rPh sb="2" eb="4">
      <t>スイソウ</t>
    </rPh>
    <phoneticPr fontId="2"/>
  </si>
  <si>
    <r>
      <t xml:space="preserve"> </t>
    </r>
    <r>
      <rPr>
        <sz val="11"/>
        <rFont val="ＭＳ 明朝"/>
        <family val="1"/>
        <charset val="128"/>
      </rPr>
      <t xml:space="preserve">   震度【表1-4より】</t>
    </r>
    <rPh sb="4" eb="6">
      <t>シンド</t>
    </rPh>
    <rPh sb="7" eb="8">
      <t>ヒョウ</t>
    </rPh>
    <phoneticPr fontId="2"/>
  </si>
  <si>
    <t xml:space="preserve">    荷重【機器仕様書】より</t>
    <rPh sb="4" eb="5">
      <t>カ</t>
    </rPh>
    <rPh sb="5" eb="6">
      <t>ジュウ</t>
    </rPh>
    <rPh sb="7" eb="9">
      <t>キキ</t>
    </rPh>
    <rPh sb="9" eb="12">
      <t>シヨウショ</t>
    </rPh>
    <phoneticPr fontId="2"/>
  </si>
  <si>
    <t xml:space="preserve">壁ﾌﾞﾗｹｯﾄ型架台強度計算書 </t>
    <rPh sb="0" eb="1">
      <t>カベ</t>
    </rPh>
    <rPh sb="7" eb="8">
      <t>カ</t>
    </rPh>
    <rPh sb="8" eb="10">
      <t>カダイ</t>
    </rPh>
    <rPh sb="10" eb="12">
      <t>キョウド</t>
    </rPh>
    <rPh sb="12" eb="15">
      <t>ケイサンショ</t>
    </rPh>
    <phoneticPr fontId="2"/>
  </si>
  <si>
    <r>
      <t>【</t>
    </r>
    <r>
      <rPr>
        <sz val="11"/>
        <rFont val="ＭＳ 明朝"/>
        <family val="1"/>
        <charset val="128"/>
      </rPr>
      <t xml:space="preserve"> 集中荷重が2点の場合の壁ﾌﾞﾗｹｯﾄ</t>
    </r>
    <r>
      <rPr>
        <sz val="11"/>
        <rFont val="ＭＳ 明朝"/>
        <family val="1"/>
        <charset val="128"/>
      </rPr>
      <t>型架台強度計算書</t>
    </r>
    <r>
      <rPr>
        <sz val="11"/>
        <rFont val="ＭＳ 明朝"/>
        <family val="1"/>
        <charset val="128"/>
      </rPr>
      <t xml:space="preserve">  (</t>
    </r>
    <r>
      <rPr>
        <sz val="11"/>
        <rFont val="ＭＳ 明朝"/>
        <family val="1"/>
        <charset val="128"/>
      </rPr>
      <t>荷重＋</t>
    </r>
    <r>
      <rPr>
        <sz val="11"/>
        <rFont val="ＭＳ 明朝"/>
        <family val="1"/>
        <charset val="128"/>
      </rPr>
      <t>地震荷重)</t>
    </r>
    <r>
      <rPr>
        <sz val="11"/>
        <rFont val="ＭＳ 明朝"/>
        <family val="1"/>
        <charset val="128"/>
      </rPr>
      <t>】</t>
    </r>
    <rPh sb="34" eb="36">
      <t>ジシン</t>
    </rPh>
    <rPh sb="36" eb="38">
      <t>カジュウ</t>
    </rPh>
    <phoneticPr fontId="2"/>
  </si>
  <si>
    <t>【2点 荷重】</t>
    <rPh sb="2" eb="3">
      <t>テン</t>
    </rPh>
    <rPh sb="4" eb="6">
      <t>カジュウ</t>
    </rPh>
    <phoneticPr fontId="2"/>
  </si>
  <si>
    <t>【水平材の計算】</t>
    <rPh sb="1" eb="4">
      <t>スイヘイザイ</t>
    </rPh>
    <rPh sb="5" eb="7">
      <t>ケイサン</t>
    </rPh>
    <phoneticPr fontId="2"/>
  </si>
  <si>
    <r>
      <t xml:space="preserve">耐震ｸﾗｽ </t>
    </r>
    <r>
      <rPr>
        <sz val="11"/>
        <rFont val="ＭＳ 明朝"/>
        <family val="1"/>
        <charset val="128"/>
      </rPr>
      <t>A</t>
    </r>
    <phoneticPr fontId="2"/>
  </si>
  <si>
    <t>地階</t>
    <rPh sb="0" eb="2">
      <t>チカイ</t>
    </rPh>
    <phoneticPr fontId="2"/>
  </si>
  <si>
    <t>全体荷重
(Kg)</t>
    <rPh sb="0" eb="1">
      <t>ゼン</t>
    </rPh>
    <rPh sb="1" eb="2">
      <t>タイ</t>
    </rPh>
    <rPh sb="2" eb="3">
      <t>カ</t>
    </rPh>
    <rPh sb="3" eb="4">
      <t>ジュウ</t>
    </rPh>
    <phoneticPr fontId="2"/>
  </si>
  <si>
    <t>静荷重の
割合</t>
    <rPh sb="0" eb="1">
      <t>セイ</t>
    </rPh>
    <rPh sb="1" eb="2">
      <t>カ</t>
    </rPh>
    <rPh sb="2" eb="3">
      <t>ジュウ</t>
    </rPh>
    <rPh sb="5" eb="7">
      <t>ワリアイ</t>
    </rPh>
    <phoneticPr fontId="2"/>
  </si>
  <si>
    <t>静荷重
(Kgf)</t>
    <rPh sb="0" eb="1">
      <t>セイ</t>
    </rPh>
    <rPh sb="1" eb="2">
      <t>カ</t>
    </rPh>
    <rPh sb="2" eb="3">
      <t>ジュウ</t>
    </rPh>
    <phoneticPr fontId="2"/>
  </si>
  <si>
    <t>P1=</t>
    <phoneticPr fontId="2"/>
  </si>
  <si>
    <t>P1=</t>
    <phoneticPr fontId="2"/>
  </si>
  <si>
    <t>荷重の大きい側の 片側ﾌﾞﾗｹｯﾄ加重：P1+P2=65%</t>
    <rPh sb="0" eb="2">
      <t>カジュウ</t>
    </rPh>
    <rPh sb="3" eb="4">
      <t>オオ</t>
    </rPh>
    <rPh sb="6" eb="7">
      <t>ガワ</t>
    </rPh>
    <rPh sb="9" eb="11">
      <t>カタガワ</t>
    </rPh>
    <rPh sb="17" eb="19">
      <t>カジュウ</t>
    </rPh>
    <phoneticPr fontId="2"/>
  </si>
  <si>
    <t>P2=</t>
  </si>
  <si>
    <t>故に、他方ﾌﾞﾗｹｯﾄ荷重：35%→計算不要とします。</t>
    <rPh sb="0" eb="1">
      <t>ユエ</t>
    </rPh>
    <rPh sb="3" eb="5">
      <t>タホウ</t>
    </rPh>
    <rPh sb="11" eb="13">
      <t>カジュウ</t>
    </rPh>
    <rPh sb="18" eb="19">
      <t>ザン</t>
    </rPh>
    <rPh sb="19" eb="20">
      <t>ナ</t>
    </rPh>
    <rPh sb="20" eb="22">
      <t>フヨウ</t>
    </rPh>
    <phoneticPr fontId="2"/>
  </si>
  <si>
    <r>
      <t xml:space="preserve"> </t>
    </r>
    <r>
      <rPr>
        <sz val="11"/>
        <rFont val="ＭＳ 明朝"/>
        <family val="1"/>
        <charset val="128"/>
      </rPr>
      <t xml:space="preserve">   </t>
    </r>
    <r>
      <rPr>
        <sz val="11"/>
        <rFont val="ＭＳ 明朝"/>
        <family val="1"/>
        <charset val="128"/>
      </rPr>
      <t>支持間隔(Cm)</t>
    </r>
    <rPh sb="4" eb="6">
      <t>シジ</t>
    </rPh>
    <rPh sb="6" eb="8">
      <t>カンカク</t>
    </rPh>
    <phoneticPr fontId="2"/>
  </si>
  <si>
    <r>
      <t>L1</t>
    </r>
    <r>
      <rPr>
        <sz val="11"/>
        <rFont val="ＭＳ 明朝"/>
        <family val="1"/>
        <charset val="128"/>
      </rPr>
      <t>=</t>
    </r>
    <phoneticPr fontId="2"/>
  </si>
  <si>
    <t>LT=L1+L2</t>
    <phoneticPr fontId="2"/>
  </si>
  <si>
    <r>
      <t>LH</t>
    </r>
    <r>
      <rPr>
        <sz val="11"/>
        <rFont val="ＭＳ 明朝"/>
        <family val="1"/>
        <charset val="128"/>
      </rPr>
      <t>=</t>
    </r>
    <phoneticPr fontId="2"/>
  </si>
  <si>
    <t xml:space="preserve">    水平材の壁の反対端の反力 (KN) (鉛直方向の地震荷重を加算した数値)</t>
    <rPh sb="4" eb="6">
      <t>スイヘイ</t>
    </rPh>
    <rPh sb="6" eb="7">
      <t>ザイ</t>
    </rPh>
    <rPh sb="8" eb="9">
      <t>カベ</t>
    </rPh>
    <rPh sb="10" eb="12">
      <t>ハンタイ</t>
    </rPh>
    <rPh sb="12" eb="13">
      <t>ハシ</t>
    </rPh>
    <rPh sb="14" eb="15">
      <t>ハン</t>
    </rPh>
    <rPh sb="15" eb="16">
      <t>リョク</t>
    </rPh>
    <rPh sb="23" eb="25">
      <t>エンチョク</t>
    </rPh>
    <rPh sb="25" eb="27">
      <t>ホウコウ</t>
    </rPh>
    <rPh sb="28" eb="30">
      <t>ジシン</t>
    </rPh>
    <rPh sb="30" eb="32">
      <t>カジュウ</t>
    </rPh>
    <rPh sb="33" eb="35">
      <t>カサン</t>
    </rPh>
    <rPh sb="37" eb="39">
      <t>スウチ</t>
    </rPh>
    <phoneticPr fontId="2"/>
  </si>
  <si>
    <r>
      <t xml:space="preserve"> 反力 R= </t>
    </r>
    <r>
      <rPr>
        <sz val="11"/>
        <rFont val="ＭＳ 明朝"/>
        <family val="1"/>
        <charset val="128"/>
      </rPr>
      <t>(</t>
    </r>
    <r>
      <rPr>
        <sz val="11"/>
        <rFont val="ＭＳ 明朝"/>
        <family val="1"/>
        <charset val="128"/>
      </rPr>
      <t>P1*</t>
    </r>
    <r>
      <rPr>
        <sz val="11"/>
        <rFont val="ＭＳ 明朝"/>
        <family val="1"/>
        <charset val="128"/>
      </rPr>
      <t>L1+P2*LT)</t>
    </r>
    <r>
      <rPr>
        <sz val="11"/>
        <rFont val="ＭＳ 明朝"/>
        <family val="1"/>
        <charset val="128"/>
      </rPr>
      <t>/</t>
    </r>
    <r>
      <rPr>
        <sz val="11"/>
        <rFont val="ＭＳ 明朝"/>
        <family val="1"/>
        <charset val="128"/>
      </rPr>
      <t>LT</t>
    </r>
    <phoneticPr fontId="2"/>
  </si>
  <si>
    <t xml:space="preserve">天井型吊り送風機架台強度計算書 </t>
    <rPh sb="0" eb="2">
      <t>テンジョウ</t>
    </rPh>
    <rPh sb="2" eb="3">
      <t>ガタ</t>
    </rPh>
    <rPh sb="3" eb="4">
      <t>ツ</t>
    </rPh>
    <rPh sb="5" eb="8">
      <t>ソウフウキ</t>
    </rPh>
    <rPh sb="8" eb="10">
      <t>カダイ</t>
    </rPh>
    <rPh sb="10" eb="12">
      <t>キョウド</t>
    </rPh>
    <rPh sb="12" eb="15">
      <t>ケイサンショ</t>
    </rPh>
    <phoneticPr fontId="2"/>
  </si>
  <si>
    <t>この色の欄に数値を入力</t>
    <phoneticPr fontId="2"/>
  </si>
  <si>
    <r>
      <t>【</t>
    </r>
    <r>
      <rPr>
        <sz val="11"/>
        <rFont val="ＭＳ 明朝"/>
        <family val="1"/>
        <charset val="128"/>
      </rPr>
      <t xml:space="preserve"> 送風機</t>
    </r>
    <r>
      <rPr>
        <sz val="11"/>
        <rFont val="ＭＳ 明朝"/>
        <family val="1"/>
        <charset val="128"/>
      </rPr>
      <t>架台</t>
    </r>
    <r>
      <rPr>
        <sz val="11"/>
        <rFont val="ＭＳ 明朝"/>
        <family val="1"/>
        <charset val="128"/>
      </rPr>
      <t>の</t>
    </r>
    <r>
      <rPr>
        <sz val="11"/>
        <rFont val="ＭＳ 明朝"/>
        <family val="1"/>
        <charset val="128"/>
      </rPr>
      <t>強度計算書</t>
    </r>
    <r>
      <rPr>
        <sz val="11"/>
        <rFont val="ＭＳ 明朝"/>
        <family val="1"/>
        <charset val="128"/>
      </rPr>
      <t/>
    </r>
    <rPh sb="2" eb="5">
      <t>ソウフウキ</t>
    </rPh>
    <phoneticPr fontId="2"/>
  </si>
  <si>
    <t>(2.0)</t>
    <phoneticPr fontId="2"/>
  </si>
  <si>
    <t>(1.5)</t>
    <phoneticPr fontId="2"/>
  </si>
  <si>
    <t>(1.0)</t>
    <phoneticPr fontId="2"/>
  </si>
  <si>
    <t>(0.6)</t>
    <phoneticPr fontId="2"/>
  </si>
  <si>
    <t xml:space="preserve">  鉛直地震力の1/2とする。</t>
    <phoneticPr fontId="2"/>
  </si>
  <si>
    <r>
      <t xml:space="preserve"> </t>
    </r>
    <r>
      <rPr>
        <sz val="11"/>
        <rFont val="ＭＳ 明朝"/>
        <family val="1"/>
        <charset val="128"/>
      </rPr>
      <t xml:space="preserve">   </t>
    </r>
    <r>
      <rPr>
        <sz val="11"/>
        <rFont val="ＭＳ 明朝"/>
        <family val="1"/>
        <charset val="128"/>
      </rPr>
      <t>震度 上記【表1-</t>
    </r>
    <r>
      <rPr>
        <sz val="11"/>
        <rFont val="ＭＳ 明朝"/>
        <family val="1"/>
        <charset val="128"/>
      </rPr>
      <t>4より</t>
    </r>
    <r>
      <rPr>
        <sz val="11"/>
        <rFont val="ＭＳ 明朝"/>
        <family val="1"/>
        <charset val="128"/>
      </rPr>
      <t>】</t>
    </r>
    <rPh sb="4" eb="6">
      <t>シンド</t>
    </rPh>
    <rPh sb="7" eb="9">
      <t>ジョウキ</t>
    </rPh>
    <rPh sb="10" eb="11">
      <t>ヒョウ</t>
    </rPh>
    <phoneticPr fontId="2"/>
  </si>
  <si>
    <t>耐震ｸﾗｽ</t>
    <phoneticPr fontId="2"/>
  </si>
  <si>
    <r>
      <t xml:space="preserve">耐震ｸﾗｽ </t>
    </r>
    <r>
      <rPr>
        <sz val="11"/>
        <rFont val="ＭＳ 明朝"/>
        <family val="1"/>
        <charset val="128"/>
      </rPr>
      <t>A</t>
    </r>
    <phoneticPr fontId="2"/>
  </si>
  <si>
    <t>１階</t>
    <rPh sb="1" eb="2">
      <t>カイ</t>
    </rPh>
    <phoneticPr fontId="2"/>
  </si>
  <si>
    <t xml:space="preserve">   送風機の荷重</t>
    <rPh sb="3" eb="6">
      <t>ソウフウキ</t>
    </rPh>
    <rPh sb="7" eb="8">
      <t>カ</t>
    </rPh>
    <rPh sb="8" eb="9">
      <t>ジュウ</t>
    </rPh>
    <phoneticPr fontId="2"/>
  </si>
  <si>
    <t>LT=L1+L2+L3+L4</t>
    <phoneticPr fontId="2"/>
  </si>
  <si>
    <r>
      <t>S</t>
    </r>
    <r>
      <rPr>
        <sz val="11"/>
        <rFont val="ＭＳ 明朝"/>
        <family val="1"/>
        <charset val="128"/>
      </rPr>
      <t>1</t>
    </r>
    <r>
      <rPr>
        <sz val="11"/>
        <rFont val="ＭＳ 明朝"/>
        <family val="1"/>
        <charset val="128"/>
      </rPr>
      <t>=</t>
    </r>
    <phoneticPr fontId="2"/>
  </si>
  <si>
    <r>
      <t>S2=</t>
    </r>
    <r>
      <rPr>
        <sz val="11"/>
        <rFont val="ＭＳ 明朝"/>
        <family val="1"/>
        <charset val="128"/>
      </rPr>
      <t/>
    </r>
    <phoneticPr fontId="2"/>
  </si>
  <si>
    <r>
      <t>S3=</t>
    </r>
    <r>
      <rPr>
        <sz val="11"/>
        <rFont val="ＭＳ 明朝"/>
        <family val="1"/>
        <charset val="128"/>
      </rPr>
      <t/>
    </r>
    <phoneticPr fontId="2"/>
  </si>
  <si>
    <r>
      <t>S</t>
    </r>
    <r>
      <rPr>
        <sz val="11"/>
        <rFont val="ＭＳ 明朝"/>
        <family val="1"/>
        <charset val="128"/>
      </rPr>
      <t>4</t>
    </r>
    <r>
      <rPr>
        <sz val="11"/>
        <rFont val="ＭＳ 明朝"/>
        <family val="1"/>
        <charset val="128"/>
      </rPr>
      <t>=</t>
    </r>
    <phoneticPr fontId="2"/>
  </si>
  <si>
    <r>
      <t>ST=</t>
    </r>
    <r>
      <rPr>
        <sz val="11"/>
        <rFont val="ＭＳ 明朝"/>
        <family val="1"/>
        <charset val="128"/>
      </rPr>
      <t>S</t>
    </r>
    <r>
      <rPr>
        <sz val="11"/>
        <rFont val="ＭＳ 明朝"/>
        <family val="1"/>
        <charset val="128"/>
      </rPr>
      <t>1+</t>
    </r>
    <r>
      <rPr>
        <sz val="11"/>
        <rFont val="ＭＳ 明朝"/>
        <family val="1"/>
        <charset val="128"/>
      </rPr>
      <t>S</t>
    </r>
    <r>
      <rPr>
        <sz val="11"/>
        <rFont val="ＭＳ 明朝"/>
        <family val="1"/>
        <charset val="128"/>
      </rPr>
      <t>2+</t>
    </r>
    <r>
      <rPr>
        <sz val="11"/>
        <rFont val="ＭＳ 明朝"/>
        <family val="1"/>
        <charset val="128"/>
      </rPr>
      <t>S</t>
    </r>
    <r>
      <rPr>
        <sz val="11"/>
        <rFont val="ＭＳ 明朝"/>
        <family val="1"/>
        <charset val="128"/>
      </rPr>
      <t>3+</t>
    </r>
    <r>
      <rPr>
        <sz val="11"/>
        <rFont val="ＭＳ 明朝"/>
        <family val="1"/>
        <charset val="128"/>
      </rPr>
      <t>S</t>
    </r>
    <r>
      <rPr>
        <sz val="11"/>
        <rFont val="ＭＳ 明朝"/>
        <family val="1"/>
        <charset val="128"/>
      </rPr>
      <t>4</t>
    </r>
    <phoneticPr fontId="2"/>
  </si>
  <si>
    <r>
      <t>H</t>
    </r>
    <r>
      <rPr>
        <sz val="11"/>
        <rFont val="ＭＳ 明朝"/>
        <family val="1"/>
        <charset val="128"/>
      </rPr>
      <t>1</t>
    </r>
    <r>
      <rPr>
        <sz val="11"/>
        <rFont val="ＭＳ 明朝"/>
        <family val="1"/>
        <charset val="128"/>
      </rPr>
      <t>=</t>
    </r>
    <phoneticPr fontId="2"/>
  </si>
  <si>
    <r>
      <t>H2=</t>
    </r>
    <r>
      <rPr>
        <sz val="11"/>
        <rFont val="ＭＳ 明朝"/>
        <family val="1"/>
        <charset val="128"/>
      </rPr>
      <t/>
    </r>
    <phoneticPr fontId="2"/>
  </si>
  <si>
    <r>
      <t>H</t>
    </r>
    <r>
      <rPr>
        <sz val="11"/>
        <rFont val="ＭＳ 明朝"/>
        <family val="1"/>
        <charset val="128"/>
      </rPr>
      <t>T</t>
    </r>
    <r>
      <rPr>
        <sz val="11"/>
        <rFont val="ＭＳ 明朝"/>
        <family val="1"/>
        <charset val="128"/>
      </rPr>
      <t>=</t>
    </r>
    <r>
      <rPr>
        <sz val="11"/>
        <rFont val="ＭＳ 明朝"/>
        <family val="1"/>
        <charset val="128"/>
      </rPr>
      <t/>
    </r>
    <phoneticPr fontId="2"/>
  </si>
  <si>
    <r>
      <t xml:space="preserve">  </t>
    </r>
    <r>
      <rPr>
        <sz val="11"/>
        <rFont val="ＭＳ 明朝"/>
        <family val="1"/>
        <charset val="128"/>
      </rPr>
      <t>Pac=</t>
    </r>
    <r>
      <rPr>
        <sz val="11"/>
        <rFont val="ＭＳ 明朝"/>
        <family val="1"/>
        <charset val="128"/>
      </rPr>
      <t>P1*L3/(L2+L3)</t>
    </r>
    <phoneticPr fontId="2"/>
  </si>
  <si>
    <t>1,地震によるｱﾝｶｰﾎﾞﾙﾄの引き抜きの検討</t>
    <rPh sb="2" eb="4">
      <t>ジシン</t>
    </rPh>
    <rPh sb="16" eb="17">
      <t>ヒ</t>
    </rPh>
    <rPh sb="18" eb="19">
      <t>ヌ</t>
    </rPh>
    <rPh sb="21" eb="23">
      <t>ケントウ</t>
    </rPh>
    <phoneticPr fontId="2"/>
  </si>
  <si>
    <t>耐震ｸﾗｽ</t>
    <phoneticPr fontId="2"/>
  </si>
  <si>
    <r>
      <t xml:space="preserve"> </t>
    </r>
    <r>
      <rPr>
        <sz val="11"/>
        <rFont val="ＭＳ 明朝"/>
        <family val="1"/>
        <charset val="128"/>
      </rPr>
      <t xml:space="preserve">   震度【表1-5より】</t>
    </r>
    <rPh sb="4" eb="6">
      <t>シンド</t>
    </rPh>
    <rPh sb="7" eb="8">
      <t>ヒョウ</t>
    </rPh>
    <phoneticPr fontId="2"/>
  </si>
  <si>
    <r>
      <t xml:space="preserve"> </t>
    </r>
    <r>
      <rPr>
        <sz val="11"/>
        <rFont val="ＭＳ 明朝"/>
        <family val="1"/>
        <charset val="128"/>
      </rPr>
      <t xml:space="preserve"> </t>
    </r>
    <r>
      <rPr>
        <sz val="11"/>
        <rFont val="ＭＳ 明朝"/>
        <family val="1"/>
        <charset val="128"/>
      </rPr>
      <t>上記表より</t>
    </r>
    <rPh sb="2" eb="4">
      <t>ジョウキ</t>
    </rPh>
    <rPh sb="4" eb="5">
      <t>ヒョウ</t>
    </rPh>
    <phoneticPr fontId="2"/>
  </si>
  <si>
    <t>Cm</t>
    <phoneticPr fontId="2"/>
  </si>
  <si>
    <t>LH2</t>
    <phoneticPr fontId="2"/>
  </si>
  <si>
    <t>LH1</t>
    <phoneticPr fontId="2"/>
  </si>
  <si>
    <t>L2</t>
    <phoneticPr fontId="2"/>
  </si>
  <si>
    <t>L1</t>
    <phoneticPr fontId="2"/>
  </si>
  <si>
    <t>Kg</t>
    <phoneticPr fontId="2"/>
  </si>
  <si>
    <t>N</t>
    <phoneticPr fontId="2"/>
  </si>
  <si>
    <t>KN</t>
    <phoneticPr fontId="2"/>
  </si>
  <si>
    <t>内容物重量W2</t>
    <phoneticPr fontId="2"/>
  </si>
  <si>
    <t>箱体</t>
    <rPh sb="0" eb="1">
      <t>ハコ</t>
    </rPh>
    <rPh sb="1" eb="2">
      <t>タイ</t>
    </rPh>
    <phoneticPr fontId="2"/>
  </si>
  <si>
    <t>本体重量W1</t>
    <rPh sb="0" eb="2">
      <t>ホンタイ</t>
    </rPh>
    <rPh sb="2" eb="4">
      <t>ジュウリョウ</t>
    </rPh>
    <phoneticPr fontId="2"/>
  </si>
  <si>
    <t>この色の欄は自動的に計算される。</t>
  </si>
  <si>
    <t>材質・内容等</t>
    <rPh sb="0" eb="2">
      <t>ザイシツ</t>
    </rPh>
    <rPh sb="3" eb="5">
      <t>ナイヨウ</t>
    </rPh>
    <rPh sb="5" eb="6">
      <t>トウ</t>
    </rPh>
    <phoneticPr fontId="2"/>
  </si>
  <si>
    <t>この色の欄に数値を入力</t>
  </si>
  <si>
    <t>1.0 Kgf ≒ 9.8 N とします｡</t>
    <phoneticPr fontId="2"/>
  </si>
  <si>
    <t>　　箱体類機器・自立型制御盤ｱﾝｶｰﾎﾞﾙﾄ計算書</t>
    <rPh sb="2" eb="3">
      <t>ハコ</t>
    </rPh>
    <rPh sb="3" eb="4">
      <t>タイ</t>
    </rPh>
    <rPh sb="4" eb="5">
      <t>ルイ</t>
    </rPh>
    <rPh sb="5" eb="7">
      <t>キキ</t>
    </rPh>
    <rPh sb="8" eb="10">
      <t>ジリツ</t>
    </rPh>
    <rPh sb="10" eb="11">
      <t>ガタ</t>
    </rPh>
    <rPh sb="11" eb="13">
      <t>セイギョ</t>
    </rPh>
    <rPh sb="13" eb="14">
      <t>バン</t>
    </rPh>
    <rPh sb="22" eb="25">
      <t>ケイサンショ</t>
    </rPh>
    <phoneticPr fontId="2"/>
  </si>
  <si>
    <r>
      <t>【表-1-1】 【 配管重量表   単位 Kg/m － N/m 】</t>
    </r>
    <r>
      <rPr>
        <sz val="11"/>
        <rFont val="ＭＳ 明朝"/>
        <family val="1"/>
        <charset val="128"/>
      </rPr>
      <t xml:space="preserve">    公共建築設備工事標準図 平成25年版　 P121転記</t>
    </r>
    <rPh sb="10" eb="12">
      <t>ハイカン</t>
    </rPh>
    <rPh sb="12" eb="14">
      <t>ジュウリョウ</t>
    </rPh>
    <rPh sb="14" eb="15">
      <t>ヒョウ</t>
    </rPh>
    <rPh sb="18" eb="20">
      <t>タンイ</t>
    </rPh>
    <rPh sb="37" eb="39">
      <t>コウキョウ</t>
    </rPh>
    <rPh sb="39" eb="43">
      <t>ケンチクセツビ</t>
    </rPh>
    <rPh sb="43" eb="45">
      <t>コウジ</t>
    </rPh>
    <rPh sb="45" eb="47">
      <t>ヒョウジュン</t>
    </rPh>
    <rPh sb="47" eb="48">
      <t>ズ</t>
    </rPh>
    <rPh sb="49" eb="51">
      <t>ヘイセイ</t>
    </rPh>
    <rPh sb="61" eb="63">
      <t>テンキ</t>
    </rPh>
    <phoneticPr fontId="2"/>
  </si>
  <si>
    <t>40A</t>
    <phoneticPr fontId="2"/>
  </si>
  <si>
    <t>50A</t>
    <phoneticPr fontId="2"/>
  </si>
  <si>
    <t>65A</t>
    <phoneticPr fontId="2"/>
  </si>
  <si>
    <t>80A</t>
    <phoneticPr fontId="2"/>
  </si>
  <si>
    <t>100A</t>
    <phoneticPr fontId="2"/>
  </si>
  <si>
    <t>125A</t>
    <phoneticPr fontId="2"/>
  </si>
  <si>
    <t>150A</t>
    <phoneticPr fontId="2"/>
  </si>
  <si>
    <t>200A</t>
    <phoneticPr fontId="2"/>
  </si>
  <si>
    <t>250A</t>
    <phoneticPr fontId="2"/>
  </si>
  <si>
    <t>300A</t>
    <phoneticPr fontId="2"/>
  </si>
  <si>
    <t>1.0 Kgf ≒ 9.8 N とします｡</t>
    <phoneticPr fontId="2"/>
  </si>
  <si>
    <t>N/m</t>
    <phoneticPr fontId="2"/>
  </si>
  <si>
    <t>ただし、1 KN=1000 N</t>
    <phoneticPr fontId="2"/>
  </si>
  <si>
    <t>1 Kgf = 9.8 N</t>
    <phoneticPr fontId="2"/>
  </si>
  <si>
    <r>
      <t>【表-1-2】 【 ｱﾝｸﾞﾙ工法 ﾀﾞｸﾄ重量表   単位 Kg/m  － N/m 】</t>
    </r>
    <r>
      <rPr>
        <sz val="11"/>
        <rFont val="ＭＳ 明朝"/>
        <family val="1"/>
        <charset val="128"/>
      </rPr>
      <t xml:space="preserve">    公共建築設備工事標準図 平成25年版　 P121転記</t>
    </r>
    <rPh sb="15" eb="17">
      <t>コウホウ</t>
    </rPh>
    <rPh sb="22" eb="24">
      <t>ジュウリョウ</t>
    </rPh>
    <rPh sb="24" eb="25">
      <t>ヒョウ</t>
    </rPh>
    <rPh sb="28" eb="30">
      <t>タンイ</t>
    </rPh>
    <rPh sb="72" eb="74">
      <t>テンキ</t>
    </rPh>
    <phoneticPr fontId="2"/>
  </si>
  <si>
    <r>
      <t>【表-1-3】【 ｺｰﾅｰﾎﾞﾙﾄ工法 ﾀﾞｸﾄ重量表   単位 Kg/m － N/m 】</t>
    </r>
    <r>
      <rPr>
        <sz val="11"/>
        <rFont val="ＭＳ 明朝"/>
        <family val="1"/>
        <charset val="128"/>
      </rPr>
      <t xml:space="preserve">    公共建築設備工事標準図 平成25年版　 P121転記</t>
    </r>
    <rPh sb="17" eb="19">
      <t>コウホウ</t>
    </rPh>
    <rPh sb="24" eb="26">
      <t>ジュウリョウ</t>
    </rPh>
    <rPh sb="26" eb="27">
      <t>ヒョウ</t>
    </rPh>
    <rPh sb="30" eb="32">
      <t>タンイ</t>
    </rPh>
    <rPh sb="73" eb="75">
      <t>テンキ</t>
    </rPh>
    <phoneticPr fontId="2"/>
  </si>
  <si>
    <t>N/m</t>
    <phoneticPr fontId="2"/>
  </si>
  <si>
    <r>
      <t>【表-1-4】【 設計用標準水平震度 】</t>
    </r>
    <r>
      <rPr>
        <sz val="11"/>
        <rFont val="ＭＳ 明朝"/>
        <family val="1"/>
        <charset val="128"/>
      </rPr>
      <t xml:space="preserve">  建築設備耐震設計・施工指針2014年版 P225 転記</t>
    </r>
    <rPh sb="9" eb="12">
      <t>セッケイヨウ</t>
    </rPh>
    <rPh sb="12" eb="14">
      <t>ヒョウジュン</t>
    </rPh>
    <rPh sb="14" eb="16">
      <t>スイヘイ</t>
    </rPh>
    <rPh sb="16" eb="18">
      <t>シンド</t>
    </rPh>
    <phoneticPr fontId="2"/>
  </si>
  <si>
    <t>(1.5)</t>
    <phoneticPr fontId="2"/>
  </si>
  <si>
    <t>(1.5)</t>
    <phoneticPr fontId="2"/>
  </si>
  <si>
    <t>(1.0)</t>
    <phoneticPr fontId="2"/>
  </si>
  <si>
    <t>(0.6)</t>
    <phoneticPr fontId="2"/>
  </si>
  <si>
    <t xml:space="preserve">  鉛直地震力の1/2とする。</t>
    <phoneticPr fontId="2"/>
  </si>
  <si>
    <r>
      <t>【表-1-5】【 水槽類の設計用標準水平震度 】</t>
    </r>
    <r>
      <rPr>
        <sz val="11"/>
        <rFont val="ＭＳ 明朝"/>
        <family val="1"/>
        <charset val="128"/>
      </rPr>
      <t xml:space="preserve">  建築設備耐震設計・施工指針2014年版 P225 転記</t>
    </r>
    <rPh sb="9" eb="11">
      <t>スイソウ</t>
    </rPh>
    <rPh sb="11" eb="12">
      <t>ルイ</t>
    </rPh>
    <rPh sb="13" eb="16">
      <t>セッケイヨウ</t>
    </rPh>
    <rPh sb="16" eb="18">
      <t>ヒョウジュン</t>
    </rPh>
    <rPh sb="18" eb="20">
      <t>スイヘイ</t>
    </rPh>
    <rPh sb="20" eb="22">
      <t>シンド</t>
    </rPh>
    <phoneticPr fontId="2"/>
  </si>
  <si>
    <r>
      <t>【表-1-6】【 設計用標準水平震度 】</t>
    </r>
    <r>
      <rPr>
        <sz val="11"/>
        <rFont val="ＭＳ 明朝"/>
        <family val="1"/>
        <charset val="128"/>
      </rPr>
      <t xml:space="preserve">  建築設備耐震設計・施工指針2014年版 P6 転記</t>
    </r>
    <rPh sb="9" eb="12">
      <t>セッケイヨウ</t>
    </rPh>
    <rPh sb="12" eb="14">
      <t>ヒョウジュン</t>
    </rPh>
    <rPh sb="14" eb="16">
      <t>スイヘイ</t>
    </rPh>
    <rPh sb="16" eb="18">
      <t>シンド</t>
    </rPh>
    <phoneticPr fontId="2"/>
  </si>
  <si>
    <t>1.0 (1.5)</t>
    <phoneticPr fontId="2"/>
  </si>
  <si>
    <t>0.6 (1.0)</t>
    <phoneticPr fontId="2"/>
  </si>
  <si>
    <t>0.4 (0.6)</t>
    <phoneticPr fontId="2"/>
  </si>
  <si>
    <t>・地階、1階を除く各階で上層階に該当しない階を中間階とする。</t>
    <phoneticPr fontId="2"/>
  </si>
  <si>
    <r>
      <t xml:space="preserve">【表-2-1】【 鋼材等の許容応力度 】  </t>
    </r>
    <r>
      <rPr>
        <sz val="11"/>
        <rFont val="ＭＳ 明朝"/>
        <family val="1"/>
        <charset val="128"/>
      </rPr>
      <t>建築設備耐震設計・施工指針2014年版 P230、P232 転記</t>
    </r>
    <rPh sb="9" eb="11">
      <t>コウザイ</t>
    </rPh>
    <rPh sb="11" eb="12">
      <t>トウ</t>
    </rPh>
    <rPh sb="13" eb="15">
      <t>キョヨウ</t>
    </rPh>
    <rPh sb="15" eb="17">
      <t>オウリョク</t>
    </rPh>
    <rPh sb="17" eb="18">
      <t>ド</t>
    </rPh>
    <phoneticPr fontId="2"/>
  </si>
  <si>
    <t>SS400 STK400
STKR400  SSC400</t>
    <phoneticPr fontId="2"/>
  </si>
  <si>
    <t>(15.6)</t>
    <phoneticPr fontId="2"/>
  </si>
  <si>
    <t>(15.6)</t>
    <phoneticPr fontId="2"/>
  </si>
  <si>
    <t>(9.04)</t>
    <phoneticPr fontId="2"/>
  </si>
  <si>
    <t>(14.2)</t>
    <phoneticPr fontId="2"/>
  </si>
  <si>
    <t>SS490</t>
    <phoneticPr fontId="2"/>
  </si>
  <si>
    <t>(18.3)</t>
    <phoneticPr fontId="2"/>
  </si>
  <si>
    <t>(10.5)</t>
    <phoneticPr fontId="2"/>
  </si>
  <si>
    <t>(16.6)</t>
    <phoneticPr fontId="2"/>
  </si>
  <si>
    <t>SS540</t>
    <phoneticPr fontId="2"/>
  </si>
  <si>
    <t>(25.0)</t>
    <phoneticPr fontId="2"/>
  </si>
  <si>
    <t>(14.4)</t>
    <phoneticPr fontId="2"/>
  </si>
  <si>
    <t>(22.7)</t>
    <phoneticPr fontId="2"/>
  </si>
  <si>
    <t>ﾎﾞﾙﾄ</t>
    <phoneticPr fontId="2"/>
  </si>
  <si>
    <t>SS400  SM400      中ﾎﾞﾙﾄ</t>
    <rPh sb="18" eb="19">
      <t>チュウ</t>
    </rPh>
    <phoneticPr fontId="2"/>
  </si>
  <si>
    <t>－</t>
    <phoneticPr fontId="2"/>
  </si>
  <si>
    <t>－</t>
    <phoneticPr fontId="2"/>
  </si>
  <si>
    <t>(12.0)</t>
    <phoneticPr fontId="2"/>
  </si>
  <si>
    <t>(7.00)</t>
    <phoneticPr fontId="2"/>
  </si>
  <si>
    <t>鋼管</t>
    <rPh sb="0" eb="2">
      <t>コウカン</t>
    </rPh>
    <phoneticPr fontId="2"/>
  </si>
  <si>
    <t>配管用炭素鋼鋼管   SGP(G3452)</t>
    <rPh sb="0" eb="3">
      <t>ハイカンヨウ</t>
    </rPh>
    <rPh sb="3" eb="5">
      <t>タンソ</t>
    </rPh>
    <rPh sb="5" eb="6">
      <t>コウ</t>
    </rPh>
    <rPh sb="6" eb="8">
      <t>コウカン</t>
    </rPh>
    <phoneticPr fontId="2"/>
  </si>
  <si>
    <t>(11.6)</t>
    <phoneticPr fontId="2"/>
  </si>
  <si>
    <t>(11.6)</t>
    <phoneticPr fontId="2"/>
  </si>
  <si>
    <t>(6.69)</t>
    <phoneticPr fontId="2"/>
  </si>
  <si>
    <t>圧力配管用炭素鋼鋼管  SGP(G3453)</t>
    <rPh sb="0" eb="2">
      <t>アツリョク</t>
    </rPh>
    <rPh sb="2" eb="5">
      <t>ハイカンヨウ</t>
    </rPh>
    <rPh sb="5" eb="7">
      <t>タンソ</t>
    </rPh>
    <rPh sb="7" eb="8">
      <t>コウ</t>
    </rPh>
    <rPh sb="8" eb="10">
      <t>コウカン</t>
    </rPh>
    <phoneticPr fontId="2"/>
  </si>
  <si>
    <t>(14.8)</t>
    <phoneticPr fontId="2"/>
  </si>
  <si>
    <t>(8.54)</t>
    <phoneticPr fontId="2"/>
  </si>
  <si>
    <t>ｽﾃﾝﾚｽ鋼</t>
    <rPh sb="5" eb="6">
      <t>コウ</t>
    </rPh>
    <phoneticPr fontId="2"/>
  </si>
  <si>
    <t>構造用鋼材</t>
    <rPh sb="0" eb="3">
      <t>コウゾウヨウ</t>
    </rPh>
    <rPh sb="3" eb="5">
      <t>コウザイ</t>
    </rPh>
    <phoneticPr fontId="2"/>
  </si>
  <si>
    <t>SUS304A</t>
    <phoneticPr fontId="2"/>
  </si>
  <si>
    <t>(9.04)</t>
    <phoneticPr fontId="2"/>
  </si>
  <si>
    <t>SUS316A</t>
    <phoneticPr fontId="2"/>
  </si>
  <si>
    <t>SUS304N2A</t>
    <phoneticPr fontId="2"/>
  </si>
  <si>
    <t>(21.6)</t>
    <phoneticPr fontId="2"/>
  </si>
  <si>
    <t>(12.5)</t>
    <phoneticPr fontId="2"/>
  </si>
  <si>
    <t>(19.6)</t>
    <phoneticPr fontId="2"/>
  </si>
  <si>
    <t>ﾎﾞﾙﾄ</t>
    <phoneticPr fontId="2"/>
  </si>
  <si>
    <t>A2-50</t>
    <phoneticPr fontId="2"/>
  </si>
  <si>
    <t>(14.0)</t>
    <phoneticPr fontId="2"/>
  </si>
  <si>
    <t>(8.08)</t>
    <phoneticPr fontId="2"/>
  </si>
  <si>
    <t>鋳鋼</t>
    <rPh sb="0" eb="1">
      <t>チュウ</t>
    </rPh>
    <rPh sb="1" eb="2">
      <t>コウ</t>
    </rPh>
    <phoneticPr fontId="2"/>
  </si>
  <si>
    <t>SCS13AA-CF</t>
    <phoneticPr fontId="2"/>
  </si>
  <si>
    <r>
      <t>【鋼材の</t>
    </r>
    <r>
      <rPr>
        <sz val="12"/>
        <color indexed="10"/>
        <rFont val="ＭＳ 明朝"/>
        <family val="1"/>
        <charset val="128"/>
      </rPr>
      <t>長期</t>
    </r>
    <r>
      <rPr>
        <sz val="12"/>
        <rFont val="ＭＳ 明朝"/>
        <family val="1"/>
        <charset val="128"/>
      </rPr>
      <t>許容圧縮応力度  ( KN/cm2 ) ＝(</t>
    </r>
    <r>
      <rPr>
        <sz val="12"/>
        <color indexed="10"/>
        <rFont val="ＭＳ 明朝"/>
        <family val="1"/>
        <charset val="128"/>
      </rPr>
      <t xml:space="preserve"> 短期/1.5 </t>
    </r>
    <r>
      <rPr>
        <sz val="12"/>
        <rFont val="ＭＳ 明朝"/>
        <family val="1"/>
        <charset val="128"/>
      </rPr>
      <t>) 】</t>
    </r>
    <rPh sb="1" eb="3">
      <t>コウザイ</t>
    </rPh>
    <phoneticPr fontId="2"/>
  </si>
  <si>
    <r>
      <t>【表-2-2】 【 溶接部の許容応力度 】</t>
    </r>
    <r>
      <rPr>
        <sz val="11"/>
        <rFont val="ＭＳ 明朝"/>
        <family val="1"/>
        <charset val="128"/>
      </rPr>
      <t xml:space="preserve">  建築設備耐震設計・施工指針2014年版 P239 転記</t>
    </r>
    <phoneticPr fontId="2"/>
  </si>
  <si>
    <t xml:space="preserve">  (  )内は,SS400(厚さが40mm以下)の許容応力度である.</t>
    <rPh sb="6" eb="7">
      <t>ナイ</t>
    </rPh>
    <rPh sb="15" eb="16">
      <t>アツ</t>
    </rPh>
    <rPh sb="22" eb="24">
      <t>イカ</t>
    </rPh>
    <rPh sb="26" eb="28">
      <t>キョヨウ</t>
    </rPh>
    <rPh sb="28" eb="30">
      <t>オウリョク</t>
    </rPh>
    <rPh sb="30" eb="31">
      <t>ド</t>
    </rPh>
    <phoneticPr fontId="2"/>
  </si>
  <si>
    <r>
      <t xml:space="preserve">  </t>
    </r>
    <r>
      <rPr>
        <sz val="11"/>
        <rFont val="ＭＳ 明朝"/>
        <family val="1"/>
        <charset val="128"/>
      </rPr>
      <t>( SS400 基準強度</t>
    </r>
    <r>
      <rPr>
        <sz val="11"/>
        <color indexed="10"/>
        <rFont val="ＭＳ 明朝"/>
        <family val="1"/>
        <charset val="128"/>
      </rPr>
      <t xml:space="preserve">  235N/mm2=23.5kN/cm2 </t>
    </r>
    <r>
      <rPr>
        <sz val="11"/>
        <rFont val="ＭＳ 明朝"/>
        <family val="1"/>
        <charset val="128"/>
      </rPr>
      <t xml:space="preserve"> にて計算。)</t>
    </r>
    <rPh sb="10" eb="12">
      <t>キジュン</t>
    </rPh>
    <rPh sb="12" eb="14">
      <t>キョウド</t>
    </rPh>
    <rPh sb="39" eb="41">
      <t>ケイサン</t>
    </rPh>
    <phoneticPr fontId="2"/>
  </si>
  <si>
    <t>作業の方法</t>
    <rPh sb="0" eb="2">
      <t>サギョウ</t>
    </rPh>
    <rPh sb="3" eb="5">
      <t>ホウホウ</t>
    </rPh>
    <phoneticPr fontId="2"/>
  </si>
  <si>
    <t>継目の形式</t>
    <rPh sb="0" eb="2">
      <t>ツギメ</t>
    </rPh>
    <rPh sb="3" eb="5">
      <t>ケイシキ</t>
    </rPh>
    <phoneticPr fontId="2"/>
  </si>
  <si>
    <t>長期応力に対する許容応力度(kN/cm2)</t>
    <rPh sb="0" eb="2">
      <t>チョウキ</t>
    </rPh>
    <rPh sb="2" eb="4">
      <t>オウリョク</t>
    </rPh>
    <rPh sb="5" eb="6">
      <t>タイ</t>
    </rPh>
    <rPh sb="8" eb="10">
      <t>キョヨウ</t>
    </rPh>
    <rPh sb="10" eb="12">
      <t>オウリョク</t>
    </rPh>
    <rPh sb="12" eb="13">
      <t>ド</t>
    </rPh>
    <phoneticPr fontId="2"/>
  </si>
  <si>
    <t>短期応力に対する許容応力度(kN/cm2)</t>
    <rPh sb="0" eb="2">
      <t>タンキ</t>
    </rPh>
    <rPh sb="2" eb="4">
      <t>オウリョク</t>
    </rPh>
    <rPh sb="5" eb="6">
      <t>タイ</t>
    </rPh>
    <rPh sb="8" eb="10">
      <t>キョヨウ</t>
    </rPh>
    <rPh sb="10" eb="12">
      <t>オウリョク</t>
    </rPh>
    <rPh sb="12" eb="13">
      <t>ド</t>
    </rPh>
    <phoneticPr fontId="2"/>
  </si>
  <si>
    <t>圧縮</t>
    <rPh sb="0" eb="2">
      <t>アッシュク</t>
    </rPh>
    <phoneticPr fontId="2"/>
  </si>
  <si>
    <t>引張</t>
    <rPh sb="0" eb="2">
      <t>ヒッパ</t>
    </rPh>
    <phoneticPr fontId="2"/>
  </si>
  <si>
    <t>曲げ</t>
    <rPh sb="0" eb="1">
      <t>マ</t>
    </rPh>
    <phoneticPr fontId="2"/>
  </si>
  <si>
    <t>せん断</t>
    <rPh sb="2" eb="3">
      <t>ダン</t>
    </rPh>
    <phoneticPr fontId="2"/>
  </si>
  <si>
    <t>(1)</t>
    <phoneticPr fontId="2"/>
  </si>
  <si>
    <t>自動溶接機等の設置で高度の品質管理による作業の場合</t>
    <rPh sb="0" eb="2">
      <t>ジドウ</t>
    </rPh>
    <rPh sb="2" eb="4">
      <t>ヨウセツ</t>
    </rPh>
    <rPh sb="4" eb="5">
      <t>キ</t>
    </rPh>
    <rPh sb="5" eb="6">
      <t>トウ</t>
    </rPh>
    <rPh sb="7" eb="9">
      <t>セッチ</t>
    </rPh>
    <rPh sb="10" eb="12">
      <t>コウド</t>
    </rPh>
    <rPh sb="13" eb="15">
      <t>ヒンシツ</t>
    </rPh>
    <rPh sb="15" eb="17">
      <t>カンリ</t>
    </rPh>
    <rPh sb="20" eb="22">
      <t>サギョウ</t>
    </rPh>
    <rPh sb="23" eb="25">
      <t>バアイ</t>
    </rPh>
    <phoneticPr fontId="2"/>
  </si>
  <si>
    <t>突合せ</t>
    <rPh sb="0" eb="2">
      <t>ツキアワ</t>
    </rPh>
    <phoneticPr fontId="2"/>
  </si>
  <si>
    <r>
      <t xml:space="preserve">F/1.5                 </t>
    </r>
    <r>
      <rPr>
        <sz val="11"/>
        <color indexed="10"/>
        <rFont val="ＭＳ 明朝"/>
        <family val="1"/>
        <charset val="128"/>
      </rPr>
      <t>(15.66)</t>
    </r>
    <phoneticPr fontId="2"/>
  </si>
  <si>
    <r>
      <t xml:space="preserve">F/(1.5*√3)      </t>
    </r>
    <r>
      <rPr>
        <sz val="11"/>
        <color indexed="10"/>
        <rFont val="ＭＳ 明朝"/>
        <family val="1"/>
        <charset val="128"/>
      </rPr>
      <t>(9.04)</t>
    </r>
    <phoneticPr fontId="2"/>
  </si>
  <si>
    <t>(23.5)</t>
    <phoneticPr fontId="2"/>
  </si>
  <si>
    <t>(13.5)</t>
    <phoneticPr fontId="2"/>
  </si>
  <si>
    <t>突合せ以外</t>
    <rPh sb="0" eb="2">
      <t>ツキアワ</t>
    </rPh>
    <rPh sb="3" eb="5">
      <t>イガイ</t>
    </rPh>
    <phoneticPr fontId="2"/>
  </si>
  <si>
    <r>
      <t xml:space="preserve">F/(1.5*√3)                 </t>
    </r>
    <r>
      <rPr>
        <sz val="11"/>
        <color indexed="10"/>
        <rFont val="ＭＳ 明朝"/>
        <family val="1"/>
        <charset val="128"/>
      </rPr>
      <t>(9.04)</t>
    </r>
    <phoneticPr fontId="2"/>
  </si>
  <si>
    <t>(13.5)</t>
    <phoneticPr fontId="2"/>
  </si>
  <si>
    <t>(13.5)</t>
    <phoneticPr fontId="2"/>
  </si>
  <si>
    <t>この表において,Fは,溶接される鋼材の種類及び品質に応じて建設大臣が定める溶接部の基準強度 (N/mm2)を表すものとする。</t>
    <rPh sb="2" eb="3">
      <t>ヒョウ</t>
    </rPh>
    <rPh sb="11" eb="13">
      <t>ヨウセツ</t>
    </rPh>
    <rPh sb="16" eb="18">
      <t>コウザイ</t>
    </rPh>
    <rPh sb="19" eb="21">
      <t>シュルイ</t>
    </rPh>
    <rPh sb="21" eb="22">
      <t>オヨ</t>
    </rPh>
    <rPh sb="23" eb="25">
      <t>ヒンシツ</t>
    </rPh>
    <rPh sb="26" eb="27">
      <t>オウ</t>
    </rPh>
    <rPh sb="29" eb="31">
      <t>ケンセツ</t>
    </rPh>
    <rPh sb="31" eb="33">
      <t>ダイジン</t>
    </rPh>
    <rPh sb="34" eb="35">
      <t>サダ</t>
    </rPh>
    <rPh sb="37" eb="39">
      <t>ヨウセツ</t>
    </rPh>
    <rPh sb="39" eb="40">
      <t>ブ</t>
    </rPh>
    <rPh sb="41" eb="43">
      <t>キジュン</t>
    </rPh>
    <rPh sb="43" eb="45">
      <t>キョウド</t>
    </rPh>
    <rPh sb="54" eb="55">
      <t>アラワ</t>
    </rPh>
    <phoneticPr fontId="2"/>
  </si>
  <si>
    <r>
      <t xml:space="preserve">【表-2-3】　【座屈による許容圧縮応力度 fc (KN/cm2)】    </t>
    </r>
    <r>
      <rPr>
        <sz val="11"/>
        <rFont val="ＭＳ 明朝"/>
        <family val="1"/>
        <charset val="128"/>
      </rPr>
      <t>建築設備耐震設計・施工指針2014年版 P236 転記</t>
    </r>
    <rPh sb="9" eb="10">
      <t>ザ</t>
    </rPh>
    <rPh sb="10" eb="11">
      <t>クツ</t>
    </rPh>
    <rPh sb="14" eb="16">
      <t>キョヨウ</t>
    </rPh>
    <rPh sb="16" eb="18">
      <t>アッシュク</t>
    </rPh>
    <rPh sb="18" eb="20">
      <t>オウリョク</t>
    </rPh>
    <rPh sb="20" eb="21">
      <t>ド</t>
    </rPh>
    <phoneticPr fontId="2"/>
  </si>
  <si>
    <t xml:space="preserve"> ℓkは通常設備の場合は、両端ピンとし、両端接合中心間の全長とする。 また、圧縮を受ける部材では、λ&lt;=250を限度とする。λ&gt;250となった場合は中間支承材を設けるか、仮定断面を修正し、iを大きくして再計算する。</t>
    <rPh sb="4" eb="6">
      <t>ツウジョウ</t>
    </rPh>
    <rPh sb="6" eb="8">
      <t>セツビ</t>
    </rPh>
    <rPh sb="9" eb="11">
      <t>バアイ</t>
    </rPh>
    <rPh sb="13" eb="15">
      <t>リョウハシ</t>
    </rPh>
    <rPh sb="20" eb="22">
      <t>リョウハシ</t>
    </rPh>
    <rPh sb="22" eb="24">
      <t>セツゴウ</t>
    </rPh>
    <rPh sb="24" eb="26">
      <t>チュウシン</t>
    </rPh>
    <rPh sb="26" eb="27">
      <t>カン</t>
    </rPh>
    <rPh sb="28" eb="30">
      <t>ゼンチョウ</t>
    </rPh>
    <phoneticPr fontId="2"/>
  </si>
  <si>
    <r>
      <t>【 F=235(N/mm2)  (=23.5KN/㎠)鋼材の</t>
    </r>
    <r>
      <rPr>
        <sz val="12"/>
        <color indexed="10"/>
        <rFont val="ＭＳ 明朝"/>
        <family val="1"/>
        <charset val="128"/>
      </rPr>
      <t>長期</t>
    </r>
    <r>
      <rPr>
        <sz val="12"/>
        <rFont val="ＭＳ 明朝"/>
        <family val="1"/>
        <charset val="128"/>
      </rPr>
      <t>許容圧縮応力度(KN/cm2)        (</t>
    </r>
    <r>
      <rPr>
        <sz val="12"/>
        <color indexed="10"/>
        <rFont val="ＭＳ 明朝"/>
        <family val="1"/>
        <charset val="128"/>
      </rPr>
      <t xml:space="preserve"> 短期は</t>
    </r>
    <r>
      <rPr>
        <sz val="12"/>
        <rFont val="ＭＳ 明朝"/>
        <family val="1"/>
        <charset val="128"/>
      </rPr>
      <t>長期の</t>
    </r>
    <r>
      <rPr>
        <sz val="12"/>
        <color indexed="10"/>
        <rFont val="ＭＳ 明朝"/>
        <family val="1"/>
        <charset val="128"/>
      </rPr>
      <t xml:space="preserve">1.5倍 </t>
    </r>
    <r>
      <rPr>
        <sz val="12"/>
        <rFont val="ＭＳ 明朝"/>
        <family val="1"/>
        <charset val="128"/>
      </rPr>
      <t xml:space="preserve">) 】 </t>
    </r>
    <rPh sb="27" eb="29">
      <t>コウザイ</t>
    </rPh>
    <phoneticPr fontId="2"/>
  </si>
  <si>
    <t>λ≦∧の場合　fc0＝Ｆ*((1-（2/5)*(λ/∧)＾2)/(3/2＋(2/3)*(λ/∧)＾2))(N/mm2)       fc= fc0*(1/10)(KN/cm2)</t>
    <rPh sb="4" eb="6">
      <t>バアイ</t>
    </rPh>
    <phoneticPr fontId="2"/>
  </si>
  <si>
    <t>λ＞∧の場合　fc0＝Ｆ*(18/65)/((λ/∧)＾2）(N/mm2)      fc= fc0*(1/10)(KN/cm2)</t>
    <rPh sb="4" eb="6">
      <t>バアイ</t>
    </rPh>
    <phoneticPr fontId="2"/>
  </si>
  <si>
    <t>∧＝1500/((F/1.5)^0.5)   で計算した限界細長比：∧</t>
    <rPh sb="24" eb="26">
      <t>ケイサン</t>
    </rPh>
    <rPh sb="28" eb="30">
      <t>ゲンカイ</t>
    </rPh>
    <rPh sb="30" eb="31">
      <t>ホソ</t>
    </rPh>
    <rPh sb="31" eb="32">
      <t>チョウ</t>
    </rPh>
    <rPh sb="32" eb="33">
      <t>ヒ</t>
    </rPh>
    <phoneticPr fontId="2"/>
  </si>
  <si>
    <r>
      <t>(1)採用部材を仮定し、鋼材表より断面積 cm2、断面2次半径 icmを求める。断面2次半径が方向により異なる場合は、</t>
    </r>
    <r>
      <rPr>
        <sz val="11"/>
        <color indexed="10"/>
        <rFont val="ＭＳ 明朝"/>
        <family val="1"/>
        <charset val="128"/>
      </rPr>
      <t>小なる方向</t>
    </r>
    <r>
      <rPr>
        <sz val="11"/>
        <rFont val="ＭＳ 明朝"/>
        <family val="1"/>
        <charset val="128"/>
      </rPr>
      <t>を採用する。</t>
    </r>
    <rPh sb="3" eb="5">
      <t>サイヨウ</t>
    </rPh>
    <rPh sb="5" eb="7">
      <t>ブザイ</t>
    </rPh>
    <rPh sb="8" eb="10">
      <t>カテイ</t>
    </rPh>
    <rPh sb="12" eb="14">
      <t>コウザイ</t>
    </rPh>
    <rPh sb="14" eb="15">
      <t>オモテ</t>
    </rPh>
    <rPh sb="17" eb="20">
      <t>ダンメンセキ</t>
    </rPh>
    <rPh sb="25" eb="27">
      <t>ダンメン</t>
    </rPh>
    <rPh sb="28" eb="29">
      <t>ジ</t>
    </rPh>
    <rPh sb="29" eb="31">
      <t>ハンケイ</t>
    </rPh>
    <rPh sb="36" eb="37">
      <t>モト</t>
    </rPh>
    <rPh sb="40" eb="42">
      <t>ダンメン</t>
    </rPh>
    <rPh sb="43" eb="44">
      <t>ジ</t>
    </rPh>
    <rPh sb="44" eb="46">
      <t>ハンケイ</t>
    </rPh>
    <rPh sb="47" eb="49">
      <t>ホウコウ</t>
    </rPh>
    <rPh sb="52" eb="53">
      <t>コト</t>
    </rPh>
    <rPh sb="55" eb="57">
      <t>バアイ</t>
    </rPh>
    <rPh sb="59" eb="60">
      <t>ショウ</t>
    </rPh>
    <rPh sb="62" eb="64">
      <t>ホウコウ</t>
    </rPh>
    <rPh sb="65" eb="67">
      <t>サイヨウ</t>
    </rPh>
    <phoneticPr fontId="2"/>
  </si>
  <si>
    <t>(2)細長比λは、次式による。    λ= ℓk/i</t>
    <rPh sb="3" eb="4">
      <t>サイ</t>
    </rPh>
    <rPh sb="4" eb="5">
      <t>チョウ</t>
    </rPh>
    <rPh sb="5" eb="6">
      <t>ヒ</t>
    </rPh>
    <rPh sb="9" eb="11">
      <t>ジシキ</t>
    </rPh>
    <phoneticPr fontId="2"/>
  </si>
  <si>
    <t>λ</t>
    <phoneticPr fontId="2"/>
  </si>
  <si>
    <t>fc</t>
    <phoneticPr fontId="2"/>
  </si>
  <si>
    <t>λ</t>
    <phoneticPr fontId="2"/>
  </si>
  <si>
    <t>fc</t>
    <phoneticPr fontId="2"/>
  </si>
  <si>
    <t>λ</t>
    <phoneticPr fontId="2"/>
  </si>
  <si>
    <r>
      <t>【表-3-1】【 等辺山形鋼の断面特性 】</t>
    </r>
    <r>
      <rPr>
        <sz val="11"/>
        <rFont val="ＭＳ 明朝"/>
        <family val="1"/>
        <charset val="128"/>
      </rPr>
      <t xml:space="preserve">    建築設備耐震設計・施工指針2014年版 P246、JIS　G 3192　転記</t>
    </r>
    <rPh sb="61" eb="63">
      <t>テンキ</t>
    </rPh>
    <phoneticPr fontId="2"/>
  </si>
  <si>
    <t>t(mm)</t>
    <phoneticPr fontId="2"/>
  </si>
  <si>
    <t>A</t>
    <phoneticPr fontId="2"/>
  </si>
  <si>
    <t>Iy</t>
    <phoneticPr fontId="2"/>
  </si>
  <si>
    <t>iu</t>
    <phoneticPr fontId="2"/>
  </si>
  <si>
    <t>iv</t>
    <phoneticPr fontId="2"/>
  </si>
  <si>
    <t>25*25</t>
    <phoneticPr fontId="2"/>
  </si>
  <si>
    <t>30*30</t>
    <phoneticPr fontId="2"/>
  </si>
  <si>
    <t>40*40</t>
    <phoneticPr fontId="2"/>
  </si>
  <si>
    <t>50*50</t>
    <phoneticPr fontId="2"/>
  </si>
  <si>
    <t>65*65</t>
    <phoneticPr fontId="2"/>
  </si>
  <si>
    <t>75*75</t>
    <phoneticPr fontId="2"/>
  </si>
  <si>
    <t>90*90</t>
    <phoneticPr fontId="2"/>
  </si>
  <si>
    <t>100*100</t>
    <phoneticPr fontId="2"/>
  </si>
  <si>
    <t>120*120</t>
    <phoneticPr fontId="2"/>
  </si>
  <si>
    <t>130*130</t>
    <phoneticPr fontId="2"/>
  </si>
  <si>
    <t>150*150</t>
    <phoneticPr fontId="2"/>
  </si>
  <si>
    <t>175*175</t>
    <phoneticPr fontId="2"/>
  </si>
  <si>
    <t>200*200</t>
    <phoneticPr fontId="2"/>
  </si>
  <si>
    <r>
      <t>【表-3-2】【 みぞ形鋼の断面特性 】</t>
    </r>
    <r>
      <rPr>
        <sz val="11"/>
        <rFont val="ＭＳ 明朝"/>
        <family val="1"/>
        <charset val="128"/>
      </rPr>
      <t xml:space="preserve">    建築設備耐震設計・施工指針2014年版 P248、JIS　G 3192　転記</t>
    </r>
    <rPh sb="11" eb="12">
      <t>ケイ</t>
    </rPh>
    <rPh sb="12" eb="13">
      <t>コウ</t>
    </rPh>
    <rPh sb="14" eb="16">
      <t>ダンメン</t>
    </rPh>
    <rPh sb="16" eb="18">
      <t>トクセイ</t>
    </rPh>
    <phoneticPr fontId="2"/>
  </si>
  <si>
    <t>t(mm)</t>
    <phoneticPr fontId="2"/>
  </si>
  <si>
    <t>75*40</t>
    <phoneticPr fontId="2"/>
  </si>
  <si>
    <t>5*7</t>
    <phoneticPr fontId="2"/>
  </si>
  <si>
    <t>100*50</t>
    <phoneticPr fontId="2"/>
  </si>
  <si>
    <t>5*7.5</t>
    <phoneticPr fontId="2"/>
  </si>
  <si>
    <t>125*65</t>
    <phoneticPr fontId="2"/>
  </si>
  <si>
    <t>6*8</t>
    <phoneticPr fontId="2"/>
  </si>
  <si>
    <t>150*75</t>
    <phoneticPr fontId="2"/>
  </si>
  <si>
    <t>6.5*10</t>
    <phoneticPr fontId="2"/>
  </si>
  <si>
    <t>9*12.5</t>
    <phoneticPr fontId="2"/>
  </si>
  <si>
    <t>180*75</t>
    <phoneticPr fontId="2"/>
  </si>
  <si>
    <t>7*10.5</t>
    <phoneticPr fontId="2"/>
  </si>
  <si>
    <t>200*80</t>
    <phoneticPr fontId="2"/>
  </si>
  <si>
    <t>7.5*11</t>
    <phoneticPr fontId="2"/>
  </si>
  <si>
    <t>200*90</t>
    <phoneticPr fontId="2"/>
  </si>
  <si>
    <t>8*13.5</t>
    <phoneticPr fontId="2"/>
  </si>
  <si>
    <r>
      <t>【表-3-3】【 Ｈ形鋼の断面特性 】</t>
    </r>
    <r>
      <rPr>
        <sz val="11"/>
        <rFont val="ＭＳ 明朝"/>
        <family val="1"/>
        <charset val="128"/>
      </rPr>
      <t xml:space="preserve"> JIS G3192 より転記</t>
    </r>
    <rPh sb="10" eb="11">
      <t>ケイ</t>
    </rPh>
    <rPh sb="11" eb="12">
      <t>コウ</t>
    </rPh>
    <rPh sb="13" eb="15">
      <t>ダンメン</t>
    </rPh>
    <rPh sb="15" eb="17">
      <t>トクセイ</t>
    </rPh>
    <rPh sb="32" eb="34">
      <t>テンキ</t>
    </rPh>
    <phoneticPr fontId="2"/>
  </si>
  <si>
    <t>125*60</t>
    <phoneticPr fontId="2"/>
  </si>
  <si>
    <t>125*125</t>
    <phoneticPr fontId="2"/>
  </si>
  <si>
    <t>6.5*9</t>
    <phoneticPr fontId="2"/>
  </si>
  <si>
    <t>148*100</t>
    <phoneticPr fontId="2"/>
  </si>
  <si>
    <t>6*9</t>
    <phoneticPr fontId="2"/>
  </si>
  <si>
    <t>7*10</t>
    <phoneticPr fontId="2"/>
  </si>
  <si>
    <t>175*90</t>
    <phoneticPr fontId="2"/>
  </si>
  <si>
    <t>5*8</t>
    <phoneticPr fontId="2"/>
  </si>
  <si>
    <t>198*99</t>
    <phoneticPr fontId="2"/>
  </si>
  <si>
    <t>4.5*7</t>
    <phoneticPr fontId="2"/>
  </si>
  <si>
    <t>200*100</t>
    <phoneticPr fontId="2"/>
  </si>
  <si>
    <t>5.5*8</t>
    <phoneticPr fontId="2"/>
  </si>
  <si>
    <t>194*150</t>
    <phoneticPr fontId="2"/>
  </si>
  <si>
    <t>8*12</t>
    <phoneticPr fontId="2"/>
  </si>
  <si>
    <t>244*175</t>
    <phoneticPr fontId="2"/>
  </si>
  <si>
    <t>7*11</t>
    <phoneticPr fontId="2"/>
  </si>
  <si>
    <t>250*250</t>
    <phoneticPr fontId="2"/>
  </si>
  <si>
    <t>9*14</t>
    <phoneticPr fontId="2"/>
  </si>
  <si>
    <t>298*149</t>
    <phoneticPr fontId="2"/>
  </si>
  <si>
    <t>300*150</t>
    <phoneticPr fontId="2"/>
  </si>
  <si>
    <t>346*174</t>
    <phoneticPr fontId="2"/>
  </si>
  <si>
    <t>350*175</t>
    <phoneticPr fontId="2"/>
  </si>
  <si>
    <t>396*199</t>
    <phoneticPr fontId="2"/>
  </si>
  <si>
    <t>400*200</t>
    <phoneticPr fontId="2"/>
  </si>
  <si>
    <t>8*13</t>
    <phoneticPr fontId="2"/>
  </si>
  <si>
    <r>
      <t>【表-3-4】【 ﾎﾞﾙﾄの有効径  (mm) 】</t>
    </r>
    <r>
      <rPr>
        <sz val="11"/>
        <rFont val="ＭＳ 明朝"/>
        <family val="1"/>
        <charset val="128"/>
      </rPr>
      <t>　</t>
    </r>
    <r>
      <rPr>
        <sz val="11"/>
        <rFont val="ＭＳ 明朝"/>
        <family val="1"/>
        <charset val="128"/>
      </rPr>
      <t>JIS B0205 ﾒｰﾄﾙ並目ねじより転記</t>
    </r>
    <rPh sb="14" eb="16">
      <t>ユウコウ</t>
    </rPh>
    <rPh sb="16" eb="17">
      <t>ケイ</t>
    </rPh>
    <rPh sb="40" eb="41">
      <t>ナ</t>
    </rPh>
    <rPh sb="41" eb="42">
      <t>メ</t>
    </rPh>
    <rPh sb="46" eb="48">
      <t>テンキ</t>
    </rPh>
    <phoneticPr fontId="2"/>
  </si>
  <si>
    <t>呼び径</t>
    <rPh sb="0" eb="1">
      <t>ヨ</t>
    </rPh>
    <rPh sb="2" eb="3">
      <t>ケイ</t>
    </rPh>
    <phoneticPr fontId="2"/>
  </si>
  <si>
    <t>M8
*1.25</t>
    <phoneticPr fontId="2"/>
  </si>
  <si>
    <t>M10
*1.5</t>
    <phoneticPr fontId="2"/>
  </si>
  <si>
    <t>M12
*1.75</t>
    <phoneticPr fontId="2"/>
  </si>
  <si>
    <t>M16
*2.0</t>
    <phoneticPr fontId="2"/>
  </si>
  <si>
    <t>M20
*2.5</t>
    <phoneticPr fontId="2"/>
  </si>
  <si>
    <t>M22
*2.5</t>
    <phoneticPr fontId="2"/>
  </si>
  <si>
    <t>M24.0
*3.0</t>
    <phoneticPr fontId="2"/>
  </si>
  <si>
    <t>M27
*3.0</t>
    <phoneticPr fontId="2"/>
  </si>
  <si>
    <t>M30
*3.5</t>
    <phoneticPr fontId="2"/>
  </si>
  <si>
    <t>M33
*3.5</t>
    <phoneticPr fontId="2"/>
  </si>
  <si>
    <t>M36
*4.0</t>
    <phoneticPr fontId="2"/>
  </si>
  <si>
    <t>M39
4.0</t>
    <phoneticPr fontId="2"/>
  </si>
  <si>
    <t>M42
*4.5</t>
    <phoneticPr fontId="2"/>
  </si>
  <si>
    <t>有効径</t>
    <rPh sb="0" eb="2">
      <t>ユウコウ</t>
    </rPh>
    <rPh sb="2" eb="3">
      <t>ケイ</t>
    </rPh>
    <phoneticPr fontId="2"/>
  </si>
  <si>
    <r>
      <t>【表-3-5】【 平鋼の規格 】</t>
    </r>
    <r>
      <rPr>
        <sz val="11"/>
        <rFont val="ＭＳ 明朝"/>
        <family val="1"/>
        <charset val="128"/>
      </rPr>
      <t xml:space="preserve"> JIS G3194 より転記</t>
    </r>
    <rPh sb="9" eb="10">
      <t>ヒラ</t>
    </rPh>
    <rPh sb="10" eb="11">
      <t>コウ</t>
    </rPh>
    <rPh sb="12" eb="14">
      <t>キカク</t>
    </rPh>
    <rPh sb="29" eb="31">
      <t>テンキ</t>
    </rPh>
    <phoneticPr fontId="2"/>
  </si>
  <si>
    <t>厚     (mm)</t>
    <rPh sb="0" eb="1">
      <t>アツ</t>
    </rPh>
    <phoneticPr fontId="2"/>
  </si>
  <si>
    <t>幅寸    (mm)</t>
    <rPh sb="0" eb="1">
      <t>ハバ</t>
    </rPh>
    <rPh sb="1" eb="2">
      <t>スン</t>
    </rPh>
    <phoneticPr fontId="2"/>
  </si>
  <si>
    <t>4.5*</t>
    <phoneticPr fontId="2"/>
  </si>
  <si>
    <t>6.0*</t>
    <phoneticPr fontId="2"/>
  </si>
  <si>
    <t>9.0*</t>
    <phoneticPr fontId="2"/>
  </si>
  <si>
    <r>
      <t>【表-4-1】【 床ｽﾗﾌﾞ上面使用：先取付施工６角ﾎﾞﾙﾄｱﾝｶｰの</t>
    </r>
    <r>
      <rPr>
        <b/>
        <sz val="11"/>
        <rFont val="ＭＳ 明朝"/>
        <family val="1"/>
        <charset val="128"/>
      </rPr>
      <t>短期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6">
      <t>ジョウメン</t>
    </rPh>
    <rPh sb="16" eb="18">
      <t>シヨウ</t>
    </rPh>
    <rPh sb="25" eb="26">
      <t>カク</t>
    </rPh>
    <phoneticPr fontId="2"/>
  </si>
  <si>
    <t>M8*1.25</t>
    <phoneticPr fontId="2"/>
  </si>
  <si>
    <t>M10*1.5</t>
    <phoneticPr fontId="2"/>
  </si>
  <si>
    <t>M12*1.75</t>
    <phoneticPr fontId="2"/>
  </si>
  <si>
    <t>M16*2.0</t>
    <phoneticPr fontId="2"/>
  </si>
  <si>
    <t>M20*2.5</t>
    <phoneticPr fontId="2"/>
  </si>
  <si>
    <t>M24*3.0</t>
    <phoneticPr fontId="2"/>
  </si>
  <si>
    <t>ﾎﾞﾙﾄの埋込長さ L(mm)</t>
    <rPh sb="5" eb="6">
      <t>ウ</t>
    </rPh>
    <rPh sb="6" eb="7">
      <t>コ</t>
    </rPh>
    <rPh sb="7" eb="8">
      <t>ナガ</t>
    </rPh>
    <phoneticPr fontId="2"/>
  </si>
  <si>
    <t>100-d</t>
    <phoneticPr fontId="2"/>
  </si>
  <si>
    <t>130-d</t>
    <phoneticPr fontId="2"/>
  </si>
  <si>
    <t>160-d</t>
    <phoneticPr fontId="2"/>
  </si>
  <si>
    <t>180-d</t>
    <phoneticPr fontId="2"/>
  </si>
  <si>
    <r>
      <t>【表-4-2】【 床ｽﾗﾌﾞ下面使用：先取付施工６角ﾎﾞﾙﾄｱﾝｶｰの</t>
    </r>
    <r>
      <rPr>
        <b/>
        <sz val="11"/>
        <rFont val="ＭＳ 明朝"/>
        <family val="1"/>
        <charset val="128"/>
      </rPr>
      <t>長期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5">
      <t>メン</t>
    </rPh>
    <rPh sb="15" eb="16">
      <t>ツカ</t>
    </rPh>
    <rPh sb="16" eb="18">
      <t>シヨウ</t>
    </rPh>
    <rPh sb="25" eb="26">
      <t>カク</t>
    </rPh>
    <rPh sb="35" eb="36">
      <t>チョウ</t>
    </rPh>
    <rPh sb="36" eb="37">
      <t>キ</t>
    </rPh>
    <phoneticPr fontId="2"/>
  </si>
  <si>
    <t>M8*1.25</t>
    <phoneticPr fontId="2"/>
  </si>
  <si>
    <t>M10*1.5</t>
    <phoneticPr fontId="2"/>
  </si>
  <si>
    <t>M20*2.5</t>
    <phoneticPr fontId="2"/>
  </si>
  <si>
    <t>M24*3.0</t>
    <phoneticPr fontId="2"/>
  </si>
  <si>
    <t>100-d</t>
    <phoneticPr fontId="2"/>
  </si>
  <si>
    <t>130-d</t>
    <phoneticPr fontId="2"/>
  </si>
  <si>
    <t>180-d</t>
    <phoneticPr fontId="2"/>
  </si>
  <si>
    <r>
      <t xml:space="preserve">【表-4-3】【 あと施工接着系ｱﾝｶｰの床ｽﾗﾌﾞ上面許容引抜荷重 】 </t>
    </r>
    <r>
      <rPr>
        <sz val="11"/>
        <rFont val="ＭＳ 明朝"/>
        <family val="1"/>
        <charset val="128"/>
      </rPr>
      <t xml:space="preserve"> 建築設備耐震設計・施工指針2014年版 P114 転記</t>
    </r>
    <rPh sb="13" eb="15">
      <t>セッチャク</t>
    </rPh>
    <rPh sb="15" eb="16">
      <t>ケイ</t>
    </rPh>
    <phoneticPr fontId="2"/>
  </si>
  <si>
    <r>
      <t>接着系ｱﾝｶｰﾎﾞﾙﾄの【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0" eb="2">
      <t>セッチャク</t>
    </rPh>
    <rPh sb="2" eb="3">
      <t>ケイ</t>
    </rPh>
    <rPh sb="13" eb="15">
      <t>タンキ</t>
    </rPh>
    <rPh sb="16" eb="18">
      <t>ヒキヌキ</t>
    </rPh>
    <rPh sb="18" eb="19">
      <t>カ</t>
    </rPh>
    <rPh sb="19" eb="20">
      <t>　</t>
    </rPh>
    <rPh sb="21" eb="25">
      <t>イッパンテキナ</t>
    </rPh>
    <rPh sb="26" eb="29">
      <t>スラブ</t>
    </rPh>
    <rPh sb="31" eb="32">
      <t>）</t>
    </rPh>
    <phoneticPr fontId="2"/>
  </si>
  <si>
    <t>ﾎﾞﾙﾄ径      d(呼称)</t>
    <rPh sb="4" eb="5">
      <t>ケイ</t>
    </rPh>
    <rPh sb="13" eb="15">
      <t>コショウ</t>
    </rPh>
    <phoneticPr fontId="2"/>
  </si>
  <si>
    <t>埋込長さL(mm)</t>
    <rPh sb="0" eb="1">
      <t>ウ</t>
    </rPh>
    <rPh sb="1" eb="2">
      <t>コ</t>
    </rPh>
    <rPh sb="2" eb="3">
      <t>ナガ</t>
    </rPh>
    <phoneticPr fontId="2"/>
  </si>
  <si>
    <t>穿孔径d2(mm)</t>
    <rPh sb="0" eb="2">
      <t>センコウ</t>
    </rPh>
    <rPh sb="2" eb="3">
      <t>ケイ</t>
    </rPh>
    <phoneticPr fontId="2"/>
  </si>
  <si>
    <t>M16*2.0</t>
    <phoneticPr fontId="2"/>
  </si>
  <si>
    <r>
      <t xml:space="preserve">【表-4-4】【 あと施工接着系ｱﾝｶｰの床ｽﾗﾌﾞ下面,壁面許容引抜荷重 】  </t>
    </r>
    <r>
      <rPr>
        <sz val="11"/>
        <rFont val="ＭＳ 明朝"/>
        <family val="1"/>
        <charset val="128"/>
      </rPr>
      <t>建築設備耐震設計・施工指針2014年版 P114 転記</t>
    </r>
    <rPh sb="13" eb="15">
      <t>セッチャク</t>
    </rPh>
    <rPh sb="15" eb="16">
      <t>ケイ</t>
    </rPh>
    <rPh sb="26" eb="27">
      <t>シタ</t>
    </rPh>
    <rPh sb="29" eb="31">
      <t>ヘキメン</t>
    </rPh>
    <phoneticPr fontId="2"/>
  </si>
  <si>
    <r>
      <t>接着系ｱﾝｶｰﾎﾞﾙﾄの【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0" eb="2">
      <t>セッチャク</t>
    </rPh>
    <rPh sb="2" eb="3">
      <t>ケイ</t>
    </rPh>
    <rPh sb="13" eb="15">
      <t>チョウキ</t>
    </rPh>
    <rPh sb="16" eb="18">
      <t>ヒキヌキ</t>
    </rPh>
    <rPh sb="18" eb="19">
      <t>カ</t>
    </rPh>
    <rPh sb="19" eb="20">
      <t>　</t>
    </rPh>
    <rPh sb="21" eb="25">
      <t>イッパンテキナ</t>
    </rPh>
    <rPh sb="26" eb="27">
      <t>イ</t>
    </rPh>
    <rPh sb="27" eb="30">
      <t>スラブ</t>
    </rPh>
    <rPh sb="32" eb="33">
      <t>シタ</t>
    </rPh>
    <rPh sb="35" eb="36">
      <t>カベ</t>
    </rPh>
    <rPh sb="36" eb="37">
      <t>メン</t>
    </rPh>
    <phoneticPr fontId="2"/>
  </si>
  <si>
    <t>M12*1.75</t>
    <phoneticPr fontId="2"/>
  </si>
  <si>
    <r>
      <t xml:space="preserve">【表-4-5】【 あと施工ﾒｶﾆｶﾙ系ｱﾝｶｰﾎﾞﾙﾄ(雄ﾈｼﾞ)の床ｽﾗﾌﾞ上面許容引抜荷重 】  </t>
    </r>
    <r>
      <rPr>
        <sz val="10"/>
        <rFont val="ＭＳ 明朝"/>
        <family val="1"/>
        <charset val="128"/>
      </rPr>
      <t xml:space="preserve"> 建築設備耐震設計・施工指針2014年版 P115 転記</t>
    </r>
    <rPh sb="39" eb="40">
      <t>ウエ</t>
    </rPh>
    <phoneticPr fontId="2"/>
  </si>
  <si>
    <r>
      <t>ﾒｶﾆｶﾙ系ｱﾝｶｰﾎﾞﾙﾄ(雄ﾈｼﾞ)の【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5" eb="6">
      <t>ケイ</t>
    </rPh>
    <rPh sb="15" eb="16">
      <t>オ</t>
    </rPh>
    <rPh sb="22" eb="24">
      <t>タンキ</t>
    </rPh>
    <rPh sb="25" eb="27">
      <t>ヒキヌキ</t>
    </rPh>
    <rPh sb="27" eb="28">
      <t>カ</t>
    </rPh>
    <rPh sb="28" eb="29">
      <t>　</t>
    </rPh>
    <rPh sb="30" eb="34">
      <t>イッパンテキナ</t>
    </rPh>
    <rPh sb="35" eb="38">
      <t>スラブ</t>
    </rPh>
    <rPh sb="40" eb="41">
      <t>）</t>
    </rPh>
    <phoneticPr fontId="2"/>
  </si>
  <si>
    <t>M8*1.25</t>
    <phoneticPr fontId="2"/>
  </si>
  <si>
    <r>
      <t xml:space="preserve">【表-4-5】【 あと施工ﾒｶﾆｶﾙ系ｱﾝｶｰﾎﾞﾙﾄ(雄ﾈｼﾞ)の床ｽﾗﾌﾞ下面,壁面許容引抜荷重 】  </t>
    </r>
    <r>
      <rPr>
        <sz val="10"/>
        <rFont val="ＭＳ 明朝"/>
        <family val="1"/>
        <charset val="128"/>
      </rPr>
      <t>建築設備耐震設計・施工指針2014年版 P115 転記</t>
    </r>
    <rPh sb="39" eb="40">
      <t>シタ</t>
    </rPh>
    <rPh sb="42" eb="44">
      <t>ヘキメン</t>
    </rPh>
    <phoneticPr fontId="2"/>
  </si>
  <si>
    <r>
      <t>ﾒｶﾙｶﾙ系ｱﾝｶｰﾎﾞﾙﾄ(雄ﾈｼﾞ)の【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5" eb="6">
      <t>ケイ</t>
    </rPh>
    <rPh sb="22" eb="24">
      <t>チョウキ</t>
    </rPh>
    <rPh sb="25" eb="27">
      <t>ヒキヌキ</t>
    </rPh>
    <rPh sb="27" eb="28">
      <t>カ</t>
    </rPh>
    <rPh sb="28" eb="29">
      <t>　</t>
    </rPh>
    <rPh sb="30" eb="34">
      <t>イッパンテキナ</t>
    </rPh>
    <rPh sb="35" eb="36">
      <t>イ</t>
    </rPh>
    <rPh sb="36" eb="39">
      <t>スラブ</t>
    </rPh>
    <rPh sb="41" eb="42">
      <t>シタ</t>
    </rPh>
    <rPh sb="44" eb="45">
      <t>カベ</t>
    </rPh>
    <rPh sb="45" eb="46">
      <t>メン</t>
    </rPh>
    <phoneticPr fontId="2"/>
  </si>
  <si>
    <r>
      <t xml:space="preserve">【表-4-6】【 あと施工ﾒｶﾆｶﾙ系ｱﾝｶｰﾎﾞﾙﾄ(雌ﾈｼﾞ)の【短期】引抜荷重】 </t>
    </r>
    <r>
      <rPr>
        <sz val="11"/>
        <rFont val="ＭＳ 明朝"/>
        <family val="1"/>
        <charset val="128"/>
      </rPr>
      <t xml:space="preserve"> 建築設備耐震設計・施工指針2014年版 P116 転記</t>
    </r>
    <rPh sb="28" eb="29">
      <t>メス</t>
    </rPh>
    <phoneticPr fontId="2"/>
  </si>
  <si>
    <r>
      <t>ﾒｶﾆｶﾙ系ｱﾝｶｰﾎﾞﾙﾄ(雌ﾈｼﾞ)の【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5" eb="6">
      <t>ケイ</t>
    </rPh>
    <rPh sb="15" eb="16">
      <t>メス</t>
    </rPh>
    <rPh sb="22" eb="24">
      <t>タンキ</t>
    </rPh>
    <rPh sb="25" eb="27">
      <t>ヒキヌキ</t>
    </rPh>
    <rPh sb="27" eb="28">
      <t>カ</t>
    </rPh>
    <rPh sb="28" eb="29">
      <t>　</t>
    </rPh>
    <rPh sb="31" eb="32">
      <t>・</t>
    </rPh>
    <rPh sb="32" eb="36">
      <t>イッパンテキナ</t>
    </rPh>
    <rPh sb="36" eb="37">
      <t>ユカ</t>
    </rPh>
    <rPh sb="38" eb="41">
      <t>スラブ</t>
    </rPh>
    <rPh sb="43" eb="44">
      <t>）</t>
    </rPh>
    <phoneticPr fontId="2"/>
  </si>
  <si>
    <t>引抜   荷重</t>
    <rPh sb="0" eb="2">
      <t>ヒキヌキ</t>
    </rPh>
    <rPh sb="5" eb="6">
      <t>カ</t>
    </rPh>
    <rPh sb="6" eb="7">
      <t>ジュウ</t>
    </rPh>
    <phoneticPr fontId="2"/>
  </si>
  <si>
    <t>M6～M12</t>
    <phoneticPr fontId="2"/>
  </si>
  <si>
    <t>M16以上</t>
    <rPh sb="3" eb="5">
      <t>イジョウ</t>
    </rPh>
    <phoneticPr fontId="2"/>
  </si>
  <si>
    <r>
      <t xml:space="preserve">【表-4-7】【 あと施工ﾒｶﾆｶﾙ系ｱﾝｶｰﾎﾞﾙﾄ(雌ﾈｼﾞ)の【長期】引抜荷重】 </t>
    </r>
    <r>
      <rPr>
        <sz val="11"/>
        <rFont val="ＭＳ 明朝"/>
        <family val="1"/>
        <charset val="128"/>
      </rPr>
      <t xml:space="preserve"> 建築設備耐震設計・施工指針2014年版 P116 転記</t>
    </r>
    <rPh sb="28" eb="29">
      <t>メス</t>
    </rPh>
    <rPh sb="35" eb="37">
      <t>チョウキ</t>
    </rPh>
    <phoneticPr fontId="2"/>
  </si>
  <si>
    <r>
      <t>ﾒｶﾙｶﾙ系ｱﾝｶｰﾎﾞﾙﾄ(雌ﾈｼﾞ)の【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5" eb="6">
      <t>ケイ</t>
    </rPh>
    <rPh sb="15" eb="16">
      <t>メス</t>
    </rPh>
    <rPh sb="22" eb="24">
      <t>チョウキ</t>
    </rPh>
    <rPh sb="25" eb="27">
      <t>ヒキヌキ</t>
    </rPh>
    <rPh sb="27" eb="28">
      <t>カ</t>
    </rPh>
    <rPh sb="28" eb="29">
      <t>　</t>
    </rPh>
    <rPh sb="31" eb="32">
      <t>・</t>
    </rPh>
    <rPh sb="32" eb="36">
      <t>イッパンテキナ</t>
    </rPh>
    <rPh sb="36" eb="37">
      <t>テン</t>
    </rPh>
    <rPh sb="38" eb="39">
      <t>イ</t>
    </rPh>
    <rPh sb="39" eb="42">
      <t>スラブ</t>
    </rPh>
    <rPh sb="44" eb="45">
      <t>シタ</t>
    </rPh>
    <rPh sb="47" eb="48">
      <t>カベ</t>
    </rPh>
    <rPh sb="48" eb="49">
      <t>メン</t>
    </rPh>
    <phoneticPr fontId="2"/>
  </si>
  <si>
    <t>M6～M12</t>
    <phoneticPr fontId="2"/>
  </si>
  <si>
    <r>
      <t xml:space="preserve">【表-4-8】【 ｲﾝｻｰﾄ等の許容引抜荷重 】    </t>
    </r>
    <r>
      <rPr>
        <sz val="11"/>
        <rFont val="ＭＳ 明朝"/>
        <family val="1"/>
        <charset val="128"/>
      </rPr>
      <t>建築設備耐震設計・施工指針2014年版 P117 転記</t>
    </r>
    <phoneticPr fontId="2"/>
  </si>
  <si>
    <r>
      <t>(参考) 鋼製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1" eb="3">
      <t>サンコウ</t>
    </rPh>
    <rPh sb="5" eb="6">
      <t>コウ</t>
    </rPh>
    <rPh sb="6" eb="7">
      <t>セイ</t>
    </rPh>
    <rPh sb="14" eb="16">
      <t>タンキ</t>
    </rPh>
    <rPh sb="17" eb="19">
      <t>ヒキヌキ</t>
    </rPh>
    <rPh sb="19" eb="20">
      <t>カ</t>
    </rPh>
    <rPh sb="20" eb="21">
      <t>　</t>
    </rPh>
    <rPh sb="23" eb="24">
      <t>・</t>
    </rPh>
    <rPh sb="24" eb="28">
      <t>イッパンテキナ</t>
    </rPh>
    <rPh sb="28" eb="29">
      <t>ユカ</t>
    </rPh>
    <rPh sb="30" eb="33">
      <t>スラブ</t>
    </rPh>
    <rPh sb="35" eb="36">
      <t>）</t>
    </rPh>
    <phoneticPr fontId="2"/>
  </si>
  <si>
    <t>ｲﾝｻｰﾄ寸法 (mm)</t>
    <rPh sb="5" eb="7">
      <t>スンポウ</t>
    </rPh>
    <phoneticPr fontId="2"/>
  </si>
  <si>
    <t>埋込長さ（首下)</t>
    <rPh sb="0" eb="1">
      <t>ウ</t>
    </rPh>
    <rPh sb="1" eb="2">
      <t>コ</t>
    </rPh>
    <rPh sb="2" eb="3">
      <t>ナガ</t>
    </rPh>
    <rPh sb="5" eb="6">
      <t>クビ</t>
    </rPh>
    <rPh sb="6" eb="7">
      <t>シタ</t>
    </rPh>
    <phoneticPr fontId="2"/>
  </si>
  <si>
    <t>抜止め頭の径</t>
    <rPh sb="0" eb="1">
      <t>ヌ</t>
    </rPh>
    <rPh sb="1" eb="2">
      <t>ト</t>
    </rPh>
    <rPh sb="3" eb="4">
      <t>アタマ</t>
    </rPh>
    <rPh sb="5" eb="6">
      <t>ケイ</t>
    </rPh>
    <phoneticPr fontId="2"/>
  </si>
  <si>
    <t>M10</t>
    <phoneticPr fontId="2"/>
  </si>
  <si>
    <t>M12</t>
    <phoneticPr fontId="2"/>
  </si>
  <si>
    <t>M16</t>
    <phoneticPr fontId="2"/>
  </si>
  <si>
    <r>
      <t xml:space="preserve">【表-4-9】【 ｲﾝｻｰﾄ等の許容引抜荷重 】    </t>
    </r>
    <r>
      <rPr>
        <sz val="11"/>
        <rFont val="ＭＳ 明朝"/>
        <family val="1"/>
        <charset val="128"/>
      </rPr>
      <t>建築設備耐震設計・施工指針2014年版 P117 転記</t>
    </r>
    <phoneticPr fontId="2"/>
  </si>
  <si>
    <t xml:space="preserve">                       建築設備耐震設計・施工指針2005年版 P216 転記</t>
    <phoneticPr fontId="2"/>
  </si>
  <si>
    <r>
      <t>(参考) 鋼製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4" eb="16">
      <t>チョウキ</t>
    </rPh>
    <rPh sb="17" eb="19">
      <t>ヒキヌキ</t>
    </rPh>
    <rPh sb="19" eb="20">
      <t>カ</t>
    </rPh>
    <rPh sb="20" eb="21">
      <t>　</t>
    </rPh>
    <rPh sb="23" eb="24">
      <t>・</t>
    </rPh>
    <rPh sb="24" eb="28">
      <t>イッパンテキナ</t>
    </rPh>
    <rPh sb="28" eb="29">
      <t>テン</t>
    </rPh>
    <rPh sb="30" eb="31">
      <t>イ</t>
    </rPh>
    <rPh sb="31" eb="34">
      <t>スラブ</t>
    </rPh>
    <rPh sb="36" eb="37">
      <t>シタ</t>
    </rPh>
    <rPh sb="39" eb="40">
      <t>カベ</t>
    </rPh>
    <rPh sb="40" eb="41">
      <t>メン</t>
    </rPh>
    <phoneticPr fontId="2"/>
  </si>
  <si>
    <t>M12</t>
    <phoneticPr fontId="2"/>
  </si>
  <si>
    <t>M16</t>
    <phoneticPr fontId="2"/>
  </si>
  <si>
    <r>
      <t xml:space="preserve">【表-4-10】【 ｲﾝｻｰﾄ等の許容引抜荷重 】   </t>
    </r>
    <r>
      <rPr>
        <sz val="11"/>
        <rFont val="ＭＳ 明朝"/>
        <family val="1"/>
        <charset val="128"/>
      </rPr>
      <t>建築設備耐震設計・施工指針2014年版 P118 転記</t>
    </r>
    <phoneticPr fontId="2"/>
  </si>
  <si>
    <r>
      <t>(参考) いもの製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8" eb="9">
      <t>セイ</t>
    </rPh>
    <rPh sb="16" eb="18">
      <t>タンキ</t>
    </rPh>
    <rPh sb="19" eb="21">
      <t>ヒキヌキ</t>
    </rPh>
    <rPh sb="21" eb="22">
      <t>カ</t>
    </rPh>
    <rPh sb="22" eb="23">
      <t>　</t>
    </rPh>
    <rPh sb="25" eb="26">
      <t>・</t>
    </rPh>
    <rPh sb="26" eb="30">
      <t>イッパンテキナ</t>
    </rPh>
    <rPh sb="30" eb="31">
      <t>ユカ</t>
    </rPh>
    <rPh sb="32" eb="35">
      <t>スラブ</t>
    </rPh>
    <rPh sb="37" eb="38">
      <t>）</t>
    </rPh>
    <phoneticPr fontId="2"/>
  </si>
  <si>
    <t>M10</t>
    <phoneticPr fontId="2"/>
  </si>
  <si>
    <r>
      <t xml:space="preserve">【表-4-11】【 ｲﾝｻｰﾄ等の許容引抜荷重 】  </t>
    </r>
    <r>
      <rPr>
        <sz val="11"/>
        <rFont val="ＭＳ 明朝"/>
        <family val="1"/>
        <charset val="128"/>
      </rPr>
      <t xml:space="preserve"> 建築設備耐震設計・施工指針2014年版 P118 転記</t>
    </r>
    <phoneticPr fontId="2"/>
  </si>
  <si>
    <r>
      <t>(参考) いもの製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6" eb="18">
      <t>チョウキ</t>
    </rPh>
    <rPh sb="19" eb="21">
      <t>ヒキヌキ</t>
    </rPh>
    <rPh sb="21" eb="22">
      <t>カ</t>
    </rPh>
    <rPh sb="22" eb="23">
      <t>　</t>
    </rPh>
    <rPh sb="25" eb="26">
      <t>・</t>
    </rPh>
    <rPh sb="26" eb="30">
      <t>イッパンテキナ</t>
    </rPh>
    <rPh sb="30" eb="31">
      <t>テン</t>
    </rPh>
    <rPh sb="32" eb="33">
      <t>イ</t>
    </rPh>
    <rPh sb="33" eb="36">
      <t>スラブ</t>
    </rPh>
    <rPh sb="38" eb="39">
      <t>シタ</t>
    </rPh>
    <rPh sb="41" eb="42">
      <t>カベ</t>
    </rPh>
    <rPh sb="42" eb="43">
      <t>メン</t>
    </rPh>
    <phoneticPr fontId="2"/>
  </si>
  <si>
    <t>M10</t>
    <phoneticPr fontId="2"/>
  </si>
  <si>
    <t xml:space="preserve">    荷重</t>
    <rPh sb="4" eb="5">
      <t>カ</t>
    </rPh>
    <rPh sb="5" eb="6">
      <t>ジュウ</t>
    </rPh>
    <phoneticPr fontId="2"/>
  </si>
  <si>
    <t>●空調機、送風機の耐震架台</t>
  </si>
  <si>
    <t>●空調設備の熱量計算</t>
  </si>
  <si>
    <t>●建築設備:給水設備配管の設計</t>
  </si>
  <si>
    <t>●建築設備:空調・換気ダクトの設計</t>
  </si>
  <si>
    <t>●建築設備:作業手順書,チェックシート(ISO,施工過程)</t>
  </si>
  <si>
    <t>●建築設備の耐震計算練習ソフト</t>
  </si>
  <si>
    <t>●送風機架台、横置圧力水槽、エアコン架台の設計</t>
  </si>
  <si>
    <t>●耐震設計:配管・ダクトの鋼製架台</t>
  </si>
  <si>
    <t>●耐震設計:油タンク・水槽架台、制御盤の耐震計算</t>
  </si>
  <si>
    <t>●熱量計算</t>
  </si>
  <si>
    <t>●配管図形(JWW、JWC_CAD)</t>
  </si>
  <si>
    <t>●1-2G送風機の耐震架台</t>
  </si>
  <si>
    <t>●1-2G耐震エアコン屋外機架台</t>
  </si>
  <si>
    <t>●1-2G耐震サービスタンク等架台</t>
  </si>
  <si>
    <t>●1-2G耐震ダクトの振れ止め架台</t>
  </si>
  <si>
    <t>●1-2G耐震配管の床置き架台</t>
  </si>
  <si>
    <t>●1-2G耐震配管の振れ止め架台</t>
  </si>
  <si>
    <t>●1-2G壁、天井配管の耐震支持架台</t>
  </si>
  <si>
    <t>●jw図形(機械設備)</t>
  </si>
  <si>
    <t>●かんたん電子納品</t>
  </si>
  <si>
    <t>●エントツのドラフト計算</t>
  </si>
  <si>
    <t>●シックハウス 一般換気の設計 空調・換気ダクトの設計</t>
  </si>
  <si>
    <t>●ボイラー煙突のドラフト計算</t>
  </si>
  <si>
    <t>●建築機械設備の耐震計算練習ソフト</t>
  </si>
  <si>
    <t>●建築設備の給水配管の設計</t>
  </si>
  <si>
    <t>●建築設備の作業手順書、要領書(施工プロセス、ISO)</t>
  </si>
  <si>
    <t>●建築設備の水平タンク,送風機,エアコン架台の構造計算</t>
  </si>
  <si>
    <t>●建築設備配管支持の構造計算</t>
  </si>
  <si>
    <t>●建物の空調計画:熱量計算</t>
  </si>
  <si>
    <t>●水槽/オイルタンク架台耐震構造計算,空調機の耐震計算</t>
  </si>
  <si>
    <t>●耐震計算、架台計算:空調機、送風機</t>
  </si>
  <si>
    <t>●空調、衛生設備の見積、原価計算(配管、ダクト)</t>
  </si>
  <si>
    <t>作者 建築設備 の下記のソフトが皆様のお役に立ちます。</t>
    <phoneticPr fontId="2"/>
  </si>
  <si>
    <r>
      <t>インターネットで　</t>
    </r>
    <r>
      <rPr>
        <b/>
        <sz val="12"/>
        <color rgb="FF00B0F0"/>
        <rFont val="ＭＳ 明朝"/>
        <family val="1"/>
        <charset val="128"/>
      </rPr>
      <t>作者 建築設備</t>
    </r>
    <r>
      <rPr>
        <b/>
        <sz val="12"/>
        <rFont val="ＭＳ 明朝"/>
        <family val="1"/>
        <charset val="128"/>
      </rPr>
      <t>　で検索できます。</t>
    </r>
    <phoneticPr fontId="2"/>
  </si>
  <si>
    <t>●EXCEL2003と同じに使える</t>
  </si>
  <si>
    <t>●EXCEL2003のコマンド表示で昔のEXCEL</t>
  </si>
  <si>
    <t>●キュービクルアンカー、タンク、ケーブルラック耐震</t>
  </si>
  <si>
    <t>●設備の担当の職務</t>
  </si>
  <si>
    <t>●設備の職務</t>
  </si>
  <si>
    <t>●空調機等箱の耐震、蒸気暖房放熱器の耐震金具の計算書</t>
  </si>
  <si>
    <t>●設備の監督の職務</t>
  </si>
  <si>
    <t>●キュービクル転倒、ケーブルラック、小出しタンク耐震</t>
  </si>
  <si>
    <t>●設備の管理</t>
  </si>
  <si>
    <r>
      <t>　</t>
    </r>
    <r>
      <rPr>
        <sz val="10"/>
        <color rgb="FF555555"/>
        <rFont val="Verdana"/>
        <family val="2"/>
      </rPr>
      <t>2次元cadの 用の図形集 塩ビ継ぎ手、ダクト、鋼管継手、桝等</t>
    </r>
  </si>
  <si>
    <r>
      <t>　</t>
    </r>
    <r>
      <rPr>
        <sz val="10"/>
        <color rgb="FF555555"/>
        <rFont val="Verdana"/>
        <family val="2"/>
      </rPr>
      <t>建築設備における、標準的原価データーを持つ、空調、衛生設備の見積、原価計算ソフト</t>
    </r>
  </si>
  <si>
    <r>
      <t>　</t>
    </r>
    <r>
      <rPr>
        <sz val="10"/>
        <color rgb="FF555555"/>
        <rFont val="Verdana"/>
        <family val="2"/>
      </rPr>
      <t>EXCEL2013がリボンでなく、EXCEL2003と同じコマンド表示になる</t>
    </r>
  </si>
  <si>
    <r>
      <t>　</t>
    </r>
    <r>
      <rPr>
        <sz val="10"/>
        <color rgb="FF555555"/>
        <rFont val="Verdana"/>
        <family val="2"/>
      </rPr>
      <t>昔のコマンド表示で昔のままに、だれでも文書ができる コマンド表示なので直感的に使える</t>
    </r>
  </si>
  <si>
    <r>
      <t>　</t>
    </r>
    <r>
      <rPr>
        <sz val="10"/>
        <color rgb="FF555555"/>
        <rFont val="Verdana"/>
        <family val="2"/>
      </rPr>
      <t>建築設備の給水設備配管の設計ソフト 国土交通省の設計基準に則って計算する</t>
    </r>
  </si>
  <si>
    <r>
      <t>　</t>
    </r>
    <r>
      <rPr>
        <sz val="10"/>
        <color rgb="FF555555"/>
        <rFont val="Verdana"/>
        <family val="2"/>
      </rPr>
      <t>建築設備工事の作業手順・作業仕様を標準仕様書、下水道事業団仕様書に準じて作成</t>
    </r>
  </si>
  <si>
    <r>
      <t>　</t>
    </r>
    <r>
      <rPr>
        <sz val="10"/>
        <color rgb="FF555555"/>
        <rFont val="Verdana"/>
        <family val="2"/>
      </rPr>
      <t>建築設備の空調の熱量計算システム 国交省仕様に準拠</t>
    </r>
  </si>
  <si>
    <r>
      <t>　</t>
    </r>
    <r>
      <rPr>
        <sz val="10"/>
        <color rgb="FF555555"/>
        <rFont val="Verdana"/>
        <family val="2"/>
      </rPr>
      <t>送風機架台、横置圧力水槽、エアコン架台の構造計算が設備の担当者で出来る</t>
    </r>
  </si>
  <si>
    <r>
      <t>　</t>
    </r>
    <r>
      <rPr>
        <sz val="10"/>
        <color rgb="FF555555"/>
        <rFont val="Verdana"/>
        <family val="2"/>
      </rPr>
      <t>建築設備における、配管架台、配管振れ止め、機器架台の耐震計算練習ソフト</t>
    </r>
  </si>
  <si>
    <r>
      <t>　</t>
    </r>
    <r>
      <rPr>
        <sz val="10"/>
        <color rgb="FF555555"/>
        <rFont val="Verdana"/>
        <family val="2"/>
      </rPr>
      <t>サービスタンク・水槽架台、制御盤、キュービクル等耐震計算が設備の担当者で出来る</t>
    </r>
  </si>
  <si>
    <r>
      <t>　</t>
    </r>
    <r>
      <rPr>
        <sz val="10"/>
        <color rgb="FF555555"/>
        <rFont val="Verdana"/>
        <family val="2"/>
      </rPr>
      <t>キュービクル耐震アンカーボルト、ケーブルラック耐震振れ止め、油小出しタンクの耐震架台</t>
    </r>
  </si>
  <si>
    <r>
      <t>　</t>
    </r>
    <r>
      <rPr>
        <sz val="10"/>
        <color rgb="FF555555"/>
        <rFont val="Verdana"/>
        <family val="2"/>
      </rPr>
      <t>配管架台、振れ止め架台の設計を建築設備の担当者レベル(構造計算の専門家でなくても)で理解できる</t>
    </r>
  </si>
  <si>
    <r>
      <t>　</t>
    </r>
    <r>
      <rPr>
        <sz val="10"/>
        <color rgb="FF555555"/>
        <rFont val="Verdana"/>
        <family val="2"/>
      </rPr>
      <t>建築の空調設備の熱量計算</t>
    </r>
  </si>
  <si>
    <r>
      <t>　</t>
    </r>
    <r>
      <rPr>
        <sz val="10"/>
        <color rgb="FF555555"/>
        <rFont val="Verdana"/>
        <family val="2"/>
      </rPr>
      <t>建築設備の現場担当の提出書類、現場管理の内容</t>
    </r>
  </si>
  <si>
    <r>
      <t>　</t>
    </r>
    <r>
      <rPr>
        <sz val="10"/>
        <color rgb="FF555555"/>
        <rFont val="Verdana"/>
        <family val="2"/>
      </rPr>
      <t>データの必要な「行」を複写して貼り付け、m数などの必要データを入力して集計すれば設計書が出来る</t>
    </r>
  </si>
  <si>
    <r>
      <t>　</t>
    </r>
    <r>
      <rPr>
        <sz val="10"/>
        <color rgb="FF555555"/>
        <rFont val="Verdana"/>
        <family val="2"/>
      </rPr>
      <t>設備の担当の職務内容</t>
    </r>
  </si>
  <si>
    <r>
      <t>　</t>
    </r>
    <r>
      <rPr>
        <sz val="10"/>
        <color rgb="FF555555"/>
        <rFont val="Verdana"/>
        <family val="2"/>
      </rPr>
      <t>床置き、壁取り付けの空調機、天井取り付け送風機の架台の耐震計算ソフト</t>
    </r>
  </si>
  <si>
    <r>
      <t>　</t>
    </r>
    <r>
      <rPr>
        <sz val="10"/>
        <color rgb="FF555555"/>
        <rFont val="Verdana"/>
        <family val="2"/>
      </rPr>
      <t>建築設備の担当者レベル(構造計算の専門家でなくても)で、エアコン等の架台の構造計算を理解できる</t>
    </r>
  </si>
  <si>
    <r>
      <t>　</t>
    </r>
    <r>
      <rPr>
        <sz val="10"/>
        <color rgb="FF555555"/>
        <rFont val="Verdana"/>
        <family val="2"/>
      </rPr>
      <t>建築設備の担当者レベル(構造計算の専門家でなくても)で、ダクト等の振止架台の構造計算を理解できる</t>
    </r>
  </si>
  <si>
    <r>
      <t>　</t>
    </r>
    <r>
      <rPr>
        <sz val="10"/>
        <color rgb="FF555555"/>
        <rFont val="Verdana"/>
        <family val="2"/>
      </rPr>
      <t>建築設備の担当者レベルで、放熱器等の構造計算を理解できるソフトを目指して作りました</t>
    </r>
  </si>
  <si>
    <r>
      <t>　</t>
    </r>
    <r>
      <rPr>
        <sz val="10"/>
        <color rgb="FF555555"/>
        <rFont val="Verdana"/>
        <family val="2"/>
      </rPr>
      <t>建築設備の現場管理の提出書類、現場管理の内容</t>
    </r>
  </si>
  <si>
    <r>
      <t>　</t>
    </r>
    <r>
      <rPr>
        <sz val="10"/>
        <color rgb="FF555555"/>
        <rFont val="Verdana"/>
        <family val="2"/>
      </rPr>
      <t>建築設備の担当者レベル(構造計算の専門家でなくても)で、タンク等の耐震架台の構造計算を理解できる</t>
    </r>
  </si>
  <si>
    <r>
      <t>　</t>
    </r>
    <r>
      <rPr>
        <sz val="10"/>
        <color rgb="FF555555"/>
        <rFont val="Verdana"/>
        <family val="2"/>
      </rPr>
      <t>煙突の計算を行うソフト 単体から4台+3台まで10種類の組合せのドラフト計算が出来る</t>
    </r>
  </si>
  <si>
    <r>
      <t>　</t>
    </r>
    <r>
      <rPr>
        <sz val="10"/>
        <color rgb="FF555555"/>
        <rFont val="Verdana"/>
        <family val="2"/>
      </rPr>
      <t>送風機架台、横置圧力水槽、エアコン架台の構造計算が設備の担当者(構造計算の専門家でなくても)で出来る</t>
    </r>
  </si>
  <si>
    <r>
      <t>　</t>
    </r>
    <r>
      <rPr>
        <sz val="10"/>
        <color rgb="FF555555"/>
        <rFont val="Verdana"/>
        <family val="2"/>
      </rPr>
      <t>空調機の床置き、壁取付け架台、架台無しの耐震計算、送風機の天井取付架台の耐震計算ソフト</t>
    </r>
  </si>
  <si>
    <r>
      <t>　</t>
    </r>
    <r>
      <rPr>
        <sz val="10"/>
        <color rgb="FF555555"/>
        <rFont val="Verdana"/>
        <family val="2"/>
      </rPr>
      <t>1台から最大7台までのボイラーの組み合わせで10種類の煙突のドラフトの計算を行う</t>
    </r>
  </si>
  <si>
    <r>
      <t>　</t>
    </r>
    <r>
      <rPr>
        <sz val="10"/>
        <color rgb="FF555555"/>
        <rFont val="Verdana"/>
        <family val="2"/>
      </rPr>
      <t>建物の空調の熱量計算システム 国交省仕様に準じている</t>
    </r>
  </si>
  <si>
    <r>
      <t>　</t>
    </r>
    <r>
      <rPr>
        <sz val="10"/>
        <color rgb="FF555555"/>
        <rFont val="Verdana"/>
        <family val="2"/>
      </rPr>
      <t>建築設備:管工事における、かんたん電子納品ソフト</t>
    </r>
  </si>
  <si>
    <r>
      <t>　</t>
    </r>
    <r>
      <rPr>
        <sz val="10"/>
        <color rgb="FF555555"/>
        <rFont val="Verdana"/>
        <family val="2"/>
      </rPr>
      <t>シックハウス対策や一般換気計算を簡単に処理できるように、標準化して、ソフト化</t>
    </r>
  </si>
  <si>
    <r>
      <t>　</t>
    </r>
    <r>
      <rPr>
        <sz val="10"/>
        <color rgb="FF555555"/>
        <rFont val="Verdana"/>
        <family val="2"/>
      </rPr>
      <t>建築設備の担当者レベル(構造計算の専門家でなくても)で、配管等の振止架台の構造計算を理解できる</t>
    </r>
  </si>
  <si>
    <r>
      <t>　</t>
    </r>
    <r>
      <rPr>
        <sz val="10"/>
        <color rgb="FF555555"/>
        <rFont val="Verdana"/>
        <family val="2"/>
      </rPr>
      <t>建築設備の給水配管の設計ソフト 国土交通省の設計基準に則って計算する</t>
    </r>
  </si>
  <si>
    <r>
      <t>　</t>
    </r>
    <r>
      <rPr>
        <sz val="10"/>
        <color rgb="FF555555"/>
        <rFont val="Verdana"/>
        <family val="2"/>
      </rPr>
      <t>建築設備の担当者レベルで、壁・天井配管等の耐震支持架台の構造計算を理解できる</t>
    </r>
  </si>
  <si>
    <r>
      <t>　</t>
    </r>
    <r>
      <rPr>
        <sz val="10"/>
        <color rgb="FF555555"/>
        <rFont val="Verdana"/>
        <family val="2"/>
      </rPr>
      <t>建築設備の担当者レベル(構造計算の専門家でなくても)で、配管等の床置き架台の構造計算を理解できる</t>
    </r>
  </si>
  <si>
    <r>
      <t>　</t>
    </r>
    <r>
      <rPr>
        <sz val="10"/>
        <color rgb="FF555555"/>
        <rFont val="Verdana"/>
        <family val="2"/>
      </rPr>
      <t>建築設備の担当者レベル(構造計算の専門家でなくても)で、送風機等の耐震架台の構造計算を理解できる</t>
    </r>
  </si>
  <si>
    <r>
      <t>　</t>
    </r>
    <r>
      <rPr>
        <sz val="10"/>
        <color rgb="FF555555"/>
        <rFont val="Verdana"/>
        <family val="2"/>
      </rPr>
      <t>jw_cadの配管施工図の図形</t>
    </r>
  </si>
  <si>
    <r>
      <t>　</t>
    </r>
    <r>
      <rPr>
        <sz val="10"/>
        <color rgb="FF555555"/>
        <rFont val="Verdana"/>
        <family val="2"/>
      </rPr>
      <t>設備担当の工事現場管理の項目、その内容とその技術資料を提案</t>
    </r>
  </si>
  <si>
    <r>
      <t>Windows11/10/8/7/Vista/XP/2000/NT/</t>
    </r>
    <r>
      <rPr>
        <b/>
        <sz val="10"/>
        <color rgb="FF0033CC"/>
        <rFont val="ＭＳ ゴシック"/>
        <family val="3"/>
        <charset val="128"/>
      </rPr>
      <t>ビジネス</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</si>
</sst>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0.00_ "/>
    <numFmt numFmtId="178" formatCode="0_ "/>
    <numFmt numFmtId="179" formatCode="0.0"/>
    <numFmt numFmtId="180" formatCode="0.0000"/>
  </numFmts>
  <fonts count="22" x14ac:knownFonts="1">
    <font>
      <sz val="11"/>
      <name val="ＭＳ 明朝"/>
      <family val="1"/>
      <charset val="128"/>
    </font>
    <font>
      <sz val="11"/>
      <name val="ＭＳ 明朝"/>
      <family val="1"/>
      <charset val="128"/>
    </font>
    <font>
      <sz val="6"/>
      <name val="ＭＳ 明朝"/>
      <family val="1"/>
      <charset val="128"/>
    </font>
    <font>
      <sz val="16"/>
      <name val="ＭＳ 明朝"/>
      <family val="1"/>
      <charset val="128"/>
    </font>
    <font>
      <sz val="9"/>
      <name val="ＭＳ 明朝"/>
      <family val="1"/>
      <charset val="128"/>
    </font>
    <font>
      <sz val="14"/>
      <name val="ＭＳ 明朝"/>
      <family val="1"/>
      <charset val="128"/>
    </font>
    <font>
      <sz val="10"/>
      <name val="ＭＳ 明朝"/>
      <family val="1"/>
      <charset val="128"/>
    </font>
    <font>
      <sz val="11"/>
      <color indexed="10"/>
      <name val="ＭＳ 明朝"/>
      <family val="1"/>
      <charset val="128"/>
    </font>
    <font>
      <sz val="14"/>
      <color indexed="53"/>
      <name val="ＭＳ 明朝"/>
      <family val="1"/>
      <charset val="128"/>
    </font>
    <font>
      <sz val="12"/>
      <color indexed="10"/>
      <name val="ＭＳ 明朝"/>
      <family val="1"/>
      <charset val="128"/>
    </font>
    <font>
      <sz val="14"/>
      <color indexed="10"/>
      <name val="ＭＳ 明朝"/>
      <family val="1"/>
      <charset val="128"/>
    </font>
    <font>
      <sz val="12"/>
      <name val="ＭＳ 明朝"/>
      <family val="1"/>
      <charset val="128"/>
    </font>
    <font>
      <b/>
      <sz val="11"/>
      <name val="ＭＳ 明朝"/>
      <family val="1"/>
      <charset val="128"/>
    </font>
    <font>
      <b/>
      <sz val="14"/>
      <name val="ＭＳ 明朝"/>
      <family val="1"/>
      <charset val="128"/>
    </font>
    <font>
      <sz val="12"/>
      <color rgb="FF111111"/>
      <name val="メイリオ"/>
      <family val="3"/>
      <charset val="128"/>
    </font>
    <font>
      <u/>
      <sz val="11"/>
      <color theme="10"/>
      <name val="ＭＳ 明朝"/>
      <family val="1"/>
      <charset val="128"/>
    </font>
    <font>
      <b/>
      <sz val="12"/>
      <name val="ＭＳ 明朝"/>
      <family val="1"/>
      <charset val="128"/>
    </font>
    <font>
      <b/>
      <sz val="12"/>
      <color rgb="FF00B0F0"/>
      <name val="ＭＳ 明朝"/>
      <family val="1"/>
      <charset val="128"/>
    </font>
    <font>
      <sz val="12"/>
      <color rgb="FF555555"/>
      <name val="Verdana"/>
      <family val="2"/>
    </font>
    <font>
      <b/>
      <sz val="10"/>
      <color rgb="FF0033CC"/>
      <name val="Verdana"/>
      <family val="2"/>
    </font>
    <font>
      <sz val="10"/>
      <color rgb="FF555555"/>
      <name val="Verdana"/>
      <family val="2"/>
    </font>
    <font>
      <b/>
      <sz val="10"/>
      <color rgb="FF0033CC"/>
      <name val="ＭＳ ゴシック"/>
      <family val="3"/>
      <charset val="128"/>
    </font>
  </fonts>
  <fills count="8">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13"/>
        <bgColor indexed="64"/>
      </patternFill>
    </fill>
    <fill>
      <patternFill patternType="solid">
        <fgColor indexed="47"/>
        <bgColor indexed="64"/>
      </patternFill>
    </fill>
    <fill>
      <patternFill patternType="solid">
        <fgColor indexed="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49">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2" borderId="1" xfId="0" applyFill="1" applyBorder="1">
      <alignment vertical="center"/>
    </xf>
    <xf numFmtId="0" fontId="0" fillId="3" borderId="1" xfId="0" applyFill="1" applyBorder="1" applyAlignment="1">
      <alignment horizontal="center" vertical="center"/>
    </xf>
    <xf numFmtId="0" fontId="0" fillId="2" borderId="1" xfId="0" applyFill="1" applyBorder="1" applyAlignment="1">
      <alignment horizontal="center" vertical="center"/>
    </xf>
    <xf numFmtId="0" fontId="0" fillId="0" borderId="1" xfId="0" applyBorder="1" applyAlignment="1">
      <alignment horizontal="right" vertical="center"/>
    </xf>
    <xf numFmtId="0" fontId="6" fillId="0" borderId="1" xfId="0" applyFont="1" applyBorder="1" applyAlignment="1">
      <alignment horizontal="center" vertical="center"/>
    </xf>
    <xf numFmtId="176" fontId="0" fillId="0" borderId="1" xfId="0" applyNumberFormat="1" applyBorder="1" applyAlignment="1">
      <alignment horizontal="right" vertical="center"/>
    </xf>
    <xf numFmtId="0" fontId="7" fillId="0" borderId="0" xfId="0" applyFont="1">
      <alignment vertical="center"/>
    </xf>
    <xf numFmtId="0" fontId="0" fillId="0" borderId="0" xfId="0" applyAlignment="1">
      <alignment horizontal="right" vertical="center"/>
    </xf>
    <xf numFmtId="176" fontId="0" fillId="0" borderId="0" xfId="0" applyNumberFormat="1" applyAlignment="1">
      <alignment horizontal="right" vertical="center"/>
    </xf>
    <xf numFmtId="0" fontId="6" fillId="0" borderId="0" xfId="0" applyFont="1" applyAlignment="1">
      <alignment horizontal="center" vertical="center"/>
    </xf>
    <xf numFmtId="0" fontId="8" fillId="0" borderId="0" xfId="0" applyFont="1">
      <alignment vertical="center"/>
    </xf>
    <xf numFmtId="0" fontId="5" fillId="0" borderId="0" xfId="0" applyFont="1">
      <alignment vertical="center"/>
    </xf>
    <xf numFmtId="0" fontId="1" fillId="0" borderId="0" xfId="0" applyFont="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pplyAlignment="1">
      <alignment horizontal="center" vertical="center"/>
    </xf>
    <xf numFmtId="0" fontId="0" fillId="0" borderId="0" xfId="0" applyAlignment="1">
      <alignment horizontal="center" vertical="center" wrapText="1"/>
    </xf>
    <xf numFmtId="0" fontId="0" fillId="2" borderId="7" xfId="0" applyFill="1" applyBorder="1" applyAlignment="1">
      <alignment horizontal="center" vertical="center"/>
    </xf>
    <xf numFmtId="0" fontId="3" fillId="0" borderId="0" xfId="0" applyFont="1">
      <alignment vertical="center"/>
    </xf>
    <xf numFmtId="0" fontId="1" fillId="0" borderId="0" xfId="0" applyFont="1" applyAlignment="1">
      <alignment horizontal="center" vertical="center"/>
    </xf>
    <xf numFmtId="0" fontId="4" fillId="0" borderId="0" xfId="0" applyFont="1" applyAlignment="1">
      <alignment horizontal="center" vertical="center"/>
    </xf>
    <xf numFmtId="0" fontId="0" fillId="0" borderId="0" xfId="0" applyAlignment="1">
      <alignment vertical="center" wrapText="1"/>
    </xf>
    <xf numFmtId="177" fontId="0" fillId="0" borderId="1" xfId="0" applyNumberFormat="1" applyBorder="1" applyAlignment="1">
      <alignment horizontal="center" vertical="center"/>
    </xf>
    <xf numFmtId="0" fontId="7" fillId="0" borderId="0" xfId="0" applyFont="1" applyAlignment="1">
      <alignment horizontal="center" vertical="center"/>
    </xf>
    <xf numFmtId="0" fontId="4" fillId="0" borderId="0" xfId="0" applyFont="1" applyAlignment="1">
      <alignment vertical="center" wrapText="1"/>
    </xf>
    <xf numFmtId="0" fontId="1" fillId="0" borderId="0" xfId="0" applyFont="1" applyAlignment="1">
      <alignment horizontal="right" vertical="center"/>
    </xf>
    <xf numFmtId="0" fontId="0" fillId="3" borderId="1" xfId="0" applyFill="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0" fontId="4" fillId="0" borderId="0" xfId="0" applyFont="1" applyAlignment="1">
      <alignment horizontal="left" vertical="center"/>
    </xf>
    <xf numFmtId="0" fontId="10" fillId="0" borderId="0" xfId="0" applyFont="1">
      <alignment vertical="center"/>
    </xf>
    <xf numFmtId="0" fontId="4" fillId="0" borderId="0" xfId="0" applyFont="1">
      <alignment vertical="center"/>
    </xf>
    <xf numFmtId="0" fontId="4" fillId="0" borderId="9" xfId="0" applyFont="1" applyBorder="1" applyAlignment="1">
      <alignment horizontal="center" vertical="center"/>
    </xf>
    <xf numFmtId="0" fontId="4" fillId="0" borderId="7" xfId="0" quotePrefix="1" applyFont="1" applyBorder="1" applyAlignment="1">
      <alignment horizontal="center" vertical="center"/>
    </xf>
    <xf numFmtId="0" fontId="0" fillId="0" borderId="1" xfId="0" applyBorder="1" applyAlignment="1">
      <alignment horizontal="center"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vertical="center" wrapText="1"/>
    </xf>
    <xf numFmtId="0" fontId="3" fillId="0" borderId="0" xfId="0" applyFont="1" applyAlignment="1">
      <alignment horizontal="center" vertical="center"/>
    </xf>
    <xf numFmtId="176" fontId="0" fillId="3" borderId="10" xfId="0" applyNumberFormat="1" applyFill="1" applyBorder="1" applyAlignment="1">
      <alignment horizontal="center" vertical="center" wrapText="1"/>
    </xf>
    <xf numFmtId="0" fontId="0" fillId="3" borderId="10" xfId="0" applyFill="1" applyBorder="1" applyAlignment="1">
      <alignment horizontal="center" vertical="center" wrapText="1"/>
    </xf>
    <xf numFmtId="177" fontId="1" fillId="3" borderId="1" xfId="0" applyNumberFormat="1" applyFont="1" applyFill="1" applyBorder="1" applyAlignment="1">
      <alignment horizontal="center" vertical="center"/>
    </xf>
    <xf numFmtId="0" fontId="7" fillId="0" borderId="0" xfId="0" applyFont="1" applyAlignment="1">
      <alignment horizontal="left" vertical="center"/>
    </xf>
    <xf numFmtId="0" fontId="11" fillId="0" borderId="0" xfId="0" applyFont="1" applyAlignment="1">
      <alignment horizontal="left" vertical="center" wrapText="1"/>
    </xf>
    <xf numFmtId="176" fontId="0" fillId="0" borderId="1" xfId="0" applyNumberForma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9" xfId="0" applyFont="1" applyBorder="1" applyAlignment="1">
      <alignment horizontal="center" vertical="center" wrapText="1"/>
    </xf>
    <xf numFmtId="0" fontId="9" fillId="0" borderId="0" xfId="0" applyFont="1">
      <alignment vertical="center"/>
    </xf>
    <xf numFmtId="176" fontId="4" fillId="0" borderId="9" xfId="0" applyNumberFormat="1" applyFont="1" applyBorder="1" applyAlignment="1">
      <alignment horizontal="center" vertical="center"/>
    </xf>
    <xf numFmtId="0" fontId="4" fillId="0" borderId="11" xfId="0" quotePrefix="1" applyFont="1" applyBorder="1" applyAlignment="1">
      <alignment horizontal="center" vertical="center"/>
    </xf>
    <xf numFmtId="0" fontId="4" fillId="0" borderId="11" xfId="0" applyFont="1" applyBorder="1" applyAlignment="1">
      <alignment horizontal="center" vertical="center"/>
    </xf>
    <xf numFmtId="176" fontId="4" fillId="0" borderId="7" xfId="0" quotePrefix="1" applyNumberFormat="1" applyFont="1" applyBorder="1" applyAlignment="1">
      <alignment horizontal="center" vertical="center"/>
    </xf>
    <xf numFmtId="0" fontId="0" fillId="0" borderId="0" xfId="0" quotePrefix="1" applyAlignment="1">
      <alignment horizontal="center" vertical="center"/>
    </xf>
    <xf numFmtId="0" fontId="11" fillId="0" borderId="0" xfId="0" applyFont="1">
      <alignment vertical="center"/>
    </xf>
    <xf numFmtId="0" fontId="1" fillId="0" borderId="0" xfId="0" applyFont="1" applyAlignment="1">
      <alignment vertical="center" shrinkToFit="1"/>
    </xf>
    <xf numFmtId="0" fontId="0" fillId="2" borderId="10" xfId="0" applyFill="1" applyBorder="1" applyAlignment="1">
      <alignment horizontal="center" vertical="center"/>
    </xf>
    <xf numFmtId="0" fontId="0" fillId="0" borderId="0" xfId="0" applyAlignment="1">
      <alignment horizontal="left" vertical="center"/>
    </xf>
    <xf numFmtId="0" fontId="14" fillId="0" borderId="0" xfId="0" applyFont="1">
      <alignment vertical="center"/>
    </xf>
    <xf numFmtId="0" fontId="6" fillId="7" borderId="1" xfId="0" applyFont="1" applyFill="1" applyBorder="1" applyAlignment="1">
      <alignment horizontal="center" vertical="center"/>
    </xf>
    <xf numFmtId="0" fontId="0" fillId="7" borderId="1" xfId="0" applyFill="1" applyBorder="1" applyAlignment="1">
      <alignment horizontal="center" vertical="center"/>
    </xf>
    <xf numFmtId="0" fontId="0" fillId="7" borderId="1" xfId="0" applyFill="1" applyBorder="1" applyAlignment="1">
      <alignment horizontal="right" vertical="center"/>
    </xf>
    <xf numFmtId="177" fontId="0" fillId="0" borderId="1" xfId="0" applyNumberFormat="1" applyBorder="1" applyAlignment="1">
      <alignment horizontal="right" vertical="center"/>
    </xf>
    <xf numFmtId="176" fontId="0" fillId="7" borderId="1" xfId="0" applyNumberFormat="1" applyFill="1" applyBorder="1" applyAlignment="1">
      <alignment horizontal="right" vertical="center"/>
    </xf>
    <xf numFmtId="177" fontId="0" fillId="7" borderId="1" xfId="0" applyNumberFormat="1" applyFill="1" applyBorder="1" applyAlignment="1">
      <alignment horizontal="right" vertical="center"/>
    </xf>
    <xf numFmtId="176" fontId="4" fillId="0" borderId="1" xfId="0" applyNumberFormat="1" applyFont="1" applyBorder="1" applyAlignment="1">
      <alignment horizontal="right" vertical="center"/>
    </xf>
    <xf numFmtId="176" fontId="4" fillId="7" borderId="1" xfId="0" applyNumberFormat="1" applyFont="1" applyFill="1" applyBorder="1" applyAlignment="1">
      <alignment horizontal="right" vertical="center"/>
    </xf>
    <xf numFmtId="178" fontId="0" fillId="0" borderId="1" xfId="0" applyNumberFormat="1" applyBorder="1" applyAlignment="1">
      <alignment horizontal="right" vertical="center"/>
    </xf>
    <xf numFmtId="178" fontId="0" fillId="7" borderId="1" xfId="0" applyNumberFormat="1" applyFill="1" applyBorder="1" applyAlignment="1">
      <alignment horizontal="right" vertical="center"/>
    </xf>
    <xf numFmtId="177" fontId="0" fillId="0" borderId="0" xfId="0" applyNumberFormat="1" applyAlignment="1">
      <alignment horizontal="right" vertical="center"/>
    </xf>
    <xf numFmtId="178" fontId="0" fillId="0" borderId="0" xfId="0" applyNumberFormat="1" applyAlignment="1">
      <alignment horizontal="right" vertical="center"/>
    </xf>
    <xf numFmtId="178" fontId="0" fillId="7" borderId="1" xfId="0" applyNumberFormat="1" applyFill="1" applyBorder="1">
      <alignment vertical="center"/>
    </xf>
    <xf numFmtId="0" fontId="0" fillId="7" borderId="1" xfId="0" applyFill="1" applyBorder="1">
      <alignment vertical="center"/>
    </xf>
    <xf numFmtId="178" fontId="0" fillId="0" borderId="0" xfId="0" applyNumberFormat="1">
      <alignment vertical="center"/>
    </xf>
    <xf numFmtId="178" fontId="0" fillId="0" borderId="1" xfId="0" applyNumberFormat="1" applyBorder="1">
      <alignment vertical="center"/>
    </xf>
    <xf numFmtId="0" fontId="0" fillId="0" borderId="1" xfId="0" applyBorder="1">
      <alignment vertical="center"/>
    </xf>
    <xf numFmtId="0" fontId="6"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176" fontId="0" fillId="0" borderId="0" xfId="0" applyNumberFormat="1" applyAlignment="1">
      <alignment horizontal="center" vertical="center"/>
    </xf>
    <xf numFmtId="0" fontId="4" fillId="0" borderId="0" xfId="0" applyFont="1" applyAlignment="1">
      <alignment horizontal="center" vertical="center" wrapText="1"/>
    </xf>
    <xf numFmtId="0" fontId="16" fillId="0" borderId="0" xfId="0" applyFont="1">
      <alignment vertical="center"/>
    </xf>
    <xf numFmtId="0" fontId="15" fillId="0" borderId="0" xfId="1" applyAlignment="1">
      <alignment horizontal="left" vertical="center" wrapText="1"/>
    </xf>
    <xf numFmtId="0" fontId="18" fillId="0" borderId="0" xfId="0" applyFont="1" applyAlignment="1">
      <alignment horizontal="left" vertical="center" wrapText="1"/>
    </xf>
    <xf numFmtId="0" fontId="16" fillId="0" borderId="0" xfId="0" applyFont="1">
      <alignment vertical="center"/>
    </xf>
    <xf numFmtId="0" fontId="0" fillId="0" borderId="0" xfId="0">
      <alignment vertical="center"/>
    </xf>
    <xf numFmtId="0" fontId="19" fillId="0" borderId="0" xfId="0" applyFont="1" applyAlignment="1">
      <alignment horizontal="left" vertical="center" wrapText="1"/>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2" xfId="0" applyBorder="1">
      <alignment vertical="center"/>
    </xf>
    <xf numFmtId="0" fontId="0" fillId="0" borderId="6" xfId="0" applyBorder="1">
      <alignment vertical="center"/>
    </xf>
    <xf numFmtId="0" fontId="0" fillId="0" borderId="1"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left" vertical="center"/>
    </xf>
    <xf numFmtId="0" fontId="0" fillId="0" borderId="15" xfId="0" applyBorder="1" applyAlignment="1">
      <alignment horizontal="left" vertical="center"/>
    </xf>
    <xf numFmtId="0" fontId="0" fillId="0" borderId="8" xfId="0" applyBorder="1" applyAlignment="1">
      <alignment horizontal="left" vertical="center"/>
    </xf>
    <xf numFmtId="0" fontId="0" fillId="0" borderId="13" xfId="0" applyBorder="1">
      <alignment vertical="center"/>
    </xf>
    <xf numFmtId="0" fontId="0" fillId="0" borderId="12" xfId="0" applyBorder="1">
      <alignment vertical="center"/>
    </xf>
    <xf numFmtId="0" fontId="0" fillId="0" borderId="14" xfId="0" applyBorder="1">
      <alignment vertical="center"/>
    </xf>
    <xf numFmtId="0" fontId="0" fillId="0" borderId="1" xfId="0" applyBorder="1" applyAlignment="1">
      <alignment horizontal="center" vertical="center" wrapText="1"/>
    </xf>
    <xf numFmtId="176" fontId="0" fillId="0" borderId="1" xfId="0" applyNumberFormat="1" applyBorder="1" applyAlignment="1">
      <alignment horizontal="center" vertical="center"/>
    </xf>
    <xf numFmtId="0" fontId="7" fillId="0" borderId="2" xfId="0" applyFont="1" applyBorder="1" applyAlignment="1">
      <alignment horizontal="left" vertical="center"/>
    </xf>
    <xf numFmtId="0" fontId="0" fillId="0" borderId="13" xfId="0"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176" fontId="1" fillId="0" borderId="13" xfId="0" applyNumberFormat="1" applyFont="1" applyBorder="1" applyAlignment="1">
      <alignment horizontal="center" vertical="center"/>
    </xf>
    <xf numFmtId="176" fontId="1" fillId="0" borderId="14" xfId="0" applyNumberFormat="1" applyFont="1" applyBorder="1" applyAlignment="1">
      <alignment horizontal="center" vertical="center"/>
    </xf>
    <xf numFmtId="176" fontId="1" fillId="0" borderId="5" xfId="0" applyNumberFormat="1" applyFont="1" applyBorder="1" applyAlignment="1">
      <alignment horizontal="center" vertical="center"/>
    </xf>
    <xf numFmtId="176" fontId="1" fillId="0" borderId="6" xfId="0" applyNumberFormat="1" applyFont="1" applyBorder="1" applyAlignment="1">
      <alignment horizontal="center" vertical="center"/>
    </xf>
    <xf numFmtId="0" fontId="7" fillId="0" borderId="0" xfId="0" applyFont="1" applyAlignment="1">
      <alignment horizontal="left" vertical="center"/>
    </xf>
    <xf numFmtId="0" fontId="0" fillId="0" borderId="10" xfId="0" applyBorder="1">
      <alignment vertical="center"/>
    </xf>
    <xf numFmtId="0" fontId="0" fillId="0" borderId="15" xfId="0" applyBorder="1">
      <alignment vertical="center"/>
    </xf>
    <xf numFmtId="0" fontId="0" fillId="0" borderId="8" xfId="0" applyBorder="1">
      <alignment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0"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176" fontId="0" fillId="0" borderId="5" xfId="0" quotePrefix="1" applyNumberFormat="1" applyBorder="1" applyAlignment="1">
      <alignment horizontal="center" vertical="center"/>
    </xf>
    <xf numFmtId="176" fontId="0" fillId="0" borderId="6" xfId="0" applyNumberFormat="1" applyBorder="1" applyAlignment="1">
      <alignment horizontal="center" vertical="center"/>
    </xf>
    <xf numFmtId="0" fontId="0" fillId="0" borderId="0" xfId="0" applyAlignment="1">
      <alignment horizontal="center" vertical="center"/>
    </xf>
    <xf numFmtId="0" fontId="7" fillId="0" borderId="0" xfId="0" applyFont="1" applyAlignment="1">
      <alignment horizontal="center" vertical="center"/>
    </xf>
    <xf numFmtId="0" fontId="1" fillId="0" borderId="0" xfId="0" applyFont="1" applyAlignment="1">
      <alignment horizontal="left" vertical="center"/>
    </xf>
    <xf numFmtId="0" fontId="4" fillId="0" borderId="13" xfId="0" applyFont="1" applyBorder="1" applyAlignment="1">
      <alignment horizontal="left" vertical="center" wrapText="1"/>
    </xf>
    <xf numFmtId="0" fontId="4" fillId="0" borderId="12" xfId="0" applyFont="1" applyBorder="1" applyAlignment="1">
      <alignment horizontal="left" vertical="center" wrapText="1"/>
    </xf>
    <xf numFmtId="0" fontId="4" fillId="0" borderId="14" xfId="0" applyFont="1" applyBorder="1" applyAlignment="1">
      <alignment horizontal="left" vertical="center" wrapText="1"/>
    </xf>
    <xf numFmtId="0" fontId="4" fillId="0" borderId="5" xfId="0" applyFont="1" applyBorder="1" applyAlignment="1">
      <alignment horizontal="left" vertical="center" wrapText="1"/>
    </xf>
    <xf numFmtId="0" fontId="4" fillId="0" borderId="2" xfId="0" applyFont="1" applyBorder="1" applyAlignment="1">
      <alignment horizontal="left" vertical="center" wrapText="1"/>
    </xf>
    <xf numFmtId="0" fontId="4" fillId="0" borderId="6" xfId="0" applyFont="1" applyBorder="1" applyAlignment="1">
      <alignment horizontal="left" vertical="center" wrapText="1"/>
    </xf>
    <xf numFmtId="0" fontId="7" fillId="0" borderId="0" xfId="0" applyFont="1">
      <alignment vertical="center"/>
    </xf>
    <xf numFmtId="0" fontId="0" fillId="0" borderId="13" xfId="0" applyBorder="1" applyAlignment="1">
      <alignment vertical="center" wrapText="1"/>
    </xf>
    <xf numFmtId="0" fontId="0" fillId="0" borderId="12" xfId="0" applyBorder="1" applyAlignment="1">
      <alignment vertical="center" wrapText="1"/>
    </xf>
    <xf numFmtId="0" fontId="0" fillId="0" borderId="14" xfId="0"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2" xfId="0" applyBorder="1" applyAlignment="1">
      <alignment vertical="center" wrapText="1"/>
    </xf>
    <xf numFmtId="0" fontId="0" fillId="0" borderId="6" xfId="0" applyBorder="1" applyAlignment="1">
      <alignment vertical="center" wrapText="1"/>
    </xf>
    <xf numFmtId="0" fontId="11" fillId="0" borderId="0" xfId="0" applyFont="1">
      <alignment vertical="center"/>
    </xf>
    <xf numFmtId="0" fontId="1" fillId="0" borderId="0" xfId="0" applyFont="1" applyAlignment="1">
      <alignment vertical="center" shrinkToFit="1"/>
    </xf>
    <xf numFmtId="0" fontId="7" fillId="0" borderId="1" xfId="0" quotePrefix="1" applyFont="1" applyBorder="1" applyAlignment="1">
      <alignment horizontal="center" vertical="center" wrapText="1"/>
    </xf>
    <xf numFmtId="0" fontId="7" fillId="0" borderId="1" xfId="0" applyFont="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0" fillId="0" borderId="6" xfId="0" applyBorder="1" applyAlignment="1">
      <alignment horizontal="center" vertical="center" wrapText="1"/>
    </xf>
    <xf numFmtId="0" fontId="2" fillId="0" borderId="1" xfId="0" applyFont="1" applyBorder="1" applyAlignment="1">
      <alignment horizontal="center" vertical="center" wrapText="1"/>
    </xf>
    <xf numFmtId="0" fontId="0" fillId="0" borderId="1" xfId="0" quotePrefix="1" applyBorder="1" applyAlignment="1">
      <alignment horizontal="center" vertical="center"/>
    </xf>
    <xf numFmtId="0" fontId="9" fillId="0" borderId="0" xfId="0" applyFont="1">
      <alignment vertical="center"/>
    </xf>
    <xf numFmtId="0" fontId="7" fillId="0" borderId="2" xfId="0" applyFont="1" applyBorder="1">
      <alignment vertical="center"/>
    </xf>
    <xf numFmtId="0" fontId="4" fillId="0" borderId="1" xfId="0" applyFont="1" applyBorder="1" applyAlignment="1">
      <alignment horizontal="center" vertical="center" wrapText="1"/>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4" fillId="0" borderId="11" xfId="0" applyFont="1" applyBorder="1" applyAlignment="1">
      <alignment horizontal="center" vertical="center"/>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xf>
    <xf numFmtId="0" fontId="0" fillId="0" borderId="11" xfId="0" applyBorder="1" applyAlignment="1">
      <alignment horizontal="center" vertical="center"/>
    </xf>
    <xf numFmtId="0" fontId="0" fillId="0" borderId="7" xfId="0" applyBorder="1" applyAlignment="1">
      <alignment horizontal="center" vertical="center"/>
    </xf>
    <xf numFmtId="0" fontId="7" fillId="0" borderId="0" xfId="0" applyFont="1" applyAlignment="1">
      <alignment horizontal="left" vertical="center" wrapText="1"/>
    </xf>
    <xf numFmtId="0" fontId="1" fillId="0" borderId="0" xfId="0" applyFont="1" applyAlignment="1">
      <alignment horizontal="left" vertical="center" wrapText="1"/>
    </xf>
    <xf numFmtId="0" fontId="7" fillId="0" borderId="2" xfId="0" applyFont="1" applyBorder="1" applyAlignment="1">
      <alignment horizontal="left" vertical="center" wrapText="1"/>
    </xf>
    <xf numFmtId="0" fontId="1" fillId="0" borderId="0" xfId="0" applyFont="1">
      <alignment vertical="center"/>
    </xf>
    <xf numFmtId="0" fontId="4" fillId="0" borderId="1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2" xfId="0" applyFont="1" applyBorder="1">
      <alignment vertical="center"/>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2"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8" xfId="0" applyFont="1"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4" fillId="0" borderId="15" xfId="0" applyFont="1" applyBorder="1" applyAlignment="1">
      <alignment horizontal="center" vertical="center" wrapText="1"/>
    </xf>
    <xf numFmtId="0" fontId="6" fillId="0" borderId="1" xfId="0" applyFont="1" applyBorder="1" applyAlignment="1">
      <alignment horizontal="center" vertical="center"/>
    </xf>
    <xf numFmtId="180" fontId="0" fillId="0" borderId="10" xfId="0" applyNumberFormat="1" applyBorder="1" applyAlignment="1">
      <alignment horizontal="center" vertical="center"/>
    </xf>
    <xf numFmtId="180" fontId="0" fillId="0" borderId="8" xfId="0" applyNumberFormat="1" applyBorder="1" applyAlignment="1">
      <alignment horizontal="center" vertical="center"/>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180" fontId="0" fillId="0" borderId="1" xfId="0" applyNumberFormat="1" applyBorder="1" applyAlignment="1">
      <alignment horizontal="center" vertical="center"/>
    </xf>
    <xf numFmtId="0" fontId="0" fillId="0" borderId="10" xfId="0" applyBorder="1" applyAlignment="1">
      <alignment vertical="center" wrapText="1"/>
    </xf>
    <xf numFmtId="0" fontId="0" fillId="0" borderId="8" xfId="0" applyBorder="1" applyAlignment="1">
      <alignment vertical="center" wrapText="1"/>
    </xf>
    <xf numFmtId="179" fontId="0" fillId="0" borderId="1" xfId="0" applyNumberFormat="1" applyBorder="1" applyAlignment="1">
      <alignment horizontal="center" vertical="center"/>
    </xf>
    <xf numFmtId="0" fontId="1" fillId="0" borderId="1" xfId="0" applyFont="1" applyBorder="1" applyAlignment="1">
      <alignment horizontal="center" vertical="center"/>
    </xf>
    <xf numFmtId="0" fontId="1" fillId="0" borderId="1" xfId="0" applyFont="1" applyBorder="1">
      <alignment vertical="center"/>
    </xf>
    <xf numFmtId="0" fontId="1" fillId="0" borderId="10" xfId="0" applyFont="1" applyBorder="1">
      <alignment vertical="center"/>
    </xf>
    <xf numFmtId="0" fontId="0" fillId="2" borderId="9" xfId="0" applyFill="1" applyBorder="1" applyAlignment="1">
      <alignment horizontal="center" vertical="center" wrapText="1"/>
    </xf>
    <xf numFmtId="0" fontId="0" fillId="2" borderId="7" xfId="0" applyFill="1" applyBorder="1" applyAlignment="1">
      <alignment horizontal="center" vertical="center" wrapText="1"/>
    </xf>
    <xf numFmtId="0" fontId="11" fillId="0" borderId="0" xfId="0" applyFont="1" applyAlignment="1">
      <alignment horizontal="left" vertical="center" wrapText="1"/>
    </xf>
    <xf numFmtId="0" fontId="0" fillId="0" borderId="0" xfId="0" applyAlignment="1">
      <alignment horizontal="left"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2" borderId="1" xfId="0" applyFont="1" applyFill="1" applyBorder="1" applyAlignment="1">
      <alignment horizontal="center" vertical="center"/>
    </xf>
    <xf numFmtId="0" fontId="0" fillId="2" borderId="8" xfId="0" applyFill="1" applyBorder="1">
      <alignment vertical="center"/>
    </xf>
    <xf numFmtId="0" fontId="0" fillId="2" borderId="1" xfId="0" applyFill="1" applyBorder="1">
      <alignment vertical="center"/>
    </xf>
    <xf numFmtId="0" fontId="4" fillId="3" borderId="8" xfId="0" applyFont="1" applyFill="1" applyBorder="1" applyAlignment="1">
      <alignment horizontal="left" vertical="center" wrapText="1"/>
    </xf>
    <xf numFmtId="0" fontId="4" fillId="3" borderId="1" xfId="0" applyFont="1" applyFill="1" applyBorder="1" applyAlignment="1">
      <alignment horizontal="left" vertical="center" wrapText="1"/>
    </xf>
    <xf numFmtId="0" fontId="1" fillId="4" borderId="15" xfId="0" applyFont="1" applyFill="1" applyBorder="1" applyAlignment="1">
      <alignment horizontal="left" vertical="center" wrapText="1"/>
    </xf>
    <xf numFmtId="0" fontId="1" fillId="4" borderId="8"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left" vertical="center"/>
    </xf>
    <xf numFmtId="0" fontId="3" fillId="0" borderId="0" xfId="0" applyFont="1">
      <alignment vertical="center"/>
    </xf>
    <xf numFmtId="0" fontId="6" fillId="0" borderId="0" xfId="0" applyFont="1" applyAlignment="1">
      <alignment horizontal="center" vertical="center"/>
    </xf>
    <xf numFmtId="0" fontId="13" fillId="0" borderId="0" xfId="0" applyFont="1">
      <alignment vertical="center"/>
    </xf>
    <xf numFmtId="0" fontId="10" fillId="0" borderId="0" xfId="0" applyFont="1">
      <alignment vertical="center"/>
    </xf>
    <xf numFmtId="0" fontId="4" fillId="5" borderId="1" xfId="0" applyFont="1" applyFill="1" applyBorder="1" applyAlignment="1">
      <alignment horizontal="left" vertical="center" wrapText="1"/>
    </xf>
    <xf numFmtId="0" fontId="1" fillId="4" borderId="1" xfId="0" applyFont="1" applyFill="1" applyBorder="1" applyAlignment="1">
      <alignment horizontal="left" vertical="center" wrapText="1"/>
    </xf>
    <xf numFmtId="0" fontId="0" fillId="6" borderId="10" xfId="0" applyFill="1" applyBorder="1">
      <alignment vertical="center"/>
    </xf>
    <xf numFmtId="0" fontId="0" fillId="6" borderId="15" xfId="0" applyFill="1" applyBorder="1">
      <alignment vertical="center"/>
    </xf>
    <xf numFmtId="0" fontId="0" fillId="6" borderId="8" xfId="0" applyFill="1" applyBorder="1">
      <alignment vertical="center"/>
    </xf>
    <xf numFmtId="176" fontId="1" fillId="2" borderId="1" xfId="0" applyNumberFormat="1" applyFont="1" applyFill="1" applyBorder="1" applyAlignment="1">
      <alignment horizontal="center" vertical="center"/>
    </xf>
    <xf numFmtId="0" fontId="1" fillId="2" borderId="10" xfId="0" applyFont="1" applyFill="1" applyBorder="1" applyAlignment="1">
      <alignment horizontal="center" vertical="center"/>
    </xf>
    <xf numFmtId="0" fontId="1" fillId="2" borderId="8" xfId="0" applyFont="1" applyFill="1" applyBorder="1" applyAlignment="1">
      <alignment horizontal="center" vertical="center"/>
    </xf>
    <xf numFmtId="0" fontId="1" fillId="0" borderId="15" xfId="0" applyFont="1" applyBorder="1" applyAlignment="1">
      <alignment horizontal="left" vertical="center"/>
    </xf>
    <xf numFmtId="0" fontId="1" fillId="0" borderId="8" xfId="0" applyFont="1" applyBorder="1" applyAlignment="1">
      <alignment horizontal="left" vertical="center"/>
    </xf>
    <xf numFmtId="0" fontId="1" fillId="3" borderId="1"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8" xfId="0" applyFont="1" applyFill="1" applyBorder="1" applyAlignment="1">
      <alignment horizontal="center" vertical="center"/>
    </xf>
    <xf numFmtId="0" fontId="5" fillId="0" borderId="0" xfId="0" applyFont="1">
      <alignment vertical="center"/>
    </xf>
    <xf numFmtId="0" fontId="0" fillId="3" borderId="1" xfId="0" applyFill="1" applyBorder="1">
      <alignment vertical="center"/>
    </xf>
    <xf numFmtId="0" fontId="0" fillId="2" borderId="1" xfId="0" applyFill="1" applyBorder="1" applyAlignment="1">
      <alignment horizontal="center" vertical="center"/>
    </xf>
    <xf numFmtId="0" fontId="5" fillId="0" borderId="0" xfId="0" applyFont="1" applyAlignment="1">
      <alignment horizontal="left" vertical="center"/>
    </xf>
  </cellXfs>
  <cellStyles count="2">
    <cellStyle name="ハイパーリンク" xfId="1" builtinId="8"/>
    <cellStyle name="標準" xfId="0" builtinId="0"/>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5.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6.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2.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1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1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1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1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1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1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1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1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1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1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1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1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1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1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1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1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1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1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1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1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1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1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1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twoCellAnchor>
    <xdr:from>
      <xdr:col>8</xdr:col>
      <xdr:colOff>137160</xdr:colOff>
      <xdr:row>54</xdr:row>
      <xdr:rowOff>45720</xdr:rowOff>
    </xdr:from>
    <xdr:to>
      <xdr:col>10</xdr:col>
      <xdr:colOff>45720</xdr:colOff>
      <xdr:row>59</xdr:row>
      <xdr:rowOff>76200</xdr:rowOff>
    </xdr:to>
    <xdr:grpSp>
      <xdr:nvGrpSpPr>
        <xdr:cNvPr id="25" name="Group 37">
          <a:extLst>
            <a:ext uri="{FF2B5EF4-FFF2-40B4-BE49-F238E27FC236}">
              <a16:creationId xmlns:a16="http://schemas.microsoft.com/office/drawing/2014/main" id="{00000000-0008-0000-0100-000019000000}"/>
            </a:ext>
          </a:extLst>
        </xdr:cNvPr>
        <xdr:cNvGrpSpPr>
          <a:grpSpLocks/>
        </xdr:cNvGrpSpPr>
      </xdr:nvGrpSpPr>
      <xdr:grpSpPr bwMode="auto">
        <a:xfrm>
          <a:off x="4343400" y="10850880"/>
          <a:ext cx="960120" cy="1021080"/>
          <a:chOff x="504" y="758"/>
          <a:chExt cx="111" cy="108"/>
        </a:xfrm>
      </xdr:grpSpPr>
      <xdr:sp macro="" textlink="">
        <xdr:nvSpPr>
          <xdr:cNvPr id="26" name="Rectangle 5">
            <a:extLst>
              <a:ext uri="{FF2B5EF4-FFF2-40B4-BE49-F238E27FC236}">
                <a16:creationId xmlns:a16="http://schemas.microsoft.com/office/drawing/2014/main" id="{00000000-0008-0000-0100-00001A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7" name="Rectangle 6">
            <a:extLst>
              <a:ext uri="{FF2B5EF4-FFF2-40B4-BE49-F238E27FC236}">
                <a16:creationId xmlns:a16="http://schemas.microsoft.com/office/drawing/2014/main" id="{00000000-0008-0000-0100-00001B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 name="Rectangle 7">
            <a:extLst>
              <a:ext uri="{FF2B5EF4-FFF2-40B4-BE49-F238E27FC236}">
                <a16:creationId xmlns:a16="http://schemas.microsoft.com/office/drawing/2014/main" id="{00000000-0008-0000-0100-00001C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9" name="Rectangle 8">
            <a:extLst>
              <a:ext uri="{FF2B5EF4-FFF2-40B4-BE49-F238E27FC236}">
                <a16:creationId xmlns:a16="http://schemas.microsoft.com/office/drawing/2014/main" id="{00000000-0008-0000-0100-00001D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 name="Rectangle 9">
            <a:extLst>
              <a:ext uri="{FF2B5EF4-FFF2-40B4-BE49-F238E27FC236}">
                <a16:creationId xmlns:a16="http://schemas.microsoft.com/office/drawing/2014/main" id="{00000000-0008-0000-0100-00001E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1" name="Rectangle 10">
            <a:extLst>
              <a:ext uri="{FF2B5EF4-FFF2-40B4-BE49-F238E27FC236}">
                <a16:creationId xmlns:a16="http://schemas.microsoft.com/office/drawing/2014/main" id="{00000000-0008-0000-0100-00001F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2" name="Rectangle 11">
            <a:extLst>
              <a:ext uri="{FF2B5EF4-FFF2-40B4-BE49-F238E27FC236}">
                <a16:creationId xmlns:a16="http://schemas.microsoft.com/office/drawing/2014/main" id="{00000000-0008-0000-0100-000020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3" name="Rectangle 12">
            <a:extLst>
              <a:ext uri="{FF2B5EF4-FFF2-40B4-BE49-F238E27FC236}">
                <a16:creationId xmlns:a16="http://schemas.microsoft.com/office/drawing/2014/main" id="{00000000-0008-0000-0100-000021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4" name="Rectangle 13">
            <a:extLst>
              <a:ext uri="{FF2B5EF4-FFF2-40B4-BE49-F238E27FC236}">
                <a16:creationId xmlns:a16="http://schemas.microsoft.com/office/drawing/2014/main" id="{00000000-0008-0000-0100-000022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5" name="Line 15">
            <a:extLst>
              <a:ext uri="{FF2B5EF4-FFF2-40B4-BE49-F238E27FC236}">
                <a16:creationId xmlns:a16="http://schemas.microsoft.com/office/drawing/2014/main" id="{00000000-0008-0000-0100-000023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6" name="Line 16">
            <a:extLst>
              <a:ext uri="{FF2B5EF4-FFF2-40B4-BE49-F238E27FC236}">
                <a16:creationId xmlns:a16="http://schemas.microsoft.com/office/drawing/2014/main" id="{00000000-0008-0000-0100-000024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7" name="Line 17">
            <a:extLst>
              <a:ext uri="{FF2B5EF4-FFF2-40B4-BE49-F238E27FC236}">
                <a16:creationId xmlns:a16="http://schemas.microsoft.com/office/drawing/2014/main" id="{00000000-0008-0000-0100-000025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8" name="Line 19">
            <a:extLst>
              <a:ext uri="{FF2B5EF4-FFF2-40B4-BE49-F238E27FC236}">
                <a16:creationId xmlns:a16="http://schemas.microsoft.com/office/drawing/2014/main" id="{00000000-0008-0000-0100-000026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9" name="Line 20">
            <a:extLst>
              <a:ext uri="{FF2B5EF4-FFF2-40B4-BE49-F238E27FC236}">
                <a16:creationId xmlns:a16="http://schemas.microsoft.com/office/drawing/2014/main" id="{00000000-0008-0000-0100-000027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0" name="Line 23">
            <a:extLst>
              <a:ext uri="{FF2B5EF4-FFF2-40B4-BE49-F238E27FC236}">
                <a16:creationId xmlns:a16="http://schemas.microsoft.com/office/drawing/2014/main" id="{00000000-0008-0000-0100-000028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 name="Line 24">
            <a:extLst>
              <a:ext uri="{FF2B5EF4-FFF2-40B4-BE49-F238E27FC236}">
                <a16:creationId xmlns:a16="http://schemas.microsoft.com/office/drawing/2014/main" id="{00000000-0008-0000-0100-000029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 name="Line 25">
            <a:extLst>
              <a:ext uri="{FF2B5EF4-FFF2-40B4-BE49-F238E27FC236}">
                <a16:creationId xmlns:a16="http://schemas.microsoft.com/office/drawing/2014/main" id="{00000000-0008-0000-0100-00002A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3" name="Line 27">
            <a:extLst>
              <a:ext uri="{FF2B5EF4-FFF2-40B4-BE49-F238E27FC236}">
                <a16:creationId xmlns:a16="http://schemas.microsoft.com/office/drawing/2014/main" id="{00000000-0008-0000-0100-00002B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4" name="Line 28">
            <a:extLst>
              <a:ext uri="{FF2B5EF4-FFF2-40B4-BE49-F238E27FC236}">
                <a16:creationId xmlns:a16="http://schemas.microsoft.com/office/drawing/2014/main" id="{00000000-0008-0000-0100-00002C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5" name="Line 29">
            <a:extLst>
              <a:ext uri="{FF2B5EF4-FFF2-40B4-BE49-F238E27FC236}">
                <a16:creationId xmlns:a16="http://schemas.microsoft.com/office/drawing/2014/main" id="{00000000-0008-0000-0100-00002D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6" name="Line 30">
            <a:extLst>
              <a:ext uri="{FF2B5EF4-FFF2-40B4-BE49-F238E27FC236}">
                <a16:creationId xmlns:a16="http://schemas.microsoft.com/office/drawing/2014/main" id="{00000000-0008-0000-0100-00002E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7" name="Line 31">
            <a:extLst>
              <a:ext uri="{FF2B5EF4-FFF2-40B4-BE49-F238E27FC236}">
                <a16:creationId xmlns:a16="http://schemas.microsoft.com/office/drawing/2014/main" id="{00000000-0008-0000-0100-00002F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54</xdr:row>
      <xdr:rowOff>38100</xdr:rowOff>
    </xdr:from>
    <xdr:ext cx="249299" cy="168508"/>
    <xdr:sp macro="" textlink="">
      <xdr:nvSpPr>
        <xdr:cNvPr id="48" name="Text Box 32">
          <a:extLst>
            <a:ext uri="{FF2B5EF4-FFF2-40B4-BE49-F238E27FC236}">
              <a16:creationId xmlns:a16="http://schemas.microsoft.com/office/drawing/2014/main" id="{00000000-0008-0000-0100-000030000000}"/>
            </a:ext>
          </a:extLst>
        </xdr:cNvPr>
        <xdr:cNvSpPr txBox="1">
          <a:spLocks noChangeArrowheads="1"/>
        </xdr:cNvSpPr>
      </xdr:nvSpPr>
      <xdr:spPr bwMode="auto">
        <a:xfrm>
          <a:off x="5886450" y="106775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55</xdr:row>
      <xdr:rowOff>15240</xdr:rowOff>
    </xdr:from>
    <xdr:ext cx="364715" cy="168508"/>
    <xdr:sp macro="" textlink="">
      <xdr:nvSpPr>
        <xdr:cNvPr id="49" name="Text Box 33">
          <a:extLst>
            <a:ext uri="{FF2B5EF4-FFF2-40B4-BE49-F238E27FC236}">
              <a16:creationId xmlns:a16="http://schemas.microsoft.com/office/drawing/2014/main" id="{00000000-0008-0000-0100-000031000000}"/>
            </a:ext>
          </a:extLst>
        </xdr:cNvPr>
        <xdr:cNvSpPr txBox="1">
          <a:spLocks noChangeArrowheads="1"/>
        </xdr:cNvSpPr>
      </xdr:nvSpPr>
      <xdr:spPr bwMode="auto">
        <a:xfrm>
          <a:off x="5871210" y="108546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56</xdr:row>
      <xdr:rowOff>99060</xdr:rowOff>
    </xdr:from>
    <xdr:ext cx="364715" cy="168508"/>
    <xdr:sp macro="" textlink="">
      <xdr:nvSpPr>
        <xdr:cNvPr id="50" name="Text Box 34">
          <a:extLst>
            <a:ext uri="{FF2B5EF4-FFF2-40B4-BE49-F238E27FC236}">
              <a16:creationId xmlns:a16="http://schemas.microsoft.com/office/drawing/2014/main" id="{00000000-0008-0000-0100-000032000000}"/>
            </a:ext>
          </a:extLst>
        </xdr:cNvPr>
        <xdr:cNvSpPr txBox="1">
          <a:spLocks noChangeArrowheads="1"/>
        </xdr:cNvSpPr>
      </xdr:nvSpPr>
      <xdr:spPr bwMode="auto">
        <a:xfrm>
          <a:off x="5886450" y="111385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57</xdr:row>
      <xdr:rowOff>99060</xdr:rowOff>
    </xdr:from>
    <xdr:ext cx="249299" cy="168508"/>
    <xdr:sp macro="" textlink="">
      <xdr:nvSpPr>
        <xdr:cNvPr id="51" name="Text Box 35">
          <a:extLst>
            <a:ext uri="{FF2B5EF4-FFF2-40B4-BE49-F238E27FC236}">
              <a16:creationId xmlns:a16="http://schemas.microsoft.com/office/drawing/2014/main" id="{00000000-0008-0000-0100-000033000000}"/>
            </a:ext>
          </a:extLst>
        </xdr:cNvPr>
        <xdr:cNvSpPr txBox="1">
          <a:spLocks noChangeArrowheads="1"/>
        </xdr:cNvSpPr>
      </xdr:nvSpPr>
      <xdr:spPr bwMode="auto">
        <a:xfrm>
          <a:off x="5901690" y="113385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58</xdr:row>
      <xdr:rowOff>60960</xdr:rowOff>
    </xdr:from>
    <xdr:ext cx="249299" cy="168508"/>
    <xdr:sp macro="" textlink="">
      <xdr:nvSpPr>
        <xdr:cNvPr id="52" name="Text Box 36">
          <a:extLst>
            <a:ext uri="{FF2B5EF4-FFF2-40B4-BE49-F238E27FC236}">
              <a16:creationId xmlns:a16="http://schemas.microsoft.com/office/drawing/2014/main" id="{00000000-0008-0000-0100-000034000000}"/>
            </a:ext>
          </a:extLst>
        </xdr:cNvPr>
        <xdr:cNvSpPr txBox="1">
          <a:spLocks noChangeArrowheads="1"/>
        </xdr:cNvSpPr>
      </xdr:nvSpPr>
      <xdr:spPr bwMode="auto">
        <a:xfrm>
          <a:off x="5909310" y="11500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xdr:from>
      <xdr:col>10</xdr:col>
      <xdr:colOff>137160</xdr:colOff>
      <xdr:row>27</xdr:row>
      <xdr:rowOff>45720</xdr:rowOff>
    </xdr:from>
    <xdr:to>
      <xdr:col>12</xdr:col>
      <xdr:colOff>45720</xdr:colOff>
      <xdr:row>32</xdr:row>
      <xdr:rowOff>76200</xdr:rowOff>
    </xdr:to>
    <xdr:grpSp>
      <xdr:nvGrpSpPr>
        <xdr:cNvPr id="53" name="Group 37">
          <a:extLst>
            <a:ext uri="{FF2B5EF4-FFF2-40B4-BE49-F238E27FC236}">
              <a16:creationId xmlns:a16="http://schemas.microsoft.com/office/drawing/2014/main" id="{00000000-0008-0000-0100-000035000000}"/>
            </a:ext>
          </a:extLst>
        </xdr:cNvPr>
        <xdr:cNvGrpSpPr>
          <a:grpSpLocks/>
        </xdr:cNvGrpSpPr>
      </xdr:nvGrpSpPr>
      <xdr:grpSpPr bwMode="auto">
        <a:xfrm>
          <a:off x="5394960" y="5394960"/>
          <a:ext cx="960120" cy="1021080"/>
          <a:chOff x="504" y="758"/>
          <a:chExt cx="111" cy="108"/>
        </a:xfrm>
      </xdr:grpSpPr>
      <xdr:sp macro="" textlink="">
        <xdr:nvSpPr>
          <xdr:cNvPr id="54" name="Rectangle 5">
            <a:extLst>
              <a:ext uri="{FF2B5EF4-FFF2-40B4-BE49-F238E27FC236}">
                <a16:creationId xmlns:a16="http://schemas.microsoft.com/office/drawing/2014/main" id="{00000000-0008-0000-0100-000036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5" name="Rectangle 6">
            <a:extLst>
              <a:ext uri="{FF2B5EF4-FFF2-40B4-BE49-F238E27FC236}">
                <a16:creationId xmlns:a16="http://schemas.microsoft.com/office/drawing/2014/main" id="{00000000-0008-0000-0100-000037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6" name="Rectangle 7">
            <a:extLst>
              <a:ext uri="{FF2B5EF4-FFF2-40B4-BE49-F238E27FC236}">
                <a16:creationId xmlns:a16="http://schemas.microsoft.com/office/drawing/2014/main" id="{00000000-0008-0000-0100-000038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7" name="Rectangle 8">
            <a:extLst>
              <a:ext uri="{FF2B5EF4-FFF2-40B4-BE49-F238E27FC236}">
                <a16:creationId xmlns:a16="http://schemas.microsoft.com/office/drawing/2014/main" id="{00000000-0008-0000-0100-000039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8" name="Rectangle 9">
            <a:extLst>
              <a:ext uri="{FF2B5EF4-FFF2-40B4-BE49-F238E27FC236}">
                <a16:creationId xmlns:a16="http://schemas.microsoft.com/office/drawing/2014/main" id="{00000000-0008-0000-0100-00003A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9" name="Rectangle 10">
            <a:extLst>
              <a:ext uri="{FF2B5EF4-FFF2-40B4-BE49-F238E27FC236}">
                <a16:creationId xmlns:a16="http://schemas.microsoft.com/office/drawing/2014/main" id="{00000000-0008-0000-0100-00003B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0" name="Rectangle 11">
            <a:extLst>
              <a:ext uri="{FF2B5EF4-FFF2-40B4-BE49-F238E27FC236}">
                <a16:creationId xmlns:a16="http://schemas.microsoft.com/office/drawing/2014/main" id="{00000000-0008-0000-0100-00003C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1" name="Rectangle 12">
            <a:extLst>
              <a:ext uri="{FF2B5EF4-FFF2-40B4-BE49-F238E27FC236}">
                <a16:creationId xmlns:a16="http://schemas.microsoft.com/office/drawing/2014/main" id="{00000000-0008-0000-0100-00003D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2" name="Rectangle 13">
            <a:extLst>
              <a:ext uri="{FF2B5EF4-FFF2-40B4-BE49-F238E27FC236}">
                <a16:creationId xmlns:a16="http://schemas.microsoft.com/office/drawing/2014/main" id="{00000000-0008-0000-0100-00003E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3" name="Line 15">
            <a:extLst>
              <a:ext uri="{FF2B5EF4-FFF2-40B4-BE49-F238E27FC236}">
                <a16:creationId xmlns:a16="http://schemas.microsoft.com/office/drawing/2014/main" id="{00000000-0008-0000-0100-00003F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4" name="Line 16">
            <a:extLst>
              <a:ext uri="{FF2B5EF4-FFF2-40B4-BE49-F238E27FC236}">
                <a16:creationId xmlns:a16="http://schemas.microsoft.com/office/drawing/2014/main" id="{00000000-0008-0000-0100-000040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5" name="Line 17">
            <a:extLst>
              <a:ext uri="{FF2B5EF4-FFF2-40B4-BE49-F238E27FC236}">
                <a16:creationId xmlns:a16="http://schemas.microsoft.com/office/drawing/2014/main" id="{00000000-0008-0000-0100-000041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6" name="Line 19">
            <a:extLst>
              <a:ext uri="{FF2B5EF4-FFF2-40B4-BE49-F238E27FC236}">
                <a16:creationId xmlns:a16="http://schemas.microsoft.com/office/drawing/2014/main" id="{00000000-0008-0000-0100-000042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7" name="Line 20">
            <a:extLst>
              <a:ext uri="{FF2B5EF4-FFF2-40B4-BE49-F238E27FC236}">
                <a16:creationId xmlns:a16="http://schemas.microsoft.com/office/drawing/2014/main" id="{00000000-0008-0000-0100-000043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8" name="Line 23">
            <a:extLst>
              <a:ext uri="{FF2B5EF4-FFF2-40B4-BE49-F238E27FC236}">
                <a16:creationId xmlns:a16="http://schemas.microsoft.com/office/drawing/2014/main" id="{00000000-0008-0000-0100-000044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9" name="Line 24">
            <a:extLst>
              <a:ext uri="{FF2B5EF4-FFF2-40B4-BE49-F238E27FC236}">
                <a16:creationId xmlns:a16="http://schemas.microsoft.com/office/drawing/2014/main" id="{00000000-0008-0000-0100-000045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0" name="Line 25">
            <a:extLst>
              <a:ext uri="{FF2B5EF4-FFF2-40B4-BE49-F238E27FC236}">
                <a16:creationId xmlns:a16="http://schemas.microsoft.com/office/drawing/2014/main" id="{00000000-0008-0000-0100-000046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1" name="Line 27">
            <a:extLst>
              <a:ext uri="{FF2B5EF4-FFF2-40B4-BE49-F238E27FC236}">
                <a16:creationId xmlns:a16="http://schemas.microsoft.com/office/drawing/2014/main" id="{00000000-0008-0000-0100-000047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2" name="Line 28">
            <a:extLst>
              <a:ext uri="{FF2B5EF4-FFF2-40B4-BE49-F238E27FC236}">
                <a16:creationId xmlns:a16="http://schemas.microsoft.com/office/drawing/2014/main" id="{00000000-0008-0000-0100-000048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3" name="Line 29">
            <a:extLst>
              <a:ext uri="{FF2B5EF4-FFF2-40B4-BE49-F238E27FC236}">
                <a16:creationId xmlns:a16="http://schemas.microsoft.com/office/drawing/2014/main" id="{00000000-0008-0000-0100-000049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4" name="Line 30">
            <a:extLst>
              <a:ext uri="{FF2B5EF4-FFF2-40B4-BE49-F238E27FC236}">
                <a16:creationId xmlns:a16="http://schemas.microsoft.com/office/drawing/2014/main" id="{00000000-0008-0000-0100-00004A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5" name="Line 31">
            <a:extLst>
              <a:ext uri="{FF2B5EF4-FFF2-40B4-BE49-F238E27FC236}">
                <a16:creationId xmlns:a16="http://schemas.microsoft.com/office/drawing/2014/main" id="{00000000-0008-0000-0100-00004B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27</xdr:row>
      <xdr:rowOff>38100</xdr:rowOff>
    </xdr:from>
    <xdr:ext cx="249299" cy="168508"/>
    <xdr:sp macro="" textlink="">
      <xdr:nvSpPr>
        <xdr:cNvPr id="76" name="Text Box 32">
          <a:extLst>
            <a:ext uri="{FF2B5EF4-FFF2-40B4-BE49-F238E27FC236}">
              <a16:creationId xmlns:a16="http://schemas.microsoft.com/office/drawing/2014/main" id="{00000000-0008-0000-0100-00004C000000}"/>
            </a:ext>
          </a:extLst>
        </xdr:cNvPr>
        <xdr:cNvSpPr txBox="1">
          <a:spLocks noChangeArrowheads="1"/>
        </xdr:cNvSpPr>
      </xdr:nvSpPr>
      <xdr:spPr bwMode="auto">
        <a:xfrm>
          <a:off x="7048500" y="53816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28</xdr:row>
      <xdr:rowOff>15240</xdr:rowOff>
    </xdr:from>
    <xdr:ext cx="364715" cy="168508"/>
    <xdr:sp macro="" textlink="">
      <xdr:nvSpPr>
        <xdr:cNvPr id="77" name="Text Box 33">
          <a:extLst>
            <a:ext uri="{FF2B5EF4-FFF2-40B4-BE49-F238E27FC236}">
              <a16:creationId xmlns:a16="http://schemas.microsoft.com/office/drawing/2014/main" id="{00000000-0008-0000-0100-00004D000000}"/>
            </a:ext>
          </a:extLst>
        </xdr:cNvPr>
        <xdr:cNvSpPr txBox="1">
          <a:spLocks noChangeArrowheads="1"/>
        </xdr:cNvSpPr>
      </xdr:nvSpPr>
      <xdr:spPr bwMode="auto">
        <a:xfrm>
          <a:off x="7033260" y="554926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29</xdr:row>
      <xdr:rowOff>99060</xdr:rowOff>
    </xdr:from>
    <xdr:ext cx="364715" cy="168508"/>
    <xdr:sp macro="" textlink="">
      <xdr:nvSpPr>
        <xdr:cNvPr id="78" name="Text Box 34">
          <a:extLst>
            <a:ext uri="{FF2B5EF4-FFF2-40B4-BE49-F238E27FC236}">
              <a16:creationId xmlns:a16="http://schemas.microsoft.com/office/drawing/2014/main" id="{00000000-0008-0000-0100-00004E000000}"/>
            </a:ext>
          </a:extLst>
        </xdr:cNvPr>
        <xdr:cNvSpPr txBox="1">
          <a:spLocks noChangeArrowheads="1"/>
        </xdr:cNvSpPr>
      </xdr:nvSpPr>
      <xdr:spPr bwMode="auto">
        <a:xfrm>
          <a:off x="7048500" y="582358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30</xdr:row>
      <xdr:rowOff>99060</xdr:rowOff>
    </xdr:from>
    <xdr:ext cx="249299" cy="168508"/>
    <xdr:sp macro="" textlink="">
      <xdr:nvSpPr>
        <xdr:cNvPr id="79" name="Text Box 35">
          <a:extLst>
            <a:ext uri="{FF2B5EF4-FFF2-40B4-BE49-F238E27FC236}">
              <a16:creationId xmlns:a16="http://schemas.microsoft.com/office/drawing/2014/main" id="{00000000-0008-0000-0100-00004F000000}"/>
            </a:ext>
          </a:extLst>
        </xdr:cNvPr>
        <xdr:cNvSpPr txBox="1">
          <a:spLocks noChangeArrowheads="1"/>
        </xdr:cNvSpPr>
      </xdr:nvSpPr>
      <xdr:spPr bwMode="auto">
        <a:xfrm>
          <a:off x="7063740" y="60140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31</xdr:row>
      <xdr:rowOff>60960</xdr:rowOff>
    </xdr:from>
    <xdr:ext cx="249299" cy="168508"/>
    <xdr:sp macro="" textlink="">
      <xdr:nvSpPr>
        <xdr:cNvPr id="80" name="Text Box 36">
          <a:extLst>
            <a:ext uri="{FF2B5EF4-FFF2-40B4-BE49-F238E27FC236}">
              <a16:creationId xmlns:a16="http://schemas.microsoft.com/office/drawing/2014/main" id="{00000000-0008-0000-0100-000050000000}"/>
            </a:ext>
          </a:extLst>
        </xdr:cNvPr>
        <xdr:cNvSpPr txBox="1">
          <a:spLocks noChangeArrowheads="1"/>
        </xdr:cNvSpPr>
      </xdr:nvSpPr>
      <xdr:spPr bwMode="auto">
        <a:xfrm>
          <a:off x="7071360" y="6166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 name="Group 1">
          <a:extLst>
            <a:ext uri="{FF2B5EF4-FFF2-40B4-BE49-F238E27FC236}">
              <a16:creationId xmlns:a16="http://schemas.microsoft.com/office/drawing/2014/main" id="{00000000-0008-0000-0200-000002000000}"/>
            </a:ext>
          </a:extLst>
        </xdr:cNvPr>
        <xdr:cNvGrpSpPr>
          <a:grpSpLocks/>
        </xdr:cNvGrpSpPr>
      </xdr:nvGrpSpPr>
      <xdr:grpSpPr bwMode="auto">
        <a:xfrm>
          <a:off x="5554980" y="0"/>
          <a:ext cx="1112520" cy="0"/>
          <a:chOff x="504" y="758"/>
          <a:chExt cx="111" cy="108"/>
        </a:xfrm>
      </xdr:grpSpPr>
      <xdr:sp macro="" textlink="">
        <xdr:nvSpPr>
          <xdr:cNvPr id="3" name="Rectangle 2">
            <a:extLst>
              <a:ext uri="{FF2B5EF4-FFF2-40B4-BE49-F238E27FC236}">
                <a16:creationId xmlns:a16="http://schemas.microsoft.com/office/drawing/2014/main" id="{00000000-0008-0000-02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2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2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2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2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2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2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2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2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2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2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3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3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3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3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3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3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3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3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3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3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3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3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3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3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3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3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3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3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3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3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3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6</xdr:col>
          <xdr:colOff>198120</xdr:colOff>
          <xdr:row>32</xdr:row>
          <xdr:rowOff>137160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5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16</xdr:col>
      <xdr:colOff>76200</xdr:colOff>
      <xdr:row>1</xdr:row>
      <xdr:rowOff>45720</xdr:rowOff>
    </xdr:from>
    <xdr:to>
      <xdr:col>21</xdr:col>
      <xdr:colOff>457200</xdr:colOff>
      <xdr:row>31</xdr:row>
      <xdr:rowOff>38100</xdr:rowOff>
    </xdr:to>
    <xdr:pic>
      <xdr:nvPicPr>
        <xdr:cNvPr id="4097" name="Picture 1">
          <a:extLst>
            <a:ext uri="{FF2B5EF4-FFF2-40B4-BE49-F238E27FC236}">
              <a16:creationId xmlns:a16="http://schemas.microsoft.com/office/drawing/2014/main" id="{00000000-0008-0000-0600-0000011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7880" y="320040"/>
          <a:ext cx="3467100" cy="593598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0</xdr:col>
      <xdr:colOff>30480</xdr:colOff>
      <xdr:row>0</xdr:row>
      <xdr:rowOff>266700</xdr:rowOff>
    </xdr:from>
    <xdr:to>
      <xdr:col>10</xdr:col>
      <xdr:colOff>53340</xdr:colOff>
      <xdr:row>30</xdr:row>
      <xdr:rowOff>53340</xdr:rowOff>
    </xdr:to>
    <xdr:pic>
      <xdr:nvPicPr>
        <xdr:cNvPr id="4098" name="Picture 3">
          <a:extLst>
            <a:ext uri="{FF2B5EF4-FFF2-40B4-BE49-F238E27FC236}">
              <a16:creationId xmlns:a16="http://schemas.microsoft.com/office/drawing/2014/main" id="{00000000-0008-0000-0600-0000021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 y="266700"/>
          <a:ext cx="6042660" cy="5806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137160</xdr:colOff>
      <xdr:row>37</xdr:row>
      <xdr:rowOff>45720</xdr:rowOff>
    </xdr:from>
    <xdr:to>
      <xdr:col>12</xdr:col>
      <xdr:colOff>45720</xdr:colOff>
      <xdr:row>42</xdr:row>
      <xdr:rowOff>76200</xdr:rowOff>
    </xdr:to>
    <xdr:grpSp>
      <xdr:nvGrpSpPr>
        <xdr:cNvPr id="4099" name="Group 37">
          <a:extLst>
            <a:ext uri="{FF2B5EF4-FFF2-40B4-BE49-F238E27FC236}">
              <a16:creationId xmlns:a16="http://schemas.microsoft.com/office/drawing/2014/main" id="{00000000-0008-0000-0600-000003100000}"/>
            </a:ext>
          </a:extLst>
        </xdr:cNvPr>
        <xdr:cNvGrpSpPr>
          <a:grpSpLocks/>
        </xdr:cNvGrpSpPr>
      </xdr:nvGrpSpPr>
      <xdr:grpSpPr bwMode="auto">
        <a:xfrm>
          <a:off x="6156960" y="7452360"/>
          <a:ext cx="1112520" cy="1021080"/>
          <a:chOff x="504" y="758"/>
          <a:chExt cx="111" cy="108"/>
        </a:xfrm>
      </xdr:grpSpPr>
      <xdr:sp macro="" textlink="">
        <xdr:nvSpPr>
          <xdr:cNvPr id="4100" name="Rectangle 5">
            <a:extLst>
              <a:ext uri="{FF2B5EF4-FFF2-40B4-BE49-F238E27FC236}">
                <a16:creationId xmlns:a16="http://schemas.microsoft.com/office/drawing/2014/main" id="{00000000-0008-0000-0600-0000041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01" name="Rectangle 6">
            <a:extLst>
              <a:ext uri="{FF2B5EF4-FFF2-40B4-BE49-F238E27FC236}">
                <a16:creationId xmlns:a16="http://schemas.microsoft.com/office/drawing/2014/main" id="{00000000-0008-0000-0600-0000051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02" name="Rectangle 7">
            <a:extLst>
              <a:ext uri="{FF2B5EF4-FFF2-40B4-BE49-F238E27FC236}">
                <a16:creationId xmlns:a16="http://schemas.microsoft.com/office/drawing/2014/main" id="{00000000-0008-0000-0600-0000061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03" name="Rectangle 8">
            <a:extLst>
              <a:ext uri="{FF2B5EF4-FFF2-40B4-BE49-F238E27FC236}">
                <a16:creationId xmlns:a16="http://schemas.microsoft.com/office/drawing/2014/main" id="{00000000-0008-0000-0600-0000071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04" name="Rectangle 9">
            <a:extLst>
              <a:ext uri="{FF2B5EF4-FFF2-40B4-BE49-F238E27FC236}">
                <a16:creationId xmlns:a16="http://schemas.microsoft.com/office/drawing/2014/main" id="{00000000-0008-0000-0600-0000081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05" name="Rectangle 10">
            <a:extLst>
              <a:ext uri="{FF2B5EF4-FFF2-40B4-BE49-F238E27FC236}">
                <a16:creationId xmlns:a16="http://schemas.microsoft.com/office/drawing/2014/main" id="{00000000-0008-0000-0600-0000091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06" name="Rectangle 11">
            <a:extLst>
              <a:ext uri="{FF2B5EF4-FFF2-40B4-BE49-F238E27FC236}">
                <a16:creationId xmlns:a16="http://schemas.microsoft.com/office/drawing/2014/main" id="{00000000-0008-0000-0600-00000A1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07" name="Rectangle 12">
            <a:extLst>
              <a:ext uri="{FF2B5EF4-FFF2-40B4-BE49-F238E27FC236}">
                <a16:creationId xmlns:a16="http://schemas.microsoft.com/office/drawing/2014/main" id="{00000000-0008-0000-0600-00000B1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08" name="Rectangle 13">
            <a:extLst>
              <a:ext uri="{FF2B5EF4-FFF2-40B4-BE49-F238E27FC236}">
                <a16:creationId xmlns:a16="http://schemas.microsoft.com/office/drawing/2014/main" id="{00000000-0008-0000-0600-00000C1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09" name="Line 15">
            <a:extLst>
              <a:ext uri="{FF2B5EF4-FFF2-40B4-BE49-F238E27FC236}">
                <a16:creationId xmlns:a16="http://schemas.microsoft.com/office/drawing/2014/main" id="{00000000-0008-0000-0600-00000D1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110" name="Line 16">
            <a:extLst>
              <a:ext uri="{FF2B5EF4-FFF2-40B4-BE49-F238E27FC236}">
                <a16:creationId xmlns:a16="http://schemas.microsoft.com/office/drawing/2014/main" id="{00000000-0008-0000-0600-00000E1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111" name="Line 17">
            <a:extLst>
              <a:ext uri="{FF2B5EF4-FFF2-40B4-BE49-F238E27FC236}">
                <a16:creationId xmlns:a16="http://schemas.microsoft.com/office/drawing/2014/main" id="{00000000-0008-0000-0600-00000F1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12" name="Line 19">
            <a:extLst>
              <a:ext uri="{FF2B5EF4-FFF2-40B4-BE49-F238E27FC236}">
                <a16:creationId xmlns:a16="http://schemas.microsoft.com/office/drawing/2014/main" id="{00000000-0008-0000-0600-0000101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13" name="Line 20">
            <a:extLst>
              <a:ext uri="{FF2B5EF4-FFF2-40B4-BE49-F238E27FC236}">
                <a16:creationId xmlns:a16="http://schemas.microsoft.com/office/drawing/2014/main" id="{00000000-0008-0000-0600-0000111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14" name="Line 23">
            <a:extLst>
              <a:ext uri="{FF2B5EF4-FFF2-40B4-BE49-F238E27FC236}">
                <a16:creationId xmlns:a16="http://schemas.microsoft.com/office/drawing/2014/main" id="{00000000-0008-0000-0600-0000121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15" name="Line 24">
            <a:extLst>
              <a:ext uri="{FF2B5EF4-FFF2-40B4-BE49-F238E27FC236}">
                <a16:creationId xmlns:a16="http://schemas.microsoft.com/office/drawing/2014/main" id="{00000000-0008-0000-0600-0000131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16" name="Line 25">
            <a:extLst>
              <a:ext uri="{FF2B5EF4-FFF2-40B4-BE49-F238E27FC236}">
                <a16:creationId xmlns:a16="http://schemas.microsoft.com/office/drawing/2014/main" id="{00000000-0008-0000-0600-0000141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17" name="Line 27">
            <a:extLst>
              <a:ext uri="{FF2B5EF4-FFF2-40B4-BE49-F238E27FC236}">
                <a16:creationId xmlns:a16="http://schemas.microsoft.com/office/drawing/2014/main" id="{00000000-0008-0000-0600-0000151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118" name="Line 28">
            <a:extLst>
              <a:ext uri="{FF2B5EF4-FFF2-40B4-BE49-F238E27FC236}">
                <a16:creationId xmlns:a16="http://schemas.microsoft.com/office/drawing/2014/main" id="{00000000-0008-0000-0600-0000161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119" name="Line 29">
            <a:extLst>
              <a:ext uri="{FF2B5EF4-FFF2-40B4-BE49-F238E27FC236}">
                <a16:creationId xmlns:a16="http://schemas.microsoft.com/office/drawing/2014/main" id="{00000000-0008-0000-0600-0000171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120" name="Line 30">
            <a:extLst>
              <a:ext uri="{FF2B5EF4-FFF2-40B4-BE49-F238E27FC236}">
                <a16:creationId xmlns:a16="http://schemas.microsoft.com/office/drawing/2014/main" id="{00000000-0008-0000-0600-0000181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121" name="Line 31">
            <a:extLst>
              <a:ext uri="{FF2B5EF4-FFF2-40B4-BE49-F238E27FC236}">
                <a16:creationId xmlns:a16="http://schemas.microsoft.com/office/drawing/2014/main" id="{00000000-0008-0000-0600-0000191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37</xdr:row>
      <xdr:rowOff>38100</xdr:rowOff>
    </xdr:from>
    <xdr:ext cx="249299" cy="168508"/>
    <xdr:sp macro="" textlink="">
      <xdr:nvSpPr>
        <xdr:cNvPr id="2" name="Text Box 32">
          <a:extLst>
            <a:ext uri="{FF2B5EF4-FFF2-40B4-BE49-F238E27FC236}">
              <a16:creationId xmlns:a16="http://schemas.microsoft.com/office/drawing/2014/main" id="{00000000-0008-0000-0600-000002000000}"/>
            </a:ext>
          </a:extLst>
        </xdr:cNvPr>
        <xdr:cNvSpPr txBox="1">
          <a:spLocks noChangeArrowheads="1"/>
        </xdr:cNvSpPr>
      </xdr:nvSpPr>
      <xdr:spPr bwMode="auto">
        <a:xfrm>
          <a:off x="7299960" y="744474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38</xdr:row>
      <xdr:rowOff>15240</xdr:rowOff>
    </xdr:from>
    <xdr:ext cx="364715" cy="168508"/>
    <xdr:sp macro="" textlink="">
      <xdr:nvSpPr>
        <xdr:cNvPr id="3" name="Text Box 33">
          <a:extLst>
            <a:ext uri="{FF2B5EF4-FFF2-40B4-BE49-F238E27FC236}">
              <a16:creationId xmlns:a16="http://schemas.microsoft.com/office/drawing/2014/main" id="{00000000-0008-0000-0600-000003000000}"/>
            </a:ext>
          </a:extLst>
        </xdr:cNvPr>
        <xdr:cNvSpPr txBox="1">
          <a:spLocks noChangeArrowheads="1"/>
        </xdr:cNvSpPr>
      </xdr:nvSpPr>
      <xdr:spPr bwMode="auto">
        <a:xfrm>
          <a:off x="7284720" y="762000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39</xdr:row>
      <xdr:rowOff>99060</xdr:rowOff>
    </xdr:from>
    <xdr:ext cx="364715" cy="168508"/>
    <xdr:sp macro="" textlink="">
      <xdr:nvSpPr>
        <xdr:cNvPr id="4" name="Text Box 34">
          <a:extLst>
            <a:ext uri="{FF2B5EF4-FFF2-40B4-BE49-F238E27FC236}">
              <a16:creationId xmlns:a16="http://schemas.microsoft.com/office/drawing/2014/main" id="{00000000-0008-0000-0600-000004000000}"/>
            </a:ext>
          </a:extLst>
        </xdr:cNvPr>
        <xdr:cNvSpPr txBox="1">
          <a:spLocks noChangeArrowheads="1"/>
        </xdr:cNvSpPr>
      </xdr:nvSpPr>
      <xdr:spPr bwMode="auto">
        <a:xfrm>
          <a:off x="7299960" y="790194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40</xdr:row>
      <xdr:rowOff>99060</xdr:rowOff>
    </xdr:from>
    <xdr:ext cx="249299" cy="168508"/>
    <xdr:sp macro="" textlink="">
      <xdr:nvSpPr>
        <xdr:cNvPr id="5" name="Text Box 35">
          <a:extLst>
            <a:ext uri="{FF2B5EF4-FFF2-40B4-BE49-F238E27FC236}">
              <a16:creationId xmlns:a16="http://schemas.microsoft.com/office/drawing/2014/main" id="{00000000-0008-0000-0600-000005000000}"/>
            </a:ext>
          </a:extLst>
        </xdr:cNvPr>
        <xdr:cNvSpPr txBox="1">
          <a:spLocks noChangeArrowheads="1"/>
        </xdr:cNvSpPr>
      </xdr:nvSpPr>
      <xdr:spPr bwMode="auto">
        <a:xfrm>
          <a:off x="7315200" y="81000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41</xdr:row>
      <xdr:rowOff>60960</xdr:rowOff>
    </xdr:from>
    <xdr:ext cx="249299" cy="168508"/>
    <xdr:sp macro="" textlink="">
      <xdr:nvSpPr>
        <xdr:cNvPr id="6" name="Text Box 36">
          <a:extLst>
            <a:ext uri="{FF2B5EF4-FFF2-40B4-BE49-F238E27FC236}">
              <a16:creationId xmlns:a16="http://schemas.microsoft.com/office/drawing/2014/main" id="{00000000-0008-0000-0600-000006000000}"/>
            </a:ext>
          </a:extLst>
        </xdr:cNvPr>
        <xdr:cNvSpPr txBox="1">
          <a:spLocks noChangeArrowheads="1"/>
        </xdr:cNvSpPr>
      </xdr:nvSpPr>
      <xdr:spPr bwMode="auto">
        <a:xfrm>
          <a:off x="7322820" y="826008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6.xml><?xml version="1.0" encoding="utf-8"?>
<xdr:wsDr xmlns:xdr="http://schemas.openxmlformats.org/drawingml/2006/spreadsheetDrawing" xmlns:a="http://schemas.openxmlformats.org/drawingml/2006/main">
  <xdr:twoCellAnchor editAs="oneCell">
    <xdr:from>
      <xdr:col>16</xdr:col>
      <xdr:colOff>76200</xdr:colOff>
      <xdr:row>1</xdr:row>
      <xdr:rowOff>129540</xdr:rowOff>
    </xdr:from>
    <xdr:to>
      <xdr:col>21</xdr:col>
      <xdr:colOff>533400</xdr:colOff>
      <xdr:row>31</xdr:row>
      <xdr:rowOff>121920</xdr:rowOff>
    </xdr:to>
    <xdr:pic>
      <xdr:nvPicPr>
        <xdr:cNvPr id="5121" name="Picture 1">
          <a:extLst>
            <a:ext uri="{FF2B5EF4-FFF2-40B4-BE49-F238E27FC236}">
              <a16:creationId xmlns:a16="http://schemas.microsoft.com/office/drawing/2014/main" id="{00000000-0008-0000-0700-0000011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7880" y="403860"/>
          <a:ext cx="3467100" cy="593598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0</xdr:col>
      <xdr:colOff>22860</xdr:colOff>
      <xdr:row>1</xdr:row>
      <xdr:rowOff>91440</xdr:rowOff>
    </xdr:from>
    <xdr:to>
      <xdr:col>9</xdr:col>
      <xdr:colOff>571500</xdr:colOff>
      <xdr:row>47</xdr:row>
      <xdr:rowOff>91440</xdr:rowOff>
    </xdr:to>
    <xdr:sp macro="" textlink="">
      <xdr:nvSpPr>
        <xdr:cNvPr id="5122" name="Object 7" hidden="1">
          <a:extLst>
            <a:ext uri="{FF2B5EF4-FFF2-40B4-BE49-F238E27FC236}">
              <a16:creationId xmlns:a16="http://schemas.microsoft.com/office/drawing/2014/main" id="{00000000-0008-0000-0700-000002140000}"/>
            </a:ext>
          </a:extLst>
        </xdr:cNvPr>
        <xdr:cNvSpPr>
          <a:spLocks noChangeArrowheads="1"/>
        </xdr:cNvSpPr>
      </xdr:nvSpPr>
      <xdr:spPr bwMode="auto">
        <a:xfrm>
          <a:off x="22860" y="365760"/>
          <a:ext cx="5966460" cy="909828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16</xdr:col>
      <xdr:colOff>350520</xdr:colOff>
      <xdr:row>90</xdr:row>
      <xdr:rowOff>0</xdr:rowOff>
    </xdr:from>
    <xdr:to>
      <xdr:col>23</xdr:col>
      <xdr:colOff>457200</xdr:colOff>
      <xdr:row>125</xdr:row>
      <xdr:rowOff>99060</xdr:rowOff>
    </xdr:to>
    <xdr:pic>
      <xdr:nvPicPr>
        <xdr:cNvPr id="5123" name="Picture 6">
          <a:extLst>
            <a:ext uri="{FF2B5EF4-FFF2-40B4-BE49-F238E27FC236}">
              <a16:creationId xmlns:a16="http://schemas.microsoft.com/office/drawing/2014/main" id="{00000000-0008-0000-0700-0000031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982200" y="114383820"/>
          <a:ext cx="4320540" cy="6240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228600</xdr:rowOff>
    </xdr:from>
    <xdr:to>
      <xdr:col>7</xdr:col>
      <xdr:colOff>381000</xdr:colOff>
      <xdr:row>32</xdr:row>
      <xdr:rowOff>114300</xdr:rowOff>
    </xdr:to>
    <xdr:pic>
      <xdr:nvPicPr>
        <xdr:cNvPr id="5124" name="図 8">
          <a:extLst>
            <a:ext uri="{FF2B5EF4-FFF2-40B4-BE49-F238E27FC236}">
              <a16:creationId xmlns:a16="http://schemas.microsoft.com/office/drawing/2014/main" id="{00000000-0008-0000-0700-00000414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228600"/>
          <a:ext cx="4594860" cy="6301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152400</xdr:colOff>
      <xdr:row>90</xdr:row>
      <xdr:rowOff>0</xdr:rowOff>
    </xdr:from>
    <xdr:to>
      <xdr:col>23</xdr:col>
      <xdr:colOff>259080</xdr:colOff>
      <xdr:row>123</xdr:row>
      <xdr:rowOff>114300</xdr:rowOff>
    </xdr:to>
    <xdr:pic>
      <xdr:nvPicPr>
        <xdr:cNvPr id="5125" name="図 10">
          <a:extLst>
            <a:ext uri="{FF2B5EF4-FFF2-40B4-BE49-F238E27FC236}">
              <a16:creationId xmlns:a16="http://schemas.microsoft.com/office/drawing/2014/main" id="{00000000-0008-0000-0700-00000514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784080" y="105879900"/>
          <a:ext cx="4320540" cy="5920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137160</xdr:colOff>
      <xdr:row>38</xdr:row>
      <xdr:rowOff>45720</xdr:rowOff>
    </xdr:from>
    <xdr:to>
      <xdr:col>12</xdr:col>
      <xdr:colOff>45720</xdr:colOff>
      <xdr:row>43</xdr:row>
      <xdr:rowOff>76200</xdr:rowOff>
    </xdr:to>
    <xdr:grpSp>
      <xdr:nvGrpSpPr>
        <xdr:cNvPr id="5126" name="Group 37">
          <a:extLst>
            <a:ext uri="{FF2B5EF4-FFF2-40B4-BE49-F238E27FC236}">
              <a16:creationId xmlns:a16="http://schemas.microsoft.com/office/drawing/2014/main" id="{00000000-0008-0000-0700-000006140000}"/>
            </a:ext>
          </a:extLst>
        </xdr:cNvPr>
        <xdr:cNvGrpSpPr>
          <a:grpSpLocks/>
        </xdr:cNvGrpSpPr>
      </xdr:nvGrpSpPr>
      <xdr:grpSpPr bwMode="auto">
        <a:xfrm>
          <a:off x="6156960" y="7650480"/>
          <a:ext cx="1112520" cy="1021080"/>
          <a:chOff x="504" y="758"/>
          <a:chExt cx="111" cy="108"/>
        </a:xfrm>
      </xdr:grpSpPr>
      <xdr:sp macro="" textlink="">
        <xdr:nvSpPr>
          <xdr:cNvPr id="5127" name="Rectangle 5">
            <a:extLst>
              <a:ext uri="{FF2B5EF4-FFF2-40B4-BE49-F238E27FC236}">
                <a16:creationId xmlns:a16="http://schemas.microsoft.com/office/drawing/2014/main" id="{00000000-0008-0000-0700-00000714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128" name="Rectangle 6">
            <a:extLst>
              <a:ext uri="{FF2B5EF4-FFF2-40B4-BE49-F238E27FC236}">
                <a16:creationId xmlns:a16="http://schemas.microsoft.com/office/drawing/2014/main" id="{00000000-0008-0000-0700-00000814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129" name="Rectangle 7">
            <a:extLst>
              <a:ext uri="{FF2B5EF4-FFF2-40B4-BE49-F238E27FC236}">
                <a16:creationId xmlns:a16="http://schemas.microsoft.com/office/drawing/2014/main" id="{00000000-0008-0000-0700-00000914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130" name="Rectangle 8">
            <a:extLst>
              <a:ext uri="{FF2B5EF4-FFF2-40B4-BE49-F238E27FC236}">
                <a16:creationId xmlns:a16="http://schemas.microsoft.com/office/drawing/2014/main" id="{00000000-0008-0000-0700-00000A14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131" name="Rectangle 9">
            <a:extLst>
              <a:ext uri="{FF2B5EF4-FFF2-40B4-BE49-F238E27FC236}">
                <a16:creationId xmlns:a16="http://schemas.microsoft.com/office/drawing/2014/main" id="{00000000-0008-0000-0700-00000B14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132" name="Rectangle 10">
            <a:extLst>
              <a:ext uri="{FF2B5EF4-FFF2-40B4-BE49-F238E27FC236}">
                <a16:creationId xmlns:a16="http://schemas.microsoft.com/office/drawing/2014/main" id="{00000000-0008-0000-0700-00000C14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133" name="Rectangle 11">
            <a:extLst>
              <a:ext uri="{FF2B5EF4-FFF2-40B4-BE49-F238E27FC236}">
                <a16:creationId xmlns:a16="http://schemas.microsoft.com/office/drawing/2014/main" id="{00000000-0008-0000-0700-00000D14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134" name="Rectangle 12">
            <a:extLst>
              <a:ext uri="{FF2B5EF4-FFF2-40B4-BE49-F238E27FC236}">
                <a16:creationId xmlns:a16="http://schemas.microsoft.com/office/drawing/2014/main" id="{00000000-0008-0000-0700-00000E14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135" name="Rectangle 13">
            <a:extLst>
              <a:ext uri="{FF2B5EF4-FFF2-40B4-BE49-F238E27FC236}">
                <a16:creationId xmlns:a16="http://schemas.microsoft.com/office/drawing/2014/main" id="{00000000-0008-0000-0700-00000F14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136" name="Line 15">
            <a:extLst>
              <a:ext uri="{FF2B5EF4-FFF2-40B4-BE49-F238E27FC236}">
                <a16:creationId xmlns:a16="http://schemas.microsoft.com/office/drawing/2014/main" id="{00000000-0008-0000-0700-00001014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5137" name="Line 16">
            <a:extLst>
              <a:ext uri="{FF2B5EF4-FFF2-40B4-BE49-F238E27FC236}">
                <a16:creationId xmlns:a16="http://schemas.microsoft.com/office/drawing/2014/main" id="{00000000-0008-0000-0700-00001114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5138" name="Line 17">
            <a:extLst>
              <a:ext uri="{FF2B5EF4-FFF2-40B4-BE49-F238E27FC236}">
                <a16:creationId xmlns:a16="http://schemas.microsoft.com/office/drawing/2014/main" id="{00000000-0008-0000-0700-00001214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139" name="Line 19">
            <a:extLst>
              <a:ext uri="{FF2B5EF4-FFF2-40B4-BE49-F238E27FC236}">
                <a16:creationId xmlns:a16="http://schemas.microsoft.com/office/drawing/2014/main" id="{00000000-0008-0000-0700-00001314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140" name="Line 20">
            <a:extLst>
              <a:ext uri="{FF2B5EF4-FFF2-40B4-BE49-F238E27FC236}">
                <a16:creationId xmlns:a16="http://schemas.microsoft.com/office/drawing/2014/main" id="{00000000-0008-0000-0700-00001414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141" name="Line 23">
            <a:extLst>
              <a:ext uri="{FF2B5EF4-FFF2-40B4-BE49-F238E27FC236}">
                <a16:creationId xmlns:a16="http://schemas.microsoft.com/office/drawing/2014/main" id="{00000000-0008-0000-0700-00001514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142" name="Line 24">
            <a:extLst>
              <a:ext uri="{FF2B5EF4-FFF2-40B4-BE49-F238E27FC236}">
                <a16:creationId xmlns:a16="http://schemas.microsoft.com/office/drawing/2014/main" id="{00000000-0008-0000-0700-00001614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143" name="Line 25">
            <a:extLst>
              <a:ext uri="{FF2B5EF4-FFF2-40B4-BE49-F238E27FC236}">
                <a16:creationId xmlns:a16="http://schemas.microsoft.com/office/drawing/2014/main" id="{00000000-0008-0000-0700-00001714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144" name="Line 27">
            <a:extLst>
              <a:ext uri="{FF2B5EF4-FFF2-40B4-BE49-F238E27FC236}">
                <a16:creationId xmlns:a16="http://schemas.microsoft.com/office/drawing/2014/main" id="{00000000-0008-0000-0700-00001814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5145" name="Line 28">
            <a:extLst>
              <a:ext uri="{FF2B5EF4-FFF2-40B4-BE49-F238E27FC236}">
                <a16:creationId xmlns:a16="http://schemas.microsoft.com/office/drawing/2014/main" id="{00000000-0008-0000-0700-00001914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5146" name="Line 29">
            <a:extLst>
              <a:ext uri="{FF2B5EF4-FFF2-40B4-BE49-F238E27FC236}">
                <a16:creationId xmlns:a16="http://schemas.microsoft.com/office/drawing/2014/main" id="{00000000-0008-0000-0700-00001A14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5147" name="Line 30">
            <a:extLst>
              <a:ext uri="{FF2B5EF4-FFF2-40B4-BE49-F238E27FC236}">
                <a16:creationId xmlns:a16="http://schemas.microsoft.com/office/drawing/2014/main" id="{00000000-0008-0000-0700-00001B14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5148" name="Line 31">
            <a:extLst>
              <a:ext uri="{FF2B5EF4-FFF2-40B4-BE49-F238E27FC236}">
                <a16:creationId xmlns:a16="http://schemas.microsoft.com/office/drawing/2014/main" id="{00000000-0008-0000-0700-00001C14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38</xdr:row>
      <xdr:rowOff>38100</xdr:rowOff>
    </xdr:from>
    <xdr:ext cx="249299" cy="168508"/>
    <xdr:sp macro="" textlink="">
      <xdr:nvSpPr>
        <xdr:cNvPr id="2" name="Text Box 32">
          <a:extLst>
            <a:ext uri="{FF2B5EF4-FFF2-40B4-BE49-F238E27FC236}">
              <a16:creationId xmlns:a16="http://schemas.microsoft.com/office/drawing/2014/main" id="{00000000-0008-0000-0700-000002000000}"/>
            </a:ext>
          </a:extLst>
        </xdr:cNvPr>
        <xdr:cNvSpPr txBox="1">
          <a:spLocks noChangeArrowheads="1"/>
        </xdr:cNvSpPr>
      </xdr:nvSpPr>
      <xdr:spPr bwMode="auto">
        <a:xfrm>
          <a:off x="7299960" y="76428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39</xdr:row>
      <xdr:rowOff>15240</xdr:rowOff>
    </xdr:from>
    <xdr:ext cx="364715" cy="168508"/>
    <xdr:sp macro="" textlink="">
      <xdr:nvSpPr>
        <xdr:cNvPr id="3" name="Text Box 33">
          <a:extLst>
            <a:ext uri="{FF2B5EF4-FFF2-40B4-BE49-F238E27FC236}">
              <a16:creationId xmlns:a16="http://schemas.microsoft.com/office/drawing/2014/main" id="{00000000-0008-0000-0700-000003000000}"/>
            </a:ext>
          </a:extLst>
        </xdr:cNvPr>
        <xdr:cNvSpPr txBox="1">
          <a:spLocks noChangeArrowheads="1"/>
        </xdr:cNvSpPr>
      </xdr:nvSpPr>
      <xdr:spPr bwMode="auto">
        <a:xfrm>
          <a:off x="7284720" y="781812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40</xdr:row>
      <xdr:rowOff>99060</xdr:rowOff>
    </xdr:from>
    <xdr:ext cx="364715" cy="168508"/>
    <xdr:sp macro="" textlink="">
      <xdr:nvSpPr>
        <xdr:cNvPr id="4" name="Text Box 34">
          <a:extLst>
            <a:ext uri="{FF2B5EF4-FFF2-40B4-BE49-F238E27FC236}">
              <a16:creationId xmlns:a16="http://schemas.microsoft.com/office/drawing/2014/main" id="{00000000-0008-0000-0700-000004000000}"/>
            </a:ext>
          </a:extLst>
        </xdr:cNvPr>
        <xdr:cNvSpPr txBox="1">
          <a:spLocks noChangeArrowheads="1"/>
        </xdr:cNvSpPr>
      </xdr:nvSpPr>
      <xdr:spPr bwMode="auto">
        <a:xfrm>
          <a:off x="7299960" y="810006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41</xdr:row>
      <xdr:rowOff>99060</xdr:rowOff>
    </xdr:from>
    <xdr:ext cx="249299" cy="168508"/>
    <xdr:sp macro="" textlink="">
      <xdr:nvSpPr>
        <xdr:cNvPr id="5" name="Text Box 35">
          <a:extLst>
            <a:ext uri="{FF2B5EF4-FFF2-40B4-BE49-F238E27FC236}">
              <a16:creationId xmlns:a16="http://schemas.microsoft.com/office/drawing/2014/main" id="{00000000-0008-0000-0700-000005000000}"/>
            </a:ext>
          </a:extLst>
        </xdr:cNvPr>
        <xdr:cNvSpPr txBox="1">
          <a:spLocks noChangeArrowheads="1"/>
        </xdr:cNvSpPr>
      </xdr:nvSpPr>
      <xdr:spPr bwMode="auto">
        <a:xfrm>
          <a:off x="7315200" y="829818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42</xdr:row>
      <xdr:rowOff>60960</xdr:rowOff>
    </xdr:from>
    <xdr:ext cx="249299" cy="168508"/>
    <xdr:sp macro="" textlink="">
      <xdr:nvSpPr>
        <xdr:cNvPr id="6" name="Text Box 36">
          <a:extLst>
            <a:ext uri="{FF2B5EF4-FFF2-40B4-BE49-F238E27FC236}">
              <a16:creationId xmlns:a16="http://schemas.microsoft.com/office/drawing/2014/main" id="{00000000-0008-0000-0700-000006000000}"/>
            </a:ext>
          </a:extLst>
        </xdr:cNvPr>
        <xdr:cNvSpPr txBox="1">
          <a:spLocks noChangeArrowheads="1"/>
        </xdr:cNvSpPr>
      </xdr:nvSpPr>
      <xdr:spPr bwMode="auto">
        <a:xfrm>
          <a:off x="7322820" y="845820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15</xdr:col>
      <xdr:colOff>403860</xdr:colOff>
      <xdr:row>1</xdr:row>
      <xdr:rowOff>60960</xdr:rowOff>
    </xdr:from>
    <xdr:to>
      <xdr:col>21</xdr:col>
      <xdr:colOff>342900</xdr:colOff>
      <xdr:row>31</xdr:row>
      <xdr:rowOff>175260</xdr:rowOff>
    </xdr:to>
    <xdr:pic>
      <xdr:nvPicPr>
        <xdr:cNvPr id="2" name="Picture 1">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52560" y="335280"/>
          <a:ext cx="3535680" cy="60579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mc:AlternateContent xmlns:mc="http://schemas.openxmlformats.org/markup-compatibility/2006">
    <mc:Choice xmlns:a14="http://schemas.microsoft.com/office/drawing/2010/main" Requires="a14">
      <xdr:twoCellAnchor editAs="oneCell">
        <xdr:from>
          <xdr:col>0</xdr:col>
          <xdr:colOff>99060</xdr:colOff>
          <xdr:row>1</xdr:row>
          <xdr:rowOff>99060</xdr:rowOff>
        </xdr:from>
        <xdr:to>
          <xdr:col>8</xdr:col>
          <xdr:colOff>441960</xdr:colOff>
          <xdr:row>32</xdr:row>
          <xdr:rowOff>38100</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800-0000012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10</xdr:col>
      <xdr:colOff>137160</xdr:colOff>
      <xdr:row>38</xdr:row>
      <xdr:rowOff>45720</xdr:rowOff>
    </xdr:from>
    <xdr:to>
      <xdr:col>12</xdr:col>
      <xdr:colOff>45720</xdr:colOff>
      <xdr:row>43</xdr:row>
      <xdr:rowOff>76200</xdr:rowOff>
    </xdr:to>
    <xdr:grpSp>
      <xdr:nvGrpSpPr>
        <xdr:cNvPr id="4" name="Group 37">
          <a:extLst>
            <a:ext uri="{FF2B5EF4-FFF2-40B4-BE49-F238E27FC236}">
              <a16:creationId xmlns:a16="http://schemas.microsoft.com/office/drawing/2014/main" id="{00000000-0008-0000-0800-000004000000}"/>
            </a:ext>
          </a:extLst>
        </xdr:cNvPr>
        <xdr:cNvGrpSpPr>
          <a:grpSpLocks/>
        </xdr:cNvGrpSpPr>
      </xdr:nvGrpSpPr>
      <xdr:grpSpPr bwMode="auto">
        <a:xfrm>
          <a:off x="6233160" y="7838440"/>
          <a:ext cx="924560" cy="1046480"/>
          <a:chOff x="504" y="758"/>
          <a:chExt cx="111" cy="108"/>
        </a:xfrm>
      </xdr:grpSpPr>
      <xdr:sp macro="" textlink="">
        <xdr:nvSpPr>
          <xdr:cNvPr id="5" name="Rectangle 5">
            <a:extLst>
              <a:ext uri="{FF2B5EF4-FFF2-40B4-BE49-F238E27FC236}">
                <a16:creationId xmlns:a16="http://schemas.microsoft.com/office/drawing/2014/main" id="{00000000-0008-0000-0800-000005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6">
            <a:extLst>
              <a:ext uri="{FF2B5EF4-FFF2-40B4-BE49-F238E27FC236}">
                <a16:creationId xmlns:a16="http://schemas.microsoft.com/office/drawing/2014/main" id="{00000000-0008-0000-0800-000006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7">
            <a:extLst>
              <a:ext uri="{FF2B5EF4-FFF2-40B4-BE49-F238E27FC236}">
                <a16:creationId xmlns:a16="http://schemas.microsoft.com/office/drawing/2014/main" id="{00000000-0008-0000-0800-000007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8">
            <a:extLst>
              <a:ext uri="{FF2B5EF4-FFF2-40B4-BE49-F238E27FC236}">
                <a16:creationId xmlns:a16="http://schemas.microsoft.com/office/drawing/2014/main" id="{00000000-0008-0000-0800-000008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9">
            <a:extLst>
              <a:ext uri="{FF2B5EF4-FFF2-40B4-BE49-F238E27FC236}">
                <a16:creationId xmlns:a16="http://schemas.microsoft.com/office/drawing/2014/main" id="{00000000-0008-0000-0800-000009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10">
            <a:extLst>
              <a:ext uri="{FF2B5EF4-FFF2-40B4-BE49-F238E27FC236}">
                <a16:creationId xmlns:a16="http://schemas.microsoft.com/office/drawing/2014/main" id="{00000000-0008-0000-0800-00000A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1">
            <a:extLst>
              <a:ext uri="{FF2B5EF4-FFF2-40B4-BE49-F238E27FC236}">
                <a16:creationId xmlns:a16="http://schemas.microsoft.com/office/drawing/2014/main" id="{00000000-0008-0000-0800-00000B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Rectangle 12">
            <a:extLst>
              <a:ext uri="{FF2B5EF4-FFF2-40B4-BE49-F238E27FC236}">
                <a16:creationId xmlns:a16="http://schemas.microsoft.com/office/drawing/2014/main" id="{00000000-0008-0000-0800-00000C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3" name="Rectangle 13">
            <a:extLst>
              <a:ext uri="{FF2B5EF4-FFF2-40B4-BE49-F238E27FC236}">
                <a16:creationId xmlns:a16="http://schemas.microsoft.com/office/drawing/2014/main" id="{00000000-0008-0000-0800-00000D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4" name="Line 15">
            <a:extLst>
              <a:ext uri="{FF2B5EF4-FFF2-40B4-BE49-F238E27FC236}">
                <a16:creationId xmlns:a16="http://schemas.microsoft.com/office/drawing/2014/main" id="{00000000-0008-0000-0800-00000E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5" name="Line 16">
            <a:extLst>
              <a:ext uri="{FF2B5EF4-FFF2-40B4-BE49-F238E27FC236}">
                <a16:creationId xmlns:a16="http://schemas.microsoft.com/office/drawing/2014/main" id="{00000000-0008-0000-0800-00000F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6" name="Line 17">
            <a:extLst>
              <a:ext uri="{FF2B5EF4-FFF2-40B4-BE49-F238E27FC236}">
                <a16:creationId xmlns:a16="http://schemas.microsoft.com/office/drawing/2014/main" id="{00000000-0008-0000-0800-000010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23">
            <a:extLst>
              <a:ext uri="{FF2B5EF4-FFF2-40B4-BE49-F238E27FC236}">
                <a16:creationId xmlns:a16="http://schemas.microsoft.com/office/drawing/2014/main" id="{00000000-0008-0000-0800-000013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24">
            <a:extLst>
              <a:ext uri="{FF2B5EF4-FFF2-40B4-BE49-F238E27FC236}">
                <a16:creationId xmlns:a16="http://schemas.microsoft.com/office/drawing/2014/main" id="{00000000-0008-0000-0800-000014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1" name="Line 25">
            <a:extLst>
              <a:ext uri="{FF2B5EF4-FFF2-40B4-BE49-F238E27FC236}">
                <a16:creationId xmlns:a16="http://schemas.microsoft.com/office/drawing/2014/main" id="{00000000-0008-0000-0800-000015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2" name="Line 27">
            <a:extLst>
              <a:ext uri="{FF2B5EF4-FFF2-40B4-BE49-F238E27FC236}">
                <a16:creationId xmlns:a16="http://schemas.microsoft.com/office/drawing/2014/main" id="{00000000-0008-0000-0800-000016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 name="Line 28">
            <a:extLst>
              <a:ext uri="{FF2B5EF4-FFF2-40B4-BE49-F238E27FC236}">
                <a16:creationId xmlns:a16="http://schemas.microsoft.com/office/drawing/2014/main" id="{00000000-0008-0000-0800-000017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4" name="Line 29">
            <a:extLst>
              <a:ext uri="{FF2B5EF4-FFF2-40B4-BE49-F238E27FC236}">
                <a16:creationId xmlns:a16="http://schemas.microsoft.com/office/drawing/2014/main" id="{00000000-0008-0000-0800-000018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5" name="Line 30">
            <a:extLst>
              <a:ext uri="{FF2B5EF4-FFF2-40B4-BE49-F238E27FC236}">
                <a16:creationId xmlns:a16="http://schemas.microsoft.com/office/drawing/2014/main" id="{00000000-0008-0000-0800-000019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6" name="Line 31">
            <a:extLst>
              <a:ext uri="{FF2B5EF4-FFF2-40B4-BE49-F238E27FC236}">
                <a16:creationId xmlns:a16="http://schemas.microsoft.com/office/drawing/2014/main" id="{00000000-0008-0000-0800-00001A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38</xdr:row>
      <xdr:rowOff>35560</xdr:rowOff>
    </xdr:from>
    <xdr:ext cx="249299" cy="168508"/>
    <xdr:sp macro="" textlink="">
      <xdr:nvSpPr>
        <xdr:cNvPr id="27" name="Text Box 32">
          <a:extLst>
            <a:ext uri="{FF2B5EF4-FFF2-40B4-BE49-F238E27FC236}">
              <a16:creationId xmlns:a16="http://schemas.microsoft.com/office/drawing/2014/main" id="{00000000-0008-0000-0800-00001B000000}"/>
            </a:ext>
          </a:extLst>
        </xdr:cNvPr>
        <xdr:cNvSpPr txBox="1">
          <a:spLocks noChangeArrowheads="1"/>
        </xdr:cNvSpPr>
      </xdr:nvSpPr>
      <xdr:spPr bwMode="auto">
        <a:xfrm>
          <a:off x="7193280" y="764032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39</xdr:row>
      <xdr:rowOff>12700</xdr:rowOff>
    </xdr:from>
    <xdr:ext cx="364715" cy="168508"/>
    <xdr:sp macro="" textlink="">
      <xdr:nvSpPr>
        <xdr:cNvPr id="28" name="Text Box 33">
          <a:extLst>
            <a:ext uri="{FF2B5EF4-FFF2-40B4-BE49-F238E27FC236}">
              <a16:creationId xmlns:a16="http://schemas.microsoft.com/office/drawing/2014/main" id="{00000000-0008-0000-0800-00001C000000}"/>
            </a:ext>
          </a:extLst>
        </xdr:cNvPr>
        <xdr:cNvSpPr txBox="1">
          <a:spLocks noChangeArrowheads="1"/>
        </xdr:cNvSpPr>
      </xdr:nvSpPr>
      <xdr:spPr bwMode="auto">
        <a:xfrm>
          <a:off x="7178040" y="781558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40</xdr:row>
      <xdr:rowOff>104140</xdr:rowOff>
    </xdr:from>
    <xdr:ext cx="364715" cy="168508"/>
    <xdr:sp macro="" textlink="">
      <xdr:nvSpPr>
        <xdr:cNvPr id="29" name="Text Box 34">
          <a:extLst>
            <a:ext uri="{FF2B5EF4-FFF2-40B4-BE49-F238E27FC236}">
              <a16:creationId xmlns:a16="http://schemas.microsoft.com/office/drawing/2014/main" id="{00000000-0008-0000-0800-00001D000000}"/>
            </a:ext>
          </a:extLst>
        </xdr:cNvPr>
        <xdr:cNvSpPr txBox="1">
          <a:spLocks noChangeArrowheads="1"/>
        </xdr:cNvSpPr>
      </xdr:nvSpPr>
      <xdr:spPr bwMode="auto">
        <a:xfrm>
          <a:off x="7193280" y="810514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41</xdr:row>
      <xdr:rowOff>96520</xdr:rowOff>
    </xdr:from>
    <xdr:ext cx="249299" cy="168508"/>
    <xdr:sp macro="" textlink="">
      <xdr:nvSpPr>
        <xdr:cNvPr id="30" name="Text Box 35">
          <a:extLst>
            <a:ext uri="{FF2B5EF4-FFF2-40B4-BE49-F238E27FC236}">
              <a16:creationId xmlns:a16="http://schemas.microsoft.com/office/drawing/2014/main" id="{00000000-0008-0000-0800-00001E000000}"/>
            </a:ext>
          </a:extLst>
        </xdr:cNvPr>
        <xdr:cNvSpPr txBox="1">
          <a:spLocks noChangeArrowheads="1"/>
        </xdr:cNvSpPr>
      </xdr:nvSpPr>
      <xdr:spPr bwMode="auto">
        <a:xfrm>
          <a:off x="7208520" y="829564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42</xdr:row>
      <xdr:rowOff>58420</xdr:rowOff>
    </xdr:from>
    <xdr:ext cx="249299" cy="168508"/>
    <xdr:sp macro="" textlink="">
      <xdr:nvSpPr>
        <xdr:cNvPr id="31" name="Text Box 36">
          <a:extLst>
            <a:ext uri="{FF2B5EF4-FFF2-40B4-BE49-F238E27FC236}">
              <a16:creationId xmlns:a16="http://schemas.microsoft.com/office/drawing/2014/main" id="{00000000-0008-0000-0800-00001F000000}"/>
            </a:ext>
          </a:extLst>
        </xdr:cNvPr>
        <xdr:cNvSpPr txBox="1">
          <a:spLocks noChangeArrowheads="1"/>
        </xdr:cNvSpPr>
      </xdr:nvSpPr>
      <xdr:spPr bwMode="auto">
        <a:xfrm>
          <a:off x="7216140" y="84556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327660</xdr:colOff>
      <xdr:row>3</xdr:row>
      <xdr:rowOff>114300</xdr:rowOff>
    </xdr:from>
    <xdr:ext cx="4137660" cy="4137660"/>
    <xdr:pic>
      <xdr:nvPicPr>
        <xdr:cNvPr id="2" name="Pictur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7660" y="617220"/>
          <a:ext cx="4137660" cy="41376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9.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8193" name="Group 1">
          <a:extLst>
            <a:ext uri="{FF2B5EF4-FFF2-40B4-BE49-F238E27FC236}">
              <a16:creationId xmlns:a16="http://schemas.microsoft.com/office/drawing/2014/main" id="{00000000-0008-0000-0A00-000001200000}"/>
            </a:ext>
          </a:extLst>
        </xdr:cNvPr>
        <xdr:cNvGrpSpPr>
          <a:grpSpLocks/>
        </xdr:cNvGrpSpPr>
      </xdr:nvGrpSpPr>
      <xdr:grpSpPr bwMode="auto">
        <a:xfrm>
          <a:off x="4343400" y="0"/>
          <a:ext cx="960120" cy="0"/>
          <a:chOff x="504" y="758"/>
          <a:chExt cx="111" cy="108"/>
        </a:xfrm>
      </xdr:grpSpPr>
      <xdr:sp macro="" textlink="">
        <xdr:nvSpPr>
          <xdr:cNvPr id="8194" name="Rectangle 2">
            <a:extLst>
              <a:ext uri="{FF2B5EF4-FFF2-40B4-BE49-F238E27FC236}">
                <a16:creationId xmlns:a16="http://schemas.microsoft.com/office/drawing/2014/main" id="{00000000-0008-0000-0A00-0000022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195" name="Rectangle 3">
            <a:extLst>
              <a:ext uri="{FF2B5EF4-FFF2-40B4-BE49-F238E27FC236}">
                <a16:creationId xmlns:a16="http://schemas.microsoft.com/office/drawing/2014/main" id="{00000000-0008-0000-0A00-0000032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196" name="Rectangle 4">
            <a:extLst>
              <a:ext uri="{FF2B5EF4-FFF2-40B4-BE49-F238E27FC236}">
                <a16:creationId xmlns:a16="http://schemas.microsoft.com/office/drawing/2014/main" id="{00000000-0008-0000-0A00-0000042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197" name="Rectangle 5">
            <a:extLst>
              <a:ext uri="{FF2B5EF4-FFF2-40B4-BE49-F238E27FC236}">
                <a16:creationId xmlns:a16="http://schemas.microsoft.com/office/drawing/2014/main" id="{00000000-0008-0000-0A00-0000052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198" name="Rectangle 6">
            <a:extLst>
              <a:ext uri="{FF2B5EF4-FFF2-40B4-BE49-F238E27FC236}">
                <a16:creationId xmlns:a16="http://schemas.microsoft.com/office/drawing/2014/main" id="{00000000-0008-0000-0A00-0000062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199" name="Rectangle 7">
            <a:extLst>
              <a:ext uri="{FF2B5EF4-FFF2-40B4-BE49-F238E27FC236}">
                <a16:creationId xmlns:a16="http://schemas.microsoft.com/office/drawing/2014/main" id="{00000000-0008-0000-0A00-0000072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200" name="Rectangle 8">
            <a:extLst>
              <a:ext uri="{FF2B5EF4-FFF2-40B4-BE49-F238E27FC236}">
                <a16:creationId xmlns:a16="http://schemas.microsoft.com/office/drawing/2014/main" id="{00000000-0008-0000-0A00-0000082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201" name="Rectangle 9">
            <a:extLst>
              <a:ext uri="{FF2B5EF4-FFF2-40B4-BE49-F238E27FC236}">
                <a16:creationId xmlns:a16="http://schemas.microsoft.com/office/drawing/2014/main" id="{00000000-0008-0000-0A00-0000092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202" name="Rectangle 10">
            <a:extLst>
              <a:ext uri="{FF2B5EF4-FFF2-40B4-BE49-F238E27FC236}">
                <a16:creationId xmlns:a16="http://schemas.microsoft.com/office/drawing/2014/main" id="{00000000-0008-0000-0A00-00000A2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203" name="Line 11">
            <a:extLst>
              <a:ext uri="{FF2B5EF4-FFF2-40B4-BE49-F238E27FC236}">
                <a16:creationId xmlns:a16="http://schemas.microsoft.com/office/drawing/2014/main" id="{00000000-0008-0000-0A00-00000B2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8204" name="Line 12">
            <a:extLst>
              <a:ext uri="{FF2B5EF4-FFF2-40B4-BE49-F238E27FC236}">
                <a16:creationId xmlns:a16="http://schemas.microsoft.com/office/drawing/2014/main" id="{00000000-0008-0000-0A00-00000C2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8205" name="Line 13">
            <a:extLst>
              <a:ext uri="{FF2B5EF4-FFF2-40B4-BE49-F238E27FC236}">
                <a16:creationId xmlns:a16="http://schemas.microsoft.com/office/drawing/2014/main" id="{00000000-0008-0000-0A00-00000D2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206" name="Line 14">
            <a:extLst>
              <a:ext uri="{FF2B5EF4-FFF2-40B4-BE49-F238E27FC236}">
                <a16:creationId xmlns:a16="http://schemas.microsoft.com/office/drawing/2014/main" id="{00000000-0008-0000-0A00-00000E2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207" name="Line 15">
            <a:extLst>
              <a:ext uri="{FF2B5EF4-FFF2-40B4-BE49-F238E27FC236}">
                <a16:creationId xmlns:a16="http://schemas.microsoft.com/office/drawing/2014/main" id="{00000000-0008-0000-0A00-00000F2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208" name="Line 16">
            <a:extLst>
              <a:ext uri="{FF2B5EF4-FFF2-40B4-BE49-F238E27FC236}">
                <a16:creationId xmlns:a16="http://schemas.microsoft.com/office/drawing/2014/main" id="{00000000-0008-0000-0A00-0000102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209" name="Line 17">
            <a:extLst>
              <a:ext uri="{FF2B5EF4-FFF2-40B4-BE49-F238E27FC236}">
                <a16:creationId xmlns:a16="http://schemas.microsoft.com/office/drawing/2014/main" id="{00000000-0008-0000-0A00-0000112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210" name="Line 18">
            <a:extLst>
              <a:ext uri="{FF2B5EF4-FFF2-40B4-BE49-F238E27FC236}">
                <a16:creationId xmlns:a16="http://schemas.microsoft.com/office/drawing/2014/main" id="{00000000-0008-0000-0A00-0000122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211" name="Line 19">
            <a:extLst>
              <a:ext uri="{FF2B5EF4-FFF2-40B4-BE49-F238E27FC236}">
                <a16:creationId xmlns:a16="http://schemas.microsoft.com/office/drawing/2014/main" id="{00000000-0008-0000-0A00-0000132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8212" name="Line 20">
            <a:extLst>
              <a:ext uri="{FF2B5EF4-FFF2-40B4-BE49-F238E27FC236}">
                <a16:creationId xmlns:a16="http://schemas.microsoft.com/office/drawing/2014/main" id="{00000000-0008-0000-0A00-0000142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8213" name="Line 21">
            <a:extLst>
              <a:ext uri="{FF2B5EF4-FFF2-40B4-BE49-F238E27FC236}">
                <a16:creationId xmlns:a16="http://schemas.microsoft.com/office/drawing/2014/main" id="{00000000-0008-0000-0A00-0000152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8214" name="Line 22">
            <a:extLst>
              <a:ext uri="{FF2B5EF4-FFF2-40B4-BE49-F238E27FC236}">
                <a16:creationId xmlns:a16="http://schemas.microsoft.com/office/drawing/2014/main" id="{00000000-0008-0000-0A00-0000162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8215" name="Line 23">
            <a:extLst>
              <a:ext uri="{FF2B5EF4-FFF2-40B4-BE49-F238E27FC236}">
                <a16:creationId xmlns:a16="http://schemas.microsoft.com/office/drawing/2014/main" id="{00000000-0008-0000-0A00-0000172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vector.co.jp/soft/winnt/business/se378513.html" TargetMode="External"/><Relationship Id="rId13" Type="http://schemas.openxmlformats.org/officeDocument/2006/relationships/hyperlink" Target="https://www.vector.co.jp/soft/winnt/business/se380157.html" TargetMode="External"/><Relationship Id="rId18" Type="http://schemas.openxmlformats.org/officeDocument/2006/relationships/hyperlink" Target="https://www.vector.co.jp/soft/winnt/business/se525484.html" TargetMode="External"/><Relationship Id="rId26" Type="http://schemas.openxmlformats.org/officeDocument/2006/relationships/hyperlink" Target="https://www.vector.co.jp/soft/winnt/business/se490357.html" TargetMode="External"/><Relationship Id="rId39" Type="http://schemas.openxmlformats.org/officeDocument/2006/relationships/hyperlink" Target="https://www.vector.co.jp/soft/winnt/business/se525461.html" TargetMode="External"/><Relationship Id="rId3" Type="http://schemas.openxmlformats.org/officeDocument/2006/relationships/hyperlink" Target="https://www.vector.co.jp/soft/winnt/business/se517814.html" TargetMode="External"/><Relationship Id="rId21" Type="http://schemas.openxmlformats.org/officeDocument/2006/relationships/hyperlink" Target="https://www.vector.co.jp/soft/winnt/business/se367859.html" TargetMode="External"/><Relationship Id="rId34" Type="http://schemas.openxmlformats.org/officeDocument/2006/relationships/hyperlink" Target="https://www.vector.co.jp/soft/winnt/business/se361358.html" TargetMode="External"/><Relationship Id="rId42" Type="http://schemas.openxmlformats.org/officeDocument/2006/relationships/printerSettings" Target="../printerSettings/printerSettings1.bin"/><Relationship Id="rId7" Type="http://schemas.openxmlformats.org/officeDocument/2006/relationships/hyperlink" Target="https://www.vector.co.jp/soft/winnt/business/se487561.html" TargetMode="External"/><Relationship Id="rId12" Type="http://schemas.openxmlformats.org/officeDocument/2006/relationships/hyperlink" Target="https://www.vector.co.jp/soft/winnt/business/se525463.html" TargetMode="External"/><Relationship Id="rId17" Type="http://schemas.openxmlformats.org/officeDocument/2006/relationships/hyperlink" Target="https://www.vector.co.jp/soft/winnt/business/se380079.html" TargetMode="External"/><Relationship Id="rId25" Type="http://schemas.openxmlformats.org/officeDocument/2006/relationships/hyperlink" Target="https://www.vector.co.jp/soft/winnt/business/se509079.html" TargetMode="External"/><Relationship Id="rId33" Type="http://schemas.openxmlformats.org/officeDocument/2006/relationships/hyperlink" Target="https://www.vector.co.jp/soft/winnt/business/se509051.html" TargetMode="External"/><Relationship Id="rId38" Type="http://schemas.openxmlformats.org/officeDocument/2006/relationships/hyperlink" Target="https://www.vector.co.jp/soft/winnt/business/se487503.html" TargetMode="External"/><Relationship Id="rId2" Type="http://schemas.openxmlformats.org/officeDocument/2006/relationships/hyperlink" Target="https://www.vector.co.jp/soft/winnt/business/se490680.html" TargetMode="External"/><Relationship Id="rId16" Type="http://schemas.openxmlformats.org/officeDocument/2006/relationships/hyperlink" Target="https://www.vector.co.jp/soft/winnt/business/se378498.html" TargetMode="External"/><Relationship Id="rId20" Type="http://schemas.openxmlformats.org/officeDocument/2006/relationships/hyperlink" Target="https://www.vector.co.jp/soft/winnt/business/se455976.html" TargetMode="External"/><Relationship Id="rId29" Type="http://schemas.openxmlformats.org/officeDocument/2006/relationships/hyperlink" Target="https://www.vector.co.jp/soft/winnt/business/se361560.html" TargetMode="External"/><Relationship Id="rId41" Type="http://schemas.openxmlformats.org/officeDocument/2006/relationships/hyperlink" Target="https://www.vector.co.jp/soft/winnt/business/se509043.html" TargetMode="External"/><Relationship Id="rId1" Type="http://schemas.openxmlformats.org/officeDocument/2006/relationships/hyperlink" Target="https://www.vector.co.jp/soft/winnt/business/se490409.html" TargetMode="External"/><Relationship Id="rId6" Type="http://schemas.openxmlformats.org/officeDocument/2006/relationships/hyperlink" Target="https://www.vector.co.jp/soft/winnt/business/se378509.html" TargetMode="External"/><Relationship Id="rId11" Type="http://schemas.openxmlformats.org/officeDocument/2006/relationships/hyperlink" Target="https://www.vector.co.jp/soft/winnt/business/se525485.html" TargetMode="External"/><Relationship Id="rId24" Type="http://schemas.openxmlformats.org/officeDocument/2006/relationships/hyperlink" Target="https://www.vector.co.jp/soft/winnt/business/se514892.html" TargetMode="External"/><Relationship Id="rId32" Type="http://schemas.openxmlformats.org/officeDocument/2006/relationships/hyperlink" Target="https://www.vector.co.jp/soft/winnt/business/se365082.html" TargetMode="External"/><Relationship Id="rId37" Type="http://schemas.openxmlformats.org/officeDocument/2006/relationships/hyperlink" Target="https://www.vector.co.jp/soft/winnt/business/se361539.html" TargetMode="External"/><Relationship Id="rId40" Type="http://schemas.openxmlformats.org/officeDocument/2006/relationships/hyperlink" Target="https://www.vector.co.jp/soft/winnt/business/se509041.html" TargetMode="External"/><Relationship Id="rId5" Type="http://schemas.openxmlformats.org/officeDocument/2006/relationships/hyperlink" Target="https://www.vector.co.jp/soft/winnt/business/se487502.html" TargetMode="External"/><Relationship Id="rId15" Type="http://schemas.openxmlformats.org/officeDocument/2006/relationships/hyperlink" Target="https://www.vector.co.jp/soft/winnt/business/se487560.html" TargetMode="External"/><Relationship Id="rId23" Type="http://schemas.openxmlformats.org/officeDocument/2006/relationships/hyperlink" Target="https://www.vector.co.jp/soft/winnt/business/se487858.html" TargetMode="External"/><Relationship Id="rId28" Type="http://schemas.openxmlformats.org/officeDocument/2006/relationships/hyperlink" Target="https://www.vector.co.jp/soft/winnt/business/se524150.html" TargetMode="External"/><Relationship Id="rId36" Type="http://schemas.openxmlformats.org/officeDocument/2006/relationships/hyperlink" Target="https://www.vector.co.jp/soft/winnt/business/se509050.html" TargetMode="External"/><Relationship Id="rId10" Type="http://schemas.openxmlformats.org/officeDocument/2006/relationships/hyperlink" Target="https://www.vector.co.jp/soft/winnt/business/se380096.html" TargetMode="External"/><Relationship Id="rId19" Type="http://schemas.openxmlformats.org/officeDocument/2006/relationships/hyperlink" Target="https://www.vector.co.jp/soft/winnt/business/se509044.html" TargetMode="External"/><Relationship Id="rId31" Type="http://schemas.openxmlformats.org/officeDocument/2006/relationships/hyperlink" Target="https://www.vector.co.jp/soft/winnt/business/se509046.html" TargetMode="External"/><Relationship Id="rId4" Type="http://schemas.openxmlformats.org/officeDocument/2006/relationships/hyperlink" Target="https://www.vector.co.jp/soft/winnt/business/se517700.html" TargetMode="External"/><Relationship Id="rId9" Type="http://schemas.openxmlformats.org/officeDocument/2006/relationships/hyperlink" Target="https://www.vector.co.jp/soft/winnt/business/se524152.html" TargetMode="External"/><Relationship Id="rId14" Type="http://schemas.openxmlformats.org/officeDocument/2006/relationships/hyperlink" Target="https://www.vector.co.jp/soft/winnt/business/se487835.html" TargetMode="External"/><Relationship Id="rId22" Type="http://schemas.openxmlformats.org/officeDocument/2006/relationships/hyperlink" Target="https://www.vector.co.jp/soft/winnt/business/se490353.html" TargetMode="External"/><Relationship Id="rId27" Type="http://schemas.openxmlformats.org/officeDocument/2006/relationships/hyperlink" Target="https://www.vector.co.jp/soft/winnt/business/se490776.html" TargetMode="External"/><Relationship Id="rId30" Type="http://schemas.openxmlformats.org/officeDocument/2006/relationships/hyperlink" Target="https://www.vector.co.jp/soft/winnt/business/se366736.html" TargetMode="External"/><Relationship Id="rId35" Type="http://schemas.openxmlformats.org/officeDocument/2006/relationships/hyperlink" Target="https://www.vector.co.jp/soft/winnt/business/se509045.html"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9.bin"/><Relationship Id="rId5" Type="http://schemas.openxmlformats.org/officeDocument/2006/relationships/image" Target="../media/image6.emf"/><Relationship Id="rId4" Type="http://schemas.openxmlformats.org/officeDocument/2006/relationships/oleObject" Target="../embeddings/oleObject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FF"/>
  </sheetPr>
  <dimension ref="A1:J88"/>
  <sheetViews>
    <sheetView tabSelected="1" workbookViewId="0">
      <selection activeCell="A5" sqref="A5:J5"/>
    </sheetView>
  </sheetViews>
  <sheetFormatPr defaultRowHeight="13.2" x14ac:dyDescent="0.2"/>
  <sheetData>
    <row r="1" spans="1:10" ht="25.5" customHeight="1" x14ac:dyDescent="0.2">
      <c r="A1" s="90" t="s">
        <v>496</v>
      </c>
      <c r="B1" s="90"/>
      <c r="C1" s="90"/>
      <c r="D1" s="90"/>
      <c r="E1" s="90"/>
      <c r="F1" s="90"/>
      <c r="G1" s="90"/>
      <c r="H1" s="90"/>
      <c r="I1" s="90"/>
    </row>
    <row r="2" spans="1:10" ht="28.5" customHeight="1" x14ac:dyDescent="0.2">
      <c r="A2" s="90" t="s">
        <v>495</v>
      </c>
      <c r="B2" s="90"/>
      <c r="C2" s="90"/>
      <c r="D2" s="90"/>
      <c r="E2" s="90"/>
      <c r="F2" s="90"/>
      <c r="G2" s="90"/>
      <c r="H2" s="90"/>
      <c r="I2" s="90"/>
    </row>
    <row r="3" spans="1:10" ht="28.5" customHeight="1" x14ac:dyDescent="0.2">
      <c r="A3" s="87"/>
      <c r="B3" s="87"/>
      <c r="C3" s="87"/>
      <c r="D3" s="87"/>
      <c r="E3" s="87"/>
      <c r="F3" s="87"/>
      <c r="G3" s="87"/>
      <c r="H3" s="87"/>
      <c r="I3" s="87"/>
    </row>
    <row r="4" spans="1:10" ht="15.9" customHeight="1" x14ac:dyDescent="0.2">
      <c r="A4" s="92" t="s">
        <v>542</v>
      </c>
      <c r="B4" s="92"/>
      <c r="C4" s="92"/>
      <c r="D4" s="92"/>
      <c r="E4" s="92"/>
      <c r="F4" s="92"/>
      <c r="G4" s="92"/>
      <c r="H4" s="92"/>
      <c r="I4" s="92"/>
      <c r="J4" s="92"/>
    </row>
    <row r="5" spans="1:10" ht="15.9" customHeight="1" x14ac:dyDescent="0.2">
      <c r="A5" s="88" t="s">
        <v>473</v>
      </c>
      <c r="B5" s="88"/>
      <c r="C5" s="88"/>
      <c r="D5" s="88"/>
      <c r="E5" s="88"/>
      <c r="F5" s="88"/>
      <c r="G5" s="88"/>
      <c r="H5" s="88"/>
      <c r="I5" s="88"/>
      <c r="J5" s="88"/>
    </row>
    <row r="6" spans="1:10" ht="15.9" customHeight="1" x14ac:dyDescent="0.2">
      <c r="A6" s="89" t="s">
        <v>506</v>
      </c>
      <c r="B6" s="89"/>
      <c r="C6" s="89"/>
      <c r="D6" s="89"/>
      <c r="E6" s="89"/>
      <c r="F6" s="89"/>
      <c r="G6" s="89"/>
      <c r="H6" s="89"/>
      <c r="I6" s="89"/>
      <c r="J6" s="89"/>
    </row>
    <row r="7" spans="1:10" ht="15.9" customHeight="1" x14ac:dyDescent="0.2">
      <c r="A7" s="88" t="s">
        <v>494</v>
      </c>
      <c r="B7" s="88"/>
      <c r="C7" s="88"/>
      <c r="D7" s="88"/>
      <c r="E7" s="88"/>
      <c r="F7" s="88"/>
      <c r="G7" s="88"/>
      <c r="H7" s="88"/>
      <c r="I7" s="88"/>
      <c r="J7" s="88"/>
    </row>
    <row r="8" spans="1:10" ht="15.9" customHeight="1" x14ac:dyDescent="0.2">
      <c r="A8" s="89" t="s">
        <v>507</v>
      </c>
      <c r="B8" s="89"/>
      <c r="C8" s="89"/>
      <c r="D8" s="89"/>
      <c r="E8" s="89"/>
      <c r="F8" s="89"/>
      <c r="G8" s="89"/>
      <c r="H8" s="89"/>
      <c r="I8" s="89"/>
      <c r="J8" s="89"/>
    </row>
    <row r="9" spans="1:10" ht="15.9" customHeight="1" x14ac:dyDescent="0.2">
      <c r="A9" s="88" t="s">
        <v>497</v>
      </c>
      <c r="B9" s="88"/>
      <c r="C9" s="88"/>
      <c r="D9" s="88"/>
      <c r="E9" s="88"/>
      <c r="F9" s="88"/>
      <c r="G9" s="88"/>
      <c r="H9" s="88"/>
      <c r="I9" s="88"/>
      <c r="J9" s="88"/>
    </row>
    <row r="10" spans="1:10" ht="15.9" customHeight="1" x14ac:dyDescent="0.2">
      <c r="A10" s="89" t="s">
        <v>508</v>
      </c>
      <c r="B10" s="89"/>
      <c r="C10" s="89"/>
      <c r="D10" s="89"/>
      <c r="E10" s="89"/>
      <c r="F10" s="89"/>
      <c r="G10" s="89"/>
      <c r="H10" s="89"/>
      <c r="I10" s="89"/>
      <c r="J10" s="89"/>
    </row>
    <row r="11" spans="1:10" ht="15.9" customHeight="1" x14ac:dyDescent="0.2">
      <c r="A11" s="88" t="s">
        <v>498</v>
      </c>
      <c r="B11" s="88"/>
      <c r="C11" s="88"/>
      <c r="D11" s="88"/>
      <c r="E11" s="88"/>
      <c r="F11" s="88"/>
      <c r="G11" s="88"/>
      <c r="H11" s="88"/>
      <c r="I11" s="88"/>
      <c r="J11" s="88"/>
    </row>
    <row r="12" spans="1:10" ht="15.9" customHeight="1" x14ac:dyDescent="0.2">
      <c r="A12" s="89" t="s">
        <v>509</v>
      </c>
      <c r="B12" s="89"/>
      <c r="C12" s="89"/>
      <c r="D12" s="89"/>
      <c r="E12" s="89"/>
      <c r="F12" s="89"/>
      <c r="G12" s="89"/>
      <c r="H12" s="89"/>
      <c r="I12" s="89"/>
      <c r="J12" s="89"/>
    </row>
    <row r="13" spans="1:10" ht="15.9" customHeight="1" x14ac:dyDescent="0.2">
      <c r="A13" s="88" t="s">
        <v>472</v>
      </c>
      <c r="B13" s="88"/>
      <c r="C13" s="88"/>
      <c r="D13" s="88"/>
      <c r="E13" s="88"/>
      <c r="F13" s="88"/>
      <c r="G13" s="88"/>
      <c r="H13" s="88"/>
      <c r="I13" s="88"/>
      <c r="J13" s="88"/>
    </row>
    <row r="14" spans="1:10" ht="15.9" customHeight="1" x14ac:dyDescent="0.2">
      <c r="A14" s="89" t="s">
        <v>518</v>
      </c>
      <c r="B14" s="89"/>
      <c r="C14" s="89"/>
      <c r="D14" s="89"/>
      <c r="E14" s="89"/>
      <c r="F14" s="89"/>
      <c r="G14" s="89"/>
      <c r="H14" s="89"/>
      <c r="I14" s="89"/>
      <c r="J14" s="89"/>
    </row>
    <row r="15" spans="1:10" ht="15.9" customHeight="1" x14ac:dyDescent="0.2">
      <c r="A15" s="88" t="s">
        <v>466</v>
      </c>
      <c r="B15" s="88"/>
      <c r="C15" s="88"/>
      <c r="D15" s="88"/>
      <c r="E15" s="88"/>
      <c r="F15" s="88"/>
      <c r="G15" s="88"/>
      <c r="H15" s="88"/>
      <c r="I15" s="88"/>
      <c r="J15" s="88"/>
    </row>
    <row r="16" spans="1:10" ht="15.9" customHeight="1" x14ac:dyDescent="0.2">
      <c r="A16" s="89" t="s">
        <v>520</v>
      </c>
      <c r="B16" s="89"/>
      <c r="C16" s="89"/>
      <c r="D16" s="89"/>
      <c r="E16" s="89"/>
      <c r="F16" s="89"/>
      <c r="G16" s="89"/>
      <c r="H16" s="89"/>
      <c r="I16" s="89"/>
      <c r="J16" s="89"/>
    </row>
    <row r="17" spans="1:10" ht="15.9" customHeight="1" x14ac:dyDescent="0.2">
      <c r="A17" s="88" t="s">
        <v>463</v>
      </c>
      <c r="B17" s="88"/>
      <c r="C17" s="88"/>
      <c r="D17" s="88"/>
      <c r="E17" s="88"/>
      <c r="F17" s="88"/>
      <c r="G17" s="88"/>
      <c r="H17" s="88"/>
      <c r="I17" s="88"/>
      <c r="J17" s="88"/>
    </row>
    <row r="18" spans="1:10" ht="15.9" customHeight="1" x14ac:dyDescent="0.2">
      <c r="A18" s="89" t="s">
        <v>522</v>
      </c>
      <c r="B18" s="89"/>
      <c r="C18" s="89"/>
      <c r="D18" s="89"/>
      <c r="E18" s="89"/>
      <c r="F18" s="89"/>
      <c r="G18" s="89"/>
      <c r="H18" s="89"/>
      <c r="I18" s="89"/>
      <c r="J18" s="89"/>
    </row>
    <row r="19" spans="1:10" ht="15.9" customHeight="1" x14ac:dyDescent="0.2">
      <c r="A19" s="88" t="s">
        <v>465</v>
      </c>
      <c r="B19" s="88"/>
      <c r="C19" s="88"/>
      <c r="D19" s="88"/>
      <c r="E19" s="88"/>
      <c r="F19" s="88"/>
      <c r="G19" s="88"/>
      <c r="H19" s="88"/>
      <c r="I19" s="88"/>
      <c r="J19" s="88"/>
    </row>
    <row r="20" spans="1:10" ht="15.9" customHeight="1" x14ac:dyDescent="0.2">
      <c r="A20" s="89" t="s">
        <v>510</v>
      </c>
      <c r="B20" s="89"/>
      <c r="C20" s="89"/>
      <c r="D20" s="89"/>
      <c r="E20" s="89"/>
      <c r="F20" s="89"/>
      <c r="G20" s="89"/>
      <c r="H20" s="89"/>
      <c r="I20" s="89"/>
      <c r="J20" s="89"/>
    </row>
    <row r="21" spans="1:10" ht="15.9" customHeight="1" x14ac:dyDescent="0.2">
      <c r="A21" s="88" t="s">
        <v>499</v>
      </c>
      <c r="B21" s="88"/>
      <c r="C21" s="88"/>
      <c r="D21" s="88"/>
      <c r="E21" s="88"/>
      <c r="F21" s="88"/>
      <c r="G21" s="88"/>
      <c r="H21" s="88"/>
      <c r="I21" s="88"/>
      <c r="J21" s="88"/>
    </row>
    <row r="22" spans="1:10" ht="15.9" customHeight="1" x14ac:dyDescent="0.2">
      <c r="A22" s="89" t="s">
        <v>516</v>
      </c>
      <c r="B22" s="89"/>
      <c r="C22" s="89"/>
      <c r="D22" s="89"/>
      <c r="E22" s="89"/>
      <c r="F22" s="89"/>
      <c r="G22" s="89"/>
      <c r="H22" s="89"/>
      <c r="I22" s="89"/>
      <c r="J22" s="89"/>
    </row>
    <row r="23" spans="1:10" ht="15.9" customHeight="1" x14ac:dyDescent="0.2">
      <c r="A23" s="88" t="s">
        <v>471</v>
      </c>
      <c r="B23" s="88"/>
      <c r="C23" s="88"/>
      <c r="D23" s="88"/>
      <c r="E23" s="88"/>
      <c r="F23" s="88"/>
      <c r="G23" s="88"/>
      <c r="H23" s="88"/>
      <c r="I23" s="88"/>
      <c r="J23" s="88"/>
    </row>
    <row r="24" spans="1:10" ht="15.9" customHeight="1" x14ac:dyDescent="0.2">
      <c r="A24" s="89" t="s">
        <v>515</v>
      </c>
      <c r="B24" s="89"/>
      <c r="C24" s="89"/>
      <c r="D24" s="89"/>
      <c r="E24" s="89"/>
      <c r="F24" s="89"/>
      <c r="G24" s="89"/>
      <c r="H24" s="89"/>
      <c r="I24" s="89"/>
      <c r="J24" s="89"/>
    </row>
    <row r="25" spans="1:10" ht="15.9" customHeight="1" x14ac:dyDescent="0.2">
      <c r="A25" s="88" t="s">
        <v>500</v>
      </c>
      <c r="B25" s="88"/>
      <c r="C25" s="88"/>
      <c r="D25" s="88"/>
      <c r="E25" s="88"/>
      <c r="F25" s="88"/>
      <c r="G25" s="88"/>
      <c r="H25" s="88"/>
      <c r="I25" s="88"/>
      <c r="J25" s="88"/>
    </row>
    <row r="26" spans="1:10" ht="15.9" customHeight="1" x14ac:dyDescent="0.2">
      <c r="A26" s="89" t="s">
        <v>519</v>
      </c>
      <c r="B26" s="89"/>
      <c r="C26" s="89"/>
      <c r="D26" s="89"/>
      <c r="E26" s="89"/>
      <c r="F26" s="89"/>
      <c r="G26" s="89"/>
      <c r="H26" s="89"/>
      <c r="I26" s="89"/>
      <c r="J26" s="89"/>
    </row>
    <row r="27" spans="1:10" ht="15.9" customHeight="1" x14ac:dyDescent="0.2">
      <c r="A27" s="88" t="s">
        <v>501</v>
      </c>
      <c r="B27" s="88"/>
      <c r="C27" s="88"/>
      <c r="D27" s="88"/>
      <c r="E27" s="88"/>
      <c r="F27" s="88"/>
      <c r="G27" s="88"/>
      <c r="H27" s="88"/>
      <c r="I27" s="88"/>
      <c r="J27" s="88"/>
    </row>
    <row r="28" spans="1:10" ht="15.9" customHeight="1" x14ac:dyDescent="0.2">
      <c r="A28" s="89" t="s">
        <v>521</v>
      </c>
      <c r="B28" s="89"/>
      <c r="C28" s="89"/>
      <c r="D28" s="89"/>
      <c r="E28" s="89"/>
      <c r="F28" s="89"/>
      <c r="G28" s="89"/>
      <c r="H28" s="89"/>
      <c r="I28" s="89"/>
      <c r="J28" s="89"/>
    </row>
    <row r="29" spans="1:10" ht="15.9" customHeight="1" x14ac:dyDescent="0.2">
      <c r="A29" s="88" t="s">
        <v>467</v>
      </c>
      <c r="B29" s="88"/>
      <c r="C29" s="88"/>
      <c r="D29" s="88"/>
      <c r="E29" s="88"/>
      <c r="F29" s="88"/>
      <c r="G29" s="88"/>
      <c r="H29" s="88"/>
      <c r="I29" s="88"/>
      <c r="J29" s="88"/>
    </row>
    <row r="30" spans="1:10" ht="15.9" customHeight="1" x14ac:dyDescent="0.2">
      <c r="A30" s="89" t="s">
        <v>511</v>
      </c>
      <c r="B30" s="89"/>
      <c r="C30" s="89"/>
      <c r="D30" s="89"/>
      <c r="E30" s="89"/>
      <c r="F30" s="89"/>
      <c r="G30" s="89"/>
      <c r="H30" s="89"/>
      <c r="I30" s="89"/>
      <c r="J30" s="89"/>
    </row>
    <row r="31" spans="1:10" ht="15.9" customHeight="1" x14ac:dyDescent="0.2">
      <c r="A31" s="88" t="s">
        <v>464</v>
      </c>
      <c r="B31" s="88"/>
      <c r="C31" s="88"/>
      <c r="D31" s="88"/>
      <c r="E31" s="88"/>
      <c r="F31" s="88"/>
      <c r="G31" s="88"/>
      <c r="H31" s="88"/>
      <c r="I31" s="88"/>
      <c r="J31" s="88"/>
    </row>
    <row r="32" spans="1:10" ht="15.9" customHeight="1" x14ac:dyDescent="0.2">
      <c r="A32" s="89" t="s">
        <v>512</v>
      </c>
      <c r="B32" s="89"/>
      <c r="C32" s="89"/>
      <c r="D32" s="89"/>
      <c r="E32" s="89"/>
      <c r="F32" s="89"/>
      <c r="G32" s="89"/>
      <c r="H32" s="89"/>
      <c r="I32" s="89"/>
      <c r="J32" s="89"/>
    </row>
    <row r="33" spans="1:10" ht="15.9" customHeight="1" x14ac:dyDescent="0.2">
      <c r="A33" s="88" t="s">
        <v>468</v>
      </c>
      <c r="B33" s="88"/>
      <c r="C33" s="88"/>
      <c r="D33" s="88"/>
      <c r="E33" s="88"/>
      <c r="F33" s="88"/>
      <c r="G33" s="88"/>
      <c r="H33" s="88"/>
      <c r="I33" s="88"/>
      <c r="J33" s="88"/>
    </row>
    <row r="34" spans="1:10" ht="15.9" customHeight="1" x14ac:dyDescent="0.2">
      <c r="A34" s="89" t="s">
        <v>514</v>
      </c>
      <c r="B34" s="89"/>
      <c r="C34" s="89"/>
      <c r="D34" s="89"/>
      <c r="E34" s="89"/>
      <c r="F34" s="89"/>
      <c r="G34" s="89"/>
      <c r="H34" s="89"/>
      <c r="I34" s="89"/>
      <c r="J34" s="89"/>
    </row>
    <row r="35" spans="1:10" ht="15.9" customHeight="1" x14ac:dyDescent="0.2">
      <c r="A35" s="88" t="s">
        <v>469</v>
      </c>
      <c r="B35" s="88"/>
      <c r="C35" s="88"/>
      <c r="D35" s="88"/>
      <c r="E35" s="88"/>
      <c r="F35" s="88"/>
      <c r="G35" s="88"/>
      <c r="H35" s="88"/>
      <c r="I35" s="88"/>
      <c r="J35" s="88"/>
    </row>
    <row r="36" spans="1:10" ht="15.9" customHeight="1" x14ac:dyDescent="0.2">
      <c r="A36" s="89" t="s">
        <v>513</v>
      </c>
      <c r="B36" s="89"/>
      <c r="C36" s="89"/>
      <c r="D36" s="89"/>
      <c r="E36" s="89"/>
      <c r="F36" s="89"/>
      <c r="G36" s="89"/>
      <c r="H36" s="89"/>
      <c r="I36" s="89"/>
      <c r="J36" s="89"/>
    </row>
    <row r="37" spans="1:10" ht="15.9" customHeight="1" x14ac:dyDescent="0.2">
      <c r="A37" s="88" t="s">
        <v>470</v>
      </c>
      <c r="B37" s="88"/>
      <c r="C37" s="88"/>
      <c r="D37" s="88"/>
      <c r="E37" s="88"/>
      <c r="F37" s="88"/>
      <c r="G37" s="88"/>
      <c r="H37" s="88"/>
      <c r="I37" s="88"/>
      <c r="J37" s="88"/>
    </row>
    <row r="38" spans="1:10" ht="15.9" customHeight="1" x14ac:dyDescent="0.2">
      <c r="A38" s="89" t="s">
        <v>517</v>
      </c>
      <c r="B38" s="89"/>
      <c r="C38" s="89"/>
      <c r="D38" s="89"/>
      <c r="E38" s="89"/>
      <c r="F38" s="89"/>
      <c r="G38" s="89"/>
      <c r="H38" s="89"/>
      <c r="I38" s="89"/>
      <c r="J38" s="89"/>
    </row>
    <row r="39" spans="1:10" ht="15.9" customHeight="1" x14ac:dyDescent="0.2">
      <c r="A39" s="88" t="s">
        <v>503</v>
      </c>
      <c r="B39" s="88"/>
      <c r="C39" s="88"/>
      <c r="D39" s="88"/>
      <c r="E39" s="88"/>
      <c r="F39" s="88"/>
      <c r="G39" s="88"/>
      <c r="H39" s="88"/>
      <c r="I39" s="88"/>
      <c r="J39" s="88"/>
    </row>
    <row r="40" spans="1:10" ht="15.9" customHeight="1" x14ac:dyDescent="0.2">
      <c r="A40" s="89" t="s">
        <v>526</v>
      </c>
      <c r="B40" s="89"/>
      <c r="C40" s="89"/>
      <c r="D40" s="89"/>
      <c r="E40" s="89"/>
      <c r="F40" s="89"/>
      <c r="G40" s="89"/>
      <c r="H40" s="89"/>
      <c r="I40" s="89"/>
      <c r="J40" s="89"/>
    </row>
    <row r="41" spans="1:10" ht="15.9" customHeight="1" x14ac:dyDescent="0.2">
      <c r="A41" s="88" t="s">
        <v>476</v>
      </c>
      <c r="B41" s="88"/>
      <c r="C41" s="88"/>
      <c r="D41" s="88"/>
      <c r="E41" s="88"/>
      <c r="F41" s="88"/>
      <c r="G41" s="88"/>
      <c r="H41" s="88"/>
      <c r="I41" s="88"/>
      <c r="J41" s="88"/>
    </row>
    <row r="42" spans="1:10" ht="15.9" customHeight="1" x14ac:dyDescent="0.2">
      <c r="A42" s="89" t="s">
        <v>527</v>
      </c>
      <c r="B42" s="89"/>
      <c r="C42" s="89"/>
      <c r="D42" s="89"/>
      <c r="E42" s="89"/>
      <c r="F42" s="89"/>
      <c r="G42" s="89"/>
      <c r="H42" s="89"/>
      <c r="I42" s="89"/>
      <c r="J42" s="89"/>
    </row>
    <row r="43" spans="1:10" ht="15.9" customHeight="1" x14ac:dyDescent="0.2">
      <c r="A43" s="88" t="s">
        <v>485</v>
      </c>
      <c r="B43" s="88"/>
      <c r="C43" s="88"/>
      <c r="D43" s="88"/>
      <c r="E43" s="88"/>
      <c r="F43" s="88"/>
      <c r="G43" s="88"/>
      <c r="H43" s="88"/>
      <c r="I43" s="88"/>
      <c r="J43" s="88"/>
    </row>
    <row r="44" spans="1:10" ht="15.9" customHeight="1" x14ac:dyDescent="0.2">
      <c r="A44" s="89" t="s">
        <v>528</v>
      </c>
      <c r="B44" s="89"/>
      <c r="C44" s="89"/>
      <c r="D44" s="89"/>
      <c r="E44" s="89"/>
      <c r="F44" s="89"/>
      <c r="G44" s="89"/>
      <c r="H44" s="89"/>
      <c r="I44" s="89"/>
      <c r="J44" s="89"/>
    </row>
    <row r="45" spans="1:10" ht="15.9" customHeight="1" x14ac:dyDescent="0.2">
      <c r="A45" s="88" t="s">
        <v>489</v>
      </c>
      <c r="B45" s="88"/>
      <c r="C45" s="88"/>
      <c r="D45" s="88"/>
      <c r="E45" s="88"/>
      <c r="F45" s="88"/>
      <c r="G45" s="88"/>
      <c r="H45" s="88"/>
      <c r="I45" s="88"/>
      <c r="J45" s="88"/>
    </row>
    <row r="46" spans="1:10" ht="15.9" customHeight="1" x14ac:dyDescent="0.2">
      <c r="A46" s="89" t="s">
        <v>529</v>
      </c>
      <c r="B46" s="89"/>
      <c r="C46" s="89"/>
      <c r="D46" s="89"/>
      <c r="E46" s="89"/>
      <c r="F46" s="89"/>
      <c r="G46" s="89"/>
      <c r="H46" s="89"/>
      <c r="I46" s="89"/>
      <c r="J46" s="89"/>
    </row>
    <row r="47" spans="1:10" ht="15.9" customHeight="1" x14ac:dyDescent="0.2">
      <c r="A47" s="88" t="s">
        <v>493</v>
      </c>
      <c r="B47" s="88"/>
      <c r="C47" s="88"/>
      <c r="D47" s="88"/>
      <c r="E47" s="88"/>
      <c r="F47" s="88"/>
      <c r="G47" s="88"/>
      <c r="H47" s="88"/>
      <c r="I47" s="88"/>
      <c r="J47" s="88"/>
    </row>
    <row r="48" spans="1:10" ht="15.9" customHeight="1" x14ac:dyDescent="0.2">
      <c r="A48" s="89" t="s">
        <v>530</v>
      </c>
      <c r="B48" s="89"/>
      <c r="C48" s="89"/>
      <c r="D48" s="89"/>
      <c r="E48" s="89"/>
      <c r="F48" s="89"/>
      <c r="G48" s="89"/>
      <c r="H48" s="89"/>
      <c r="I48" s="89"/>
      <c r="J48" s="89"/>
    </row>
    <row r="49" spans="1:10" ht="15.9" customHeight="1" x14ac:dyDescent="0.2">
      <c r="A49" s="88" t="s">
        <v>486</v>
      </c>
      <c r="B49" s="88"/>
      <c r="C49" s="88"/>
      <c r="D49" s="88"/>
      <c r="E49" s="88"/>
      <c r="F49" s="88"/>
      <c r="G49" s="88"/>
      <c r="H49" s="88"/>
      <c r="I49" s="88"/>
      <c r="J49" s="88"/>
    </row>
    <row r="50" spans="1:10" ht="15.9" customHeight="1" x14ac:dyDescent="0.2">
      <c r="A50" s="89" t="s">
        <v>514</v>
      </c>
      <c r="B50" s="89"/>
      <c r="C50" s="89"/>
      <c r="D50" s="89"/>
      <c r="E50" s="89"/>
      <c r="F50" s="89"/>
      <c r="G50" s="89"/>
      <c r="H50" s="89"/>
      <c r="I50" s="89"/>
      <c r="J50" s="89"/>
    </row>
    <row r="51" spans="1:10" ht="15.9" customHeight="1" x14ac:dyDescent="0.2">
      <c r="A51" s="88" t="s">
        <v>502</v>
      </c>
      <c r="B51" s="88"/>
      <c r="C51" s="88"/>
      <c r="D51" s="88"/>
      <c r="E51" s="88"/>
      <c r="F51" s="88"/>
      <c r="G51" s="88"/>
      <c r="H51" s="88"/>
      <c r="I51" s="88"/>
      <c r="J51" s="88"/>
    </row>
    <row r="52" spans="1:10" ht="15.9" customHeight="1" x14ac:dyDescent="0.2">
      <c r="A52" s="89" t="s">
        <v>525</v>
      </c>
      <c r="B52" s="89"/>
      <c r="C52" s="89"/>
      <c r="D52" s="89"/>
      <c r="E52" s="89"/>
      <c r="F52" s="89"/>
      <c r="G52" s="89"/>
      <c r="H52" s="89"/>
      <c r="I52" s="89"/>
      <c r="J52" s="89"/>
    </row>
    <row r="53" spans="1:10" ht="15.9" customHeight="1" x14ac:dyDescent="0.2">
      <c r="A53" s="88" t="s">
        <v>483</v>
      </c>
      <c r="B53" s="88"/>
      <c r="C53" s="88"/>
      <c r="D53" s="88"/>
      <c r="E53" s="88"/>
      <c r="F53" s="88"/>
      <c r="G53" s="88"/>
      <c r="H53" s="88"/>
      <c r="I53" s="88"/>
      <c r="J53" s="88"/>
    </row>
    <row r="54" spans="1:10" ht="15.9" customHeight="1" x14ac:dyDescent="0.2">
      <c r="A54" s="89" t="s">
        <v>531</v>
      </c>
      <c r="B54" s="89"/>
      <c r="C54" s="89"/>
      <c r="D54" s="89"/>
      <c r="E54" s="89"/>
      <c r="F54" s="89"/>
      <c r="G54" s="89"/>
      <c r="H54" s="89"/>
      <c r="I54" s="89"/>
      <c r="J54" s="89"/>
    </row>
    <row r="55" spans="1:10" ht="15.9" customHeight="1" x14ac:dyDescent="0.2">
      <c r="A55" s="88" t="s">
        <v>491</v>
      </c>
      <c r="B55" s="88"/>
      <c r="C55" s="88"/>
      <c r="D55" s="88"/>
      <c r="E55" s="88"/>
      <c r="F55" s="88"/>
      <c r="G55" s="88"/>
      <c r="H55" s="88"/>
      <c r="I55" s="88"/>
      <c r="J55" s="88"/>
    </row>
    <row r="56" spans="1:10" ht="15.9" customHeight="1" x14ac:dyDescent="0.2">
      <c r="A56" s="89" t="s">
        <v>532</v>
      </c>
      <c r="B56" s="89"/>
      <c r="C56" s="89"/>
      <c r="D56" s="89"/>
      <c r="E56" s="89"/>
      <c r="F56" s="89"/>
      <c r="G56" s="89"/>
      <c r="H56" s="89"/>
      <c r="I56" s="89"/>
      <c r="J56" s="89"/>
    </row>
    <row r="57" spans="1:10" ht="15.9" customHeight="1" x14ac:dyDescent="0.2">
      <c r="A57" s="88" t="s">
        <v>482</v>
      </c>
      <c r="B57" s="88"/>
      <c r="C57" s="88"/>
      <c r="D57" s="88"/>
      <c r="E57" s="88"/>
      <c r="F57" s="88"/>
      <c r="G57" s="88"/>
      <c r="H57" s="88"/>
      <c r="I57" s="88"/>
      <c r="J57" s="88"/>
    </row>
    <row r="58" spans="1:10" ht="15.9" customHeight="1" x14ac:dyDescent="0.2">
      <c r="A58" s="89" t="s">
        <v>533</v>
      </c>
      <c r="B58" s="89"/>
      <c r="C58" s="89"/>
      <c r="D58" s="89"/>
      <c r="E58" s="89"/>
      <c r="F58" s="89"/>
      <c r="G58" s="89"/>
      <c r="H58" s="89"/>
      <c r="I58" s="89"/>
      <c r="J58" s="89"/>
    </row>
    <row r="59" spans="1:10" ht="15.9" customHeight="1" x14ac:dyDescent="0.2">
      <c r="A59" s="88" t="s">
        <v>504</v>
      </c>
      <c r="B59" s="88"/>
      <c r="C59" s="88"/>
      <c r="D59" s="88"/>
      <c r="E59" s="88"/>
      <c r="F59" s="88"/>
      <c r="G59" s="88"/>
      <c r="H59" s="88"/>
      <c r="I59" s="88"/>
      <c r="J59" s="88"/>
    </row>
    <row r="60" spans="1:10" ht="15.9" customHeight="1" x14ac:dyDescent="0.2">
      <c r="A60" s="89" t="s">
        <v>516</v>
      </c>
      <c r="B60" s="89"/>
      <c r="C60" s="89"/>
      <c r="D60" s="89"/>
      <c r="E60" s="89"/>
      <c r="F60" s="89"/>
      <c r="G60" s="89"/>
      <c r="H60" s="89"/>
      <c r="I60" s="89"/>
      <c r="J60" s="89"/>
    </row>
    <row r="61" spans="1:10" ht="15.9" customHeight="1" x14ac:dyDescent="0.2">
      <c r="A61" s="88" t="s">
        <v>484</v>
      </c>
      <c r="B61" s="88"/>
      <c r="C61" s="88"/>
      <c r="D61" s="88"/>
      <c r="E61" s="88"/>
      <c r="F61" s="88"/>
      <c r="G61" s="88"/>
      <c r="H61" s="88"/>
      <c r="I61" s="88"/>
      <c r="J61" s="88"/>
    </row>
    <row r="62" spans="1:10" ht="15.9" customHeight="1" x14ac:dyDescent="0.2">
      <c r="A62" s="89" t="s">
        <v>534</v>
      </c>
      <c r="B62" s="89"/>
      <c r="C62" s="89"/>
      <c r="D62" s="89"/>
      <c r="E62" s="89"/>
      <c r="F62" s="89"/>
      <c r="G62" s="89"/>
      <c r="H62" s="89"/>
      <c r="I62" s="89"/>
      <c r="J62" s="89"/>
    </row>
    <row r="63" spans="1:10" ht="15.9" customHeight="1" x14ac:dyDescent="0.2">
      <c r="A63" s="88" t="s">
        <v>488</v>
      </c>
      <c r="B63" s="88"/>
      <c r="C63" s="88"/>
      <c r="D63" s="88"/>
      <c r="E63" s="88"/>
      <c r="F63" s="88"/>
      <c r="G63" s="88"/>
      <c r="H63" s="88"/>
      <c r="I63" s="88"/>
      <c r="J63" s="88"/>
    </row>
    <row r="64" spans="1:10" ht="15.9" customHeight="1" x14ac:dyDescent="0.2">
      <c r="A64" s="89" t="s">
        <v>511</v>
      </c>
      <c r="B64" s="89"/>
      <c r="C64" s="89"/>
      <c r="D64" s="89"/>
      <c r="E64" s="89"/>
      <c r="F64" s="89"/>
      <c r="G64" s="89"/>
      <c r="H64" s="89"/>
      <c r="I64" s="89"/>
      <c r="J64" s="89"/>
    </row>
    <row r="65" spans="1:10" ht="15.9" customHeight="1" x14ac:dyDescent="0.2">
      <c r="A65" s="88" t="s">
        <v>479</v>
      </c>
      <c r="B65" s="88"/>
      <c r="C65" s="88"/>
      <c r="D65" s="88"/>
      <c r="E65" s="88"/>
      <c r="F65" s="88"/>
      <c r="G65" s="88"/>
      <c r="H65" s="88"/>
      <c r="I65" s="88"/>
      <c r="J65" s="88"/>
    </row>
    <row r="66" spans="1:10" ht="15.9" customHeight="1" x14ac:dyDescent="0.2">
      <c r="A66" s="89" t="s">
        <v>535</v>
      </c>
      <c r="B66" s="89"/>
      <c r="C66" s="89"/>
      <c r="D66" s="89"/>
      <c r="E66" s="89"/>
      <c r="F66" s="89"/>
      <c r="G66" s="89"/>
      <c r="H66" s="89"/>
      <c r="I66" s="89"/>
      <c r="J66" s="89"/>
    </row>
    <row r="67" spans="1:10" ht="15.9" customHeight="1" x14ac:dyDescent="0.2">
      <c r="A67" s="88" t="s">
        <v>487</v>
      </c>
      <c r="B67" s="88"/>
      <c r="C67" s="88"/>
      <c r="D67" s="88"/>
      <c r="E67" s="88"/>
      <c r="F67" s="88"/>
      <c r="G67" s="88"/>
      <c r="H67" s="88"/>
      <c r="I67" s="88"/>
      <c r="J67" s="88"/>
    </row>
    <row r="68" spans="1:10" ht="15.9" customHeight="1" x14ac:dyDescent="0.2">
      <c r="A68" s="89" t="s">
        <v>536</v>
      </c>
      <c r="B68" s="89"/>
      <c r="C68" s="89"/>
      <c r="D68" s="89"/>
      <c r="E68" s="89"/>
      <c r="F68" s="89"/>
      <c r="G68" s="89"/>
      <c r="H68" s="89"/>
      <c r="I68" s="89"/>
      <c r="J68" s="89"/>
    </row>
    <row r="69" spans="1:10" ht="15.9" customHeight="1" x14ac:dyDescent="0.2">
      <c r="A69" s="88" t="s">
        <v>480</v>
      </c>
      <c r="B69" s="88"/>
      <c r="C69" s="88"/>
      <c r="D69" s="88"/>
      <c r="E69" s="88"/>
      <c r="F69" s="88"/>
      <c r="G69" s="88"/>
      <c r="H69" s="88"/>
      <c r="I69" s="88"/>
      <c r="J69" s="88"/>
    </row>
    <row r="70" spans="1:10" ht="15.9" customHeight="1" x14ac:dyDescent="0.2">
      <c r="A70" s="89" t="s">
        <v>537</v>
      </c>
      <c r="B70" s="89"/>
      <c r="C70" s="89"/>
      <c r="D70" s="89"/>
      <c r="E70" s="89"/>
      <c r="F70" s="89"/>
      <c r="G70" s="89"/>
      <c r="H70" s="89"/>
      <c r="I70" s="89"/>
      <c r="J70" s="89"/>
    </row>
    <row r="71" spans="1:10" ht="15.9" customHeight="1" x14ac:dyDescent="0.2">
      <c r="A71" s="88" t="s">
        <v>492</v>
      </c>
      <c r="B71" s="88"/>
      <c r="C71" s="88"/>
      <c r="D71" s="88"/>
      <c r="E71" s="88"/>
      <c r="F71" s="88"/>
      <c r="G71" s="88"/>
      <c r="H71" s="88"/>
      <c r="I71" s="88"/>
      <c r="J71" s="88"/>
    </row>
    <row r="72" spans="1:10" ht="15.9" customHeight="1" x14ac:dyDescent="0.2">
      <c r="A72" s="89" t="s">
        <v>515</v>
      </c>
      <c r="B72" s="89"/>
      <c r="C72" s="89"/>
      <c r="D72" s="89"/>
      <c r="E72" s="89"/>
      <c r="F72" s="89"/>
      <c r="G72" s="89"/>
      <c r="H72" s="89"/>
      <c r="I72" s="89"/>
      <c r="J72" s="89"/>
    </row>
    <row r="73" spans="1:10" ht="15.9" customHeight="1" x14ac:dyDescent="0.2">
      <c r="A73" s="88" t="s">
        <v>478</v>
      </c>
      <c r="B73" s="88"/>
      <c r="C73" s="88"/>
      <c r="D73" s="88"/>
      <c r="E73" s="88"/>
      <c r="F73" s="88"/>
      <c r="G73" s="88"/>
      <c r="H73" s="88"/>
      <c r="I73" s="88"/>
      <c r="J73" s="88"/>
    </row>
    <row r="74" spans="1:10" ht="15.9" customHeight="1" x14ac:dyDescent="0.2">
      <c r="A74" s="89" t="s">
        <v>538</v>
      </c>
      <c r="B74" s="89"/>
      <c r="C74" s="89"/>
      <c r="D74" s="89"/>
      <c r="E74" s="89"/>
      <c r="F74" s="89"/>
      <c r="G74" s="89"/>
      <c r="H74" s="89"/>
      <c r="I74" s="89"/>
      <c r="J74" s="89"/>
    </row>
    <row r="75" spans="1:10" ht="15.9" customHeight="1" x14ac:dyDescent="0.2">
      <c r="A75" s="88" t="s">
        <v>474</v>
      </c>
      <c r="B75" s="88"/>
      <c r="C75" s="88"/>
      <c r="D75" s="88"/>
      <c r="E75" s="88"/>
      <c r="F75" s="88"/>
      <c r="G75" s="88"/>
      <c r="H75" s="88"/>
      <c r="I75" s="88"/>
      <c r="J75" s="88"/>
    </row>
    <row r="76" spans="1:10" ht="15.9" customHeight="1" x14ac:dyDescent="0.2">
      <c r="A76" s="89" t="s">
        <v>539</v>
      </c>
      <c r="B76" s="89"/>
      <c r="C76" s="89"/>
      <c r="D76" s="89"/>
      <c r="E76" s="89"/>
      <c r="F76" s="89"/>
      <c r="G76" s="89"/>
      <c r="H76" s="89"/>
      <c r="I76" s="89"/>
      <c r="J76" s="89"/>
    </row>
    <row r="77" spans="1:10" ht="15.9" customHeight="1" x14ac:dyDescent="0.2">
      <c r="A77" s="88" t="s">
        <v>490</v>
      </c>
      <c r="B77" s="88"/>
      <c r="C77" s="88"/>
      <c r="D77" s="88"/>
      <c r="E77" s="88"/>
      <c r="F77" s="88"/>
      <c r="G77" s="88"/>
      <c r="H77" s="88"/>
      <c r="I77" s="88"/>
      <c r="J77" s="88"/>
    </row>
    <row r="78" spans="1:10" ht="15.9" customHeight="1" x14ac:dyDescent="0.2">
      <c r="A78" s="89" t="s">
        <v>517</v>
      </c>
      <c r="B78" s="89"/>
      <c r="C78" s="89"/>
      <c r="D78" s="89"/>
      <c r="E78" s="89"/>
      <c r="F78" s="89"/>
      <c r="G78" s="89"/>
      <c r="H78" s="89"/>
      <c r="I78" s="89"/>
      <c r="J78" s="89"/>
    </row>
    <row r="79" spans="1:10" ht="15.9" customHeight="1" x14ac:dyDescent="0.2">
      <c r="A79" s="88" t="s">
        <v>481</v>
      </c>
      <c r="B79" s="88"/>
      <c r="C79" s="88"/>
      <c r="D79" s="88"/>
      <c r="E79" s="88"/>
      <c r="F79" s="88"/>
      <c r="G79" s="88"/>
      <c r="H79" s="88"/>
      <c r="I79" s="88"/>
      <c r="J79" s="88"/>
    </row>
    <row r="80" spans="1:10" ht="15.9" customHeight="1" x14ac:dyDescent="0.2">
      <c r="A80" s="89" t="s">
        <v>540</v>
      </c>
      <c r="B80" s="89"/>
      <c r="C80" s="89"/>
      <c r="D80" s="89"/>
      <c r="E80" s="89"/>
      <c r="F80" s="89"/>
      <c r="G80" s="89"/>
      <c r="H80" s="89"/>
      <c r="I80" s="89"/>
      <c r="J80" s="89"/>
    </row>
    <row r="81" spans="1:10" ht="15.9" customHeight="1" x14ac:dyDescent="0.2">
      <c r="A81" s="88" t="s">
        <v>505</v>
      </c>
      <c r="B81" s="88"/>
      <c r="C81" s="88"/>
      <c r="D81" s="88"/>
      <c r="E81" s="88"/>
      <c r="F81" s="88"/>
      <c r="G81" s="88"/>
      <c r="H81" s="88"/>
      <c r="I81" s="88"/>
      <c r="J81" s="88"/>
    </row>
    <row r="82" spans="1:10" ht="15.9" customHeight="1" x14ac:dyDescent="0.2">
      <c r="A82" s="89" t="s">
        <v>541</v>
      </c>
      <c r="B82" s="89"/>
      <c r="C82" s="89"/>
      <c r="D82" s="89"/>
      <c r="E82" s="89"/>
      <c r="F82" s="89"/>
      <c r="G82" s="89"/>
      <c r="H82" s="89"/>
      <c r="I82" s="89"/>
      <c r="J82" s="89"/>
    </row>
    <row r="83" spans="1:10" ht="15.9" customHeight="1" x14ac:dyDescent="0.2">
      <c r="A83" s="88" t="s">
        <v>475</v>
      </c>
      <c r="B83" s="88"/>
      <c r="C83" s="88"/>
      <c r="D83" s="88"/>
      <c r="E83" s="88"/>
      <c r="F83" s="88"/>
      <c r="G83" s="88"/>
      <c r="H83" s="88"/>
      <c r="I83" s="88"/>
      <c r="J83" s="88"/>
    </row>
    <row r="84" spans="1:10" ht="15.9" customHeight="1" x14ac:dyDescent="0.2">
      <c r="A84" s="89" t="s">
        <v>523</v>
      </c>
      <c r="B84" s="89"/>
      <c r="C84" s="89"/>
      <c r="D84" s="89"/>
      <c r="E84" s="89"/>
      <c r="F84" s="89"/>
      <c r="G84" s="89"/>
      <c r="H84" s="89"/>
      <c r="I84" s="89"/>
      <c r="J84" s="89"/>
    </row>
    <row r="85" spans="1:10" ht="15.9" customHeight="1" x14ac:dyDescent="0.2">
      <c r="A85" s="88" t="s">
        <v>477</v>
      </c>
      <c r="B85" s="88"/>
      <c r="C85" s="88"/>
      <c r="D85" s="88"/>
      <c r="E85" s="88"/>
      <c r="F85" s="88"/>
      <c r="G85" s="88"/>
      <c r="H85" s="88"/>
      <c r="I85" s="88"/>
      <c r="J85" s="88"/>
    </row>
    <row r="86" spans="1:10" ht="15.9" customHeight="1" x14ac:dyDescent="0.2">
      <c r="A86" s="89" t="s">
        <v>524</v>
      </c>
      <c r="B86" s="89"/>
      <c r="C86" s="89"/>
      <c r="D86" s="89"/>
      <c r="E86" s="89"/>
      <c r="F86" s="89"/>
      <c r="G86" s="89"/>
      <c r="H86" s="89"/>
      <c r="I86" s="89"/>
      <c r="J86" s="89"/>
    </row>
    <row r="87" spans="1:10" ht="15.9" customHeight="1" x14ac:dyDescent="0.2">
      <c r="A87" s="89"/>
      <c r="B87" s="89"/>
      <c r="C87" s="89"/>
      <c r="D87" s="89"/>
      <c r="E87" s="89"/>
      <c r="F87" s="89"/>
      <c r="G87" s="89"/>
      <c r="H87" s="89"/>
      <c r="I87" s="89"/>
      <c r="J87" s="89"/>
    </row>
    <row r="88" spans="1:10" ht="15.9" customHeight="1" x14ac:dyDescent="0.2">
      <c r="A88" s="91"/>
      <c r="B88" s="91"/>
      <c r="C88" s="91"/>
      <c r="D88" s="91"/>
      <c r="E88" s="91"/>
      <c r="F88" s="91"/>
      <c r="G88" s="91"/>
      <c r="H88" s="91"/>
      <c r="I88" s="91"/>
      <c r="J88" s="91"/>
    </row>
  </sheetData>
  <mergeCells count="87">
    <mergeCell ref="A87:J87"/>
    <mergeCell ref="A88:J88"/>
    <mergeCell ref="A4:J4"/>
    <mergeCell ref="A5:J5"/>
    <mergeCell ref="A6:J6"/>
    <mergeCell ref="A7:J7"/>
    <mergeCell ref="A8:J8"/>
    <mergeCell ref="A9:J9"/>
    <mergeCell ref="A10:J10"/>
    <mergeCell ref="A11:J11"/>
    <mergeCell ref="A12:J12"/>
    <mergeCell ref="A13:J13"/>
    <mergeCell ref="A14:J14"/>
    <mergeCell ref="A15:J15"/>
    <mergeCell ref="A16:J16"/>
    <mergeCell ref="A17:J17"/>
    <mergeCell ref="A67:J67"/>
    <mergeCell ref="A68:J68"/>
    <mergeCell ref="A69:J69"/>
    <mergeCell ref="A70:J70"/>
    <mergeCell ref="A71:J71"/>
    <mergeCell ref="A72:J72"/>
    <mergeCell ref="A73:J73"/>
    <mergeCell ref="A74:J74"/>
    <mergeCell ref="A75:J75"/>
    <mergeCell ref="A76:J76"/>
    <mergeCell ref="A86:J86"/>
    <mergeCell ref="A77:J77"/>
    <mergeCell ref="A78:J78"/>
    <mergeCell ref="A79:J79"/>
    <mergeCell ref="A80:J80"/>
    <mergeCell ref="A81:J81"/>
    <mergeCell ref="A82:J82"/>
    <mergeCell ref="A83:J83"/>
    <mergeCell ref="A84:J84"/>
    <mergeCell ref="A85:J85"/>
    <mergeCell ref="A63:J63"/>
    <mergeCell ref="A64:J64"/>
    <mergeCell ref="A65:J65"/>
    <mergeCell ref="A66:J66"/>
    <mergeCell ref="A57:J57"/>
    <mergeCell ref="A58:J58"/>
    <mergeCell ref="A59:J59"/>
    <mergeCell ref="A60:J60"/>
    <mergeCell ref="A61:J61"/>
    <mergeCell ref="A62:J62"/>
    <mergeCell ref="A52:J52"/>
    <mergeCell ref="A53:J53"/>
    <mergeCell ref="A54:J54"/>
    <mergeCell ref="A55:J55"/>
    <mergeCell ref="A56:J56"/>
    <mergeCell ref="A47:J47"/>
    <mergeCell ref="A48:J48"/>
    <mergeCell ref="A49:J49"/>
    <mergeCell ref="A50:J50"/>
    <mergeCell ref="A51:J51"/>
    <mergeCell ref="A42:J42"/>
    <mergeCell ref="A43:J43"/>
    <mergeCell ref="A44:J44"/>
    <mergeCell ref="A45:J45"/>
    <mergeCell ref="A46:J46"/>
    <mergeCell ref="A37:J37"/>
    <mergeCell ref="A38:J38"/>
    <mergeCell ref="A39:J39"/>
    <mergeCell ref="A40:J40"/>
    <mergeCell ref="A41:J41"/>
    <mergeCell ref="A32:J32"/>
    <mergeCell ref="A33:J33"/>
    <mergeCell ref="A34:J34"/>
    <mergeCell ref="A35:J35"/>
    <mergeCell ref="A36:J36"/>
    <mergeCell ref="A27:J27"/>
    <mergeCell ref="A28:J28"/>
    <mergeCell ref="A29:J29"/>
    <mergeCell ref="A30:J30"/>
    <mergeCell ref="A31:J31"/>
    <mergeCell ref="A22:J22"/>
    <mergeCell ref="A23:J23"/>
    <mergeCell ref="A24:J24"/>
    <mergeCell ref="A25:J25"/>
    <mergeCell ref="A26:J26"/>
    <mergeCell ref="A19:J19"/>
    <mergeCell ref="A20:J20"/>
    <mergeCell ref="A21:J21"/>
    <mergeCell ref="A1:I1"/>
    <mergeCell ref="A2:I2"/>
    <mergeCell ref="A18:J18"/>
  </mergeCells>
  <phoneticPr fontId="2"/>
  <hyperlinks>
    <hyperlink ref="A5" r:id="rId1" display="https://www.vector.co.jp/soft/winnt/business/se490409.html" xr:uid="{175A8D37-D9E5-44D9-80B8-98FEB4B48F39}"/>
    <hyperlink ref="A7" r:id="rId2" display="https://www.vector.co.jp/soft/winnt/business/se490680.html" xr:uid="{A46CC389-6E63-4FB6-854A-5C343E0BB82B}"/>
    <hyperlink ref="A9" r:id="rId3" display="https://www.vector.co.jp/soft/winnt/business/se517814.html" xr:uid="{E32BE41B-E73A-44CD-AA92-827C1EDCDAFC}"/>
    <hyperlink ref="A11" r:id="rId4" display="https://www.vector.co.jp/soft/winnt/business/se517700.html" xr:uid="{A9F1B8C5-C77E-4583-9EF8-B744BF9EEFF2}"/>
    <hyperlink ref="A13" r:id="rId5" display="https://www.vector.co.jp/soft/winnt/business/se487502.html" xr:uid="{FA2940CB-2F53-4691-A6D6-F7FBF7C351A7}"/>
    <hyperlink ref="A15" r:id="rId6" display="https://www.vector.co.jp/soft/winnt/business/se378509.html" xr:uid="{E0D12FE7-EA0F-4C24-B99F-50662FDAAD6D}"/>
    <hyperlink ref="A17" r:id="rId7" display="https://www.vector.co.jp/soft/winnt/business/se487561.html" xr:uid="{790E6277-0917-4CBF-811C-5D9E6BBFCFF2}"/>
    <hyperlink ref="A19" r:id="rId8" display="https://www.vector.co.jp/soft/winnt/business/se378513.html" xr:uid="{979B5694-0E3B-4AFC-B731-3B7D3EDEBFC2}"/>
    <hyperlink ref="A21" r:id="rId9" display="https://www.vector.co.jp/soft/winnt/business/se524152.html" xr:uid="{A7388B22-E0F6-4767-846C-0A31C5B33439}"/>
    <hyperlink ref="A23" r:id="rId10" display="https://www.vector.co.jp/soft/winnt/business/se380096.html" xr:uid="{83894B5D-86D6-4797-B110-958009D101DF}"/>
    <hyperlink ref="A25" r:id="rId11" display="https://www.vector.co.jp/soft/winnt/business/se525485.html" xr:uid="{0C1F5E0B-B435-49DB-A465-A6DAEAE6B514}"/>
    <hyperlink ref="A27" r:id="rId12" display="https://www.vector.co.jp/soft/winnt/business/se525463.html" xr:uid="{E35D16D3-CD63-4532-8EC7-F964F1C86ED2}"/>
    <hyperlink ref="A29" r:id="rId13" display="https://www.vector.co.jp/soft/winnt/business/se380157.html" xr:uid="{7F5CAB25-F57A-403B-B684-C935B83C62CC}"/>
    <hyperlink ref="A31" r:id="rId14" display="https://www.vector.co.jp/soft/winnt/business/se487835.html" xr:uid="{8693726E-CB95-41DF-BA8A-000767E27828}"/>
    <hyperlink ref="A33" r:id="rId15" display="https://www.vector.co.jp/soft/winnt/business/se487560.html" xr:uid="{545DB687-FFAB-45A8-A8B2-3D442E19308F}"/>
    <hyperlink ref="A35" r:id="rId16" display="https://www.vector.co.jp/soft/winnt/business/se378498.html" xr:uid="{02581FE5-9550-4220-9397-7495866F62D9}"/>
    <hyperlink ref="A37" r:id="rId17" display="https://www.vector.co.jp/soft/winnt/business/se380079.html" xr:uid="{538A5864-B71E-486E-BFB6-ABF185531445}"/>
    <hyperlink ref="A39" r:id="rId18" display="https://www.vector.co.jp/soft/winnt/business/se525484.html" xr:uid="{3BCEB1DC-4F2A-4075-B24D-CDD89F011F93}"/>
    <hyperlink ref="A41" r:id="rId19" display="https://www.vector.co.jp/soft/winnt/business/se509044.html" xr:uid="{F31D5DC7-83C8-46D5-B321-2302E27D92C7}"/>
    <hyperlink ref="A43" r:id="rId20" display="https://www.vector.co.jp/soft/winnt/business/se455976.html" xr:uid="{86AF5B5F-962E-4390-B2E9-53D849E78FA0}"/>
    <hyperlink ref="A45" r:id="rId21" display="https://www.vector.co.jp/soft/winnt/business/se367859.html" xr:uid="{243CE3DF-79FB-4DB4-93B9-ADE4898666E9}"/>
    <hyperlink ref="A47" r:id="rId22" display="https://www.vector.co.jp/soft/winnt/business/se490353.html" xr:uid="{4939461D-51BB-4D68-9A19-7B61905DA053}"/>
    <hyperlink ref="A49" r:id="rId23" display="https://www.vector.co.jp/soft/winnt/business/se487858.html" xr:uid="{66BE89EC-B466-4433-939F-4E0737CA18AC}"/>
    <hyperlink ref="A51" r:id="rId24" display="https://www.vector.co.jp/soft/winnt/business/se514892.html" xr:uid="{8036AE32-296C-4A6B-BD42-08BC1AB8592D}"/>
    <hyperlink ref="A53" r:id="rId25" display="https://www.vector.co.jp/soft/winnt/business/se509079.html" xr:uid="{D8FD732F-E8A8-4EB0-B92D-BE4A394AFE7A}"/>
    <hyperlink ref="A55" r:id="rId26" display="https://www.vector.co.jp/soft/winnt/business/se490357.html" xr:uid="{3444067C-957A-43EE-BD33-2C657BBC8190}"/>
    <hyperlink ref="A57" r:id="rId27" display="https://www.vector.co.jp/soft/winnt/business/se490776.html" xr:uid="{6D6081DB-6704-4BBE-92E1-C0D2DA3C1F1A}"/>
    <hyperlink ref="A59" r:id="rId28" display="https://www.vector.co.jp/soft/winnt/business/se524150.html" xr:uid="{BEA996E8-2C03-4249-B692-0C7F33E37A3B}"/>
    <hyperlink ref="A61" r:id="rId29" display="https://www.vector.co.jp/soft/winnt/business/se361560.html" xr:uid="{F330D176-B946-479D-BE90-2C344096AE84}"/>
    <hyperlink ref="A63" r:id="rId30" display="https://www.vector.co.jp/soft/winnt/business/se366736.html" xr:uid="{7E37621C-B094-411C-A148-9FF345A9165A}"/>
    <hyperlink ref="A65" r:id="rId31" display="https://www.vector.co.jp/soft/winnt/business/se509046.html" xr:uid="{BBDB9EAF-70C6-4B53-AA13-93D2CC29BA43}"/>
    <hyperlink ref="A67" r:id="rId32" display="https://www.vector.co.jp/soft/winnt/business/se365082.html" xr:uid="{8A13472C-7B4E-45A9-874D-B5CDC2BE80B7}"/>
    <hyperlink ref="A69" r:id="rId33" display="https://www.vector.co.jp/soft/winnt/business/se509051.html" xr:uid="{69491C29-856D-4FC0-A2F2-6A87FA3190AB}"/>
    <hyperlink ref="A71" r:id="rId34" display="https://www.vector.co.jp/soft/winnt/business/se361358.html" xr:uid="{CDAA4B73-79D3-4BC6-B146-A60596A9D748}"/>
    <hyperlink ref="A73" r:id="rId35" display="https://www.vector.co.jp/soft/winnt/business/se509045.html" xr:uid="{E912F5D8-837A-4F10-A011-B4E1BF644881}"/>
    <hyperlink ref="A75" r:id="rId36" display="https://www.vector.co.jp/soft/winnt/business/se509050.html" xr:uid="{831FBFA3-8A05-4778-82EA-79B4A1516333}"/>
    <hyperlink ref="A77" r:id="rId37" display="https://www.vector.co.jp/soft/winnt/business/se361539.html" xr:uid="{8A36BBA1-89BD-4593-BF36-CC512BC090DD}"/>
    <hyperlink ref="A79" r:id="rId38" display="https://www.vector.co.jp/soft/winnt/business/se487503.html" xr:uid="{A21151F9-DD12-4697-B520-5E811A2F8E39}"/>
    <hyperlink ref="A81" r:id="rId39" display="https://www.vector.co.jp/soft/winnt/business/se525461.html" xr:uid="{503F86C9-5BFC-484E-8602-63DFA111E4F3}"/>
    <hyperlink ref="A83" r:id="rId40" display="https://www.vector.co.jp/soft/winnt/business/se509041.html" xr:uid="{B4865825-6F4A-4DD2-9651-E6F661B38376}"/>
    <hyperlink ref="A85" r:id="rId41" display="https://www.vector.co.jp/soft/winnt/business/se509043.html" xr:uid="{4717C3C4-9179-49CB-A742-37915A3F6EAD}"/>
  </hyperlinks>
  <pageMargins left="0.7" right="0.7" top="0.75" bottom="0.75" header="0.3" footer="0.3"/>
  <pageSetup paperSize="9" orientation="portrait" horizontalDpi="4294967292" verticalDpi="0" r:id="rId4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1"/>
  </sheetPr>
  <dimension ref="A1:AA74"/>
  <sheetViews>
    <sheetView view="pageBreakPreview" zoomScaleNormal="100" workbookViewId="0">
      <selection activeCell="A51" sqref="A51:XFD51"/>
    </sheetView>
  </sheetViews>
  <sheetFormatPr defaultColWidth="8.88671875" defaultRowHeight="13.2" x14ac:dyDescent="0.2"/>
  <cols>
    <col min="1" max="17" width="7.6640625" customWidth="1"/>
  </cols>
  <sheetData>
    <row r="1" spans="1:8" ht="24.75" customHeight="1" x14ac:dyDescent="0.2">
      <c r="A1" s="248" t="s">
        <v>206</v>
      </c>
      <c r="B1" s="248"/>
      <c r="C1" s="248"/>
      <c r="D1" s="248"/>
      <c r="E1" s="248"/>
      <c r="F1" s="248"/>
      <c r="G1" s="248"/>
      <c r="H1" s="248"/>
    </row>
    <row r="40" spans="1:16" ht="15.75" customHeight="1" x14ac:dyDescent="0.2">
      <c r="A40" s="139" t="s">
        <v>52</v>
      </c>
      <c r="B40" s="139"/>
      <c r="C40" s="139"/>
      <c r="D40" s="139"/>
      <c r="E40" s="139"/>
      <c r="F40" s="125" t="s">
        <v>205</v>
      </c>
      <c r="G40" s="126"/>
      <c r="H40" s="126"/>
      <c r="I40" s="127"/>
      <c r="J40" s="14"/>
      <c r="K40" s="14"/>
      <c r="L40" s="14"/>
      <c r="M40" s="221" t="s">
        <v>204</v>
      </c>
      <c r="N40" s="221"/>
      <c r="O40" s="221"/>
      <c r="P40" s="221"/>
    </row>
    <row r="41" spans="1:16" ht="15.75" customHeight="1" x14ac:dyDescent="0.2">
      <c r="B41" s="125" t="s">
        <v>22</v>
      </c>
      <c r="C41" s="127"/>
      <c r="D41" s="125" t="s">
        <v>203</v>
      </c>
      <c r="E41" s="127"/>
      <c r="F41" s="2" t="s">
        <v>23</v>
      </c>
      <c r="G41" s="2" t="s">
        <v>1</v>
      </c>
      <c r="H41" s="2" t="s">
        <v>23</v>
      </c>
      <c r="I41" s="2" t="s">
        <v>1</v>
      </c>
      <c r="J41" s="2" t="s">
        <v>23</v>
      </c>
      <c r="K41" s="2" t="s">
        <v>1</v>
      </c>
      <c r="M41" s="246" t="s">
        <v>202</v>
      </c>
      <c r="N41" s="246"/>
      <c r="O41" s="246"/>
      <c r="P41" s="246"/>
    </row>
    <row r="42" spans="1:16" ht="15.75" customHeight="1" x14ac:dyDescent="0.2">
      <c r="B42" s="98" t="s">
        <v>201</v>
      </c>
      <c r="C42" s="98"/>
      <c r="D42" s="247" t="s">
        <v>200</v>
      </c>
      <c r="E42" s="247"/>
      <c r="F42" s="4">
        <f>H42/1000</f>
        <v>3.7240000000000006</v>
      </c>
      <c r="G42" s="2" t="s">
        <v>198</v>
      </c>
      <c r="H42" s="4">
        <f>J42*9.8</f>
        <v>3724.0000000000005</v>
      </c>
      <c r="I42" s="2" t="s">
        <v>197</v>
      </c>
      <c r="J42" s="5">
        <v>380</v>
      </c>
      <c r="K42" s="2" t="s">
        <v>196</v>
      </c>
    </row>
    <row r="43" spans="1:16" ht="15.75" customHeight="1" x14ac:dyDescent="0.2">
      <c r="B43" s="98" t="s">
        <v>199</v>
      </c>
      <c r="C43" s="98"/>
      <c r="D43" s="247"/>
      <c r="E43" s="247"/>
      <c r="F43" s="4">
        <f>H43/1000</f>
        <v>0</v>
      </c>
      <c r="G43" s="2" t="s">
        <v>198</v>
      </c>
      <c r="H43" s="4">
        <f>J43*9.8</f>
        <v>0</v>
      </c>
      <c r="I43" s="2" t="s">
        <v>197</v>
      </c>
      <c r="J43" s="5">
        <v>0</v>
      </c>
      <c r="K43" s="2" t="s">
        <v>196</v>
      </c>
    </row>
    <row r="44" spans="1:16" ht="15.75" customHeight="1" x14ac:dyDescent="0.2">
      <c r="A44" s="139" t="s">
        <v>24</v>
      </c>
      <c r="B44" s="139"/>
      <c r="C44" s="139"/>
      <c r="D44" s="139"/>
      <c r="E44" s="139"/>
      <c r="F44" s="1"/>
      <c r="G44" s="1"/>
    </row>
    <row r="45" spans="1:16" ht="15.75" customHeight="1" x14ac:dyDescent="0.2">
      <c r="B45" s="98" t="s">
        <v>25</v>
      </c>
      <c r="C45" s="98"/>
      <c r="D45" s="98" t="s">
        <v>26</v>
      </c>
      <c r="E45" s="98"/>
      <c r="F45" s="2" t="s">
        <v>1</v>
      </c>
      <c r="G45" s="1"/>
    </row>
    <row r="46" spans="1:16" ht="15.75" customHeight="1" x14ac:dyDescent="0.2">
      <c r="B46" s="98" t="s">
        <v>195</v>
      </c>
      <c r="C46" s="98"/>
      <c r="D46" s="247">
        <v>50</v>
      </c>
      <c r="E46" s="247"/>
      <c r="F46" s="2" t="s">
        <v>191</v>
      </c>
    </row>
    <row r="47" spans="1:16" ht="15.75" customHeight="1" x14ac:dyDescent="0.2">
      <c r="B47" s="98" t="s">
        <v>194</v>
      </c>
      <c r="C47" s="98"/>
      <c r="D47" s="247">
        <v>50</v>
      </c>
      <c r="E47" s="247"/>
      <c r="F47" s="2" t="s">
        <v>191</v>
      </c>
    </row>
    <row r="48" spans="1:16" ht="15.75" customHeight="1" x14ac:dyDescent="0.2">
      <c r="B48" s="98" t="s">
        <v>193</v>
      </c>
      <c r="C48" s="98"/>
      <c r="D48" s="247">
        <v>100</v>
      </c>
      <c r="E48" s="247"/>
      <c r="F48" s="2" t="s">
        <v>191</v>
      </c>
    </row>
    <row r="49" spans="1:27" ht="15.75" customHeight="1" x14ac:dyDescent="0.2">
      <c r="B49" s="98" t="s">
        <v>192</v>
      </c>
      <c r="C49" s="98"/>
      <c r="D49" s="247">
        <v>80</v>
      </c>
      <c r="E49" s="247"/>
      <c r="F49" s="2" t="s">
        <v>191</v>
      </c>
    </row>
    <row r="50" spans="1:27" ht="15.75" customHeight="1" x14ac:dyDescent="0.2"/>
    <row r="51" spans="1:27" ht="15.6" customHeight="1" x14ac:dyDescent="0.2">
      <c r="A51" s="119" t="s">
        <v>231</v>
      </c>
      <c r="B51" s="119"/>
      <c r="C51" s="119"/>
      <c r="D51" s="119"/>
      <c r="E51" s="119"/>
      <c r="F51" s="119"/>
      <c r="G51" s="119"/>
      <c r="H51" s="119"/>
      <c r="I51" s="119"/>
      <c r="J51" s="119"/>
      <c r="K51" s="119"/>
      <c r="L51" s="119"/>
      <c r="M51" s="119"/>
    </row>
    <row r="52" spans="1:27" ht="15.6" customHeight="1" x14ac:dyDescent="0.2">
      <c r="A52" s="109" t="s">
        <v>138</v>
      </c>
      <c r="B52" s="111"/>
      <c r="C52" s="125" t="s">
        <v>139</v>
      </c>
      <c r="D52" s="126"/>
      <c r="E52" s="126"/>
      <c r="F52" s="126"/>
      <c r="G52" s="126"/>
      <c r="H52" s="126"/>
      <c r="I52" s="126"/>
      <c r="J52" s="127"/>
    </row>
    <row r="53" spans="1:27" ht="15.6" customHeight="1" x14ac:dyDescent="0.2">
      <c r="A53" s="123"/>
      <c r="B53" s="124"/>
      <c r="C53" s="126" t="s">
        <v>136</v>
      </c>
      <c r="D53" s="126"/>
      <c r="E53" s="126"/>
      <c r="F53" s="127"/>
      <c r="G53" s="125" t="s">
        <v>137</v>
      </c>
      <c r="H53" s="126"/>
      <c r="I53" s="126"/>
      <c r="J53" s="127"/>
    </row>
    <row r="54" spans="1:27" ht="15.6" customHeight="1" x14ac:dyDescent="0.2">
      <c r="A54" s="112"/>
      <c r="B54" s="114"/>
      <c r="C54" s="127" t="s">
        <v>140</v>
      </c>
      <c r="D54" s="98"/>
      <c r="E54" s="98" t="s">
        <v>141</v>
      </c>
      <c r="F54" s="98"/>
      <c r="G54" s="127" t="s">
        <v>140</v>
      </c>
      <c r="H54" s="98"/>
      <c r="I54" s="98" t="s">
        <v>141</v>
      </c>
      <c r="J54" s="98"/>
    </row>
    <row r="55" spans="1:27" ht="15.6" customHeight="1" x14ac:dyDescent="0.2">
      <c r="A55" s="106" t="s">
        <v>9</v>
      </c>
      <c r="B55" s="106"/>
      <c r="C55" s="115">
        <v>2</v>
      </c>
      <c r="D55" s="116"/>
      <c r="E55" s="115">
        <v>1.5</v>
      </c>
      <c r="F55" s="116"/>
      <c r="G55" s="115">
        <v>1.5</v>
      </c>
      <c r="H55" s="116"/>
      <c r="I55" s="115">
        <v>1</v>
      </c>
      <c r="J55" s="116"/>
    </row>
    <row r="56" spans="1:27" ht="15.6" customHeight="1" x14ac:dyDescent="0.2">
      <c r="A56" s="106"/>
      <c r="B56" s="106"/>
      <c r="C56" s="117"/>
      <c r="D56" s="118"/>
      <c r="E56" s="117"/>
      <c r="F56" s="118"/>
      <c r="G56" s="117"/>
      <c r="H56" s="118"/>
      <c r="I56" s="117"/>
      <c r="J56" s="118"/>
    </row>
    <row r="57" spans="1:27" ht="15.6" customHeight="1" x14ac:dyDescent="0.2">
      <c r="A57" s="98" t="s">
        <v>10</v>
      </c>
      <c r="B57" s="98"/>
      <c r="C57" s="115">
        <v>1.5</v>
      </c>
      <c r="D57" s="116"/>
      <c r="E57" s="115">
        <v>1</v>
      </c>
      <c r="F57" s="116"/>
      <c r="G57" s="115">
        <v>1</v>
      </c>
      <c r="H57" s="116"/>
      <c r="I57" s="115">
        <v>0.6</v>
      </c>
      <c r="J57" s="116"/>
    </row>
    <row r="58" spans="1:27" ht="15.6" customHeight="1" x14ac:dyDescent="0.2">
      <c r="A58" s="98"/>
      <c r="B58" s="98"/>
      <c r="C58" s="117"/>
      <c r="D58" s="118"/>
      <c r="E58" s="117"/>
      <c r="F58" s="118"/>
      <c r="G58" s="117"/>
      <c r="H58" s="118"/>
      <c r="I58" s="117"/>
      <c r="J58" s="118"/>
    </row>
    <row r="59" spans="1:27" ht="15.6" customHeight="1" x14ac:dyDescent="0.2">
      <c r="A59" s="98" t="s">
        <v>11</v>
      </c>
      <c r="B59" s="98"/>
      <c r="C59" s="115">
        <v>1.5</v>
      </c>
      <c r="D59" s="116"/>
      <c r="E59" s="115">
        <v>1</v>
      </c>
      <c r="F59" s="116"/>
      <c r="G59" s="115">
        <v>1</v>
      </c>
      <c r="H59" s="116"/>
      <c r="I59" s="115">
        <v>0.6</v>
      </c>
      <c r="J59" s="116"/>
    </row>
    <row r="60" spans="1:27" ht="15.6" customHeight="1" x14ac:dyDescent="0.2">
      <c r="A60" s="98"/>
      <c r="B60" s="98"/>
      <c r="C60" s="117"/>
      <c r="D60" s="118"/>
      <c r="E60" s="117"/>
      <c r="F60" s="118"/>
      <c r="G60" s="117"/>
      <c r="H60" s="118"/>
      <c r="I60" s="117"/>
      <c r="J60" s="118"/>
    </row>
    <row r="61" spans="1:27" ht="15.75" customHeight="1" x14ac:dyDescent="0.2">
      <c r="A61" s="183" t="s">
        <v>190</v>
      </c>
      <c r="B61" s="183"/>
      <c r="C61" s="183"/>
      <c r="D61" s="1"/>
      <c r="E61" s="1"/>
    </row>
    <row r="62" spans="1:27" ht="15.75" customHeight="1" x14ac:dyDescent="0.2">
      <c r="A62" s="132" t="s">
        <v>189</v>
      </c>
      <c r="B62" s="132"/>
      <c r="C62" s="132"/>
      <c r="D62" s="132"/>
      <c r="E62" s="132"/>
      <c r="F62" s="9"/>
      <c r="G62" s="9"/>
      <c r="H62" s="9"/>
      <c r="I62" s="24"/>
      <c r="J62" s="24"/>
      <c r="K62" s="24"/>
      <c r="R62" s="1"/>
      <c r="S62" s="1"/>
      <c r="T62" s="10"/>
      <c r="U62" s="10"/>
      <c r="V62" s="10"/>
      <c r="W62" s="10"/>
      <c r="X62" s="10"/>
      <c r="Y62" s="10"/>
      <c r="Z62" s="10"/>
      <c r="AA62" s="10"/>
    </row>
    <row r="63" spans="1:27" s="15" customFormat="1" ht="15.15" customHeight="1" x14ac:dyDescent="0.2">
      <c r="B63" s="210" t="s">
        <v>188</v>
      </c>
      <c r="C63" s="210"/>
      <c r="D63" s="219" t="s">
        <v>134</v>
      </c>
      <c r="E63" s="219"/>
      <c r="F63" s="238" t="s">
        <v>116</v>
      </c>
      <c r="G63" s="239"/>
      <c r="I63" s="24"/>
      <c r="J63" s="24"/>
      <c r="R63" s="25"/>
      <c r="S63" s="25"/>
      <c r="T63" s="31"/>
      <c r="U63" s="31"/>
      <c r="V63" s="31"/>
      <c r="W63" s="31"/>
      <c r="X63" s="31"/>
      <c r="Y63" s="31"/>
      <c r="Z63" s="31"/>
      <c r="AA63" s="31"/>
    </row>
    <row r="64" spans="1:27" s="15" customFormat="1" ht="15.15" customHeight="1" x14ac:dyDescent="0.2">
      <c r="B64" s="210" t="s">
        <v>64</v>
      </c>
      <c r="C64" s="210"/>
      <c r="D64" s="219" t="s">
        <v>117</v>
      </c>
      <c r="E64" s="219"/>
      <c r="R64" s="25"/>
      <c r="S64" s="25"/>
      <c r="T64" s="31"/>
      <c r="U64" s="31"/>
      <c r="V64" s="31"/>
      <c r="W64" s="31"/>
      <c r="X64" s="31"/>
      <c r="Y64" s="31"/>
      <c r="Z64" s="31"/>
      <c r="AA64" s="31"/>
    </row>
    <row r="65" spans="1:27" s="15" customFormat="1" ht="15.15" customHeight="1" x14ac:dyDescent="0.2">
      <c r="B65" s="210" t="s">
        <v>65</v>
      </c>
      <c r="C65" s="210"/>
      <c r="D65" s="237">
        <v>1.5</v>
      </c>
      <c r="E65" s="237"/>
      <c r="R65" s="25"/>
      <c r="S65" s="25"/>
      <c r="T65" s="31"/>
      <c r="U65" s="31"/>
      <c r="V65" s="31"/>
      <c r="W65" s="31"/>
      <c r="X65" s="31"/>
      <c r="Y65" s="31"/>
      <c r="Z65" s="31"/>
      <c r="AA65" s="31"/>
    </row>
    <row r="66" spans="1:27" s="15" customFormat="1" ht="15.15" customHeight="1" x14ac:dyDescent="0.2">
      <c r="B66" s="210" t="s">
        <v>66</v>
      </c>
      <c r="C66" s="210"/>
      <c r="D66" s="242">
        <f>D65*0.5</f>
        <v>0.75</v>
      </c>
      <c r="E66" s="242"/>
      <c r="R66" s="25"/>
      <c r="S66" s="25"/>
      <c r="T66" s="31"/>
      <c r="U66" s="31"/>
      <c r="V66" s="31"/>
      <c r="W66" s="31"/>
      <c r="X66" s="31"/>
      <c r="Y66" s="31"/>
      <c r="Z66" s="31"/>
      <c r="AA66" s="31"/>
    </row>
    <row r="67" spans="1:27" ht="15.75" customHeight="1" x14ac:dyDescent="0.2"/>
    <row r="68" spans="1:27" ht="15.75" customHeight="1" x14ac:dyDescent="0.2"/>
    <row r="69" spans="1:27" ht="15.75" customHeight="1" x14ac:dyDescent="0.2">
      <c r="A69" s="119"/>
      <c r="B69" s="119"/>
      <c r="C69" s="119"/>
      <c r="D69" s="119"/>
      <c r="E69" s="25"/>
      <c r="F69" s="25"/>
      <c r="G69" s="15"/>
      <c r="H69" s="15"/>
      <c r="I69" s="15"/>
      <c r="J69" s="15"/>
      <c r="K69" s="15"/>
      <c r="L69" s="15"/>
    </row>
    <row r="70" spans="1:27" ht="15.75" customHeight="1" x14ac:dyDescent="0.2">
      <c r="A70" s="48"/>
      <c r="B70" s="48"/>
      <c r="C70" s="48"/>
      <c r="D70" s="48"/>
      <c r="E70" s="25"/>
      <c r="F70" s="25"/>
      <c r="G70" s="15"/>
      <c r="H70" s="15"/>
      <c r="I70" s="15"/>
      <c r="J70" s="15"/>
      <c r="K70" s="15"/>
      <c r="L70" s="15"/>
    </row>
    <row r="71" spans="1:27" ht="15.75" customHeight="1" x14ac:dyDescent="0.2">
      <c r="A71" s="48"/>
      <c r="B71" s="48"/>
      <c r="C71" s="48"/>
      <c r="D71" s="48"/>
      <c r="E71" s="25"/>
      <c r="F71" s="25"/>
      <c r="G71" s="15"/>
      <c r="H71" s="15"/>
      <c r="I71" s="15"/>
      <c r="J71" s="15"/>
      <c r="K71" s="15"/>
      <c r="L71" s="15"/>
    </row>
    <row r="72" spans="1:27" ht="15.75" customHeight="1" x14ac:dyDescent="0.2">
      <c r="A72" s="48"/>
      <c r="B72" s="48"/>
      <c r="C72" s="48"/>
      <c r="D72" s="48"/>
      <c r="E72" s="25"/>
      <c r="F72" s="25"/>
      <c r="G72" s="15"/>
      <c r="H72" s="15"/>
      <c r="I72" s="15"/>
      <c r="J72" s="15"/>
      <c r="K72" s="15"/>
      <c r="L72" s="15"/>
    </row>
    <row r="73" spans="1:27" ht="15.75" customHeight="1" x14ac:dyDescent="0.2">
      <c r="A73" s="48"/>
      <c r="B73" s="48"/>
      <c r="C73" s="48"/>
      <c r="D73" s="48"/>
      <c r="E73" s="25"/>
      <c r="F73" s="25"/>
      <c r="G73" s="15"/>
      <c r="H73" s="15"/>
      <c r="I73" s="15"/>
      <c r="J73" s="15"/>
      <c r="K73" s="15"/>
      <c r="L73" s="15"/>
    </row>
    <row r="74" spans="1:27" ht="15.75" customHeight="1" x14ac:dyDescent="0.2">
      <c r="A74" s="91" t="s">
        <v>187</v>
      </c>
      <c r="B74" s="91"/>
      <c r="C74" s="91"/>
      <c r="D74" s="91"/>
      <c r="E74" s="91"/>
      <c r="F74" s="91"/>
      <c r="G74" s="91"/>
      <c r="H74" s="91"/>
      <c r="I74" s="91"/>
      <c r="J74" s="91"/>
      <c r="K74" s="91"/>
      <c r="L74" s="41"/>
    </row>
  </sheetData>
  <sheetProtection formatCells="0" selectLockedCells="1" selectUnlockedCells="1"/>
  <mergeCells count="59">
    <mergeCell ref="A74:K74"/>
    <mergeCell ref="B64:C64"/>
    <mergeCell ref="D64:E64"/>
    <mergeCell ref="B65:C65"/>
    <mergeCell ref="D65:E65"/>
    <mergeCell ref="B66:C66"/>
    <mergeCell ref="D66:E66"/>
    <mergeCell ref="A69:D69"/>
    <mergeCell ref="A62:E62"/>
    <mergeCell ref="B63:C63"/>
    <mergeCell ref="D63:E63"/>
    <mergeCell ref="F63:G63"/>
    <mergeCell ref="A57:B58"/>
    <mergeCell ref="C57:D58"/>
    <mergeCell ref="E57:F58"/>
    <mergeCell ref="G57:H58"/>
    <mergeCell ref="I57:J58"/>
    <mergeCell ref="G55:H56"/>
    <mergeCell ref="A1:H1"/>
    <mergeCell ref="A40:E40"/>
    <mergeCell ref="B41:C41"/>
    <mergeCell ref="D41:E41"/>
    <mergeCell ref="F40:I40"/>
    <mergeCell ref="A51:M51"/>
    <mergeCell ref="A44:E44"/>
    <mergeCell ref="B45:C45"/>
    <mergeCell ref="D45:E45"/>
    <mergeCell ref="I55:J56"/>
    <mergeCell ref="A55:B56"/>
    <mergeCell ref="C55:D56"/>
    <mergeCell ref="E55:F56"/>
    <mergeCell ref="A52:B54"/>
    <mergeCell ref="C52:J52"/>
    <mergeCell ref="M40:P40"/>
    <mergeCell ref="M41:P41"/>
    <mergeCell ref="B47:C47"/>
    <mergeCell ref="D47:E47"/>
    <mergeCell ref="D49:E49"/>
    <mergeCell ref="B48:C48"/>
    <mergeCell ref="D48:E48"/>
    <mergeCell ref="B49:C49"/>
    <mergeCell ref="B46:C46"/>
    <mergeCell ref="D46:E46"/>
    <mergeCell ref="B42:C42"/>
    <mergeCell ref="D42:E42"/>
    <mergeCell ref="B43:C43"/>
    <mergeCell ref="D43:E43"/>
    <mergeCell ref="C53:F53"/>
    <mergeCell ref="G53:J53"/>
    <mergeCell ref="C54:D54"/>
    <mergeCell ref="E54:F54"/>
    <mergeCell ref="G54:H54"/>
    <mergeCell ref="I54:J54"/>
    <mergeCell ref="I59:J60"/>
    <mergeCell ref="A61:C61"/>
    <mergeCell ref="A59:B60"/>
    <mergeCell ref="C59:D60"/>
    <mergeCell ref="E59:F60"/>
    <mergeCell ref="G59:H60"/>
  </mergeCells>
  <phoneticPr fontId="2"/>
  <pageMargins left="0.69" right="0.36" top="0.63" bottom="0.52" header="0.42" footer="0.25"/>
  <pageSetup paperSize="9" orientation="landscape" horizontalDpi="300" verticalDpi="300" r:id="rId1"/>
  <headerFooter alignWithMargins="0">
    <oddHeader>&amp;R自立機器</oddHeader>
    <oddFooter>&amp;P ページ</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6">
    <tabColor indexed="35"/>
  </sheetPr>
  <dimension ref="A1"/>
  <sheetViews>
    <sheetView workbookViewId="0">
      <selection activeCell="H21" sqref="H21"/>
    </sheetView>
  </sheetViews>
  <sheetFormatPr defaultRowHeight="13.2" x14ac:dyDescent="0.2"/>
  <cols>
    <col min="1" max="17" width="7.6640625" customWidth="1"/>
  </cols>
  <sheetData/>
  <sheetProtection formatCells="0" selectLockedCells="1" selectUnlockedCells="1"/>
  <phoneticPr fontId="2"/>
  <pageMargins left="0.69" right="0.36" top="0.63" bottom="0.75" header="0.42" footer="0.51200000000000001"/>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4"/>
  </sheetPr>
  <dimension ref="A1:Q72"/>
  <sheetViews>
    <sheetView view="pageBreakPreview" topLeftCell="A25" zoomScaleNormal="100" workbookViewId="0">
      <selection activeCell="A39" sqref="A39:XFD39"/>
    </sheetView>
  </sheetViews>
  <sheetFormatPr defaultRowHeight="13.2" x14ac:dyDescent="0.2"/>
  <cols>
    <col min="1" max="17" width="7.6640625" customWidth="1"/>
  </cols>
  <sheetData>
    <row r="1" spans="1:17" ht="15.75" customHeight="1" x14ac:dyDescent="0.2">
      <c r="A1" s="15"/>
      <c r="B1" s="15"/>
      <c r="C1" s="15"/>
      <c r="D1" s="15"/>
      <c r="E1" s="14"/>
      <c r="F1" s="13"/>
      <c r="G1" s="13"/>
      <c r="H1" s="13"/>
      <c r="I1" s="13"/>
      <c r="J1" s="13"/>
    </row>
    <row r="2" spans="1:17" ht="15.9" customHeight="1" x14ac:dyDescent="0.2">
      <c r="A2" s="119" t="s">
        <v>207</v>
      </c>
      <c r="B2" s="132"/>
      <c r="C2" s="132"/>
      <c r="D2" s="132"/>
      <c r="E2" s="132"/>
      <c r="F2" s="132"/>
      <c r="G2" s="132"/>
      <c r="H2" s="132"/>
      <c r="I2" s="132"/>
      <c r="J2" s="132"/>
      <c r="K2" s="132"/>
      <c r="L2" s="132"/>
      <c r="M2" s="132"/>
    </row>
    <row r="3" spans="1:17" ht="15.9" customHeight="1" x14ac:dyDescent="0.2">
      <c r="A3" s="98" t="s">
        <v>27</v>
      </c>
      <c r="B3" s="98"/>
      <c r="C3" s="2" t="s">
        <v>208</v>
      </c>
      <c r="D3" s="2" t="s">
        <v>209</v>
      </c>
      <c r="E3" s="2" t="s">
        <v>210</v>
      </c>
      <c r="F3" s="2" t="s">
        <v>211</v>
      </c>
      <c r="G3" s="2" t="s">
        <v>212</v>
      </c>
      <c r="H3" s="2" t="s">
        <v>213</v>
      </c>
      <c r="I3" s="2" t="s">
        <v>214</v>
      </c>
      <c r="J3" s="2" t="s">
        <v>215</v>
      </c>
      <c r="K3" s="2" t="s">
        <v>216</v>
      </c>
      <c r="L3" s="2" t="s">
        <v>217</v>
      </c>
      <c r="N3" s="133" t="s">
        <v>218</v>
      </c>
      <c r="O3" s="134"/>
      <c r="P3" s="135"/>
    </row>
    <row r="4" spans="1:17" ht="15.9" customHeight="1" x14ac:dyDescent="0.2">
      <c r="A4" s="2" t="s">
        <v>28</v>
      </c>
      <c r="B4" s="2" t="s">
        <v>30</v>
      </c>
      <c r="C4" s="2">
        <v>10</v>
      </c>
      <c r="D4" s="2">
        <v>15</v>
      </c>
      <c r="E4" s="2">
        <v>20</v>
      </c>
      <c r="F4" s="2">
        <v>25</v>
      </c>
      <c r="G4" s="2">
        <v>40</v>
      </c>
      <c r="H4" s="2">
        <v>50</v>
      </c>
      <c r="I4" s="2">
        <v>65</v>
      </c>
      <c r="J4" s="2">
        <v>110</v>
      </c>
      <c r="K4" s="2">
        <v>150</v>
      </c>
      <c r="L4" s="2">
        <v>180</v>
      </c>
      <c r="N4" s="136"/>
      <c r="O4" s="137"/>
      <c r="P4" s="138"/>
      <c r="Q4" s="26"/>
    </row>
    <row r="5" spans="1:17" ht="15.9" customHeight="1" x14ac:dyDescent="0.2">
      <c r="A5" s="2" t="s">
        <v>29</v>
      </c>
      <c r="B5" s="2" t="s">
        <v>219</v>
      </c>
      <c r="C5" s="2">
        <v>98</v>
      </c>
      <c r="D5" s="2">
        <v>147</v>
      </c>
      <c r="E5" s="2">
        <v>196</v>
      </c>
      <c r="F5" s="2">
        <v>245</v>
      </c>
      <c r="G5" s="2">
        <v>392</v>
      </c>
      <c r="H5" s="2">
        <v>882</v>
      </c>
      <c r="I5" s="2">
        <v>637</v>
      </c>
      <c r="J5" s="2">
        <v>1078</v>
      </c>
      <c r="K5" s="2">
        <v>1470</v>
      </c>
      <c r="L5" s="2">
        <v>1764</v>
      </c>
    </row>
    <row r="6" spans="1:17" ht="15.9" customHeight="1" x14ac:dyDescent="0.2">
      <c r="A6" s="1"/>
      <c r="B6" s="1"/>
      <c r="C6" s="1"/>
      <c r="D6" s="1"/>
      <c r="E6" s="1"/>
      <c r="F6" s="1"/>
      <c r="G6" s="1"/>
    </row>
    <row r="7" spans="1:17" ht="15.9" customHeight="1" x14ac:dyDescent="0.2">
      <c r="A7" s="131" t="s">
        <v>220</v>
      </c>
      <c r="B7" s="131"/>
      <c r="C7" s="131"/>
      <c r="D7" s="131" t="s">
        <v>221</v>
      </c>
      <c r="E7" s="131"/>
      <c r="F7" s="131"/>
    </row>
    <row r="8" spans="1:17" ht="15.75" customHeight="1" x14ac:dyDescent="0.2">
      <c r="A8" s="15"/>
      <c r="B8" s="15"/>
      <c r="C8" s="15"/>
      <c r="D8" s="15"/>
    </row>
    <row r="9" spans="1:17" ht="15.75" customHeight="1" x14ac:dyDescent="0.2">
      <c r="A9" s="119" t="s">
        <v>222</v>
      </c>
      <c r="B9" s="119"/>
      <c r="C9" s="119"/>
      <c r="D9" s="119"/>
      <c r="E9" s="119"/>
      <c r="F9" s="119"/>
      <c r="G9" s="119"/>
      <c r="H9" s="119"/>
      <c r="I9" s="119"/>
      <c r="J9" s="119"/>
      <c r="K9" s="119"/>
      <c r="L9" s="119"/>
      <c r="M9" s="119"/>
      <c r="N9" s="119"/>
      <c r="O9" s="119"/>
    </row>
    <row r="10" spans="1:17" ht="15.75" customHeight="1" x14ac:dyDescent="0.2">
      <c r="A10" s="98" t="s">
        <v>95</v>
      </c>
      <c r="B10" s="98"/>
      <c r="C10" s="98"/>
      <c r="D10" s="50">
        <v>1</v>
      </c>
      <c r="E10" s="2">
        <v>1.5</v>
      </c>
      <c r="F10" s="50">
        <v>2</v>
      </c>
      <c r="G10" s="2">
        <v>2.5</v>
      </c>
      <c r="H10" s="50">
        <v>3</v>
      </c>
      <c r="I10" s="2">
        <v>3.5</v>
      </c>
      <c r="J10" s="50">
        <v>4</v>
      </c>
    </row>
    <row r="11" spans="1:17" ht="15.75" customHeight="1" x14ac:dyDescent="0.2">
      <c r="A11" s="98" t="s">
        <v>3</v>
      </c>
      <c r="B11" s="2" t="s">
        <v>28</v>
      </c>
      <c r="C11" s="2" t="s">
        <v>30</v>
      </c>
      <c r="D11" s="2">
        <v>5</v>
      </c>
      <c r="E11" s="2">
        <v>10</v>
      </c>
      <c r="F11" s="2">
        <v>20</v>
      </c>
      <c r="G11" s="2">
        <v>25</v>
      </c>
      <c r="H11" s="2">
        <v>30</v>
      </c>
      <c r="I11" s="2">
        <v>35</v>
      </c>
      <c r="J11" s="2">
        <v>45</v>
      </c>
    </row>
    <row r="12" spans="1:17" ht="15.75" customHeight="1" x14ac:dyDescent="0.2">
      <c r="A12" s="98"/>
      <c r="B12" s="2" t="s">
        <v>29</v>
      </c>
      <c r="C12" s="2" t="s">
        <v>219</v>
      </c>
      <c r="D12" s="2">
        <v>49</v>
      </c>
      <c r="E12" s="2">
        <v>98</v>
      </c>
      <c r="F12" s="2">
        <v>196</v>
      </c>
      <c r="G12" s="2">
        <v>245</v>
      </c>
      <c r="H12" s="2">
        <v>294</v>
      </c>
      <c r="I12" s="2">
        <v>343</v>
      </c>
      <c r="J12" s="2">
        <v>441</v>
      </c>
      <c r="L12" s="125" t="s">
        <v>218</v>
      </c>
      <c r="M12" s="126"/>
      <c r="N12" s="126"/>
      <c r="O12" s="127"/>
    </row>
    <row r="13" spans="1:17" ht="15.75" customHeight="1" x14ac:dyDescent="0.2">
      <c r="A13" s="98" t="s">
        <v>4</v>
      </c>
      <c r="B13" s="2" t="s">
        <v>28</v>
      </c>
      <c r="C13" s="2" t="s">
        <v>30</v>
      </c>
      <c r="D13" s="2">
        <v>30</v>
      </c>
      <c r="E13" s="2">
        <v>45</v>
      </c>
      <c r="F13" s="2">
        <v>65</v>
      </c>
      <c r="G13" s="2">
        <v>85</v>
      </c>
      <c r="H13" s="2">
        <v>90</v>
      </c>
      <c r="I13" s="2">
        <v>115</v>
      </c>
      <c r="J13" s="2">
        <v>140</v>
      </c>
    </row>
    <row r="14" spans="1:17" ht="15.75" customHeight="1" x14ac:dyDescent="0.2">
      <c r="A14" s="98"/>
      <c r="B14" s="2" t="s">
        <v>29</v>
      </c>
      <c r="C14" s="2" t="s">
        <v>219</v>
      </c>
      <c r="D14" s="2">
        <v>294</v>
      </c>
      <c r="E14" s="2">
        <v>441</v>
      </c>
      <c r="F14" s="2">
        <v>637</v>
      </c>
      <c r="G14" s="2">
        <v>833</v>
      </c>
      <c r="H14" s="2">
        <v>882</v>
      </c>
      <c r="I14" s="2">
        <v>1127</v>
      </c>
      <c r="J14" s="2">
        <v>1372</v>
      </c>
    </row>
    <row r="15" spans="1:17" ht="15.75" customHeight="1" x14ac:dyDescent="0.2"/>
    <row r="16" spans="1:17" ht="15.75" customHeight="1" x14ac:dyDescent="0.2">
      <c r="A16" s="119" t="s">
        <v>223</v>
      </c>
      <c r="B16" s="119"/>
      <c r="C16" s="119"/>
      <c r="D16" s="119"/>
      <c r="E16" s="119"/>
      <c r="F16" s="119"/>
      <c r="G16" s="119"/>
      <c r="H16" s="119"/>
      <c r="I16" s="119"/>
      <c r="J16" s="119"/>
      <c r="K16" s="119"/>
      <c r="L16" s="119"/>
      <c r="M16" s="119"/>
      <c r="N16" s="119"/>
      <c r="O16" s="119"/>
    </row>
    <row r="17" spans="1:15" ht="15.75" customHeight="1" x14ac:dyDescent="0.2">
      <c r="A17" s="98" t="s">
        <v>2</v>
      </c>
      <c r="B17" s="98"/>
      <c r="C17" s="98"/>
      <c r="D17" s="50">
        <v>1</v>
      </c>
      <c r="E17" s="2">
        <v>1.5</v>
      </c>
      <c r="F17" s="50">
        <v>2</v>
      </c>
      <c r="G17" s="2">
        <v>2.5</v>
      </c>
      <c r="H17" s="50">
        <v>3</v>
      </c>
      <c r="I17" s="2">
        <v>3.5</v>
      </c>
      <c r="J17" s="50">
        <v>4</v>
      </c>
    </row>
    <row r="18" spans="1:15" ht="15.75" customHeight="1" x14ac:dyDescent="0.2">
      <c r="A18" s="98" t="s">
        <v>3</v>
      </c>
      <c r="B18" s="2" t="s">
        <v>28</v>
      </c>
      <c r="C18" s="2" t="s">
        <v>30</v>
      </c>
      <c r="D18" s="2">
        <v>6</v>
      </c>
      <c r="E18" s="2">
        <v>9</v>
      </c>
      <c r="F18" s="2">
        <v>13</v>
      </c>
      <c r="G18" s="2">
        <v>17</v>
      </c>
      <c r="H18" s="2">
        <v>26</v>
      </c>
      <c r="I18" s="2">
        <v>30</v>
      </c>
      <c r="J18" s="2">
        <v>34</v>
      </c>
    </row>
    <row r="19" spans="1:15" ht="15.75" customHeight="1" x14ac:dyDescent="0.2">
      <c r="A19" s="98"/>
      <c r="B19" s="2" t="s">
        <v>29</v>
      </c>
      <c r="C19" s="2" t="s">
        <v>224</v>
      </c>
      <c r="D19" s="2">
        <v>58.8</v>
      </c>
      <c r="E19" s="2">
        <v>88.2</v>
      </c>
      <c r="F19" s="2">
        <v>127.4</v>
      </c>
      <c r="G19" s="2">
        <v>166.6</v>
      </c>
      <c r="H19" s="2">
        <v>254.8</v>
      </c>
      <c r="I19" s="2">
        <v>294</v>
      </c>
      <c r="J19" s="2">
        <v>333.2</v>
      </c>
      <c r="L19" s="125" t="s">
        <v>205</v>
      </c>
      <c r="M19" s="126"/>
      <c r="N19" s="126"/>
      <c r="O19" s="127"/>
    </row>
    <row r="20" spans="1:15" ht="15.75" customHeight="1" x14ac:dyDescent="0.2">
      <c r="A20" s="98" t="s">
        <v>4</v>
      </c>
      <c r="B20" s="2" t="s">
        <v>28</v>
      </c>
      <c r="C20" s="2" t="s">
        <v>30</v>
      </c>
      <c r="D20" s="2">
        <v>31</v>
      </c>
      <c r="E20" s="2">
        <v>44</v>
      </c>
      <c r="F20" s="2">
        <v>58</v>
      </c>
      <c r="G20" s="2">
        <v>77</v>
      </c>
      <c r="H20" s="2">
        <v>86</v>
      </c>
      <c r="I20" s="2">
        <v>110</v>
      </c>
      <c r="J20" s="2">
        <v>129</v>
      </c>
    </row>
    <row r="21" spans="1:15" ht="15.75" customHeight="1" x14ac:dyDescent="0.2">
      <c r="A21" s="98"/>
      <c r="B21" s="2" t="s">
        <v>29</v>
      </c>
      <c r="C21" s="2" t="s">
        <v>224</v>
      </c>
      <c r="D21" s="2">
        <v>303.8</v>
      </c>
      <c r="E21" s="2">
        <v>431.2</v>
      </c>
      <c r="F21" s="2">
        <v>568.4</v>
      </c>
      <c r="G21" s="2">
        <v>754.6</v>
      </c>
      <c r="H21" s="2">
        <v>842.8</v>
      </c>
      <c r="I21" s="2">
        <v>1078</v>
      </c>
      <c r="J21" s="2">
        <v>1264.2</v>
      </c>
    </row>
    <row r="22" spans="1:15" ht="15.6" customHeight="1" x14ac:dyDescent="0.2">
      <c r="A22" s="131" t="s">
        <v>220</v>
      </c>
      <c r="B22" s="131"/>
      <c r="C22" s="131"/>
      <c r="D22" s="131" t="s">
        <v>221</v>
      </c>
      <c r="E22" s="131"/>
      <c r="F22" s="131"/>
    </row>
    <row r="23" spans="1:15" ht="15.6" customHeight="1" x14ac:dyDescent="0.2"/>
    <row r="24" spans="1:15" ht="15.6" customHeight="1" x14ac:dyDescent="0.2">
      <c r="A24" s="108" t="s">
        <v>225</v>
      </c>
      <c r="B24" s="108"/>
      <c r="C24" s="108"/>
      <c r="D24" s="108"/>
      <c r="E24" s="108"/>
      <c r="F24" s="108"/>
      <c r="G24" s="108"/>
      <c r="H24" s="108"/>
      <c r="I24" s="108"/>
      <c r="J24" s="108"/>
      <c r="K24" s="108"/>
      <c r="L24" s="108"/>
      <c r="M24" s="108"/>
    </row>
    <row r="25" spans="1:15" ht="15.6" customHeight="1" x14ac:dyDescent="0.2">
      <c r="A25" s="109" t="s">
        <v>138</v>
      </c>
      <c r="B25" s="111"/>
      <c r="C25" s="125" t="s">
        <v>139</v>
      </c>
      <c r="D25" s="126"/>
      <c r="E25" s="126"/>
      <c r="F25" s="126"/>
      <c r="G25" s="126"/>
      <c r="H25" s="126"/>
      <c r="I25" s="126"/>
      <c r="J25" s="127"/>
      <c r="K25" s="109" t="s">
        <v>19</v>
      </c>
      <c r="L25" s="110"/>
      <c r="M25" s="111"/>
    </row>
    <row r="26" spans="1:15" ht="15.6" customHeight="1" x14ac:dyDescent="0.2">
      <c r="A26" s="123"/>
      <c r="B26" s="124"/>
      <c r="C26" s="126" t="s">
        <v>136</v>
      </c>
      <c r="D26" s="126"/>
      <c r="E26" s="126"/>
      <c r="F26" s="127"/>
      <c r="G26" s="125" t="s">
        <v>137</v>
      </c>
      <c r="H26" s="126"/>
      <c r="I26" s="126"/>
      <c r="J26" s="127"/>
      <c r="K26" s="123"/>
      <c r="L26" s="130"/>
      <c r="M26" s="124"/>
    </row>
    <row r="27" spans="1:15" ht="15.6" customHeight="1" x14ac:dyDescent="0.2">
      <c r="A27" s="112"/>
      <c r="B27" s="114"/>
      <c r="C27" s="127" t="s">
        <v>134</v>
      </c>
      <c r="D27" s="98"/>
      <c r="E27" s="98" t="s">
        <v>135</v>
      </c>
      <c r="F27" s="98"/>
      <c r="G27" s="98" t="s">
        <v>134</v>
      </c>
      <c r="H27" s="98"/>
      <c r="I27" s="98" t="s">
        <v>135</v>
      </c>
      <c r="J27" s="98"/>
      <c r="K27" s="112"/>
      <c r="L27" s="113"/>
      <c r="M27" s="114"/>
    </row>
    <row r="28" spans="1:15" ht="15.6" customHeight="1" x14ac:dyDescent="0.2">
      <c r="A28" s="106" t="s">
        <v>9</v>
      </c>
      <c r="B28" s="106"/>
      <c r="C28" s="115">
        <v>2</v>
      </c>
      <c r="D28" s="116"/>
      <c r="E28" s="115">
        <v>1.5</v>
      </c>
      <c r="F28" s="116"/>
      <c r="G28" s="115">
        <v>1.5</v>
      </c>
      <c r="H28" s="116"/>
      <c r="I28" s="115">
        <v>1</v>
      </c>
      <c r="J28" s="116"/>
      <c r="K28" s="17"/>
      <c r="M28" s="18"/>
    </row>
    <row r="29" spans="1:15" ht="15.6" customHeight="1" x14ac:dyDescent="0.2">
      <c r="A29" s="106"/>
      <c r="B29" s="106"/>
      <c r="C29" s="128" t="s">
        <v>167</v>
      </c>
      <c r="D29" s="129"/>
      <c r="E29" s="128" t="s">
        <v>167</v>
      </c>
      <c r="F29" s="129"/>
      <c r="G29" s="128" t="s">
        <v>167</v>
      </c>
      <c r="H29" s="129"/>
      <c r="I29" s="128" t="s">
        <v>226</v>
      </c>
      <c r="J29" s="129"/>
      <c r="K29" s="17"/>
      <c r="M29" s="18"/>
    </row>
    <row r="30" spans="1:15" ht="15.6" customHeight="1" x14ac:dyDescent="0.2">
      <c r="A30" s="98" t="s">
        <v>10</v>
      </c>
      <c r="B30" s="98"/>
      <c r="C30" s="115">
        <v>1.5</v>
      </c>
      <c r="D30" s="116"/>
      <c r="E30" s="115">
        <v>1</v>
      </c>
      <c r="F30" s="116"/>
      <c r="G30" s="115">
        <v>1</v>
      </c>
      <c r="H30" s="116"/>
      <c r="I30" s="115">
        <v>0.6</v>
      </c>
      <c r="J30" s="116"/>
      <c r="K30" s="17"/>
      <c r="M30" s="18"/>
    </row>
    <row r="31" spans="1:15" ht="15.6" customHeight="1" x14ac:dyDescent="0.2">
      <c r="A31" s="98"/>
      <c r="B31" s="98"/>
      <c r="C31" s="128" t="s">
        <v>227</v>
      </c>
      <c r="D31" s="129"/>
      <c r="E31" s="128" t="s">
        <v>227</v>
      </c>
      <c r="F31" s="129"/>
      <c r="G31" s="128" t="s">
        <v>227</v>
      </c>
      <c r="H31" s="129"/>
      <c r="I31" s="128" t="s">
        <v>228</v>
      </c>
      <c r="J31" s="129"/>
      <c r="K31" s="17"/>
      <c r="M31" s="18"/>
    </row>
    <row r="32" spans="1:15" ht="15.6" customHeight="1" x14ac:dyDescent="0.2">
      <c r="A32" s="98" t="s">
        <v>11</v>
      </c>
      <c r="B32" s="98"/>
      <c r="C32" s="115">
        <v>1</v>
      </c>
      <c r="D32" s="116"/>
      <c r="E32" s="115">
        <v>0.6</v>
      </c>
      <c r="F32" s="116"/>
      <c r="G32" s="115">
        <v>0.6</v>
      </c>
      <c r="H32" s="116"/>
      <c r="I32" s="115">
        <v>0.4</v>
      </c>
      <c r="J32" s="116"/>
      <c r="K32" s="17"/>
      <c r="M32" s="18"/>
    </row>
    <row r="33" spans="1:13" ht="15.6" customHeight="1" x14ac:dyDescent="0.2">
      <c r="A33" s="98"/>
      <c r="B33" s="98"/>
      <c r="C33" s="128" t="s">
        <v>169</v>
      </c>
      <c r="D33" s="129"/>
      <c r="E33" s="128" t="s">
        <v>228</v>
      </c>
      <c r="F33" s="129"/>
      <c r="G33" s="128" t="s">
        <v>169</v>
      </c>
      <c r="H33" s="129"/>
      <c r="I33" s="128" t="s">
        <v>229</v>
      </c>
      <c r="J33" s="129"/>
      <c r="K33" s="19"/>
      <c r="L33" s="16"/>
      <c r="M33" s="20"/>
    </row>
    <row r="34" spans="1:13" ht="15.75" customHeight="1" x14ac:dyDescent="0.2">
      <c r="A34" s="119" t="s">
        <v>21</v>
      </c>
      <c r="B34" s="119"/>
      <c r="C34" s="119"/>
      <c r="D34" s="119"/>
    </row>
    <row r="35" spans="1:13" ht="24" customHeight="1" x14ac:dyDescent="0.2">
      <c r="A35" s="120" t="s">
        <v>230</v>
      </c>
      <c r="B35" s="121"/>
      <c r="C35" s="121"/>
      <c r="D35" s="121"/>
      <c r="E35" s="121"/>
      <c r="F35" s="121"/>
      <c r="G35" s="121"/>
      <c r="H35" s="121"/>
      <c r="I35" s="121"/>
      <c r="J35" s="121"/>
      <c r="K35" s="121"/>
      <c r="L35" s="121"/>
      <c r="M35" s="122"/>
    </row>
    <row r="36" spans="1:13" ht="15.6" customHeight="1" x14ac:dyDescent="0.2"/>
    <row r="37" spans="1:13" ht="15.6" customHeight="1" x14ac:dyDescent="0.2">
      <c r="A37" s="15"/>
      <c r="B37" s="15"/>
      <c r="C37" s="15"/>
      <c r="D37" s="15"/>
    </row>
    <row r="38" spans="1:13" ht="15.6" customHeight="1" x14ac:dyDescent="0.2">
      <c r="A38" s="15"/>
      <c r="B38" s="15"/>
      <c r="C38" s="15"/>
      <c r="D38" s="15"/>
    </row>
    <row r="39" spans="1:13" ht="15.6" customHeight="1" x14ac:dyDescent="0.2">
      <c r="A39" s="119" t="s">
        <v>231</v>
      </c>
      <c r="B39" s="119"/>
      <c r="C39" s="119"/>
      <c r="D39" s="119"/>
      <c r="E39" s="119"/>
      <c r="F39" s="119"/>
      <c r="G39" s="119"/>
      <c r="H39" s="119"/>
      <c r="I39" s="119"/>
      <c r="J39" s="119"/>
      <c r="K39" s="119"/>
      <c r="L39" s="119"/>
      <c r="M39" s="119"/>
    </row>
    <row r="40" spans="1:13" ht="15.6" customHeight="1" x14ac:dyDescent="0.2">
      <c r="A40" s="109" t="s">
        <v>138</v>
      </c>
      <c r="B40" s="111"/>
      <c r="C40" s="125" t="s">
        <v>139</v>
      </c>
      <c r="D40" s="126"/>
      <c r="E40" s="126"/>
      <c r="F40" s="126"/>
      <c r="G40" s="126"/>
      <c r="H40" s="126"/>
      <c r="I40" s="126"/>
      <c r="J40" s="127"/>
    </row>
    <row r="41" spans="1:13" ht="15.6" customHeight="1" x14ac:dyDescent="0.2">
      <c r="A41" s="123"/>
      <c r="B41" s="124"/>
      <c r="C41" s="126" t="s">
        <v>136</v>
      </c>
      <c r="D41" s="126"/>
      <c r="E41" s="126"/>
      <c r="F41" s="127"/>
      <c r="G41" s="125" t="s">
        <v>137</v>
      </c>
      <c r="H41" s="126"/>
      <c r="I41" s="126"/>
      <c r="J41" s="127"/>
    </row>
    <row r="42" spans="1:13" ht="15.6" customHeight="1" x14ac:dyDescent="0.2">
      <c r="A42" s="112"/>
      <c r="B42" s="114"/>
      <c r="C42" s="127" t="s">
        <v>140</v>
      </c>
      <c r="D42" s="98"/>
      <c r="E42" s="98" t="s">
        <v>141</v>
      </c>
      <c r="F42" s="98"/>
      <c r="G42" s="127" t="s">
        <v>140</v>
      </c>
      <c r="H42" s="98"/>
      <c r="I42" s="98" t="s">
        <v>141</v>
      </c>
      <c r="J42" s="98"/>
    </row>
    <row r="43" spans="1:13" ht="15.6" customHeight="1" x14ac:dyDescent="0.2">
      <c r="A43" s="106" t="s">
        <v>9</v>
      </c>
      <c r="B43" s="106"/>
      <c r="C43" s="115">
        <v>2</v>
      </c>
      <c r="D43" s="116"/>
      <c r="E43" s="115">
        <v>1.5</v>
      </c>
      <c r="F43" s="116"/>
      <c r="G43" s="115">
        <v>1.5</v>
      </c>
      <c r="H43" s="116"/>
      <c r="I43" s="115">
        <v>1</v>
      </c>
      <c r="J43" s="116"/>
    </row>
    <row r="44" spans="1:13" ht="15.6" customHeight="1" x14ac:dyDescent="0.2">
      <c r="A44" s="106"/>
      <c r="B44" s="106"/>
      <c r="C44" s="117"/>
      <c r="D44" s="118"/>
      <c r="E44" s="117"/>
      <c r="F44" s="118"/>
      <c r="G44" s="117"/>
      <c r="H44" s="118"/>
      <c r="I44" s="117"/>
      <c r="J44" s="118"/>
    </row>
    <row r="45" spans="1:13" ht="15.6" customHeight="1" x14ac:dyDescent="0.2">
      <c r="A45" s="98" t="s">
        <v>10</v>
      </c>
      <c r="B45" s="98"/>
      <c r="C45" s="115">
        <v>1.5</v>
      </c>
      <c r="D45" s="116"/>
      <c r="E45" s="115">
        <v>1</v>
      </c>
      <c r="F45" s="116"/>
      <c r="G45" s="115">
        <v>1</v>
      </c>
      <c r="H45" s="116"/>
      <c r="I45" s="115">
        <v>0.6</v>
      </c>
      <c r="J45" s="116"/>
    </row>
    <row r="46" spans="1:13" ht="15.6" customHeight="1" x14ac:dyDescent="0.2">
      <c r="A46" s="98"/>
      <c r="B46" s="98"/>
      <c r="C46" s="117"/>
      <c r="D46" s="118"/>
      <c r="E46" s="117"/>
      <c r="F46" s="118"/>
      <c r="G46" s="117"/>
      <c r="H46" s="118"/>
      <c r="I46" s="117"/>
      <c r="J46" s="118"/>
    </row>
    <row r="47" spans="1:13" ht="15.6" customHeight="1" x14ac:dyDescent="0.2">
      <c r="A47" s="98" t="s">
        <v>11</v>
      </c>
      <c r="B47" s="98"/>
      <c r="C47" s="115">
        <v>1.5</v>
      </c>
      <c r="D47" s="116"/>
      <c r="E47" s="115">
        <v>1</v>
      </c>
      <c r="F47" s="116"/>
      <c r="G47" s="115">
        <v>1</v>
      </c>
      <c r="H47" s="116"/>
      <c r="I47" s="115">
        <v>0.6</v>
      </c>
      <c r="J47" s="116"/>
    </row>
    <row r="48" spans="1:13" ht="15.6" customHeight="1" x14ac:dyDescent="0.2">
      <c r="A48" s="98"/>
      <c r="B48" s="98"/>
      <c r="C48" s="117"/>
      <c r="D48" s="118"/>
      <c r="E48" s="117"/>
      <c r="F48" s="118"/>
      <c r="G48" s="117"/>
      <c r="H48" s="118"/>
      <c r="I48" s="117"/>
      <c r="J48" s="118"/>
    </row>
    <row r="49" spans="1:11" ht="15.6" customHeight="1" x14ac:dyDescent="0.2"/>
    <row r="50" spans="1:11" ht="15.6" customHeight="1" x14ac:dyDescent="0.2"/>
    <row r="51" spans="1:11" ht="15.6" customHeight="1" x14ac:dyDescent="0.2"/>
    <row r="52" spans="1:11" ht="15.75" customHeight="1" x14ac:dyDescent="0.2">
      <c r="A52" s="108" t="s">
        <v>232</v>
      </c>
      <c r="B52" s="108"/>
      <c r="C52" s="108"/>
      <c r="D52" s="108"/>
      <c r="E52" s="108"/>
      <c r="F52" s="108"/>
      <c r="G52" s="108"/>
      <c r="H52" s="108"/>
      <c r="I52" s="108"/>
      <c r="J52" s="108"/>
      <c r="K52" s="108"/>
    </row>
    <row r="53" spans="1:11" ht="15.75" customHeight="1" x14ac:dyDescent="0.2">
      <c r="A53" s="98"/>
      <c r="B53" s="98"/>
      <c r="C53" s="98" t="s">
        <v>8</v>
      </c>
      <c r="D53" s="98"/>
      <c r="E53" s="98"/>
      <c r="F53" s="98"/>
      <c r="G53" s="98"/>
      <c r="H53" s="98"/>
      <c r="I53" s="109" t="s">
        <v>19</v>
      </c>
      <c r="J53" s="110"/>
      <c r="K53" s="111"/>
    </row>
    <row r="54" spans="1:11" ht="15.75" customHeight="1" x14ac:dyDescent="0.2">
      <c r="A54" s="98"/>
      <c r="B54" s="98"/>
      <c r="C54" s="98" t="s">
        <v>6</v>
      </c>
      <c r="D54" s="98"/>
      <c r="E54" s="98" t="s">
        <v>5</v>
      </c>
      <c r="F54" s="98"/>
      <c r="G54" s="98" t="s">
        <v>7</v>
      </c>
      <c r="H54" s="98"/>
      <c r="I54" s="112"/>
      <c r="J54" s="113"/>
      <c r="K54" s="114"/>
    </row>
    <row r="55" spans="1:11" ht="15.75" customHeight="1" x14ac:dyDescent="0.2">
      <c r="A55" s="106" t="s">
        <v>9</v>
      </c>
      <c r="B55" s="106"/>
      <c r="C55" s="107">
        <v>2</v>
      </c>
      <c r="D55" s="107"/>
      <c r="E55" s="98">
        <v>1.5</v>
      </c>
      <c r="F55" s="98"/>
      <c r="G55" s="107">
        <v>1</v>
      </c>
      <c r="H55" s="107"/>
      <c r="I55" s="17"/>
      <c r="K55" s="18"/>
    </row>
    <row r="56" spans="1:11" ht="15.75" customHeight="1" x14ac:dyDescent="0.2">
      <c r="A56" s="106"/>
      <c r="B56" s="106"/>
      <c r="C56" s="107"/>
      <c r="D56" s="107"/>
      <c r="E56" s="98"/>
      <c r="F56" s="98"/>
      <c r="G56" s="107"/>
      <c r="H56" s="107"/>
      <c r="I56" s="17"/>
      <c r="K56" s="18"/>
    </row>
    <row r="57" spans="1:11" ht="15.75" customHeight="1" x14ac:dyDescent="0.2">
      <c r="A57" s="98" t="s">
        <v>10</v>
      </c>
      <c r="B57" s="98"/>
      <c r="C57" s="98">
        <v>1.5</v>
      </c>
      <c r="D57" s="98"/>
      <c r="E57" s="107">
        <v>1</v>
      </c>
      <c r="F57" s="107"/>
      <c r="G57" s="98">
        <v>0.6</v>
      </c>
      <c r="H57" s="98"/>
      <c r="I57" s="17"/>
      <c r="K57" s="18"/>
    </row>
    <row r="58" spans="1:11" ht="15.75" customHeight="1" x14ac:dyDescent="0.2">
      <c r="A58" s="98"/>
      <c r="B58" s="98"/>
      <c r="C58" s="98"/>
      <c r="D58" s="98"/>
      <c r="E58" s="107"/>
      <c r="F58" s="107"/>
      <c r="G58" s="98"/>
      <c r="H58" s="98"/>
      <c r="I58" s="17"/>
      <c r="K58" s="18"/>
    </row>
    <row r="59" spans="1:11" ht="15.75" customHeight="1" x14ac:dyDescent="0.2">
      <c r="A59" s="98" t="s">
        <v>11</v>
      </c>
      <c r="B59" s="98"/>
      <c r="C59" s="98" t="s">
        <v>233</v>
      </c>
      <c r="D59" s="98"/>
      <c r="E59" s="98" t="s">
        <v>234</v>
      </c>
      <c r="F59" s="98"/>
      <c r="G59" s="98" t="s">
        <v>235</v>
      </c>
      <c r="H59" s="98"/>
      <c r="I59" s="17"/>
      <c r="K59" s="18"/>
    </row>
    <row r="60" spans="1:11" ht="15.75" customHeight="1" x14ac:dyDescent="0.2">
      <c r="A60" s="99"/>
      <c r="B60" s="99"/>
      <c r="C60" s="99"/>
      <c r="D60" s="99"/>
      <c r="E60" s="99"/>
      <c r="F60" s="99"/>
      <c r="G60" s="99"/>
      <c r="H60" s="99"/>
      <c r="I60" s="19"/>
      <c r="J60" s="16"/>
      <c r="K60" s="20"/>
    </row>
    <row r="61" spans="1:11" ht="15.75" customHeight="1" x14ac:dyDescent="0.2">
      <c r="A61" s="100" t="s">
        <v>12</v>
      </c>
      <c r="B61" s="101"/>
      <c r="C61" s="101"/>
      <c r="D61" s="101"/>
      <c r="E61" s="101"/>
      <c r="F61" s="101"/>
      <c r="G61" s="101"/>
      <c r="H61" s="101"/>
      <c r="I61" s="101"/>
      <c r="J61" s="101"/>
      <c r="K61" s="102"/>
    </row>
    <row r="62" spans="1:11" x14ac:dyDescent="0.2">
      <c r="A62" s="103" t="s">
        <v>13</v>
      </c>
      <c r="B62" s="104"/>
      <c r="C62" s="104"/>
      <c r="D62" s="104"/>
      <c r="E62" s="104"/>
      <c r="F62" s="104"/>
      <c r="G62" s="104"/>
      <c r="H62" s="104"/>
      <c r="I62" s="104"/>
      <c r="J62" s="104"/>
      <c r="K62" s="105"/>
    </row>
    <row r="63" spans="1:11" x14ac:dyDescent="0.2">
      <c r="A63" s="93" t="s">
        <v>14</v>
      </c>
      <c r="B63" s="91"/>
      <c r="C63" s="91"/>
      <c r="D63" s="91"/>
      <c r="E63" s="91"/>
      <c r="F63" s="91"/>
      <c r="G63" s="91"/>
      <c r="H63" s="91"/>
      <c r="I63" s="91"/>
      <c r="J63" s="91"/>
      <c r="K63" s="94"/>
    </row>
    <row r="64" spans="1:11" x14ac:dyDescent="0.2">
      <c r="A64" s="93" t="s">
        <v>15</v>
      </c>
      <c r="B64" s="91"/>
      <c r="C64" s="91"/>
      <c r="D64" s="91"/>
      <c r="E64" s="91"/>
      <c r="F64" s="91"/>
      <c r="G64" s="91"/>
      <c r="H64" s="91"/>
      <c r="I64" s="91"/>
      <c r="J64" s="91"/>
      <c r="K64" s="94"/>
    </row>
    <row r="65" spans="1:11" x14ac:dyDescent="0.2">
      <c r="A65" s="93" t="s">
        <v>16</v>
      </c>
      <c r="B65" s="91"/>
      <c r="C65" s="91"/>
      <c r="D65" s="91"/>
      <c r="E65" s="91"/>
      <c r="F65" s="91"/>
      <c r="G65" s="91"/>
      <c r="H65" s="91"/>
      <c r="I65" s="91"/>
      <c r="J65" s="91"/>
      <c r="K65" s="94"/>
    </row>
    <row r="66" spans="1:11" x14ac:dyDescent="0.2">
      <c r="A66" s="93" t="s">
        <v>17</v>
      </c>
      <c r="B66" s="91"/>
      <c r="C66" s="91"/>
      <c r="D66" s="91"/>
      <c r="E66" s="91"/>
      <c r="F66" s="91"/>
      <c r="G66" s="91"/>
      <c r="H66" s="91"/>
      <c r="I66" s="91"/>
      <c r="J66" s="91"/>
      <c r="K66" s="94"/>
    </row>
    <row r="67" spans="1:11" x14ac:dyDescent="0.2">
      <c r="A67" s="93" t="s">
        <v>18</v>
      </c>
      <c r="B67" s="91"/>
      <c r="C67" s="91"/>
      <c r="D67" s="91"/>
      <c r="E67" s="91"/>
      <c r="F67" s="91"/>
      <c r="G67" s="91"/>
      <c r="H67" s="91"/>
      <c r="I67" s="91"/>
      <c r="J67" s="91"/>
      <c r="K67" s="94"/>
    </row>
    <row r="68" spans="1:11" x14ac:dyDescent="0.2">
      <c r="A68" s="93" t="s">
        <v>236</v>
      </c>
      <c r="B68" s="91"/>
      <c r="C68" s="91"/>
      <c r="D68" s="91"/>
      <c r="E68" s="91"/>
      <c r="F68" s="91"/>
      <c r="G68" s="91"/>
      <c r="H68" s="91"/>
      <c r="I68" s="91"/>
      <c r="J68" s="91"/>
      <c r="K68" s="94"/>
    </row>
    <row r="69" spans="1:11" ht="15.75" customHeight="1" x14ac:dyDescent="0.2">
      <c r="A69" s="93"/>
      <c r="B69" s="91"/>
      <c r="C69" s="91"/>
      <c r="D69" s="91"/>
      <c r="E69" s="91"/>
      <c r="F69" s="91"/>
      <c r="G69" s="91"/>
      <c r="H69" s="91"/>
      <c r="I69" s="91"/>
      <c r="J69" s="91"/>
      <c r="K69" s="94"/>
    </row>
    <row r="70" spans="1:11" ht="15.75" customHeight="1" x14ac:dyDescent="0.2">
      <c r="A70" s="95"/>
      <c r="B70" s="96"/>
      <c r="C70" s="96"/>
      <c r="D70" s="96"/>
      <c r="E70" s="96"/>
      <c r="F70" s="96"/>
      <c r="G70" s="96"/>
      <c r="H70" s="96"/>
      <c r="I70" s="96"/>
      <c r="J70" s="96"/>
      <c r="K70" s="97"/>
    </row>
    <row r="72" spans="1:11" ht="15.75" customHeight="1" x14ac:dyDescent="0.2"/>
  </sheetData>
  <sheetProtection formatCells="0" selectLockedCells="1" selectUnlockedCells="1"/>
  <mergeCells count="109">
    <mergeCell ref="A2:M2"/>
    <mergeCell ref="A3:B3"/>
    <mergeCell ref="N3:P4"/>
    <mergeCell ref="A7:C7"/>
    <mergeCell ref="D7:F7"/>
    <mergeCell ref="A9:O9"/>
    <mergeCell ref="A18:A19"/>
    <mergeCell ref="L19:O19"/>
    <mergeCell ref="A20:A21"/>
    <mergeCell ref="A22:C22"/>
    <mergeCell ref="D22:F22"/>
    <mergeCell ref="A24:M24"/>
    <mergeCell ref="A10:C10"/>
    <mergeCell ref="A11:A12"/>
    <mergeCell ref="L12:O12"/>
    <mergeCell ref="A13:A14"/>
    <mergeCell ref="A16:O16"/>
    <mergeCell ref="A17:C17"/>
    <mergeCell ref="A25:B27"/>
    <mergeCell ref="C25:J25"/>
    <mergeCell ref="K25:M27"/>
    <mergeCell ref="C26:F26"/>
    <mergeCell ref="G26:J26"/>
    <mergeCell ref="C27:D27"/>
    <mergeCell ref="E27:F27"/>
    <mergeCell ref="G27:H27"/>
    <mergeCell ref="I27:J27"/>
    <mergeCell ref="A28:B29"/>
    <mergeCell ref="C28:D28"/>
    <mergeCell ref="E28:F28"/>
    <mergeCell ref="G28:H28"/>
    <mergeCell ref="I28:J28"/>
    <mergeCell ref="C29:D29"/>
    <mergeCell ref="E29:F29"/>
    <mergeCell ref="G29:H29"/>
    <mergeCell ref="I29:J29"/>
    <mergeCell ref="A30:B31"/>
    <mergeCell ref="C30:D30"/>
    <mergeCell ref="E30:F30"/>
    <mergeCell ref="G30:H30"/>
    <mergeCell ref="I30:J30"/>
    <mergeCell ref="C31:D31"/>
    <mergeCell ref="E31:F31"/>
    <mergeCell ref="G31:H31"/>
    <mergeCell ref="I31:J31"/>
    <mergeCell ref="A32:B33"/>
    <mergeCell ref="C32:D32"/>
    <mergeCell ref="E32:F32"/>
    <mergeCell ref="G32:H32"/>
    <mergeCell ref="I32:J32"/>
    <mergeCell ref="C33:D33"/>
    <mergeCell ref="E33:F33"/>
    <mergeCell ref="G33:H33"/>
    <mergeCell ref="I33:J33"/>
    <mergeCell ref="I42:J42"/>
    <mergeCell ref="A43:B44"/>
    <mergeCell ref="C43:D44"/>
    <mergeCell ref="E43:F44"/>
    <mergeCell ref="G43:H44"/>
    <mergeCell ref="I43:J44"/>
    <mergeCell ref="A34:D34"/>
    <mergeCell ref="A35:M35"/>
    <mergeCell ref="A39:M39"/>
    <mergeCell ref="A40:B42"/>
    <mergeCell ref="C40:J40"/>
    <mergeCell ref="C41:F41"/>
    <mergeCell ref="G41:J41"/>
    <mergeCell ref="C42:D42"/>
    <mergeCell ref="E42:F42"/>
    <mergeCell ref="G42:H42"/>
    <mergeCell ref="A45:B46"/>
    <mergeCell ref="C45:D46"/>
    <mergeCell ref="E45:F46"/>
    <mergeCell ref="G45:H46"/>
    <mergeCell ref="I45:J46"/>
    <mergeCell ref="A47:B48"/>
    <mergeCell ref="C47:D48"/>
    <mergeCell ref="E47:F48"/>
    <mergeCell ref="G47:H48"/>
    <mergeCell ref="I47:J48"/>
    <mergeCell ref="A55:B56"/>
    <mergeCell ref="C55:D56"/>
    <mergeCell ref="E55:F56"/>
    <mergeCell ref="G55:H56"/>
    <mergeCell ref="A57:B58"/>
    <mergeCell ref="C57:D58"/>
    <mergeCell ref="E57:F58"/>
    <mergeCell ref="G57:H58"/>
    <mergeCell ref="A52:K52"/>
    <mergeCell ref="A53:B54"/>
    <mergeCell ref="C53:H53"/>
    <mergeCell ref="I53:K54"/>
    <mergeCell ref="C54:D54"/>
    <mergeCell ref="E54:F54"/>
    <mergeCell ref="G54:H54"/>
    <mergeCell ref="A69:K69"/>
    <mergeCell ref="A70:K70"/>
    <mergeCell ref="A63:K63"/>
    <mergeCell ref="A64:K64"/>
    <mergeCell ref="A65:K65"/>
    <mergeCell ref="A66:K66"/>
    <mergeCell ref="A67:K67"/>
    <mergeCell ref="A68:K68"/>
    <mergeCell ref="A59:B60"/>
    <mergeCell ref="C59:D60"/>
    <mergeCell ref="E59:F60"/>
    <mergeCell ref="G59:H60"/>
    <mergeCell ref="A61:K61"/>
    <mergeCell ref="A62:K62"/>
  </mergeCells>
  <phoneticPr fontId="2"/>
  <pageMargins left="0.69" right="0.36" top="0.41" bottom="0.37" header="0.32" footer="0.3"/>
  <pageSetup paperSize="9"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5"/>
  </sheetPr>
  <dimension ref="A1:AH122"/>
  <sheetViews>
    <sheetView view="pageBreakPreview" zoomScaleNormal="100" zoomScaleSheetLayoutView="100" workbookViewId="0">
      <selection activeCell="A16" sqref="A16:XFD16"/>
    </sheetView>
  </sheetViews>
  <sheetFormatPr defaultRowHeight="13.2" x14ac:dyDescent="0.2"/>
  <cols>
    <col min="1" max="15" width="8.77734375" customWidth="1"/>
    <col min="16" max="16" width="6.6640625" customWidth="1"/>
    <col min="17" max="19" width="8.77734375" customWidth="1"/>
  </cols>
  <sheetData>
    <row r="1" spans="1:12" ht="18" customHeight="1" x14ac:dyDescent="0.2">
      <c r="A1" s="139" t="s">
        <v>237</v>
      </c>
      <c r="B1" s="139"/>
      <c r="C1" s="139"/>
      <c r="D1" s="139"/>
      <c r="E1" s="139"/>
      <c r="F1" s="139"/>
      <c r="G1" s="139"/>
      <c r="H1" s="139"/>
      <c r="I1" s="139"/>
      <c r="J1" s="139"/>
      <c r="K1" s="139"/>
      <c r="L1" s="139"/>
    </row>
    <row r="2" spans="1:12" s="37" customFormat="1" ht="18" customHeight="1" x14ac:dyDescent="0.2">
      <c r="A2" s="177" t="s">
        <v>43</v>
      </c>
      <c r="B2" s="177"/>
      <c r="C2" s="177" t="s">
        <v>44</v>
      </c>
      <c r="D2" s="177"/>
      <c r="E2" s="177" t="s">
        <v>57</v>
      </c>
      <c r="F2" s="177"/>
      <c r="G2" s="177"/>
      <c r="H2" s="177"/>
      <c r="I2" s="177"/>
    </row>
    <row r="3" spans="1:12" s="37" customFormat="1" ht="18" customHeight="1" x14ac:dyDescent="0.2">
      <c r="A3" s="177"/>
      <c r="B3" s="177"/>
      <c r="C3" s="177"/>
      <c r="D3" s="177"/>
      <c r="E3" s="52" t="s">
        <v>46</v>
      </c>
      <c r="F3" s="52" t="s">
        <v>45</v>
      </c>
      <c r="G3" s="52" t="s">
        <v>47</v>
      </c>
      <c r="H3" s="52" t="s">
        <v>48</v>
      </c>
      <c r="I3" s="52" t="s">
        <v>49</v>
      </c>
    </row>
    <row r="4" spans="1:12" s="37" customFormat="1" ht="18" customHeight="1" x14ac:dyDescent="0.2">
      <c r="A4" s="169" t="s">
        <v>50</v>
      </c>
      <c r="B4" s="169"/>
      <c r="C4" s="169" t="s">
        <v>238</v>
      </c>
      <c r="D4" s="169"/>
      <c r="E4" s="38">
        <v>23.5</v>
      </c>
      <c r="F4" s="38">
        <v>23.5</v>
      </c>
      <c r="G4" s="38">
        <v>23.5</v>
      </c>
      <c r="H4" s="38">
        <v>13.5</v>
      </c>
      <c r="I4" s="38">
        <v>21.3</v>
      </c>
    </row>
    <row r="5" spans="1:12" s="37" customFormat="1" ht="18" customHeight="1" x14ac:dyDescent="0.2">
      <c r="A5" s="169"/>
      <c r="B5" s="169"/>
      <c r="C5" s="169"/>
      <c r="D5" s="169"/>
      <c r="E5" s="39" t="s">
        <v>239</v>
      </c>
      <c r="F5" s="39" t="s">
        <v>239</v>
      </c>
      <c r="G5" s="39" t="s">
        <v>240</v>
      </c>
      <c r="H5" s="39" t="s">
        <v>241</v>
      </c>
      <c r="I5" s="39" t="s">
        <v>242</v>
      </c>
    </row>
    <row r="6" spans="1:12" s="37" customFormat="1" ht="18" customHeight="1" x14ac:dyDescent="0.2">
      <c r="A6" s="169" t="s">
        <v>50</v>
      </c>
      <c r="B6" s="169"/>
      <c r="C6" s="177" t="s">
        <v>243</v>
      </c>
      <c r="D6" s="177"/>
      <c r="E6" s="38">
        <v>27.5</v>
      </c>
      <c r="F6" s="38">
        <v>27.5</v>
      </c>
      <c r="G6" s="38">
        <v>27.5</v>
      </c>
      <c r="H6" s="38">
        <v>15.8</v>
      </c>
      <c r="I6" s="55">
        <v>25</v>
      </c>
    </row>
    <row r="7" spans="1:12" s="37" customFormat="1" ht="18" customHeight="1" x14ac:dyDescent="0.2">
      <c r="A7" s="169"/>
      <c r="B7" s="169"/>
      <c r="C7" s="177"/>
      <c r="D7" s="177"/>
      <c r="E7" s="39" t="s">
        <v>244</v>
      </c>
      <c r="F7" s="39" t="s">
        <v>244</v>
      </c>
      <c r="G7" s="39" t="s">
        <v>244</v>
      </c>
      <c r="H7" s="39" t="s">
        <v>245</v>
      </c>
      <c r="I7" s="39" t="s">
        <v>246</v>
      </c>
    </row>
    <row r="8" spans="1:12" s="37" customFormat="1" ht="18" customHeight="1" x14ac:dyDescent="0.2">
      <c r="A8" s="169" t="s">
        <v>50</v>
      </c>
      <c r="B8" s="169"/>
      <c r="C8" s="177" t="s">
        <v>247</v>
      </c>
      <c r="D8" s="177"/>
      <c r="E8" s="38">
        <v>37.5</v>
      </c>
      <c r="F8" s="38">
        <v>37.5</v>
      </c>
      <c r="G8" s="38">
        <v>37.5</v>
      </c>
      <c r="H8" s="38">
        <v>21.6</v>
      </c>
      <c r="I8" s="55">
        <v>34</v>
      </c>
    </row>
    <row r="9" spans="1:12" s="37" customFormat="1" ht="18" customHeight="1" x14ac:dyDescent="0.2">
      <c r="A9" s="169"/>
      <c r="B9" s="169"/>
      <c r="C9" s="177"/>
      <c r="D9" s="177"/>
      <c r="E9" s="39" t="s">
        <v>248</v>
      </c>
      <c r="F9" s="39" t="s">
        <v>248</v>
      </c>
      <c r="G9" s="39" t="s">
        <v>248</v>
      </c>
      <c r="H9" s="39" t="s">
        <v>249</v>
      </c>
      <c r="I9" s="39" t="s">
        <v>250</v>
      </c>
    </row>
    <row r="10" spans="1:12" s="37" customFormat="1" ht="18" customHeight="1" x14ac:dyDescent="0.2">
      <c r="A10" s="177" t="s">
        <v>251</v>
      </c>
      <c r="B10" s="177"/>
      <c r="C10" s="169" t="s">
        <v>252</v>
      </c>
      <c r="D10" s="169"/>
      <c r="E10" s="55">
        <v>18</v>
      </c>
      <c r="F10" s="170" t="s">
        <v>253</v>
      </c>
      <c r="G10" s="170" t="s">
        <v>254</v>
      </c>
      <c r="H10" s="38">
        <v>10.7</v>
      </c>
      <c r="I10" s="170" t="s">
        <v>253</v>
      </c>
    </row>
    <row r="11" spans="1:12" s="37" customFormat="1" ht="18" customHeight="1" x14ac:dyDescent="0.2">
      <c r="A11" s="177"/>
      <c r="B11" s="177"/>
      <c r="C11" s="169"/>
      <c r="D11" s="169"/>
      <c r="E11" s="39" t="s">
        <v>255</v>
      </c>
      <c r="F11" s="171"/>
      <c r="G11" s="171"/>
      <c r="H11" s="39" t="s">
        <v>256</v>
      </c>
      <c r="I11" s="171"/>
    </row>
    <row r="12" spans="1:12" s="37" customFormat="1" ht="18" customHeight="1" x14ac:dyDescent="0.2">
      <c r="A12" s="177" t="s">
        <v>257</v>
      </c>
      <c r="B12" s="177"/>
      <c r="C12" s="169" t="s">
        <v>258</v>
      </c>
      <c r="D12" s="169"/>
      <c r="E12" s="38">
        <v>17.399999999999999</v>
      </c>
      <c r="F12" s="38">
        <v>17.399999999999999</v>
      </c>
      <c r="G12" s="38">
        <v>17.399999999999999</v>
      </c>
      <c r="H12" s="55">
        <v>10</v>
      </c>
      <c r="I12" s="170" t="s">
        <v>254</v>
      </c>
    </row>
    <row r="13" spans="1:12" s="37" customFormat="1" ht="18" customHeight="1" x14ac:dyDescent="0.2">
      <c r="A13" s="177"/>
      <c r="B13" s="177"/>
      <c r="C13" s="169"/>
      <c r="D13" s="169"/>
      <c r="E13" s="39" t="s">
        <v>259</v>
      </c>
      <c r="F13" s="39" t="s">
        <v>260</v>
      </c>
      <c r="G13" s="39" t="s">
        <v>260</v>
      </c>
      <c r="H13" s="39" t="s">
        <v>261</v>
      </c>
      <c r="I13" s="171"/>
    </row>
    <row r="14" spans="1:12" s="37" customFormat="1" ht="18" customHeight="1" x14ac:dyDescent="0.2">
      <c r="A14" s="177" t="s">
        <v>257</v>
      </c>
      <c r="B14" s="177"/>
      <c r="C14" s="169" t="s">
        <v>262</v>
      </c>
      <c r="D14" s="169"/>
      <c r="E14" s="38">
        <v>22.2</v>
      </c>
      <c r="F14" s="38">
        <v>22.2</v>
      </c>
      <c r="G14" s="38">
        <v>22.2</v>
      </c>
      <c r="H14" s="38">
        <v>12.8</v>
      </c>
      <c r="I14" s="170" t="s">
        <v>254</v>
      </c>
    </row>
    <row r="15" spans="1:12" s="37" customFormat="1" ht="18" customHeight="1" x14ac:dyDescent="0.2">
      <c r="A15" s="177"/>
      <c r="B15" s="177"/>
      <c r="C15" s="169"/>
      <c r="D15" s="173"/>
      <c r="E15" s="56" t="s">
        <v>263</v>
      </c>
      <c r="F15" s="56" t="s">
        <v>263</v>
      </c>
      <c r="G15" s="56" t="s">
        <v>263</v>
      </c>
      <c r="H15" s="56" t="s">
        <v>264</v>
      </c>
      <c r="I15" s="172"/>
    </row>
    <row r="16" spans="1:12" s="37" customFormat="1" ht="18" customHeight="1" x14ac:dyDescent="0.2">
      <c r="A16" s="169" t="s">
        <v>265</v>
      </c>
      <c r="B16" s="169"/>
      <c r="C16" s="169" t="s">
        <v>266</v>
      </c>
      <c r="D16" s="173" t="s">
        <v>267</v>
      </c>
      <c r="E16" s="38">
        <v>23.5</v>
      </c>
      <c r="F16" s="38">
        <v>23.5</v>
      </c>
      <c r="G16" s="38">
        <v>23.5</v>
      </c>
      <c r="H16" s="38">
        <v>13.5</v>
      </c>
      <c r="I16" s="38">
        <v>21.3</v>
      </c>
    </row>
    <row r="17" spans="1:12" s="37" customFormat="1" ht="18" customHeight="1" x14ac:dyDescent="0.2">
      <c r="A17" s="169"/>
      <c r="B17" s="169"/>
      <c r="C17" s="169"/>
      <c r="D17" s="174"/>
      <c r="E17" s="56" t="s">
        <v>240</v>
      </c>
      <c r="F17" s="56" t="s">
        <v>239</v>
      </c>
      <c r="G17" s="56" t="s">
        <v>240</v>
      </c>
      <c r="H17" s="56" t="s">
        <v>268</v>
      </c>
      <c r="I17" s="56" t="s">
        <v>242</v>
      </c>
    </row>
    <row r="18" spans="1:12" s="37" customFormat="1" ht="18" customHeight="1" x14ac:dyDescent="0.2">
      <c r="A18" s="169" t="s">
        <v>265</v>
      </c>
      <c r="B18" s="169"/>
      <c r="C18" s="169" t="s">
        <v>266</v>
      </c>
      <c r="D18" s="175" t="s">
        <v>269</v>
      </c>
      <c r="E18" s="38">
        <v>23.5</v>
      </c>
      <c r="F18" s="38">
        <v>23.5</v>
      </c>
      <c r="G18" s="38">
        <v>23.5</v>
      </c>
      <c r="H18" s="38">
        <v>13.5</v>
      </c>
      <c r="I18" s="38">
        <v>21.3</v>
      </c>
    </row>
    <row r="19" spans="1:12" s="37" customFormat="1" ht="18" customHeight="1" x14ac:dyDescent="0.2">
      <c r="A19" s="169"/>
      <c r="B19" s="169"/>
      <c r="C19" s="169"/>
      <c r="D19" s="176"/>
      <c r="E19" s="39" t="s">
        <v>240</v>
      </c>
      <c r="F19" s="39" t="s">
        <v>240</v>
      </c>
      <c r="G19" s="39" t="s">
        <v>240</v>
      </c>
      <c r="H19" s="39" t="s">
        <v>268</v>
      </c>
      <c r="I19" s="56" t="s">
        <v>242</v>
      </c>
    </row>
    <row r="20" spans="1:12" s="37" customFormat="1" ht="18" customHeight="1" x14ac:dyDescent="0.2">
      <c r="A20" s="169" t="s">
        <v>265</v>
      </c>
      <c r="B20" s="169"/>
      <c r="C20" s="169" t="s">
        <v>266</v>
      </c>
      <c r="D20" s="173" t="s">
        <v>270</v>
      </c>
      <c r="E20" s="38">
        <v>32.5</v>
      </c>
      <c r="F20" s="38">
        <v>32.5</v>
      </c>
      <c r="G20" s="38">
        <v>32.5</v>
      </c>
      <c r="H20" s="57">
        <v>18.760000000000002</v>
      </c>
      <c r="I20" s="38">
        <v>29.5</v>
      </c>
    </row>
    <row r="21" spans="1:12" s="37" customFormat="1" ht="18" customHeight="1" x14ac:dyDescent="0.2">
      <c r="A21" s="169"/>
      <c r="B21" s="169"/>
      <c r="C21" s="169"/>
      <c r="D21" s="174"/>
      <c r="E21" s="39" t="s">
        <v>271</v>
      </c>
      <c r="F21" s="39" t="s">
        <v>271</v>
      </c>
      <c r="G21" s="39" t="s">
        <v>271</v>
      </c>
      <c r="H21" s="39" t="s">
        <v>272</v>
      </c>
      <c r="I21" s="56" t="s">
        <v>273</v>
      </c>
    </row>
    <row r="22" spans="1:12" s="37" customFormat="1" ht="18" customHeight="1" x14ac:dyDescent="0.2">
      <c r="A22" s="169" t="s">
        <v>265</v>
      </c>
      <c r="B22" s="169"/>
      <c r="C22" s="170" t="s">
        <v>274</v>
      </c>
      <c r="D22" s="170" t="s">
        <v>275</v>
      </c>
      <c r="E22" s="58">
        <v>21</v>
      </c>
      <c r="F22" s="58">
        <v>21</v>
      </c>
      <c r="G22" s="58">
        <v>21</v>
      </c>
      <c r="H22" s="39">
        <v>12.1</v>
      </c>
      <c r="I22" s="170" t="s">
        <v>253</v>
      </c>
    </row>
    <row r="23" spans="1:12" s="37" customFormat="1" ht="18" customHeight="1" x14ac:dyDescent="0.2">
      <c r="A23" s="169"/>
      <c r="B23" s="169"/>
      <c r="C23" s="171"/>
      <c r="D23" s="171"/>
      <c r="E23" s="39" t="s">
        <v>276</v>
      </c>
      <c r="F23" s="39" t="s">
        <v>276</v>
      </c>
      <c r="G23" s="39" t="s">
        <v>276</v>
      </c>
      <c r="H23" s="39" t="s">
        <v>277</v>
      </c>
      <c r="I23" s="172"/>
    </row>
    <row r="24" spans="1:12" s="37" customFormat="1" ht="18" customHeight="1" x14ac:dyDescent="0.2">
      <c r="A24" s="169" t="s">
        <v>265</v>
      </c>
      <c r="B24" s="169"/>
      <c r="C24" s="170" t="s">
        <v>278</v>
      </c>
      <c r="D24" s="173" t="s">
        <v>279</v>
      </c>
      <c r="E24" s="38">
        <v>23.5</v>
      </c>
      <c r="F24" s="38">
        <v>23.5</v>
      </c>
      <c r="G24" s="38">
        <v>23.5</v>
      </c>
      <c r="H24" s="38">
        <v>13.5</v>
      </c>
      <c r="I24" s="170" t="s">
        <v>253</v>
      </c>
    </row>
    <row r="25" spans="1:12" s="37" customFormat="1" ht="18" customHeight="1" x14ac:dyDescent="0.2">
      <c r="A25" s="169"/>
      <c r="B25" s="169"/>
      <c r="C25" s="171"/>
      <c r="D25" s="174"/>
      <c r="E25" s="39" t="s">
        <v>240</v>
      </c>
      <c r="F25" s="39" t="s">
        <v>239</v>
      </c>
      <c r="G25" s="39" t="s">
        <v>240</v>
      </c>
      <c r="H25" s="39" t="s">
        <v>268</v>
      </c>
      <c r="I25" s="171"/>
    </row>
    <row r="26" spans="1:12" ht="18" customHeight="1" x14ac:dyDescent="0.2">
      <c r="A26" s="149" t="s">
        <v>280</v>
      </c>
      <c r="B26" s="167"/>
      <c r="C26" s="167"/>
      <c r="D26" s="167"/>
      <c r="E26" s="167"/>
      <c r="F26" s="167"/>
      <c r="G26" s="167"/>
      <c r="H26" s="167"/>
      <c r="I26" s="167"/>
      <c r="J26" s="167"/>
      <c r="K26" s="167"/>
      <c r="L26" s="167"/>
    </row>
    <row r="27" spans="1:12" ht="18" customHeight="1" x14ac:dyDescent="0.2"/>
    <row r="28" spans="1:12" ht="18" customHeight="1" x14ac:dyDescent="0.2"/>
    <row r="29" spans="1:12" ht="18" customHeight="1" x14ac:dyDescent="0.2"/>
    <row r="30" spans="1:12" ht="18" customHeight="1" x14ac:dyDescent="0.2"/>
    <row r="31" spans="1:12" ht="18" customHeight="1" x14ac:dyDescent="0.2"/>
    <row r="32" spans="1:12" ht="15.75" customHeight="1" x14ac:dyDescent="0.2">
      <c r="A32" s="139" t="s">
        <v>281</v>
      </c>
      <c r="B32" s="139"/>
      <c r="C32" s="139"/>
      <c r="D32" s="139"/>
      <c r="E32" s="139"/>
      <c r="F32" s="139"/>
      <c r="G32" s="139"/>
      <c r="H32" s="139"/>
      <c r="I32" s="139"/>
      <c r="J32" s="139"/>
      <c r="K32" s="139"/>
      <c r="L32" s="139"/>
    </row>
    <row r="33" spans="1:22" ht="15.75" customHeight="1" x14ac:dyDescent="0.2">
      <c r="A33" s="139" t="s">
        <v>282</v>
      </c>
      <c r="B33" s="139"/>
      <c r="C33" s="139"/>
      <c r="D33" s="139"/>
      <c r="E33" s="139"/>
      <c r="F33" s="139"/>
      <c r="G33" s="139"/>
      <c r="H33" s="139"/>
      <c r="I33" s="139"/>
      <c r="J33" s="139"/>
      <c r="K33" s="139"/>
      <c r="L33" s="139"/>
    </row>
    <row r="34" spans="1:22" ht="15.75" customHeight="1" x14ac:dyDescent="0.2">
      <c r="A34" s="168" t="s">
        <v>283</v>
      </c>
      <c r="B34" s="168"/>
      <c r="C34" s="168"/>
      <c r="D34" s="168"/>
      <c r="E34" s="168"/>
      <c r="F34" s="168"/>
      <c r="G34" s="168"/>
      <c r="H34" s="168"/>
      <c r="I34" s="168"/>
      <c r="J34" s="168"/>
      <c r="K34" s="168"/>
      <c r="L34" s="168"/>
    </row>
    <row r="35" spans="1:22" ht="15.75" customHeight="1" x14ac:dyDescent="0.2">
      <c r="A35" s="109" t="s">
        <v>284</v>
      </c>
      <c r="B35" s="110"/>
      <c r="C35" s="111"/>
      <c r="D35" s="153" t="s">
        <v>285</v>
      </c>
      <c r="E35" s="156" t="s">
        <v>286</v>
      </c>
      <c r="F35" s="157"/>
      <c r="G35" s="157"/>
      <c r="H35" s="158"/>
      <c r="I35" s="156" t="s">
        <v>287</v>
      </c>
      <c r="J35" s="157"/>
      <c r="K35" s="157"/>
      <c r="L35" s="158"/>
    </row>
    <row r="36" spans="1:22" ht="15.75" customHeight="1" x14ac:dyDescent="0.2">
      <c r="A36" s="123"/>
      <c r="B36" s="130"/>
      <c r="C36" s="124"/>
      <c r="D36" s="154"/>
      <c r="E36" s="159"/>
      <c r="F36" s="160"/>
      <c r="G36" s="160"/>
      <c r="H36" s="161"/>
      <c r="I36" s="159"/>
      <c r="J36" s="160"/>
      <c r="K36" s="160"/>
      <c r="L36" s="161"/>
    </row>
    <row r="37" spans="1:22" ht="15.75" customHeight="1" x14ac:dyDescent="0.2">
      <c r="A37" s="123"/>
      <c r="B37" s="130"/>
      <c r="C37" s="124"/>
      <c r="D37" s="154"/>
      <c r="E37" s="162"/>
      <c r="F37" s="163"/>
      <c r="G37" s="163"/>
      <c r="H37" s="164"/>
      <c r="I37" s="162"/>
      <c r="J37" s="163"/>
      <c r="K37" s="163"/>
      <c r="L37" s="164"/>
      <c r="R37" s="1"/>
      <c r="S37" s="1"/>
      <c r="T37" s="1"/>
      <c r="U37" s="1"/>
      <c r="V37" s="1"/>
    </row>
    <row r="38" spans="1:22" ht="15.75" customHeight="1" x14ac:dyDescent="0.2">
      <c r="A38" s="112"/>
      <c r="B38" s="113"/>
      <c r="C38" s="114"/>
      <c r="D38" s="155"/>
      <c r="E38" s="2" t="s">
        <v>288</v>
      </c>
      <c r="F38" s="2" t="s">
        <v>289</v>
      </c>
      <c r="G38" s="2" t="s">
        <v>290</v>
      </c>
      <c r="H38" s="2" t="s">
        <v>291</v>
      </c>
      <c r="I38" s="2" t="s">
        <v>288</v>
      </c>
      <c r="J38" s="2" t="s">
        <v>289</v>
      </c>
      <c r="K38" s="2" t="s">
        <v>290</v>
      </c>
      <c r="L38" s="2" t="s">
        <v>291</v>
      </c>
      <c r="R38" s="1"/>
      <c r="S38" s="1"/>
      <c r="T38" s="1"/>
      <c r="U38" s="12"/>
      <c r="V38" s="1"/>
    </row>
    <row r="39" spans="1:22" ht="15.75" customHeight="1" x14ac:dyDescent="0.2">
      <c r="A39" s="166" t="s">
        <v>292</v>
      </c>
      <c r="B39" s="160" t="s">
        <v>293</v>
      </c>
      <c r="C39" s="160"/>
      <c r="D39" s="153" t="s">
        <v>294</v>
      </c>
      <c r="E39" s="156" t="s">
        <v>295</v>
      </c>
      <c r="F39" s="157"/>
      <c r="G39" s="158"/>
      <c r="H39" s="165" t="s">
        <v>296</v>
      </c>
      <c r="I39" s="151" t="s">
        <v>297</v>
      </c>
      <c r="J39" s="152"/>
      <c r="K39" s="152"/>
      <c r="L39" s="151" t="s">
        <v>298</v>
      </c>
      <c r="R39" s="1"/>
      <c r="S39" s="1"/>
      <c r="T39" s="1"/>
      <c r="U39" s="1"/>
      <c r="V39" s="1"/>
    </row>
    <row r="40" spans="1:22" ht="15.75" customHeight="1" x14ac:dyDescent="0.2">
      <c r="A40" s="98"/>
      <c r="B40" s="160"/>
      <c r="C40" s="160"/>
      <c r="D40" s="155"/>
      <c r="E40" s="162"/>
      <c r="F40" s="163"/>
      <c r="G40" s="164"/>
      <c r="H40" s="165"/>
      <c r="I40" s="152"/>
      <c r="J40" s="152"/>
      <c r="K40" s="152"/>
      <c r="L40" s="152"/>
      <c r="R40" s="59"/>
      <c r="S40" s="59"/>
      <c r="T40" s="59"/>
      <c r="U40" s="59"/>
      <c r="V40" s="59"/>
    </row>
    <row r="41" spans="1:22" ht="15.75" customHeight="1" x14ac:dyDescent="0.2">
      <c r="A41" s="98"/>
      <c r="B41" s="160"/>
      <c r="C41" s="160"/>
      <c r="D41" s="153" t="s">
        <v>299</v>
      </c>
      <c r="E41" s="156" t="s">
        <v>300</v>
      </c>
      <c r="F41" s="157"/>
      <c r="G41" s="158"/>
      <c r="H41" s="165" t="s">
        <v>296</v>
      </c>
      <c r="I41" s="151" t="s">
        <v>301</v>
      </c>
      <c r="J41" s="152"/>
      <c r="K41" s="152"/>
      <c r="L41" s="151" t="s">
        <v>302</v>
      </c>
    </row>
    <row r="42" spans="1:22" ht="15.75" customHeight="1" x14ac:dyDescent="0.2">
      <c r="A42" s="98"/>
      <c r="B42" s="160"/>
      <c r="C42" s="160"/>
      <c r="D42" s="154"/>
      <c r="E42" s="159"/>
      <c r="F42" s="160"/>
      <c r="G42" s="161"/>
      <c r="H42" s="165"/>
      <c r="I42" s="152"/>
      <c r="J42" s="152"/>
      <c r="K42" s="152"/>
      <c r="L42" s="152"/>
    </row>
    <row r="43" spans="1:22" ht="15.75" customHeight="1" x14ac:dyDescent="0.2">
      <c r="A43" s="98"/>
      <c r="B43" s="160"/>
      <c r="C43" s="160"/>
      <c r="D43" s="155"/>
      <c r="E43" s="162"/>
      <c r="F43" s="163"/>
      <c r="G43" s="164"/>
      <c r="H43" s="165"/>
      <c r="I43" s="152"/>
      <c r="J43" s="152"/>
      <c r="K43" s="152"/>
      <c r="L43" s="152"/>
    </row>
    <row r="44" spans="1:22" ht="15.75" customHeight="1" x14ac:dyDescent="0.2">
      <c r="A44" s="106" t="s">
        <v>303</v>
      </c>
      <c r="B44" s="106"/>
      <c r="C44" s="106"/>
      <c r="D44" s="106"/>
      <c r="E44" s="106"/>
      <c r="F44" s="106"/>
      <c r="G44" s="106"/>
      <c r="H44" s="106"/>
      <c r="I44" s="106"/>
      <c r="J44" s="106"/>
      <c r="K44" s="106"/>
      <c r="L44" s="106"/>
    </row>
    <row r="45" spans="1:22" ht="15.75" customHeight="1" x14ac:dyDescent="0.2">
      <c r="A45" s="106"/>
      <c r="B45" s="106"/>
      <c r="C45" s="106"/>
      <c r="D45" s="106"/>
      <c r="E45" s="106"/>
      <c r="F45" s="106"/>
      <c r="G45" s="106"/>
      <c r="H45" s="106"/>
      <c r="I45" s="106"/>
      <c r="J45" s="106"/>
      <c r="K45" s="106"/>
      <c r="L45" s="106"/>
    </row>
    <row r="46" spans="1:22" ht="18" customHeight="1" x14ac:dyDescent="0.2">
      <c r="A46" s="60"/>
      <c r="B46" s="54"/>
      <c r="C46" s="54"/>
      <c r="D46" s="54"/>
      <c r="E46" s="54"/>
      <c r="F46" s="54"/>
      <c r="G46" s="54"/>
      <c r="H46" s="54"/>
      <c r="I46" s="54"/>
      <c r="J46" s="54"/>
      <c r="K46" s="54"/>
      <c r="L46" s="54"/>
    </row>
    <row r="47" spans="1:22" ht="18" customHeight="1" x14ac:dyDescent="0.2"/>
    <row r="48" spans="1:22" ht="18" customHeight="1" x14ac:dyDescent="0.2"/>
    <row r="49" spans="1:12" ht="18" customHeight="1" x14ac:dyDescent="0.2">
      <c r="A49" s="60"/>
      <c r="B49" s="54"/>
      <c r="C49" s="54"/>
      <c r="D49" s="54"/>
      <c r="E49" s="54"/>
      <c r="F49" s="54"/>
      <c r="G49" s="54"/>
      <c r="H49" s="54"/>
      <c r="I49" s="54"/>
      <c r="J49" s="54"/>
      <c r="K49" s="54"/>
      <c r="L49" s="54"/>
    </row>
    <row r="50" spans="1:12" ht="18" customHeight="1" x14ac:dyDescent="0.2"/>
    <row r="51" spans="1:12" ht="18" customHeight="1" x14ac:dyDescent="0.2"/>
    <row r="52" spans="1:12" ht="18" customHeight="1" x14ac:dyDescent="0.2">
      <c r="A52" s="60"/>
      <c r="B52" s="54"/>
      <c r="C52" s="54"/>
      <c r="D52" s="54"/>
      <c r="E52" s="54"/>
      <c r="F52" s="54"/>
      <c r="G52" s="54"/>
      <c r="H52" s="54"/>
      <c r="I52" s="54"/>
      <c r="J52" s="54"/>
      <c r="K52" s="54"/>
      <c r="L52" s="54"/>
    </row>
    <row r="53" spans="1:12" ht="18" customHeight="1" x14ac:dyDescent="0.2"/>
    <row r="54" spans="1:12" ht="18" customHeight="1" x14ac:dyDescent="0.2"/>
    <row r="55" spans="1:12" ht="18" customHeight="1" x14ac:dyDescent="0.2">
      <c r="A55" s="60"/>
      <c r="B55" s="54"/>
      <c r="C55" s="54"/>
      <c r="D55" s="54"/>
      <c r="E55" s="54"/>
      <c r="F55" s="54"/>
      <c r="G55" s="54"/>
      <c r="H55" s="54"/>
      <c r="I55" s="54"/>
      <c r="J55" s="54"/>
      <c r="K55" s="54"/>
      <c r="L55" s="54"/>
    </row>
    <row r="56" spans="1:12" ht="18" customHeight="1" x14ac:dyDescent="0.2"/>
    <row r="57" spans="1:12" ht="18" customHeight="1" x14ac:dyDescent="0.2"/>
    <row r="58" spans="1:12" ht="18" customHeight="1" x14ac:dyDescent="0.2"/>
    <row r="59" spans="1:12" ht="18" customHeight="1" x14ac:dyDescent="0.2">
      <c r="A59" s="60"/>
      <c r="B59" s="54"/>
      <c r="C59" s="54"/>
      <c r="D59" s="54"/>
      <c r="E59" s="54"/>
      <c r="F59" s="54"/>
      <c r="G59" s="54"/>
      <c r="H59" s="54"/>
      <c r="I59" s="54"/>
      <c r="J59" s="54"/>
      <c r="K59" s="54"/>
      <c r="L59" s="54"/>
    </row>
    <row r="60" spans="1:12" ht="18" customHeight="1" x14ac:dyDescent="0.2"/>
    <row r="61" spans="1:12" ht="18" customHeight="1" x14ac:dyDescent="0.2"/>
    <row r="62" spans="1:12" ht="18" customHeight="1" x14ac:dyDescent="0.2">
      <c r="A62" s="60"/>
      <c r="B62" s="54"/>
      <c r="C62" s="54"/>
      <c r="D62" s="54"/>
      <c r="E62" s="54"/>
      <c r="F62" s="54"/>
      <c r="G62" s="54"/>
      <c r="H62" s="54"/>
      <c r="I62" s="54"/>
      <c r="J62" s="54"/>
      <c r="K62" s="54"/>
      <c r="L62" s="54"/>
    </row>
    <row r="63" spans="1:12" ht="18" customHeight="1" x14ac:dyDescent="0.2"/>
    <row r="64" spans="1:12" ht="18" customHeight="1" x14ac:dyDescent="0.2"/>
    <row r="65" spans="1:34" ht="18" customHeight="1" x14ac:dyDescent="0.2">
      <c r="A65" s="139" t="s">
        <v>304</v>
      </c>
      <c r="B65" s="139"/>
      <c r="C65" s="139"/>
      <c r="D65" s="139"/>
      <c r="E65" s="139"/>
      <c r="F65" s="139"/>
      <c r="G65" s="139"/>
      <c r="H65" s="139"/>
      <c r="I65" s="139"/>
      <c r="J65" s="139"/>
      <c r="K65" s="139"/>
      <c r="L65" s="139"/>
      <c r="M65" s="139"/>
      <c r="N65" s="139"/>
      <c r="O65" s="139"/>
      <c r="P65" s="139"/>
      <c r="Q65" s="9"/>
      <c r="S65" s="140" t="s">
        <v>305</v>
      </c>
      <c r="T65" s="141"/>
      <c r="U65" s="141"/>
      <c r="V65" s="141"/>
      <c r="W65" s="141"/>
      <c r="X65" s="141"/>
      <c r="Y65" s="142"/>
      <c r="Z65" s="27"/>
      <c r="AA65" s="27"/>
      <c r="AB65" s="27"/>
      <c r="AC65" s="27"/>
      <c r="AD65" s="27"/>
      <c r="AE65" s="27"/>
      <c r="AF65" s="27"/>
      <c r="AG65" s="27"/>
      <c r="AH65" s="27"/>
    </row>
    <row r="66" spans="1:34" ht="15.75" customHeight="1" x14ac:dyDescent="0.2">
      <c r="A66" s="149" t="s">
        <v>306</v>
      </c>
      <c r="B66" s="149"/>
      <c r="C66" s="149"/>
      <c r="D66" s="149"/>
      <c r="E66" s="149"/>
      <c r="F66" s="149"/>
      <c r="G66" s="149"/>
      <c r="H66" s="149"/>
      <c r="I66" s="149"/>
      <c r="J66" s="149"/>
      <c r="K66" s="149"/>
      <c r="L66" s="149"/>
      <c r="M66" s="149"/>
      <c r="N66" s="149"/>
      <c r="O66" s="149"/>
      <c r="P66" s="149"/>
      <c r="Q66" s="60"/>
      <c r="S66" s="143"/>
      <c r="T66" s="144"/>
      <c r="U66" s="144"/>
      <c r="V66" s="144"/>
      <c r="W66" s="144"/>
      <c r="X66" s="144"/>
      <c r="Y66" s="145"/>
      <c r="Z66" s="27"/>
      <c r="AA66" s="27"/>
      <c r="AB66" s="27"/>
      <c r="AC66" s="27"/>
      <c r="AD66" s="27"/>
      <c r="AE66" s="27"/>
      <c r="AF66" s="27"/>
      <c r="AG66" s="27"/>
      <c r="AH66" s="27"/>
    </row>
    <row r="67" spans="1:34" ht="15.75" customHeight="1" x14ac:dyDescent="0.2">
      <c r="A67" s="149" t="s">
        <v>307</v>
      </c>
      <c r="B67" s="149"/>
      <c r="C67" s="149"/>
      <c r="D67" s="149"/>
      <c r="E67" s="149"/>
      <c r="F67" s="149"/>
      <c r="G67" s="149"/>
      <c r="H67" s="149"/>
      <c r="I67" s="149"/>
      <c r="J67" s="149"/>
      <c r="K67" s="149"/>
      <c r="L67" s="149"/>
      <c r="M67" s="149"/>
      <c r="N67" s="149"/>
      <c r="O67" s="149"/>
      <c r="P67" s="149"/>
      <c r="Q67" s="60"/>
      <c r="S67" s="143"/>
      <c r="T67" s="144"/>
      <c r="U67" s="144"/>
      <c r="V67" s="144"/>
      <c r="W67" s="144"/>
      <c r="X67" s="144"/>
      <c r="Y67" s="145"/>
      <c r="Z67" s="27"/>
      <c r="AA67" s="27"/>
      <c r="AB67" s="27"/>
      <c r="AC67" s="27"/>
      <c r="AD67" s="27"/>
      <c r="AE67" s="27"/>
      <c r="AF67" s="27"/>
      <c r="AG67" s="27"/>
      <c r="AH67" s="27"/>
    </row>
    <row r="68" spans="1:34" ht="15.75" customHeight="1" x14ac:dyDescent="0.2">
      <c r="A68" s="149" t="s">
        <v>308</v>
      </c>
      <c r="B68" s="149"/>
      <c r="C68" s="149"/>
      <c r="D68" s="149"/>
      <c r="E68" s="149"/>
      <c r="F68" s="149"/>
      <c r="G68" s="149"/>
      <c r="H68" s="149"/>
      <c r="I68" s="149"/>
      <c r="J68" s="149"/>
      <c r="K68" s="149"/>
      <c r="L68" s="149"/>
      <c r="M68" s="149"/>
      <c r="N68" s="149"/>
      <c r="O68" s="149"/>
      <c r="P68" s="149"/>
      <c r="Q68" s="60"/>
      <c r="S68" s="143"/>
      <c r="T68" s="144"/>
      <c r="U68" s="144"/>
      <c r="V68" s="144"/>
      <c r="W68" s="144"/>
      <c r="X68" s="144"/>
      <c r="Y68" s="145"/>
      <c r="Z68" s="27"/>
      <c r="AA68" s="27"/>
      <c r="AB68" s="27"/>
      <c r="AC68" s="27"/>
      <c r="AD68" s="27"/>
      <c r="AE68" s="27"/>
      <c r="AF68" s="27"/>
      <c r="AG68" s="27"/>
      <c r="AH68" s="27"/>
    </row>
    <row r="69" spans="1:34" ht="15.75" customHeight="1" x14ac:dyDescent="0.2">
      <c r="A69" s="149" t="s">
        <v>309</v>
      </c>
      <c r="B69" s="149"/>
      <c r="C69" s="149"/>
      <c r="D69" s="149"/>
      <c r="E69" s="149"/>
      <c r="F69" s="149"/>
      <c r="G69" s="149"/>
      <c r="H69" s="149"/>
      <c r="I69" s="149"/>
      <c r="J69" s="149"/>
      <c r="K69" s="149"/>
      <c r="L69" s="149"/>
      <c r="M69" s="149"/>
      <c r="N69" s="149"/>
      <c r="O69" s="149"/>
      <c r="P69" s="149"/>
      <c r="Q69" s="60"/>
      <c r="S69" s="143"/>
      <c r="T69" s="144"/>
      <c r="U69" s="144"/>
      <c r="V69" s="144"/>
      <c r="W69" s="144"/>
      <c r="X69" s="144"/>
      <c r="Y69" s="145"/>
      <c r="Z69" s="27"/>
      <c r="AA69" s="27"/>
      <c r="AB69" s="27"/>
      <c r="AC69" s="27"/>
      <c r="AD69" s="27"/>
      <c r="AE69" s="27"/>
      <c r="AF69" s="27"/>
      <c r="AG69" s="27"/>
      <c r="AH69" s="27"/>
    </row>
    <row r="70" spans="1:34" ht="15.6" customHeight="1" x14ac:dyDescent="0.2">
      <c r="A70" s="150" t="s">
        <v>310</v>
      </c>
      <c r="B70" s="150"/>
      <c r="C70" s="150"/>
      <c r="D70" s="150"/>
      <c r="E70" s="150"/>
      <c r="F70" s="150"/>
      <c r="G70" s="150"/>
      <c r="H70" s="150"/>
      <c r="I70" s="150"/>
      <c r="J70" s="150"/>
      <c r="K70" s="150"/>
      <c r="L70" s="150"/>
      <c r="M70" s="150"/>
      <c r="N70" s="150"/>
      <c r="O70" s="150"/>
      <c r="P70" s="150"/>
      <c r="Q70" s="61"/>
      <c r="S70" s="143"/>
      <c r="T70" s="144"/>
      <c r="U70" s="144"/>
      <c r="V70" s="144"/>
      <c r="W70" s="144"/>
      <c r="X70" s="144"/>
      <c r="Y70" s="145"/>
      <c r="Z70" s="27"/>
      <c r="AA70" s="27"/>
      <c r="AB70" s="27"/>
      <c r="AC70" s="27"/>
      <c r="AD70" s="27"/>
      <c r="AE70" s="27"/>
      <c r="AF70" s="27"/>
      <c r="AG70" s="27"/>
      <c r="AH70" s="27"/>
    </row>
    <row r="71" spans="1:34" ht="15.75" customHeight="1" x14ac:dyDescent="0.2">
      <c r="A71" s="91" t="s">
        <v>311</v>
      </c>
      <c r="B71" s="91"/>
      <c r="C71" s="91"/>
      <c r="D71" s="91"/>
      <c r="E71" s="91"/>
      <c r="F71" s="91"/>
      <c r="G71" s="91"/>
      <c r="H71" s="91"/>
      <c r="I71" s="91"/>
      <c r="J71" s="91"/>
      <c r="K71" s="91"/>
      <c r="L71" s="91"/>
      <c r="M71" s="91"/>
      <c r="N71" s="91"/>
      <c r="O71" s="91"/>
      <c r="P71" s="91"/>
      <c r="S71" s="146"/>
      <c r="T71" s="147"/>
      <c r="U71" s="147"/>
      <c r="V71" s="147"/>
      <c r="W71" s="147"/>
      <c r="X71" s="147"/>
      <c r="Y71" s="148"/>
      <c r="Z71" s="27"/>
      <c r="AA71" s="27"/>
      <c r="AB71" s="27"/>
      <c r="AC71" s="27"/>
      <c r="AD71" s="27"/>
      <c r="AE71" s="27"/>
      <c r="AF71" s="27"/>
      <c r="AG71" s="27"/>
      <c r="AH71" s="27"/>
    </row>
    <row r="72" spans="1:34" ht="15.75" customHeight="1" x14ac:dyDescent="0.2">
      <c r="A72" s="5" t="s">
        <v>312</v>
      </c>
      <c r="B72" s="2" t="s">
        <v>313</v>
      </c>
      <c r="C72" s="5" t="s">
        <v>314</v>
      </c>
      <c r="D72" s="2" t="s">
        <v>315</v>
      </c>
      <c r="E72" s="5" t="s">
        <v>316</v>
      </c>
      <c r="F72" s="2" t="s">
        <v>315</v>
      </c>
      <c r="G72" s="5" t="s">
        <v>316</v>
      </c>
      <c r="H72" s="2" t="s">
        <v>313</v>
      </c>
      <c r="I72" s="5" t="s">
        <v>312</v>
      </c>
      <c r="J72" s="2" t="s">
        <v>315</v>
      </c>
      <c r="L72" s="1"/>
      <c r="M72" s="1"/>
    </row>
    <row r="73" spans="1:34" ht="15.9" customHeight="1" x14ac:dyDescent="0.2">
      <c r="A73" s="62">
        <v>1</v>
      </c>
      <c r="B73" s="2">
        <v>15.6</v>
      </c>
      <c r="C73" s="62">
        <v>2</v>
      </c>
      <c r="D73" s="2">
        <v>15.6</v>
      </c>
      <c r="E73" s="62">
        <v>3</v>
      </c>
      <c r="F73" s="2">
        <v>15.6</v>
      </c>
      <c r="G73" s="62">
        <v>4</v>
      </c>
      <c r="H73" s="2">
        <v>15.6</v>
      </c>
      <c r="I73" s="62">
        <v>5</v>
      </c>
      <c r="J73" s="2">
        <v>15.6</v>
      </c>
      <c r="L73" s="63"/>
    </row>
    <row r="74" spans="1:34" ht="15.9" customHeight="1" x14ac:dyDescent="0.2">
      <c r="A74" s="62">
        <v>6</v>
      </c>
      <c r="B74" s="2">
        <v>15.6</v>
      </c>
      <c r="C74" s="62">
        <v>7</v>
      </c>
      <c r="D74" s="2">
        <v>15.6</v>
      </c>
      <c r="E74" s="62">
        <v>8</v>
      </c>
      <c r="F74" s="2">
        <v>15.6</v>
      </c>
      <c r="G74" s="62">
        <v>9</v>
      </c>
      <c r="H74" s="2">
        <v>15.5</v>
      </c>
      <c r="I74" s="62">
        <v>10</v>
      </c>
      <c r="J74" s="2">
        <v>15.5</v>
      </c>
    </row>
    <row r="75" spans="1:34" ht="15.9" customHeight="1" x14ac:dyDescent="0.2">
      <c r="A75" s="62">
        <v>11</v>
      </c>
      <c r="B75" s="2">
        <v>15.5</v>
      </c>
      <c r="C75" s="62">
        <v>12</v>
      </c>
      <c r="D75" s="2">
        <v>15.5</v>
      </c>
      <c r="E75" s="62">
        <v>13</v>
      </c>
      <c r="F75" s="2">
        <v>15.5</v>
      </c>
      <c r="G75" s="62">
        <v>14</v>
      </c>
      <c r="H75" s="2">
        <v>15.4</v>
      </c>
      <c r="I75" s="62">
        <v>15</v>
      </c>
      <c r="J75" s="2">
        <v>15.4</v>
      </c>
    </row>
    <row r="76" spans="1:34" ht="15.9" customHeight="1" x14ac:dyDescent="0.2">
      <c r="A76" s="62">
        <v>16</v>
      </c>
      <c r="B76" s="2">
        <v>15.4</v>
      </c>
      <c r="C76" s="62">
        <v>17</v>
      </c>
      <c r="D76" s="2">
        <v>15.4</v>
      </c>
      <c r="E76" s="62">
        <v>18</v>
      </c>
      <c r="F76" s="2">
        <v>15.3</v>
      </c>
      <c r="G76" s="62">
        <v>19</v>
      </c>
      <c r="H76" s="2">
        <v>15.3</v>
      </c>
      <c r="I76" s="62">
        <v>20</v>
      </c>
      <c r="J76" s="2">
        <v>15.3</v>
      </c>
      <c r="M76" s="64"/>
    </row>
    <row r="77" spans="1:34" ht="15.9" customHeight="1" x14ac:dyDescent="0.2">
      <c r="A77" s="62">
        <v>21</v>
      </c>
      <c r="B77" s="2">
        <v>15.2</v>
      </c>
      <c r="C77" s="62">
        <v>22</v>
      </c>
      <c r="D77" s="2">
        <v>15.2</v>
      </c>
      <c r="E77" s="62">
        <v>23</v>
      </c>
      <c r="F77" s="2">
        <v>15.1</v>
      </c>
      <c r="G77" s="62">
        <v>24</v>
      </c>
      <c r="H77" s="2">
        <v>15.1</v>
      </c>
      <c r="I77" s="62">
        <v>25</v>
      </c>
      <c r="J77" s="2">
        <v>15.1</v>
      </c>
    </row>
    <row r="78" spans="1:34" ht="15.9" customHeight="1" x14ac:dyDescent="0.2">
      <c r="A78" s="62">
        <v>26</v>
      </c>
      <c r="B78" s="50">
        <v>15</v>
      </c>
      <c r="C78" s="62">
        <v>27</v>
      </c>
      <c r="D78" s="50">
        <v>15</v>
      </c>
      <c r="E78" s="62">
        <v>28</v>
      </c>
      <c r="F78" s="2">
        <v>14.9</v>
      </c>
      <c r="G78" s="62">
        <v>29</v>
      </c>
      <c r="H78" s="2">
        <v>14.9</v>
      </c>
      <c r="I78" s="62">
        <v>30</v>
      </c>
      <c r="J78" s="2">
        <v>14.8</v>
      </c>
      <c r="M78" s="64"/>
    </row>
    <row r="79" spans="1:34" ht="15.9" customHeight="1" x14ac:dyDescent="0.2">
      <c r="A79" s="62">
        <v>31</v>
      </c>
      <c r="B79" s="2">
        <v>14.8</v>
      </c>
      <c r="C79" s="62">
        <v>32</v>
      </c>
      <c r="D79" s="2">
        <v>14.7</v>
      </c>
      <c r="E79" s="62">
        <v>33</v>
      </c>
      <c r="F79" s="2">
        <v>14.6</v>
      </c>
      <c r="G79" s="62">
        <v>34</v>
      </c>
      <c r="H79" s="2">
        <v>14.6</v>
      </c>
      <c r="I79" s="62">
        <v>35</v>
      </c>
      <c r="J79" s="2">
        <v>14.5</v>
      </c>
    </row>
    <row r="80" spans="1:34" ht="15.9" customHeight="1" x14ac:dyDescent="0.2">
      <c r="A80" s="62">
        <v>36</v>
      </c>
      <c r="B80" s="2">
        <v>14.5</v>
      </c>
      <c r="C80" s="62">
        <v>37</v>
      </c>
      <c r="D80" s="2">
        <v>14.4</v>
      </c>
      <c r="E80" s="62">
        <v>38</v>
      </c>
      <c r="F80" s="2">
        <v>14.3</v>
      </c>
      <c r="G80" s="62">
        <v>39</v>
      </c>
      <c r="H80" s="2">
        <v>14.3</v>
      </c>
      <c r="I80" s="62">
        <v>40</v>
      </c>
      <c r="J80" s="2">
        <v>14.2</v>
      </c>
    </row>
    <row r="81" spans="1:10" ht="15.9" customHeight="1" x14ac:dyDescent="0.2">
      <c r="A81" s="62">
        <v>41</v>
      </c>
      <c r="B81" s="2">
        <v>14.1</v>
      </c>
      <c r="C81" s="62">
        <v>42</v>
      </c>
      <c r="D81" s="2">
        <v>14.1</v>
      </c>
      <c r="E81" s="62">
        <v>43</v>
      </c>
      <c r="F81" s="50">
        <v>14</v>
      </c>
      <c r="G81" s="62">
        <v>44</v>
      </c>
      <c r="H81" s="2">
        <v>13.9</v>
      </c>
      <c r="I81" s="62">
        <v>45</v>
      </c>
      <c r="J81" s="2">
        <v>13.9</v>
      </c>
    </row>
    <row r="82" spans="1:10" ht="15.9" customHeight="1" x14ac:dyDescent="0.2">
      <c r="A82" s="62">
        <v>46</v>
      </c>
      <c r="B82" s="2">
        <v>13.8</v>
      </c>
      <c r="C82" s="62">
        <v>47</v>
      </c>
      <c r="D82" s="2">
        <v>13.7</v>
      </c>
      <c r="E82" s="62">
        <v>48</v>
      </c>
      <c r="F82" s="2">
        <v>13.6</v>
      </c>
      <c r="G82" s="62">
        <v>49</v>
      </c>
      <c r="H82" s="2">
        <v>13.6</v>
      </c>
      <c r="I82" s="62">
        <v>50</v>
      </c>
      <c r="J82" s="2">
        <v>13.5</v>
      </c>
    </row>
    <row r="83" spans="1:10" ht="15.9" customHeight="1" x14ac:dyDescent="0.2">
      <c r="A83" s="5">
        <v>51</v>
      </c>
      <c r="B83" s="2">
        <v>13.4</v>
      </c>
      <c r="C83" s="5">
        <v>52</v>
      </c>
      <c r="D83" s="2">
        <v>13.3</v>
      </c>
      <c r="E83" s="5">
        <v>53</v>
      </c>
      <c r="F83" s="2">
        <v>13.2</v>
      </c>
      <c r="G83" s="5">
        <v>54</v>
      </c>
      <c r="H83" s="2">
        <v>13.2</v>
      </c>
      <c r="I83" s="5">
        <v>55</v>
      </c>
      <c r="J83" s="2">
        <v>13.1</v>
      </c>
    </row>
    <row r="84" spans="1:10" ht="15.9" customHeight="1" x14ac:dyDescent="0.2">
      <c r="A84" s="5">
        <v>56</v>
      </c>
      <c r="B84" s="50">
        <v>13</v>
      </c>
      <c r="C84" s="5">
        <v>57</v>
      </c>
      <c r="D84" s="2">
        <v>12.9</v>
      </c>
      <c r="E84" s="5">
        <v>58</v>
      </c>
      <c r="F84" s="2">
        <v>12.8</v>
      </c>
      <c r="G84" s="5">
        <v>59</v>
      </c>
      <c r="H84" s="2">
        <v>12.7</v>
      </c>
      <c r="I84" s="5">
        <v>60</v>
      </c>
      <c r="J84" s="2">
        <v>12.6</v>
      </c>
    </row>
    <row r="85" spans="1:10" ht="15.9" customHeight="1" x14ac:dyDescent="0.2">
      <c r="A85" s="5">
        <v>61</v>
      </c>
      <c r="B85" s="2">
        <v>12.5</v>
      </c>
      <c r="C85" s="5">
        <v>62</v>
      </c>
      <c r="D85" s="2">
        <v>12.4</v>
      </c>
      <c r="E85" s="5">
        <v>63</v>
      </c>
      <c r="F85" s="2">
        <v>12.4</v>
      </c>
      <c r="G85" s="5">
        <v>64</v>
      </c>
      <c r="H85" s="2">
        <v>12.3</v>
      </c>
      <c r="I85" s="5">
        <v>65</v>
      </c>
      <c r="J85" s="2">
        <v>12.2</v>
      </c>
    </row>
    <row r="86" spans="1:10" ht="15.9" customHeight="1" x14ac:dyDescent="0.2">
      <c r="A86" s="5">
        <v>66</v>
      </c>
      <c r="B86" s="2">
        <v>12.1</v>
      </c>
      <c r="C86" s="5">
        <v>67</v>
      </c>
      <c r="D86" s="50">
        <v>12</v>
      </c>
      <c r="E86" s="5">
        <v>68</v>
      </c>
      <c r="F86" s="2">
        <v>11.9</v>
      </c>
      <c r="G86" s="5">
        <v>69</v>
      </c>
      <c r="H86" s="2">
        <v>11.8</v>
      </c>
      <c r="I86" s="5">
        <v>70</v>
      </c>
      <c r="J86" s="2">
        <v>11.7</v>
      </c>
    </row>
    <row r="87" spans="1:10" ht="15.9" customHeight="1" x14ac:dyDescent="0.2">
      <c r="A87" s="5">
        <v>71</v>
      </c>
      <c r="B87" s="2">
        <v>11.6</v>
      </c>
      <c r="C87" s="5">
        <v>72</v>
      </c>
      <c r="D87" s="2">
        <v>11.5</v>
      </c>
      <c r="E87" s="5">
        <v>73</v>
      </c>
      <c r="F87" s="2">
        <v>11.4</v>
      </c>
      <c r="G87" s="5">
        <v>74</v>
      </c>
      <c r="H87" s="2">
        <v>11.3</v>
      </c>
      <c r="I87" s="5">
        <v>75</v>
      </c>
      <c r="J87" s="2">
        <v>11.2</v>
      </c>
    </row>
    <row r="88" spans="1:10" ht="15.9" customHeight="1" x14ac:dyDescent="0.2">
      <c r="A88" s="5">
        <v>76</v>
      </c>
      <c r="B88" s="2">
        <v>11.1</v>
      </c>
      <c r="C88" s="5">
        <v>77</v>
      </c>
      <c r="D88" s="50">
        <v>11</v>
      </c>
      <c r="E88" s="5">
        <v>78</v>
      </c>
      <c r="F88" s="2">
        <v>10.9</v>
      </c>
      <c r="G88" s="5">
        <v>79</v>
      </c>
      <c r="H88" s="2">
        <v>10.8</v>
      </c>
      <c r="I88" s="5">
        <v>80</v>
      </c>
      <c r="J88" s="2">
        <v>10.7</v>
      </c>
    </row>
    <row r="89" spans="1:10" ht="15.9" customHeight="1" x14ac:dyDescent="0.2">
      <c r="A89" s="5">
        <v>81</v>
      </c>
      <c r="B89" s="2">
        <v>10.6</v>
      </c>
      <c r="C89" s="5">
        <v>82</v>
      </c>
      <c r="D89" s="2">
        <v>10.5</v>
      </c>
      <c r="E89" s="5">
        <v>83</v>
      </c>
      <c r="F89" s="2">
        <v>10.4</v>
      </c>
      <c r="G89" s="5">
        <v>84</v>
      </c>
      <c r="H89" s="2">
        <v>10.3</v>
      </c>
      <c r="I89" s="5">
        <v>85</v>
      </c>
      <c r="J89" s="2">
        <v>10.199999999999999</v>
      </c>
    </row>
    <row r="90" spans="1:10" ht="15.9" customHeight="1" x14ac:dyDescent="0.2">
      <c r="A90" s="5">
        <v>86</v>
      </c>
      <c r="B90" s="2">
        <v>10.1</v>
      </c>
      <c r="C90" s="5">
        <v>87</v>
      </c>
      <c r="D90" s="50">
        <v>10</v>
      </c>
      <c r="E90" s="5">
        <v>88</v>
      </c>
      <c r="F90" s="28">
        <v>9.9</v>
      </c>
      <c r="G90" s="5">
        <v>89</v>
      </c>
      <c r="H90" s="28">
        <v>9.8000000000000007</v>
      </c>
      <c r="I90" s="5">
        <v>90</v>
      </c>
      <c r="J90" s="2">
        <v>9.69</v>
      </c>
    </row>
    <row r="91" spans="1:10" ht="15.9" customHeight="1" x14ac:dyDescent="0.2">
      <c r="A91" s="5">
        <v>91</v>
      </c>
      <c r="B91" s="2">
        <v>9.59</v>
      </c>
      <c r="C91" s="5">
        <v>92</v>
      </c>
      <c r="D91" s="2">
        <v>9.48</v>
      </c>
      <c r="E91" s="5">
        <v>93</v>
      </c>
      <c r="F91" s="2">
        <v>9.3699999999999992</v>
      </c>
      <c r="G91" s="5">
        <v>94</v>
      </c>
      <c r="H91" s="2">
        <v>9.27</v>
      </c>
      <c r="I91" s="5">
        <v>95</v>
      </c>
      <c r="J91" s="2">
        <v>9.15</v>
      </c>
    </row>
    <row r="92" spans="1:10" ht="15.9" customHeight="1" x14ac:dyDescent="0.2">
      <c r="A92" s="5">
        <v>96</v>
      </c>
      <c r="B92" s="2">
        <v>9.0500000000000007</v>
      </c>
      <c r="C92" s="5">
        <v>97</v>
      </c>
      <c r="D92" s="2">
        <v>8.94</v>
      </c>
      <c r="E92" s="5">
        <v>98</v>
      </c>
      <c r="F92" s="2">
        <v>8.84</v>
      </c>
      <c r="G92" s="5">
        <v>99</v>
      </c>
      <c r="H92" s="2">
        <v>8.73</v>
      </c>
      <c r="I92" s="5">
        <v>100</v>
      </c>
      <c r="J92" s="2">
        <v>8.6199999999999992</v>
      </c>
    </row>
    <row r="93" spans="1:10" ht="15.9" customHeight="1" x14ac:dyDescent="0.2">
      <c r="A93" s="5">
        <v>101</v>
      </c>
      <c r="B93" s="2">
        <v>8.51</v>
      </c>
      <c r="C93" s="5">
        <v>102</v>
      </c>
      <c r="D93" s="2">
        <v>8.41</v>
      </c>
      <c r="E93" s="5">
        <v>103</v>
      </c>
      <c r="F93" s="28">
        <v>8.3000000000000007</v>
      </c>
      <c r="G93" s="5">
        <v>104</v>
      </c>
      <c r="H93" s="2">
        <v>8.19</v>
      </c>
      <c r="I93" s="5">
        <v>105</v>
      </c>
      <c r="J93" s="2">
        <v>8.08</v>
      </c>
    </row>
    <row r="94" spans="1:10" ht="15.9" customHeight="1" x14ac:dyDescent="0.2">
      <c r="A94" s="5">
        <v>106</v>
      </c>
      <c r="B94" s="2">
        <v>7.98</v>
      </c>
      <c r="C94" s="5">
        <v>107</v>
      </c>
      <c r="D94" s="2">
        <v>7.87</v>
      </c>
      <c r="E94" s="5">
        <v>108</v>
      </c>
      <c r="F94" s="2">
        <v>7.76</v>
      </c>
      <c r="G94" s="5">
        <v>109</v>
      </c>
      <c r="H94" s="2">
        <v>7.65</v>
      </c>
      <c r="I94" s="5">
        <v>110</v>
      </c>
      <c r="J94" s="2">
        <v>7.55</v>
      </c>
    </row>
    <row r="95" spans="1:10" ht="15.9" customHeight="1" x14ac:dyDescent="0.2">
      <c r="A95" s="5">
        <v>111</v>
      </c>
      <c r="B95" s="2">
        <v>7.44</v>
      </c>
      <c r="C95" s="5">
        <v>112</v>
      </c>
      <c r="D95" s="2">
        <v>7.33</v>
      </c>
      <c r="E95" s="5">
        <v>113</v>
      </c>
      <c r="F95" s="2">
        <v>7.23</v>
      </c>
      <c r="G95" s="5">
        <v>114</v>
      </c>
      <c r="H95" s="2">
        <v>7.12</v>
      </c>
      <c r="I95" s="5">
        <v>115</v>
      </c>
      <c r="J95" s="2">
        <v>7.01</v>
      </c>
    </row>
    <row r="96" spans="1:10" ht="15.9" customHeight="1" x14ac:dyDescent="0.2">
      <c r="A96" s="5">
        <v>116</v>
      </c>
      <c r="B96" s="2">
        <v>6.91</v>
      </c>
      <c r="C96" s="5">
        <v>117</v>
      </c>
      <c r="D96" s="28">
        <v>6.8</v>
      </c>
      <c r="E96" s="5">
        <v>118</v>
      </c>
      <c r="F96" s="2">
        <v>6.69</v>
      </c>
      <c r="G96" s="5">
        <v>119</v>
      </c>
      <c r="H96" s="2">
        <v>6.59</v>
      </c>
      <c r="I96" s="5">
        <v>120</v>
      </c>
      <c r="J96" s="2">
        <v>6.48</v>
      </c>
    </row>
    <row r="97" spans="1:10" ht="15.9" customHeight="1" x14ac:dyDescent="0.2">
      <c r="A97" s="5">
        <v>121</v>
      </c>
      <c r="B97" s="2">
        <v>6.37</v>
      </c>
      <c r="C97" s="5">
        <v>122</v>
      </c>
      <c r="D97" s="2">
        <v>6.27</v>
      </c>
      <c r="E97" s="5">
        <v>123</v>
      </c>
      <c r="F97" s="2">
        <v>6.17</v>
      </c>
      <c r="G97" s="5">
        <v>124</v>
      </c>
      <c r="H97" s="2">
        <v>6.07</v>
      </c>
      <c r="I97" s="5">
        <v>125</v>
      </c>
      <c r="J97" s="2">
        <v>5.97</v>
      </c>
    </row>
    <row r="98" spans="1:10" ht="15.9" customHeight="1" x14ac:dyDescent="0.2">
      <c r="A98" s="5">
        <v>126</v>
      </c>
      <c r="B98" s="2">
        <v>5.88</v>
      </c>
      <c r="C98" s="5">
        <v>127</v>
      </c>
      <c r="D98" s="2">
        <v>5.79</v>
      </c>
      <c r="E98" s="5">
        <v>128</v>
      </c>
      <c r="F98" s="28">
        <v>5.7</v>
      </c>
      <c r="G98" s="5">
        <v>129</v>
      </c>
      <c r="H98" s="2">
        <v>5.61</v>
      </c>
      <c r="I98" s="5">
        <v>130</v>
      </c>
      <c r="J98" s="2">
        <v>5.52</v>
      </c>
    </row>
    <row r="99" spans="1:10" ht="15.9" customHeight="1" x14ac:dyDescent="0.2">
      <c r="A99" s="5">
        <v>131</v>
      </c>
      <c r="B99" s="2">
        <v>5.44</v>
      </c>
      <c r="C99" s="5">
        <v>132</v>
      </c>
      <c r="D99" s="2">
        <v>5.36</v>
      </c>
      <c r="E99" s="5">
        <v>133</v>
      </c>
      <c r="F99" s="2">
        <v>5.28</v>
      </c>
      <c r="G99" s="5">
        <v>134</v>
      </c>
      <c r="H99" s="28">
        <v>5.2</v>
      </c>
      <c r="I99" s="5">
        <v>135</v>
      </c>
      <c r="J99" s="2">
        <v>5.12</v>
      </c>
    </row>
    <row r="100" spans="1:10" ht="15.9" customHeight="1" x14ac:dyDescent="0.2">
      <c r="A100" s="5">
        <v>136</v>
      </c>
      <c r="B100" s="2">
        <v>5.05</v>
      </c>
      <c r="C100" s="5">
        <v>137</v>
      </c>
      <c r="D100" s="2">
        <v>4.97</v>
      </c>
      <c r="E100" s="5">
        <v>138</v>
      </c>
      <c r="F100" s="28">
        <v>4.9000000000000004</v>
      </c>
      <c r="G100" s="5">
        <v>139</v>
      </c>
      <c r="H100" s="2">
        <v>4.83</v>
      </c>
      <c r="I100" s="5">
        <v>140</v>
      </c>
      <c r="J100" s="2">
        <v>4.76</v>
      </c>
    </row>
    <row r="101" spans="1:10" ht="15.9" customHeight="1" x14ac:dyDescent="0.2">
      <c r="A101" s="5">
        <v>141</v>
      </c>
      <c r="B101" s="2">
        <v>4.6900000000000004</v>
      </c>
      <c r="C101" s="5">
        <v>142</v>
      </c>
      <c r="D101" s="2">
        <v>4.63</v>
      </c>
      <c r="E101" s="5">
        <v>143</v>
      </c>
      <c r="F101" s="2">
        <v>4.5599999999999996</v>
      </c>
      <c r="G101" s="5">
        <v>144</v>
      </c>
      <c r="H101" s="28">
        <v>4.5</v>
      </c>
      <c r="I101" s="5">
        <v>145</v>
      </c>
      <c r="J101" s="2">
        <v>4.4400000000000004</v>
      </c>
    </row>
    <row r="102" spans="1:10" ht="15.9" customHeight="1" x14ac:dyDescent="0.2">
      <c r="A102" s="5">
        <v>146</v>
      </c>
      <c r="B102" s="2">
        <v>4.38</v>
      </c>
      <c r="C102" s="5">
        <v>147</v>
      </c>
      <c r="D102" s="2">
        <v>4.32</v>
      </c>
      <c r="E102" s="5">
        <v>148</v>
      </c>
      <c r="F102" s="2">
        <v>4.26</v>
      </c>
      <c r="G102" s="5">
        <v>149</v>
      </c>
      <c r="H102" s="28">
        <v>4.2</v>
      </c>
      <c r="I102" s="5">
        <v>150</v>
      </c>
      <c r="J102" s="2">
        <v>4.1500000000000004</v>
      </c>
    </row>
    <row r="103" spans="1:10" ht="15.9" customHeight="1" x14ac:dyDescent="0.2">
      <c r="A103" s="5">
        <v>151</v>
      </c>
      <c r="B103" s="2">
        <v>4.09</v>
      </c>
      <c r="C103" s="5">
        <v>152</v>
      </c>
      <c r="D103" s="2">
        <v>4.04</v>
      </c>
      <c r="E103" s="5">
        <v>153</v>
      </c>
      <c r="F103" s="2">
        <v>3.99</v>
      </c>
      <c r="G103" s="5">
        <v>154</v>
      </c>
      <c r="H103" s="2">
        <v>3.93</v>
      </c>
      <c r="I103" s="5">
        <v>155</v>
      </c>
      <c r="J103" s="2">
        <v>3.88</v>
      </c>
    </row>
    <row r="104" spans="1:10" ht="15.9" customHeight="1" x14ac:dyDescent="0.2">
      <c r="A104" s="5">
        <v>156</v>
      </c>
      <c r="B104" s="2">
        <v>3.83</v>
      </c>
      <c r="C104" s="5">
        <v>157</v>
      </c>
      <c r="D104" s="2">
        <v>3.78</v>
      </c>
      <c r="E104" s="5">
        <v>158</v>
      </c>
      <c r="F104" s="2">
        <v>3.74</v>
      </c>
      <c r="G104" s="5">
        <v>159</v>
      </c>
      <c r="H104" s="2">
        <v>3.69</v>
      </c>
      <c r="I104" s="5">
        <v>160</v>
      </c>
      <c r="J104" s="2">
        <v>3.64</v>
      </c>
    </row>
    <row r="105" spans="1:10" ht="15.9" customHeight="1" x14ac:dyDescent="0.2">
      <c r="A105" s="5">
        <v>161</v>
      </c>
      <c r="B105" s="28">
        <v>3.6</v>
      </c>
      <c r="C105" s="5">
        <v>162</v>
      </c>
      <c r="D105" s="2">
        <v>3.55</v>
      </c>
      <c r="E105" s="5">
        <v>163</v>
      </c>
      <c r="F105" s="2">
        <v>3.51</v>
      </c>
      <c r="G105" s="5">
        <v>164</v>
      </c>
      <c r="H105" s="2">
        <v>3.47</v>
      </c>
      <c r="I105" s="5">
        <v>165</v>
      </c>
      <c r="J105" s="2">
        <v>3.43</v>
      </c>
    </row>
    <row r="106" spans="1:10" ht="15.9" customHeight="1" x14ac:dyDescent="0.2">
      <c r="A106" s="5">
        <v>166</v>
      </c>
      <c r="B106" s="2">
        <v>3.38</v>
      </c>
      <c r="C106" s="5">
        <v>167</v>
      </c>
      <c r="D106" s="2">
        <v>3.34</v>
      </c>
      <c r="E106" s="5">
        <v>168</v>
      </c>
      <c r="F106" s="28">
        <v>3.3</v>
      </c>
      <c r="G106" s="5">
        <v>169</v>
      </c>
      <c r="H106" s="2">
        <v>3.27</v>
      </c>
      <c r="I106" s="5">
        <v>170</v>
      </c>
      <c r="J106" s="2">
        <v>3.23</v>
      </c>
    </row>
    <row r="107" spans="1:10" ht="15.9" customHeight="1" x14ac:dyDescent="0.2">
      <c r="A107" s="5">
        <v>171</v>
      </c>
      <c r="B107" s="2">
        <v>3.19</v>
      </c>
      <c r="C107" s="5">
        <v>172</v>
      </c>
      <c r="D107" s="2">
        <v>3.15</v>
      </c>
      <c r="E107" s="5">
        <v>173</v>
      </c>
      <c r="F107" s="2">
        <v>3.12</v>
      </c>
      <c r="G107" s="5">
        <v>174</v>
      </c>
      <c r="H107" s="2">
        <v>3.08</v>
      </c>
      <c r="I107" s="5">
        <v>175</v>
      </c>
      <c r="J107" s="2">
        <v>3.05</v>
      </c>
    </row>
    <row r="108" spans="1:10" ht="15.9" customHeight="1" x14ac:dyDescent="0.2">
      <c r="A108" s="5">
        <v>176</v>
      </c>
      <c r="B108" s="2">
        <v>3.01</v>
      </c>
      <c r="C108" s="5">
        <v>177</v>
      </c>
      <c r="D108" s="2">
        <v>2.98</v>
      </c>
      <c r="E108" s="5">
        <v>178</v>
      </c>
      <c r="F108" s="2">
        <v>2.94</v>
      </c>
      <c r="G108" s="5">
        <v>179</v>
      </c>
      <c r="H108" s="2">
        <v>2.91</v>
      </c>
      <c r="I108" s="5">
        <v>180</v>
      </c>
      <c r="J108" s="2">
        <v>2.88</v>
      </c>
    </row>
    <row r="109" spans="1:10" ht="15.9" customHeight="1" x14ac:dyDescent="0.2">
      <c r="A109" s="5">
        <v>181</v>
      </c>
      <c r="B109" s="2">
        <v>2.85</v>
      </c>
      <c r="C109" s="5">
        <v>182</v>
      </c>
      <c r="D109" s="2">
        <v>2.81</v>
      </c>
      <c r="E109" s="5">
        <v>183</v>
      </c>
      <c r="F109" s="2">
        <v>2.78</v>
      </c>
      <c r="G109" s="5">
        <v>184</v>
      </c>
      <c r="H109" s="2">
        <v>2.75</v>
      </c>
      <c r="I109" s="5">
        <v>185</v>
      </c>
      <c r="J109" s="2">
        <v>2.72</v>
      </c>
    </row>
    <row r="110" spans="1:10" ht="15.9" customHeight="1" x14ac:dyDescent="0.2">
      <c r="A110" s="5">
        <v>186</v>
      </c>
      <c r="B110" s="2">
        <v>2.69</v>
      </c>
      <c r="C110" s="5">
        <v>187</v>
      </c>
      <c r="D110" s="2">
        <v>2.67</v>
      </c>
      <c r="E110" s="5">
        <v>188</v>
      </c>
      <c r="F110" s="2">
        <v>2.64</v>
      </c>
      <c r="G110" s="5">
        <v>189</v>
      </c>
      <c r="H110" s="2">
        <v>2.61</v>
      </c>
      <c r="I110" s="5">
        <v>190</v>
      </c>
      <c r="J110" s="2">
        <v>2.58</v>
      </c>
    </row>
    <row r="111" spans="1:10" ht="15.9" customHeight="1" x14ac:dyDescent="0.2">
      <c r="A111" s="5">
        <v>191</v>
      </c>
      <c r="B111" s="2">
        <v>2.56</v>
      </c>
      <c r="C111" s="5">
        <v>192</v>
      </c>
      <c r="D111" s="2">
        <v>2.5299999999999998</v>
      </c>
      <c r="E111" s="5">
        <v>193</v>
      </c>
      <c r="F111" s="28">
        <v>2.5</v>
      </c>
      <c r="G111" s="5">
        <v>194</v>
      </c>
      <c r="H111" s="2">
        <v>2.48</v>
      </c>
      <c r="I111" s="5">
        <v>195</v>
      </c>
      <c r="J111" s="2">
        <v>2.4500000000000002</v>
      </c>
    </row>
    <row r="112" spans="1:10" ht="15.9" customHeight="1" x14ac:dyDescent="0.2">
      <c r="A112" s="5">
        <v>196</v>
      </c>
      <c r="B112" s="2">
        <v>2.4300000000000002</v>
      </c>
      <c r="C112" s="5">
        <v>197</v>
      </c>
      <c r="D112" s="28">
        <v>2.4</v>
      </c>
      <c r="E112" s="5">
        <v>198</v>
      </c>
      <c r="F112" s="2">
        <v>2.38</v>
      </c>
      <c r="G112" s="5">
        <v>199</v>
      </c>
      <c r="H112" s="2">
        <v>2.35</v>
      </c>
      <c r="I112" s="5">
        <v>200</v>
      </c>
      <c r="J112" s="2">
        <v>2.33</v>
      </c>
    </row>
    <row r="113" spans="1:10" ht="15.9" customHeight="1" x14ac:dyDescent="0.2">
      <c r="A113" s="5">
        <v>201</v>
      </c>
      <c r="B113" s="2">
        <v>2.31</v>
      </c>
      <c r="C113" s="5">
        <v>202</v>
      </c>
      <c r="D113" s="2">
        <v>2.2799999999999998</v>
      </c>
      <c r="E113" s="5">
        <v>203</v>
      </c>
      <c r="F113" s="2">
        <v>2.2599999999999998</v>
      </c>
      <c r="G113" s="5">
        <v>204</v>
      </c>
      <c r="H113" s="2">
        <v>2.2400000000000002</v>
      </c>
      <c r="I113" s="5">
        <v>205</v>
      </c>
      <c r="J113" s="2">
        <v>2.2200000000000002</v>
      </c>
    </row>
    <row r="114" spans="1:10" ht="15.9" customHeight="1" x14ac:dyDescent="0.2">
      <c r="A114" s="5">
        <v>206</v>
      </c>
      <c r="B114" s="28">
        <v>2.2000000000000002</v>
      </c>
      <c r="C114" s="5">
        <v>207</v>
      </c>
      <c r="D114" s="2">
        <v>2.17</v>
      </c>
      <c r="E114" s="5">
        <v>208</v>
      </c>
      <c r="F114" s="2">
        <v>2.15</v>
      </c>
      <c r="G114" s="5">
        <v>209</v>
      </c>
      <c r="H114" s="2">
        <v>2.13</v>
      </c>
      <c r="I114" s="5">
        <v>210</v>
      </c>
      <c r="J114" s="2">
        <v>2.11</v>
      </c>
    </row>
    <row r="115" spans="1:10" ht="15.9" customHeight="1" x14ac:dyDescent="0.2">
      <c r="A115" s="5">
        <v>211</v>
      </c>
      <c r="B115" s="2">
        <v>2.09</v>
      </c>
      <c r="C115" s="5">
        <v>212</v>
      </c>
      <c r="D115" s="2">
        <v>2.0699999999999998</v>
      </c>
      <c r="E115" s="5">
        <v>213</v>
      </c>
      <c r="F115" s="2">
        <v>2.0499999999999998</v>
      </c>
      <c r="G115" s="5">
        <v>214</v>
      </c>
      <c r="H115" s="2">
        <v>2.0299999999999998</v>
      </c>
      <c r="I115" s="5">
        <v>215</v>
      </c>
      <c r="J115" s="2">
        <v>2.02</v>
      </c>
    </row>
    <row r="116" spans="1:10" ht="15.9" customHeight="1" x14ac:dyDescent="0.2">
      <c r="A116" s="5">
        <v>216</v>
      </c>
      <c r="B116" s="28">
        <v>2</v>
      </c>
      <c r="C116" s="5">
        <v>217</v>
      </c>
      <c r="D116" s="2">
        <v>1.98</v>
      </c>
      <c r="E116" s="5">
        <v>218</v>
      </c>
      <c r="F116" s="2">
        <v>1.96</v>
      </c>
      <c r="G116" s="5">
        <v>219</v>
      </c>
      <c r="H116" s="2">
        <v>1.94</v>
      </c>
      <c r="I116" s="5">
        <v>220</v>
      </c>
      <c r="J116" s="2">
        <v>1.92</v>
      </c>
    </row>
    <row r="117" spans="1:10" ht="15.9" customHeight="1" x14ac:dyDescent="0.2">
      <c r="A117" s="5">
        <v>221</v>
      </c>
      <c r="B117" s="2">
        <v>1.91</v>
      </c>
      <c r="C117" s="5">
        <v>222</v>
      </c>
      <c r="D117" s="2">
        <v>1.89</v>
      </c>
      <c r="E117" s="5">
        <v>223</v>
      </c>
      <c r="F117" s="2">
        <v>1.87</v>
      </c>
      <c r="G117" s="5">
        <v>224</v>
      </c>
      <c r="H117" s="2">
        <v>1.86</v>
      </c>
      <c r="I117" s="5">
        <v>225</v>
      </c>
      <c r="J117" s="2">
        <v>1.84</v>
      </c>
    </row>
    <row r="118" spans="1:10" ht="15.9" customHeight="1" x14ac:dyDescent="0.2">
      <c r="A118" s="5">
        <v>226</v>
      </c>
      <c r="B118" s="2">
        <v>1.82</v>
      </c>
      <c r="C118" s="5">
        <v>227</v>
      </c>
      <c r="D118" s="2">
        <v>1.81</v>
      </c>
      <c r="E118" s="5">
        <v>228</v>
      </c>
      <c r="F118" s="2">
        <v>1.79</v>
      </c>
      <c r="G118" s="5">
        <v>229</v>
      </c>
      <c r="H118" s="2">
        <v>1.78</v>
      </c>
      <c r="I118" s="5">
        <v>230</v>
      </c>
      <c r="J118" s="2">
        <v>1.76</v>
      </c>
    </row>
    <row r="119" spans="1:10" ht="15.9" customHeight="1" x14ac:dyDescent="0.2">
      <c r="A119" s="5">
        <v>231</v>
      </c>
      <c r="B119" s="2">
        <v>1.75</v>
      </c>
      <c r="C119" s="5">
        <v>232</v>
      </c>
      <c r="D119" s="2">
        <v>1.73</v>
      </c>
      <c r="E119" s="5">
        <v>233</v>
      </c>
      <c r="F119" s="2">
        <v>1.72</v>
      </c>
      <c r="G119" s="5">
        <v>234</v>
      </c>
      <c r="H119" s="28">
        <v>1.7</v>
      </c>
      <c r="I119" s="5">
        <v>235</v>
      </c>
      <c r="J119" s="2">
        <v>1.69</v>
      </c>
    </row>
    <row r="120" spans="1:10" ht="15.9" customHeight="1" x14ac:dyDescent="0.2">
      <c r="A120" s="5">
        <v>236</v>
      </c>
      <c r="B120" s="2">
        <v>1.67</v>
      </c>
      <c r="C120" s="5">
        <v>237</v>
      </c>
      <c r="D120" s="2">
        <v>1.66</v>
      </c>
      <c r="E120" s="5">
        <v>238</v>
      </c>
      <c r="F120" s="2">
        <v>1.64</v>
      </c>
      <c r="G120" s="5">
        <v>239</v>
      </c>
      <c r="H120" s="2">
        <v>1.63</v>
      </c>
      <c r="I120" s="5">
        <v>240</v>
      </c>
      <c r="J120" s="2">
        <v>1.62</v>
      </c>
    </row>
    <row r="121" spans="1:10" ht="15.9" customHeight="1" x14ac:dyDescent="0.2">
      <c r="A121" s="5">
        <v>241</v>
      </c>
      <c r="B121" s="28">
        <v>1.6</v>
      </c>
      <c r="C121" s="5">
        <v>242</v>
      </c>
      <c r="D121" s="2">
        <v>1.59</v>
      </c>
      <c r="E121" s="5">
        <v>243</v>
      </c>
      <c r="F121" s="2">
        <v>1.58</v>
      </c>
      <c r="G121" s="5">
        <v>244</v>
      </c>
      <c r="H121" s="2">
        <v>1.56</v>
      </c>
      <c r="I121" s="5">
        <v>245</v>
      </c>
      <c r="J121" s="2">
        <v>1.55</v>
      </c>
    </row>
    <row r="122" spans="1:10" ht="15.9" customHeight="1" x14ac:dyDescent="0.2">
      <c r="A122" s="5">
        <v>246</v>
      </c>
      <c r="B122" s="2">
        <v>1.54</v>
      </c>
      <c r="C122" s="5">
        <v>247</v>
      </c>
      <c r="D122" s="2">
        <v>1.53</v>
      </c>
      <c r="E122" s="5">
        <v>248</v>
      </c>
      <c r="F122" s="2">
        <v>1.51</v>
      </c>
      <c r="G122" s="5">
        <v>249</v>
      </c>
      <c r="H122" s="28">
        <v>1.5</v>
      </c>
      <c r="I122" s="5">
        <v>250</v>
      </c>
      <c r="J122" s="2">
        <v>1.49</v>
      </c>
    </row>
  </sheetData>
  <sheetProtection formatCells="0" selectLockedCells="1" selectUnlockedCells="1"/>
  <mergeCells count="67">
    <mergeCell ref="A1:L1"/>
    <mergeCell ref="A2:B3"/>
    <mergeCell ref="C2:D3"/>
    <mergeCell ref="E2:I2"/>
    <mergeCell ref="A4:B5"/>
    <mergeCell ref="C4:D5"/>
    <mergeCell ref="A6:B7"/>
    <mergeCell ref="C6:D7"/>
    <mergeCell ref="A8:B9"/>
    <mergeCell ref="C8:D9"/>
    <mergeCell ref="A10:B11"/>
    <mergeCell ref="C10:D11"/>
    <mergeCell ref="F10:F11"/>
    <mergeCell ref="G10:G11"/>
    <mergeCell ref="I10:I11"/>
    <mergeCell ref="A12:B13"/>
    <mergeCell ref="C12:D13"/>
    <mergeCell ref="I12:I13"/>
    <mergeCell ref="A14:B15"/>
    <mergeCell ref="C14:D15"/>
    <mergeCell ref="I14:I15"/>
    <mergeCell ref="A16:B17"/>
    <mergeCell ref="C16:C17"/>
    <mergeCell ref="D16:D17"/>
    <mergeCell ref="A18:B19"/>
    <mergeCell ref="C18:C19"/>
    <mergeCell ref="D18:D19"/>
    <mergeCell ref="A20:B21"/>
    <mergeCell ref="C20:C21"/>
    <mergeCell ref="D20:D21"/>
    <mergeCell ref="A22:B23"/>
    <mergeCell ref="C22:C23"/>
    <mergeCell ref="D22:D23"/>
    <mergeCell ref="I22:I23"/>
    <mergeCell ref="A24:B25"/>
    <mergeCell ref="C24:C25"/>
    <mergeCell ref="D24:D25"/>
    <mergeCell ref="I24:I25"/>
    <mergeCell ref="A26:L26"/>
    <mergeCell ref="A32:L32"/>
    <mergeCell ref="A33:L33"/>
    <mergeCell ref="A34:L34"/>
    <mergeCell ref="A35:C38"/>
    <mergeCell ref="D35:D38"/>
    <mergeCell ref="E35:H37"/>
    <mergeCell ref="I35:L37"/>
    <mergeCell ref="A39:A43"/>
    <mergeCell ref="B39:C43"/>
    <mergeCell ref="D39:D40"/>
    <mergeCell ref="E39:G40"/>
    <mergeCell ref="H39:H40"/>
    <mergeCell ref="L39:L40"/>
    <mergeCell ref="D41:D43"/>
    <mergeCell ref="E41:G43"/>
    <mergeCell ref="H41:H43"/>
    <mergeCell ref="I41:K43"/>
    <mergeCell ref="L41:L43"/>
    <mergeCell ref="I39:K40"/>
    <mergeCell ref="A44:L45"/>
    <mergeCell ref="A65:P65"/>
    <mergeCell ref="S65:Y71"/>
    <mergeCell ref="A66:P66"/>
    <mergeCell ref="A67:P67"/>
    <mergeCell ref="A68:P68"/>
    <mergeCell ref="A69:P69"/>
    <mergeCell ref="A70:P70"/>
    <mergeCell ref="A71:P71"/>
  </mergeCells>
  <phoneticPr fontId="2"/>
  <pageMargins left="0.56000000000000005" right="0.24" top="0.63" bottom="0.39" header="0.42" footer="0.28000000000000003"/>
  <pageSetup paperSize="9"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3"/>
  </sheetPr>
  <dimension ref="A1:P122"/>
  <sheetViews>
    <sheetView view="pageBreakPreview" topLeftCell="A82" zoomScaleNormal="100" zoomScaleSheetLayoutView="100" workbookViewId="0">
      <selection activeCell="A16" sqref="A16:XFD16"/>
    </sheetView>
  </sheetViews>
  <sheetFormatPr defaultRowHeight="13.2" x14ac:dyDescent="0.2"/>
  <cols>
    <col min="1" max="17" width="7.6640625" customWidth="1"/>
  </cols>
  <sheetData>
    <row r="1" spans="1:16" ht="15.9" customHeight="1" x14ac:dyDescent="0.2">
      <c r="A1" s="9"/>
      <c r="B1" s="9"/>
      <c r="C1" s="9"/>
      <c r="D1" s="9"/>
      <c r="E1" s="9"/>
      <c r="F1" s="9"/>
    </row>
    <row r="2" spans="1:16" ht="15.9" customHeight="1" x14ac:dyDescent="0.2">
      <c r="A2" s="168" t="s">
        <v>317</v>
      </c>
      <c r="B2" s="168"/>
      <c r="C2" s="168"/>
      <c r="D2" s="168"/>
      <c r="E2" s="168"/>
      <c r="F2" s="168"/>
      <c r="G2" s="168"/>
      <c r="H2" s="168"/>
      <c r="I2" s="168"/>
      <c r="J2" s="168"/>
      <c r="K2" s="168"/>
      <c r="L2" s="168"/>
      <c r="M2" s="168"/>
      <c r="N2" s="168"/>
      <c r="O2" s="168"/>
      <c r="P2" s="168"/>
    </row>
    <row r="3" spans="1:16" ht="26.25" customHeight="1" x14ac:dyDescent="0.2">
      <c r="A3" s="106" t="s">
        <v>31</v>
      </c>
      <c r="B3" s="106" t="s">
        <v>318</v>
      </c>
      <c r="C3" s="153" t="s">
        <v>51</v>
      </c>
      <c r="D3" s="173" t="s">
        <v>58</v>
      </c>
      <c r="E3" s="106" t="s">
        <v>32</v>
      </c>
      <c r="F3" s="106"/>
      <c r="G3" s="187" t="s">
        <v>33</v>
      </c>
      <c r="H3" s="191"/>
      <c r="I3" s="191"/>
      <c r="J3" s="188"/>
      <c r="K3" s="106" t="s">
        <v>35</v>
      </c>
      <c r="L3" s="106"/>
      <c r="M3" s="106"/>
      <c r="N3" s="106"/>
      <c r="O3" s="156" t="s">
        <v>34</v>
      </c>
      <c r="P3" s="158"/>
    </row>
    <row r="4" spans="1:16" ht="15.9" customHeight="1" x14ac:dyDescent="0.2">
      <c r="A4" s="106"/>
      <c r="B4" s="106"/>
      <c r="C4" s="155"/>
      <c r="D4" s="184"/>
      <c r="E4" s="106"/>
      <c r="F4" s="106"/>
      <c r="G4" s="192" t="s">
        <v>53</v>
      </c>
      <c r="H4" s="193"/>
      <c r="I4" s="192" t="s">
        <v>54</v>
      </c>
      <c r="J4" s="193"/>
      <c r="K4" s="192" t="s">
        <v>53</v>
      </c>
      <c r="L4" s="193"/>
      <c r="M4" s="192" t="s">
        <v>54</v>
      </c>
      <c r="N4" s="193"/>
      <c r="O4" s="162"/>
      <c r="P4" s="164"/>
    </row>
    <row r="5" spans="1:16" ht="15.9" customHeight="1" x14ac:dyDescent="0.2">
      <c r="A5" s="106"/>
      <c r="B5" s="106"/>
      <c r="C5" s="40" t="s">
        <v>319</v>
      </c>
      <c r="D5" s="174"/>
      <c r="E5" s="40" t="s">
        <v>36</v>
      </c>
      <c r="F5" s="40" t="s">
        <v>37</v>
      </c>
      <c r="G5" s="40" t="s">
        <v>38</v>
      </c>
      <c r="H5" s="40" t="s">
        <v>320</v>
      </c>
      <c r="I5" s="40" t="s">
        <v>55</v>
      </c>
      <c r="J5" s="40" t="s">
        <v>56</v>
      </c>
      <c r="K5" s="40" t="s">
        <v>39</v>
      </c>
      <c r="L5" s="40" t="s">
        <v>40</v>
      </c>
      <c r="M5" s="40" t="s">
        <v>321</v>
      </c>
      <c r="N5" s="40" t="s">
        <v>322</v>
      </c>
      <c r="O5" s="40" t="s">
        <v>41</v>
      </c>
      <c r="P5" s="40" t="s">
        <v>42</v>
      </c>
    </row>
    <row r="6" spans="1:16" ht="15.75" customHeight="1" x14ac:dyDescent="0.2">
      <c r="A6" s="7" t="s">
        <v>323</v>
      </c>
      <c r="B6" s="2">
        <v>3</v>
      </c>
      <c r="C6" s="6">
        <v>1.427</v>
      </c>
      <c r="D6" s="8">
        <v>11</v>
      </c>
      <c r="E6" s="6">
        <v>0.71899999999999997</v>
      </c>
      <c r="F6" s="6">
        <v>0.71899999999999997</v>
      </c>
      <c r="G6" s="6">
        <v>0.79700000000000004</v>
      </c>
      <c r="H6" s="6">
        <v>0.79700000000000004</v>
      </c>
      <c r="I6" s="6">
        <v>1.26</v>
      </c>
      <c r="J6" s="6">
        <v>0.33200000000000002</v>
      </c>
      <c r="K6" s="6">
        <v>0.747</v>
      </c>
      <c r="L6" s="6">
        <v>0.747</v>
      </c>
      <c r="M6" s="6">
        <v>0.94</v>
      </c>
      <c r="N6" s="6">
        <v>0.48299999999999998</v>
      </c>
      <c r="O6" s="6">
        <v>0.44800000000000001</v>
      </c>
      <c r="P6" s="6">
        <v>0.44800000000000001</v>
      </c>
    </row>
    <row r="7" spans="1:16" ht="15.9" customHeight="1" x14ac:dyDescent="0.2">
      <c r="A7" s="7" t="s">
        <v>324</v>
      </c>
      <c r="B7" s="2">
        <v>3</v>
      </c>
      <c r="C7" s="6">
        <v>1.7270000000000001</v>
      </c>
      <c r="D7" s="6">
        <v>13.3</v>
      </c>
      <c r="E7" s="6">
        <v>0.84399999999999997</v>
      </c>
      <c r="F7" s="6">
        <v>0.84399999999999997</v>
      </c>
      <c r="G7" s="6">
        <v>1.42</v>
      </c>
      <c r="H7" s="6">
        <v>1.42</v>
      </c>
      <c r="I7" s="6">
        <v>2.2599999999999998</v>
      </c>
      <c r="J7" s="6">
        <v>0.59</v>
      </c>
      <c r="K7" s="6">
        <v>0.90800000000000003</v>
      </c>
      <c r="L7" s="6">
        <v>0.90800000000000003</v>
      </c>
      <c r="M7" s="6">
        <v>1.1399999999999999</v>
      </c>
      <c r="N7" s="6">
        <v>0.58499999999999996</v>
      </c>
      <c r="O7" s="6">
        <v>0.66100000000000003</v>
      </c>
      <c r="P7" s="6">
        <v>0.66100000000000003</v>
      </c>
    </row>
    <row r="8" spans="1:16" ht="15.9" customHeight="1" x14ac:dyDescent="0.2">
      <c r="A8" s="65" t="s">
        <v>325</v>
      </c>
      <c r="B8" s="66">
        <v>3</v>
      </c>
      <c r="C8" s="67">
        <v>2.3359999999999999</v>
      </c>
      <c r="D8" s="67">
        <v>17.899999999999999</v>
      </c>
      <c r="E8" s="67">
        <v>1.0900000000000001</v>
      </c>
      <c r="F8" s="67">
        <v>1.0900000000000001</v>
      </c>
      <c r="G8" s="67">
        <v>3.53</v>
      </c>
      <c r="H8" s="67">
        <v>3.53</v>
      </c>
      <c r="I8" s="67">
        <v>5.6</v>
      </c>
      <c r="J8" s="67">
        <v>1.46</v>
      </c>
      <c r="K8" s="67">
        <v>1.23</v>
      </c>
      <c r="L8" s="67">
        <v>1.23</v>
      </c>
      <c r="M8" s="67">
        <v>1.55</v>
      </c>
      <c r="N8" s="67">
        <v>0.79</v>
      </c>
      <c r="O8" s="67">
        <v>1.21</v>
      </c>
      <c r="P8" s="67">
        <v>1.21</v>
      </c>
    </row>
    <row r="9" spans="1:16" ht="15.9" customHeight="1" x14ac:dyDescent="0.2">
      <c r="A9" s="7" t="s">
        <v>325</v>
      </c>
      <c r="B9" s="2">
        <v>5</v>
      </c>
      <c r="C9" s="6">
        <v>3.7549999999999999</v>
      </c>
      <c r="D9" s="6">
        <v>28.9</v>
      </c>
      <c r="E9" s="6">
        <v>1.17</v>
      </c>
      <c r="F9" s="6">
        <v>1.17</v>
      </c>
      <c r="G9" s="6">
        <v>5.42</v>
      </c>
      <c r="H9" s="6">
        <v>5.42</v>
      </c>
      <c r="I9" s="6">
        <v>8.59</v>
      </c>
      <c r="J9" s="6">
        <v>2.25</v>
      </c>
      <c r="K9" s="8">
        <v>1.2</v>
      </c>
      <c r="L9" s="8">
        <v>1.2</v>
      </c>
      <c r="M9" s="8">
        <v>1.51</v>
      </c>
      <c r="N9" s="68">
        <v>0.77</v>
      </c>
      <c r="O9" s="6">
        <v>1.91</v>
      </c>
      <c r="P9" s="6">
        <v>1.91</v>
      </c>
    </row>
    <row r="10" spans="1:16" ht="15.9" customHeight="1" x14ac:dyDescent="0.2">
      <c r="A10" s="7" t="s">
        <v>326</v>
      </c>
      <c r="B10" s="2">
        <v>4</v>
      </c>
      <c r="C10" s="6">
        <v>3.8919999999999999</v>
      </c>
      <c r="D10" s="8">
        <v>30</v>
      </c>
      <c r="E10" s="6">
        <v>1.37</v>
      </c>
      <c r="F10" s="6">
        <v>1.37</v>
      </c>
      <c r="G10" s="6">
        <v>9.06</v>
      </c>
      <c r="H10" s="6">
        <v>9.06</v>
      </c>
      <c r="I10" s="6">
        <v>14.4</v>
      </c>
      <c r="J10" s="6">
        <v>3.79</v>
      </c>
      <c r="K10" s="6">
        <v>1.53</v>
      </c>
      <c r="L10" s="6">
        <v>1.53</v>
      </c>
      <c r="M10" s="6">
        <v>1.92</v>
      </c>
      <c r="N10" s="6">
        <v>0.98</v>
      </c>
      <c r="O10" s="6">
        <v>2.4900000000000002</v>
      </c>
      <c r="P10" s="6">
        <v>2.4900000000000002</v>
      </c>
    </row>
    <row r="11" spans="1:16" ht="15.9" customHeight="1" x14ac:dyDescent="0.2">
      <c r="A11" s="65" t="s">
        <v>326</v>
      </c>
      <c r="B11" s="66">
        <v>6</v>
      </c>
      <c r="C11" s="67">
        <v>5.6440000000000001</v>
      </c>
      <c r="D11" s="67">
        <v>43.4</v>
      </c>
      <c r="E11" s="67">
        <v>1.44</v>
      </c>
      <c r="F11" s="67">
        <v>1.44</v>
      </c>
      <c r="G11" s="69">
        <v>12.6</v>
      </c>
      <c r="H11" s="69">
        <v>12.6</v>
      </c>
      <c r="I11" s="69">
        <v>20</v>
      </c>
      <c r="J11" s="69">
        <v>5.24</v>
      </c>
      <c r="K11" s="69">
        <v>1.5</v>
      </c>
      <c r="L11" s="69">
        <v>1.5</v>
      </c>
      <c r="M11" s="70">
        <v>1.88</v>
      </c>
      <c r="N11" s="69">
        <v>0.96</v>
      </c>
      <c r="O11" s="67">
        <v>3.55</v>
      </c>
      <c r="P11" s="67">
        <v>3.55</v>
      </c>
    </row>
    <row r="12" spans="1:16" ht="15.9" customHeight="1" x14ac:dyDescent="0.2">
      <c r="A12" s="7" t="s">
        <v>327</v>
      </c>
      <c r="B12" s="2">
        <v>6</v>
      </c>
      <c r="C12" s="6">
        <v>7.5270000000000001</v>
      </c>
      <c r="D12" s="6">
        <v>57.9</v>
      </c>
      <c r="E12" s="6">
        <v>1.81</v>
      </c>
      <c r="F12" s="6">
        <v>1.81</v>
      </c>
      <c r="G12" s="8">
        <v>29.4</v>
      </c>
      <c r="H12" s="8">
        <v>29.4</v>
      </c>
      <c r="I12" s="8">
        <v>46.6</v>
      </c>
      <c r="J12" s="8">
        <v>12.1</v>
      </c>
      <c r="K12" s="6">
        <v>1.98</v>
      </c>
      <c r="L12" s="6">
        <v>1.98</v>
      </c>
      <c r="M12" s="6">
        <v>2.4900000000000002</v>
      </c>
      <c r="N12" s="6">
        <v>1.27</v>
      </c>
      <c r="O12" s="6">
        <v>6.26</v>
      </c>
      <c r="P12" s="6">
        <v>6.26</v>
      </c>
    </row>
    <row r="13" spans="1:16" ht="15.9" customHeight="1" x14ac:dyDescent="0.2">
      <c r="A13" s="7" t="s">
        <v>327</v>
      </c>
      <c r="B13" s="2">
        <v>8</v>
      </c>
      <c r="C13" s="6">
        <v>9.7609999999999992</v>
      </c>
      <c r="D13" s="6">
        <v>75.099999999999994</v>
      </c>
      <c r="E13" s="6">
        <v>1.88</v>
      </c>
      <c r="F13" s="6">
        <v>1.88</v>
      </c>
      <c r="G13" s="8">
        <v>36.799999999999997</v>
      </c>
      <c r="H13" s="8">
        <v>36.799999999999997</v>
      </c>
      <c r="I13" s="8">
        <v>58.3</v>
      </c>
      <c r="J13" s="8">
        <v>15.3</v>
      </c>
      <c r="K13" s="6">
        <v>1.94</v>
      </c>
      <c r="L13" s="6">
        <v>1.94</v>
      </c>
      <c r="M13" s="6">
        <v>2.44</v>
      </c>
      <c r="N13" s="6">
        <v>1.25</v>
      </c>
      <c r="O13" s="6">
        <v>7.96</v>
      </c>
      <c r="P13" s="6">
        <v>7.96</v>
      </c>
    </row>
    <row r="14" spans="1:16" ht="15.9" customHeight="1" x14ac:dyDescent="0.2">
      <c r="A14" s="65" t="s">
        <v>328</v>
      </c>
      <c r="B14" s="66">
        <v>6</v>
      </c>
      <c r="C14" s="67">
        <v>8.7270000000000003</v>
      </c>
      <c r="D14" s="67">
        <v>67.099999999999994</v>
      </c>
      <c r="E14" s="67">
        <v>2.06</v>
      </c>
      <c r="F14" s="67">
        <v>2.06</v>
      </c>
      <c r="G14" s="69">
        <v>46.1</v>
      </c>
      <c r="H14" s="69">
        <v>46.1</v>
      </c>
      <c r="I14" s="69">
        <v>73.2</v>
      </c>
      <c r="J14" s="69">
        <v>19</v>
      </c>
      <c r="K14" s="69">
        <v>2.2999999999999998</v>
      </c>
      <c r="L14" s="69">
        <v>2.2999999999999998</v>
      </c>
      <c r="M14" s="69">
        <v>2.9</v>
      </c>
      <c r="N14" s="70">
        <v>1.47</v>
      </c>
      <c r="O14" s="67">
        <v>8.4700000000000006</v>
      </c>
      <c r="P14" s="67">
        <v>8.4700000000000006</v>
      </c>
    </row>
    <row r="15" spans="1:16" ht="15.9" customHeight="1" x14ac:dyDescent="0.2">
      <c r="A15" s="7" t="s">
        <v>328</v>
      </c>
      <c r="B15" s="2">
        <v>9</v>
      </c>
      <c r="C15" s="6">
        <v>12.69</v>
      </c>
      <c r="D15" s="6">
        <v>97.6</v>
      </c>
      <c r="E15" s="6">
        <v>2.17</v>
      </c>
      <c r="F15" s="6">
        <v>2.17</v>
      </c>
      <c r="G15" s="8">
        <v>64.400000000000006</v>
      </c>
      <c r="H15" s="8">
        <v>64.400000000000006</v>
      </c>
      <c r="I15" s="8">
        <v>102</v>
      </c>
      <c r="J15" s="8">
        <v>26.7</v>
      </c>
      <c r="K15" s="6">
        <v>2.25</v>
      </c>
      <c r="L15" s="6">
        <v>2.25</v>
      </c>
      <c r="M15" s="6">
        <v>2.84</v>
      </c>
      <c r="N15" s="6">
        <v>1.45</v>
      </c>
      <c r="O15" s="6">
        <v>12.1</v>
      </c>
      <c r="P15" s="6">
        <v>12.1</v>
      </c>
    </row>
    <row r="16" spans="1:16" ht="15.9" customHeight="1" x14ac:dyDescent="0.2">
      <c r="A16" s="7" t="s">
        <v>329</v>
      </c>
      <c r="B16" s="2">
        <v>7</v>
      </c>
      <c r="C16" s="6">
        <v>10.55</v>
      </c>
      <c r="D16" s="8">
        <v>94</v>
      </c>
      <c r="E16" s="6">
        <v>2.46</v>
      </c>
      <c r="F16" s="6">
        <v>2.46</v>
      </c>
      <c r="G16" s="8">
        <v>93</v>
      </c>
      <c r="H16" s="8">
        <v>93</v>
      </c>
      <c r="I16" s="8">
        <v>148</v>
      </c>
      <c r="J16" s="8">
        <v>38.299999999999997</v>
      </c>
      <c r="K16" s="6">
        <v>2.76</v>
      </c>
      <c r="L16" s="6">
        <v>2.76</v>
      </c>
      <c r="M16" s="6">
        <v>3.48</v>
      </c>
      <c r="N16" s="6">
        <v>1.77</v>
      </c>
      <c r="O16" s="6">
        <v>14.1</v>
      </c>
      <c r="P16" s="6">
        <v>14.1</v>
      </c>
    </row>
    <row r="17" spans="1:16" ht="15.9" customHeight="1" x14ac:dyDescent="0.2">
      <c r="A17" s="65" t="s">
        <v>329</v>
      </c>
      <c r="B17" s="66">
        <v>10</v>
      </c>
      <c r="C17" s="69">
        <v>17</v>
      </c>
      <c r="D17" s="67">
        <v>130.30000000000001</v>
      </c>
      <c r="E17" s="67">
        <v>2.57</v>
      </c>
      <c r="F17" s="67">
        <v>2.57</v>
      </c>
      <c r="G17" s="69">
        <v>125</v>
      </c>
      <c r="H17" s="69">
        <v>125</v>
      </c>
      <c r="I17" s="69">
        <v>199</v>
      </c>
      <c r="J17" s="69">
        <v>51.6</v>
      </c>
      <c r="K17" s="67">
        <v>2.71</v>
      </c>
      <c r="L17" s="67">
        <v>2.71</v>
      </c>
      <c r="M17" s="67">
        <v>3.42</v>
      </c>
      <c r="N17" s="67">
        <v>1.74</v>
      </c>
      <c r="O17" s="67">
        <v>19.5</v>
      </c>
      <c r="P17" s="67">
        <v>19.5</v>
      </c>
    </row>
    <row r="18" spans="1:16" ht="15.9" customHeight="1" x14ac:dyDescent="0.2">
      <c r="A18" s="7" t="s">
        <v>330</v>
      </c>
      <c r="B18" s="2">
        <v>7</v>
      </c>
      <c r="C18" s="6">
        <v>13.62</v>
      </c>
      <c r="D18" s="6">
        <v>104.9</v>
      </c>
      <c r="E18" s="6">
        <v>2.71</v>
      </c>
      <c r="F18" s="6">
        <v>2.71</v>
      </c>
      <c r="G18" s="8">
        <v>129</v>
      </c>
      <c r="H18" s="8">
        <v>129</v>
      </c>
      <c r="I18" s="8">
        <v>205</v>
      </c>
      <c r="J18" s="8">
        <v>53.1</v>
      </c>
      <c r="K18" s="6">
        <v>3.08</v>
      </c>
      <c r="L18" s="6">
        <v>3.08</v>
      </c>
      <c r="M18" s="6">
        <v>3.88</v>
      </c>
      <c r="N18" s="6">
        <v>1.97</v>
      </c>
      <c r="O18" s="6">
        <v>17.7</v>
      </c>
      <c r="P18" s="6">
        <v>17.7</v>
      </c>
    </row>
    <row r="19" spans="1:16" ht="15.9" customHeight="1" x14ac:dyDescent="0.2">
      <c r="A19" s="7" t="s">
        <v>330</v>
      </c>
      <c r="B19" s="2">
        <v>10</v>
      </c>
      <c r="C19" s="8">
        <v>19</v>
      </c>
      <c r="D19" s="8">
        <v>146</v>
      </c>
      <c r="E19" s="6">
        <v>2.82</v>
      </c>
      <c r="F19" s="6">
        <v>2.82</v>
      </c>
      <c r="G19" s="8">
        <v>175</v>
      </c>
      <c r="H19" s="8">
        <v>175</v>
      </c>
      <c r="I19" s="8">
        <v>278</v>
      </c>
      <c r="J19" s="8">
        <v>71.900000000000006</v>
      </c>
      <c r="K19" s="6">
        <v>3.04</v>
      </c>
      <c r="L19" s="6">
        <v>3.04</v>
      </c>
      <c r="M19" s="6">
        <v>3.83</v>
      </c>
      <c r="N19" s="6">
        <v>1.95</v>
      </c>
      <c r="O19" s="6">
        <v>24.4</v>
      </c>
      <c r="P19" s="6">
        <v>24.4</v>
      </c>
    </row>
    <row r="20" spans="1:16" ht="15.9" customHeight="1" x14ac:dyDescent="0.2">
      <c r="A20" s="65" t="s">
        <v>331</v>
      </c>
      <c r="B20" s="66">
        <v>8</v>
      </c>
      <c r="C20" s="69">
        <v>18.760000000000002</v>
      </c>
      <c r="D20" s="67">
        <v>144.1</v>
      </c>
      <c r="E20" s="67">
        <v>3.24</v>
      </c>
      <c r="F20" s="67">
        <v>3.24</v>
      </c>
      <c r="G20" s="69">
        <v>258</v>
      </c>
      <c r="H20" s="69">
        <v>258</v>
      </c>
      <c r="I20" s="69">
        <v>410</v>
      </c>
      <c r="J20" s="69">
        <v>106</v>
      </c>
      <c r="K20" s="67">
        <v>3.71</v>
      </c>
      <c r="L20" s="67">
        <v>3.71</v>
      </c>
      <c r="M20" s="67">
        <v>4.68</v>
      </c>
      <c r="N20" s="67">
        <v>2.38</v>
      </c>
      <c r="O20" s="67">
        <v>29.5</v>
      </c>
      <c r="P20" s="67">
        <v>29.5</v>
      </c>
    </row>
    <row r="21" spans="1:16" ht="15.9" customHeight="1" x14ac:dyDescent="0.2">
      <c r="A21" s="7" t="s">
        <v>332</v>
      </c>
      <c r="B21" s="2">
        <v>9</v>
      </c>
      <c r="C21" s="8">
        <v>22.74</v>
      </c>
      <c r="D21" s="6">
        <v>175.4</v>
      </c>
      <c r="E21" s="6">
        <v>3.53</v>
      </c>
      <c r="F21" s="6">
        <v>3.53</v>
      </c>
      <c r="G21" s="8">
        <v>366</v>
      </c>
      <c r="H21" s="8">
        <v>366</v>
      </c>
      <c r="I21" s="8">
        <v>583</v>
      </c>
      <c r="J21" s="8">
        <v>150</v>
      </c>
      <c r="K21" s="6">
        <v>4.01</v>
      </c>
      <c r="L21" s="6">
        <v>4.01</v>
      </c>
      <c r="M21" s="6">
        <v>5.0599999999999996</v>
      </c>
      <c r="N21" s="6">
        <v>2.57</v>
      </c>
      <c r="O21" s="6">
        <v>38.700000000000003</v>
      </c>
      <c r="P21" s="6">
        <v>38.700000000000003</v>
      </c>
    </row>
    <row r="22" spans="1:16" ht="15.9" customHeight="1" x14ac:dyDescent="0.2">
      <c r="A22" s="7" t="s">
        <v>332</v>
      </c>
      <c r="B22" s="2">
        <v>12</v>
      </c>
      <c r="C22" s="8">
        <v>29.76</v>
      </c>
      <c r="D22" s="6">
        <v>229.3</v>
      </c>
      <c r="E22" s="6">
        <v>3.64</v>
      </c>
      <c r="F22" s="6">
        <v>3.64</v>
      </c>
      <c r="G22" s="8">
        <v>467</v>
      </c>
      <c r="H22" s="8">
        <v>467</v>
      </c>
      <c r="I22" s="8">
        <v>743</v>
      </c>
      <c r="J22" s="8">
        <v>192</v>
      </c>
      <c r="K22" s="6">
        <v>3.96</v>
      </c>
      <c r="L22" s="6">
        <v>3.96</v>
      </c>
      <c r="M22" s="8">
        <v>5</v>
      </c>
      <c r="N22" s="6">
        <v>2.54</v>
      </c>
      <c r="O22" s="6">
        <v>49.9</v>
      </c>
      <c r="P22" s="6">
        <v>49.9</v>
      </c>
    </row>
    <row r="23" spans="1:16" ht="15.9" customHeight="1" x14ac:dyDescent="0.2">
      <c r="A23" s="65" t="s">
        <v>332</v>
      </c>
      <c r="B23" s="66">
        <v>15</v>
      </c>
      <c r="C23" s="69">
        <v>36.75</v>
      </c>
      <c r="D23" s="67">
        <v>282.2</v>
      </c>
      <c r="E23" s="67">
        <v>3.76</v>
      </c>
      <c r="F23" s="67">
        <v>3.76</v>
      </c>
      <c r="G23" s="69">
        <v>568</v>
      </c>
      <c r="H23" s="69">
        <v>568</v>
      </c>
      <c r="I23" s="69">
        <v>902</v>
      </c>
      <c r="J23" s="69">
        <v>234</v>
      </c>
      <c r="K23" s="67">
        <v>3.93</v>
      </c>
      <c r="L23" s="67">
        <v>3.93</v>
      </c>
      <c r="M23" s="67">
        <v>4.95</v>
      </c>
      <c r="N23" s="67">
        <v>2.5299999999999998</v>
      </c>
      <c r="O23" s="67">
        <v>61.5</v>
      </c>
      <c r="P23" s="67">
        <v>61.5</v>
      </c>
    </row>
    <row r="24" spans="1:16" ht="15.9" customHeight="1" x14ac:dyDescent="0.2">
      <c r="A24" s="7" t="s">
        <v>333</v>
      </c>
      <c r="B24" s="2">
        <v>12</v>
      </c>
      <c r="C24" s="8">
        <v>34.33</v>
      </c>
      <c r="D24" s="6">
        <v>267.5</v>
      </c>
      <c r="E24" s="6">
        <v>4.1399999999999997</v>
      </c>
      <c r="F24" s="6">
        <v>4.1399999999999997</v>
      </c>
      <c r="G24" s="71">
        <v>740</v>
      </c>
      <c r="H24" s="71">
        <v>740</v>
      </c>
      <c r="I24" s="71">
        <v>1176</v>
      </c>
      <c r="J24" s="71">
        <v>304</v>
      </c>
      <c r="K24" s="6">
        <v>4.6100000000000003</v>
      </c>
      <c r="L24" s="6">
        <v>4.6100000000000003</v>
      </c>
      <c r="M24" s="6">
        <v>5.82</v>
      </c>
      <c r="N24" s="6">
        <v>2.96</v>
      </c>
      <c r="O24" s="6">
        <v>68.2</v>
      </c>
      <c r="P24" s="6">
        <v>68.2</v>
      </c>
    </row>
    <row r="25" spans="1:16" ht="15.9" customHeight="1" x14ac:dyDescent="0.2">
      <c r="A25" s="7" t="s">
        <v>333</v>
      </c>
      <c r="B25" s="2">
        <v>15</v>
      </c>
      <c r="C25" s="8">
        <v>42.74</v>
      </c>
      <c r="D25" s="6">
        <v>329.3</v>
      </c>
      <c r="E25" s="6">
        <v>4.24</v>
      </c>
      <c r="F25" s="6">
        <v>4.24</v>
      </c>
      <c r="G25" s="71">
        <v>888</v>
      </c>
      <c r="H25" s="71">
        <v>888</v>
      </c>
      <c r="I25" s="71">
        <v>1410</v>
      </c>
      <c r="J25" s="71">
        <v>365</v>
      </c>
      <c r="K25" s="6">
        <v>4.5599999999999996</v>
      </c>
      <c r="L25" s="6">
        <v>4.5599999999999996</v>
      </c>
      <c r="M25" s="6">
        <v>5.75</v>
      </c>
      <c r="N25" s="6">
        <v>2.92</v>
      </c>
      <c r="O25" s="6">
        <v>82.6</v>
      </c>
      <c r="P25" s="6">
        <v>82.6</v>
      </c>
    </row>
    <row r="26" spans="1:16" ht="15.9" customHeight="1" x14ac:dyDescent="0.2">
      <c r="A26" s="65" t="s">
        <v>333</v>
      </c>
      <c r="B26" s="66">
        <v>19</v>
      </c>
      <c r="C26" s="69">
        <v>53.38</v>
      </c>
      <c r="D26" s="67">
        <v>410.6</v>
      </c>
      <c r="E26" s="67">
        <v>4.4000000000000004</v>
      </c>
      <c r="F26" s="67">
        <v>4.4000000000000004</v>
      </c>
      <c r="G26" s="72">
        <v>1090</v>
      </c>
      <c r="H26" s="72">
        <v>1090</v>
      </c>
      <c r="I26" s="72">
        <v>1730</v>
      </c>
      <c r="J26" s="72">
        <v>451</v>
      </c>
      <c r="K26" s="67">
        <v>4.5199999999999996</v>
      </c>
      <c r="L26" s="67">
        <v>4.5199999999999996</v>
      </c>
      <c r="M26" s="67">
        <v>5.69</v>
      </c>
      <c r="N26" s="67">
        <v>2.91</v>
      </c>
      <c r="O26" s="67">
        <v>103</v>
      </c>
      <c r="P26" s="67">
        <v>103</v>
      </c>
    </row>
    <row r="27" spans="1:16" ht="15.9" customHeight="1" x14ac:dyDescent="0.2">
      <c r="A27" s="7" t="s">
        <v>334</v>
      </c>
      <c r="B27" s="2">
        <v>12</v>
      </c>
      <c r="C27" s="8">
        <v>40.520000000000003</v>
      </c>
      <c r="D27" s="6">
        <v>311.60000000000002</v>
      </c>
      <c r="E27" s="6">
        <v>4.7300000000000004</v>
      </c>
      <c r="F27" s="6">
        <v>4.7300000000000004</v>
      </c>
      <c r="G27" s="71">
        <v>1170</v>
      </c>
      <c r="H27" s="71">
        <v>1170</v>
      </c>
      <c r="I27" s="71">
        <v>1860</v>
      </c>
      <c r="J27" s="71">
        <v>479</v>
      </c>
      <c r="K27" s="6">
        <v>5.37</v>
      </c>
      <c r="L27" s="6">
        <v>5.37</v>
      </c>
      <c r="M27" s="6">
        <v>6.78</v>
      </c>
      <c r="N27" s="6">
        <v>3.41</v>
      </c>
      <c r="O27" s="6">
        <v>91.6</v>
      </c>
      <c r="P27" s="6">
        <v>91.6</v>
      </c>
    </row>
    <row r="28" spans="1:16" ht="15.9" customHeight="1" x14ac:dyDescent="0.2">
      <c r="A28" s="7" t="s">
        <v>334</v>
      </c>
      <c r="B28" s="2">
        <v>15</v>
      </c>
      <c r="C28" s="8">
        <v>50.21</v>
      </c>
      <c r="D28" s="6">
        <v>386.1</v>
      </c>
      <c r="E28" s="6">
        <v>4.8499999999999996</v>
      </c>
      <c r="F28" s="6">
        <v>4.8499999999999996</v>
      </c>
      <c r="G28" s="71">
        <v>1440</v>
      </c>
      <c r="H28" s="71">
        <v>1440</v>
      </c>
      <c r="I28" s="71">
        <v>2290</v>
      </c>
      <c r="J28" s="71">
        <v>588</v>
      </c>
      <c r="K28" s="6">
        <v>5.35</v>
      </c>
      <c r="L28" s="6">
        <v>5.35</v>
      </c>
      <c r="M28" s="6">
        <v>6.75</v>
      </c>
      <c r="N28" s="6">
        <v>3.42</v>
      </c>
      <c r="O28" s="6">
        <v>114</v>
      </c>
      <c r="P28" s="6">
        <v>114</v>
      </c>
    </row>
    <row r="29" spans="1:16" ht="15.9" customHeight="1" x14ac:dyDescent="0.2">
      <c r="A29" s="65" t="s">
        <v>335</v>
      </c>
      <c r="B29" s="66">
        <v>15</v>
      </c>
      <c r="C29" s="69">
        <v>57.7</v>
      </c>
      <c r="D29" s="67">
        <v>443.9</v>
      </c>
      <c r="E29" s="67">
        <v>5.46</v>
      </c>
      <c r="F29" s="67">
        <v>5.46</v>
      </c>
      <c r="G29" s="72">
        <v>2180</v>
      </c>
      <c r="H29" s="72">
        <v>2180</v>
      </c>
      <c r="I29" s="72">
        <v>3470</v>
      </c>
      <c r="J29" s="72">
        <v>891</v>
      </c>
      <c r="K29" s="67">
        <v>6.14</v>
      </c>
      <c r="L29" s="67">
        <v>6.14</v>
      </c>
      <c r="M29" s="67">
        <v>7.75</v>
      </c>
      <c r="N29" s="67">
        <v>3.93</v>
      </c>
      <c r="O29" s="67">
        <v>150</v>
      </c>
      <c r="P29" s="67">
        <v>150</v>
      </c>
    </row>
    <row r="30" spans="1:16" ht="15.9" customHeight="1" x14ac:dyDescent="0.2">
      <c r="A30" s="7" t="s">
        <v>335</v>
      </c>
      <c r="B30" s="2">
        <v>20</v>
      </c>
      <c r="C30" s="8">
        <v>76</v>
      </c>
      <c r="D30" s="6">
        <v>585.1</v>
      </c>
      <c r="E30" s="6">
        <v>5.67</v>
      </c>
      <c r="F30" s="6">
        <v>5.67</v>
      </c>
      <c r="G30" s="71">
        <v>2820</v>
      </c>
      <c r="H30" s="71">
        <v>2820</v>
      </c>
      <c r="I30" s="71">
        <v>4490</v>
      </c>
      <c r="J30" s="71">
        <v>1160</v>
      </c>
      <c r="K30" s="6">
        <v>6.09</v>
      </c>
      <c r="L30" s="6">
        <v>6.09</v>
      </c>
      <c r="M30" s="6">
        <v>7.68</v>
      </c>
      <c r="N30" s="6">
        <v>3.9</v>
      </c>
      <c r="O30" s="6">
        <v>197</v>
      </c>
      <c r="P30" s="6">
        <v>197</v>
      </c>
    </row>
    <row r="31" spans="1:16" ht="15.9" customHeight="1" x14ac:dyDescent="0.2">
      <c r="A31" s="7" t="s">
        <v>335</v>
      </c>
      <c r="B31" s="2">
        <v>25</v>
      </c>
      <c r="C31" s="8">
        <v>93.7</v>
      </c>
      <c r="D31" s="6">
        <v>721.3</v>
      </c>
      <c r="E31" s="6">
        <v>5.86</v>
      </c>
      <c r="F31" s="6">
        <v>5.86</v>
      </c>
      <c r="G31" s="71">
        <v>3420</v>
      </c>
      <c r="H31" s="71">
        <v>3420</v>
      </c>
      <c r="I31" s="71">
        <v>5420</v>
      </c>
      <c r="J31" s="71">
        <v>1410</v>
      </c>
      <c r="K31" s="6">
        <v>6.04</v>
      </c>
      <c r="L31" s="6">
        <v>6.04</v>
      </c>
      <c r="M31" s="6">
        <v>7.61</v>
      </c>
      <c r="N31" s="6">
        <v>3.88</v>
      </c>
      <c r="O31" s="6">
        <v>242</v>
      </c>
      <c r="P31" s="6">
        <v>242</v>
      </c>
    </row>
    <row r="32" spans="1:16" ht="15.9" customHeight="1" x14ac:dyDescent="0.2">
      <c r="I32" s="11"/>
    </row>
    <row r="33" spans="1:16" ht="15.9" customHeight="1" x14ac:dyDescent="0.2"/>
    <row r="34" spans="1:16" ht="15.9" customHeight="1" x14ac:dyDescent="0.2"/>
    <row r="35" spans="1:16" ht="15.9" customHeight="1" x14ac:dyDescent="0.2">
      <c r="A35" s="168" t="s">
        <v>336</v>
      </c>
      <c r="B35" s="186"/>
      <c r="C35" s="186"/>
      <c r="D35" s="186"/>
      <c r="E35" s="186"/>
      <c r="F35" s="186"/>
      <c r="G35" s="186"/>
      <c r="H35" s="186"/>
      <c r="I35" s="186"/>
      <c r="J35" s="186"/>
      <c r="K35" s="186"/>
      <c r="L35" s="186"/>
    </row>
    <row r="36" spans="1:16" ht="15.9" customHeight="1" x14ac:dyDescent="0.2">
      <c r="A36" s="106" t="s">
        <v>31</v>
      </c>
      <c r="B36" s="106" t="s">
        <v>337</v>
      </c>
      <c r="C36" s="153" t="s">
        <v>51</v>
      </c>
      <c r="D36" s="173" t="s">
        <v>58</v>
      </c>
      <c r="E36" s="106" t="s">
        <v>32</v>
      </c>
      <c r="F36" s="106"/>
      <c r="G36" s="187" t="s">
        <v>33</v>
      </c>
      <c r="H36" s="188"/>
      <c r="I36" s="156" t="s">
        <v>35</v>
      </c>
      <c r="J36" s="158"/>
      <c r="K36" s="106" t="s">
        <v>34</v>
      </c>
      <c r="L36" s="106"/>
      <c r="M36" s="22"/>
      <c r="N36" s="22"/>
      <c r="O36" s="27"/>
      <c r="P36" s="27"/>
    </row>
    <row r="37" spans="1:16" ht="15.9" customHeight="1" x14ac:dyDescent="0.2">
      <c r="A37" s="106"/>
      <c r="B37" s="106"/>
      <c r="C37" s="155"/>
      <c r="D37" s="184"/>
      <c r="E37" s="106"/>
      <c r="F37" s="106"/>
      <c r="G37" s="189"/>
      <c r="H37" s="190"/>
      <c r="I37" s="162"/>
      <c r="J37" s="164"/>
      <c r="K37" s="106"/>
      <c r="L37" s="106"/>
      <c r="M37" s="22"/>
      <c r="N37" s="22"/>
      <c r="O37" s="27"/>
      <c r="P37" s="27"/>
    </row>
    <row r="38" spans="1:16" ht="15.9" customHeight="1" x14ac:dyDescent="0.2">
      <c r="A38" s="106"/>
      <c r="B38" s="106"/>
      <c r="C38" s="40" t="s">
        <v>319</v>
      </c>
      <c r="D38" s="174"/>
      <c r="E38" s="40" t="s">
        <v>36</v>
      </c>
      <c r="F38" s="40" t="s">
        <v>37</v>
      </c>
      <c r="G38" s="40" t="s">
        <v>38</v>
      </c>
      <c r="H38" s="40" t="s">
        <v>320</v>
      </c>
      <c r="I38" s="40" t="s">
        <v>39</v>
      </c>
      <c r="J38" s="40" t="s">
        <v>40</v>
      </c>
      <c r="K38" s="40" t="s">
        <v>41</v>
      </c>
      <c r="L38" s="40" t="s">
        <v>42</v>
      </c>
      <c r="M38" s="22"/>
      <c r="N38" s="22"/>
      <c r="O38" s="22"/>
      <c r="P38" s="22"/>
    </row>
    <row r="39" spans="1:16" ht="15.9" customHeight="1" x14ac:dyDescent="0.2">
      <c r="A39" s="7" t="s">
        <v>338</v>
      </c>
      <c r="B39" s="7" t="s">
        <v>339</v>
      </c>
      <c r="C39" s="6">
        <v>8.8179999999999996</v>
      </c>
      <c r="D39" s="6">
        <v>67.8</v>
      </c>
      <c r="E39" s="6">
        <v>0</v>
      </c>
      <c r="F39" s="6">
        <v>1.28</v>
      </c>
      <c r="G39" s="6">
        <v>75.3</v>
      </c>
      <c r="H39" s="6">
        <v>12.2</v>
      </c>
      <c r="I39" s="6">
        <v>2.92</v>
      </c>
      <c r="J39" s="6">
        <v>1.17</v>
      </c>
      <c r="K39" s="6">
        <v>20.100000000000001</v>
      </c>
      <c r="L39" s="6">
        <v>4.47</v>
      </c>
      <c r="M39" s="10"/>
      <c r="N39" s="10"/>
      <c r="O39" s="10"/>
      <c r="P39" s="10"/>
    </row>
    <row r="40" spans="1:16" ht="15.9" customHeight="1" x14ac:dyDescent="0.2">
      <c r="A40" s="7" t="s">
        <v>340</v>
      </c>
      <c r="B40" s="7" t="s">
        <v>341</v>
      </c>
      <c r="C40" s="6">
        <v>11.92</v>
      </c>
      <c r="D40" s="6">
        <v>91.7</v>
      </c>
      <c r="E40" s="6">
        <v>0</v>
      </c>
      <c r="F40" s="6">
        <v>1.54</v>
      </c>
      <c r="G40" s="73">
        <v>188</v>
      </c>
      <c r="H40" s="73">
        <v>26</v>
      </c>
      <c r="I40" s="6">
        <v>3.97</v>
      </c>
      <c r="J40" s="6">
        <v>1.48</v>
      </c>
      <c r="K40" s="6">
        <v>37.6</v>
      </c>
      <c r="L40" s="6">
        <v>7.52</v>
      </c>
      <c r="M40" s="10"/>
      <c r="N40" s="10"/>
      <c r="O40" s="10"/>
      <c r="P40" s="10"/>
    </row>
    <row r="41" spans="1:16" ht="15.9" customHeight="1" x14ac:dyDescent="0.2">
      <c r="A41" s="65" t="s">
        <v>342</v>
      </c>
      <c r="B41" s="65" t="s">
        <v>343</v>
      </c>
      <c r="C41" s="67">
        <v>17.11</v>
      </c>
      <c r="D41" s="67">
        <v>131.30000000000001</v>
      </c>
      <c r="E41" s="67">
        <v>0</v>
      </c>
      <c r="F41" s="69">
        <v>1.9</v>
      </c>
      <c r="G41" s="74">
        <v>424</v>
      </c>
      <c r="H41" s="67">
        <v>61.8</v>
      </c>
      <c r="I41" s="67">
        <v>4.9800000000000004</v>
      </c>
      <c r="J41" s="69">
        <v>1.9</v>
      </c>
      <c r="K41" s="67">
        <v>67.8</v>
      </c>
      <c r="L41" s="67">
        <v>13.4</v>
      </c>
      <c r="M41" s="11"/>
      <c r="N41" s="11"/>
      <c r="O41" s="10"/>
      <c r="P41" s="10"/>
    </row>
    <row r="42" spans="1:16" ht="15.9" customHeight="1" x14ac:dyDescent="0.2">
      <c r="A42" s="7" t="s">
        <v>344</v>
      </c>
      <c r="B42" s="7" t="s">
        <v>345</v>
      </c>
      <c r="C42" s="6">
        <v>23.71</v>
      </c>
      <c r="D42" s="6">
        <v>182.3</v>
      </c>
      <c r="E42" s="6">
        <v>0</v>
      </c>
      <c r="F42" s="6">
        <v>2.2799999999999998</v>
      </c>
      <c r="G42" s="73">
        <v>861</v>
      </c>
      <c r="H42" s="73">
        <v>117</v>
      </c>
      <c r="I42" s="68">
        <v>6.03</v>
      </c>
      <c r="J42" s="68">
        <v>2.2200000000000002</v>
      </c>
      <c r="K42" s="73">
        <v>115</v>
      </c>
      <c r="L42" s="6">
        <v>22.4</v>
      </c>
      <c r="M42" s="75"/>
      <c r="N42" s="75"/>
      <c r="O42" s="76"/>
      <c r="P42" s="10"/>
    </row>
    <row r="43" spans="1:16" ht="15.9" customHeight="1" x14ac:dyDescent="0.2">
      <c r="A43" s="7" t="s">
        <v>344</v>
      </c>
      <c r="B43" s="7" t="s">
        <v>346</v>
      </c>
      <c r="C43" s="6">
        <v>30.59</v>
      </c>
      <c r="D43" s="8">
        <v>235.2</v>
      </c>
      <c r="E43" s="6">
        <v>0</v>
      </c>
      <c r="F43" s="6">
        <v>2.31</v>
      </c>
      <c r="G43" s="73">
        <v>1050</v>
      </c>
      <c r="H43" s="6">
        <v>147</v>
      </c>
      <c r="I43" s="6">
        <v>5.86</v>
      </c>
      <c r="J43" s="6">
        <v>2.19</v>
      </c>
      <c r="K43" s="6">
        <v>140</v>
      </c>
      <c r="L43" s="6">
        <v>28.3</v>
      </c>
      <c r="M43" s="10"/>
      <c r="N43" s="10"/>
      <c r="O43" s="10"/>
      <c r="P43" s="10"/>
    </row>
    <row r="44" spans="1:16" ht="15.9" customHeight="1" x14ac:dyDescent="0.2">
      <c r="A44" s="65" t="s">
        <v>347</v>
      </c>
      <c r="B44" s="65" t="s">
        <v>348</v>
      </c>
      <c r="C44" s="67">
        <v>27.2</v>
      </c>
      <c r="D44" s="67">
        <v>209.7</v>
      </c>
      <c r="E44" s="67">
        <v>0</v>
      </c>
      <c r="F44" s="67">
        <v>2.13</v>
      </c>
      <c r="G44" s="74">
        <v>1380</v>
      </c>
      <c r="H44" s="69">
        <v>131</v>
      </c>
      <c r="I44" s="69">
        <v>7.12</v>
      </c>
      <c r="J44" s="69">
        <v>2.19</v>
      </c>
      <c r="K44" s="67">
        <v>153</v>
      </c>
      <c r="L44" s="67">
        <v>24.3</v>
      </c>
      <c r="M44" s="11"/>
      <c r="N44" s="11"/>
      <c r="O44" s="10"/>
      <c r="P44" s="10"/>
    </row>
    <row r="45" spans="1:16" ht="15.9" customHeight="1" x14ac:dyDescent="0.2">
      <c r="A45" s="7" t="s">
        <v>349</v>
      </c>
      <c r="B45" s="7" t="s">
        <v>350</v>
      </c>
      <c r="C45" s="6">
        <v>26.92</v>
      </c>
      <c r="D45" s="6">
        <v>206.8</v>
      </c>
      <c r="E45" s="6">
        <v>0</v>
      </c>
      <c r="F45" s="6">
        <v>2.21</v>
      </c>
      <c r="G45" s="73">
        <v>1950</v>
      </c>
      <c r="H45" s="8">
        <v>168</v>
      </c>
      <c r="I45" s="6">
        <v>7.88</v>
      </c>
      <c r="J45" s="6">
        <v>2.3199999999999998</v>
      </c>
      <c r="K45" s="6">
        <v>195</v>
      </c>
      <c r="L45" s="6">
        <v>29.1</v>
      </c>
      <c r="M45" s="10"/>
      <c r="N45" s="10"/>
      <c r="O45" s="10"/>
      <c r="P45" s="10"/>
    </row>
    <row r="46" spans="1:16" ht="15.9" customHeight="1" x14ac:dyDescent="0.2">
      <c r="A46" s="7" t="s">
        <v>351</v>
      </c>
      <c r="B46" s="7" t="s">
        <v>352</v>
      </c>
      <c r="C46" s="6">
        <v>38.65</v>
      </c>
      <c r="D46" s="6">
        <v>296.89999999999998</v>
      </c>
      <c r="E46" s="6">
        <v>0</v>
      </c>
      <c r="F46" s="6">
        <v>2.74</v>
      </c>
      <c r="G46" s="73">
        <v>2490</v>
      </c>
      <c r="H46" s="8">
        <v>277</v>
      </c>
      <c r="I46" s="6">
        <v>8.02</v>
      </c>
      <c r="J46" s="6">
        <v>2.68</v>
      </c>
      <c r="K46" s="6">
        <v>249</v>
      </c>
      <c r="L46" s="6">
        <v>44.2</v>
      </c>
      <c r="M46" s="10"/>
      <c r="N46" s="10"/>
      <c r="O46" s="10"/>
      <c r="P46" s="10"/>
    </row>
    <row r="47" spans="1:16" ht="15.9" customHeight="1" x14ac:dyDescent="0.2">
      <c r="A47" s="1"/>
      <c r="B47" s="1"/>
      <c r="C47" s="10"/>
      <c r="D47" s="10"/>
      <c r="E47" s="11"/>
      <c r="F47" s="11"/>
      <c r="G47" s="10"/>
      <c r="H47" s="10"/>
      <c r="I47" s="10"/>
      <c r="J47" s="10"/>
      <c r="K47" s="11"/>
      <c r="L47" s="11"/>
      <c r="M47" s="11"/>
      <c r="N47" s="11"/>
    </row>
    <row r="48" spans="1:16" ht="15.9" customHeight="1" x14ac:dyDescent="0.2">
      <c r="D48" s="10"/>
      <c r="E48" s="11"/>
      <c r="F48" s="11"/>
      <c r="G48" s="10"/>
      <c r="H48" s="10"/>
      <c r="I48" s="10"/>
      <c r="J48" s="10"/>
      <c r="K48" s="11"/>
      <c r="L48" s="11"/>
      <c r="M48" s="11"/>
      <c r="N48" s="11"/>
    </row>
    <row r="49" spans="1:14" ht="15.9" customHeight="1" x14ac:dyDescent="0.2">
      <c r="D49" s="10"/>
      <c r="E49" s="11"/>
      <c r="F49" s="11"/>
      <c r="G49" s="10"/>
      <c r="H49" s="10"/>
      <c r="I49" s="10"/>
      <c r="J49" s="10"/>
      <c r="K49" s="11"/>
      <c r="L49" s="11"/>
      <c r="M49" s="11"/>
      <c r="N49" s="11"/>
    </row>
    <row r="50" spans="1:14" ht="15.9" customHeight="1" x14ac:dyDescent="0.2">
      <c r="A50" s="1"/>
      <c r="B50" s="1"/>
      <c r="C50" s="10"/>
      <c r="D50" s="10"/>
      <c r="E50" s="11"/>
      <c r="F50" s="11"/>
      <c r="G50" s="10"/>
      <c r="H50" s="10"/>
      <c r="I50" s="10"/>
      <c r="J50" s="10"/>
      <c r="K50" s="11"/>
      <c r="L50" s="11"/>
      <c r="M50" s="11"/>
      <c r="N50" s="11"/>
    </row>
    <row r="51" spans="1:14" ht="15.9" customHeight="1" x14ac:dyDescent="0.2">
      <c r="D51" s="10"/>
      <c r="E51" s="11"/>
      <c r="F51" s="11"/>
      <c r="G51" s="10"/>
      <c r="H51" s="10"/>
      <c r="I51" s="10"/>
      <c r="J51" s="10"/>
      <c r="K51" s="11"/>
      <c r="L51" s="11"/>
      <c r="M51" s="11"/>
      <c r="N51" s="11"/>
    </row>
    <row r="52" spans="1:14" ht="15.9" customHeight="1" x14ac:dyDescent="0.2">
      <c r="D52" s="10"/>
      <c r="E52" s="11"/>
      <c r="F52" s="11"/>
      <c r="G52" s="10"/>
      <c r="H52" s="10"/>
      <c r="I52" s="10"/>
      <c r="J52" s="10"/>
      <c r="K52" s="11"/>
      <c r="L52" s="11"/>
      <c r="M52" s="11"/>
      <c r="N52" s="11"/>
    </row>
    <row r="53" spans="1:14" ht="15.9" customHeight="1" x14ac:dyDescent="0.2">
      <c r="A53" s="1"/>
      <c r="B53" s="1"/>
      <c r="C53" s="10"/>
      <c r="D53" s="10"/>
      <c r="E53" s="11"/>
      <c r="F53" s="11"/>
      <c r="G53" s="10"/>
      <c r="H53" s="10"/>
      <c r="I53" s="10"/>
      <c r="J53" s="10"/>
      <c r="K53" s="11"/>
      <c r="L53" s="11"/>
      <c r="M53" s="11"/>
      <c r="N53" s="11"/>
    </row>
    <row r="54" spans="1:14" ht="15.9" customHeight="1" x14ac:dyDescent="0.2">
      <c r="D54" s="10"/>
      <c r="E54" s="11"/>
      <c r="F54" s="11"/>
      <c r="G54" s="10"/>
      <c r="H54" s="10"/>
      <c r="I54" s="10"/>
      <c r="J54" s="10"/>
      <c r="K54" s="11"/>
      <c r="L54" s="11"/>
      <c r="M54" s="11"/>
      <c r="N54" s="11"/>
    </row>
    <row r="55" spans="1:14" ht="15.9" customHeight="1" x14ac:dyDescent="0.2">
      <c r="D55" s="10"/>
      <c r="E55" s="11"/>
      <c r="F55" s="11"/>
      <c r="G55" s="10"/>
      <c r="H55" s="10"/>
      <c r="I55" s="10"/>
      <c r="J55" s="10"/>
      <c r="K55" s="11"/>
      <c r="L55" s="11"/>
      <c r="M55" s="11"/>
      <c r="N55" s="11"/>
    </row>
    <row r="56" spans="1:14" ht="15.9" customHeight="1" x14ac:dyDescent="0.2">
      <c r="A56" s="1"/>
      <c r="B56" s="1"/>
      <c r="C56" s="10"/>
      <c r="D56" s="10"/>
      <c r="E56" s="11"/>
      <c r="F56" s="11"/>
      <c r="G56" s="10"/>
      <c r="H56" s="10"/>
      <c r="I56" s="10"/>
      <c r="J56" s="10"/>
      <c r="K56" s="11"/>
      <c r="L56" s="11"/>
      <c r="M56" s="11"/>
      <c r="N56" s="11"/>
    </row>
    <row r="57" spans="1:14" ht="15.9" customHeight="1" x14ac:dyDescent="0.2">
      <c r="D57" s="10"/>
      <c r="E57" s="11"/>
      <c r="F57" s="11"/>
      <c r="G57" s="10"/>
      <c r="H57" s="10"/>
      <c r="I57" s="10"/>
      <c r="J57" s="10"/>
      <c r="K57" s="11"/>
      <c r="L57" s="11"/>
      <c r="M57" s="11"/>
      <c r="N57" s="11"/>
    </row>
    <row r="58" spans="1:14" ht="15.9" customHeight="1" x14ac:dyDescent="0.2">
      <c r="D58" s="10"/>
      <c r="E58" s="11"/>
      <c r="F58" s="11"/>
      <c r="G58" s="10"/>
      <c r="H58" s="10"/>
      <c r="I58" s="10"/>
      <c r="J58" s="10"/>
      <c r="K58" s="11"/>
      <c r="L58" s="11"/>
      <c r="M58" s="11"/>
      <c r="N58" s="11"/>
    </row>
    <row r="59" spans="1:14" ht="15.9" customHeight="1" x14ac:dyDescent="0.2">
      <c r="A59" s="1"/>
      <c r="B59" s="1"/>
      <c r="C59" s="10"/>
      <c r="D59" s="10"/>
      <c r="E59" s="11"/>
      <c r="F59" s="11"/>
      <c r="G59" s="10"/>
      <c r="H59" s="10"/>
      <c r="I59" s="10"/>
      <c r="J59" s="10"/>
      <c r="K59" s="11"/>
      <c r="L59" s="11"/>
      <c r="M59" s="11"/>
      <c r="N59" s="11"/>
    </row>
    <row r="60" spans="1:14" ht="15.9" customHeight="1" x14ac:dyDescent="0.2">
      <c r="D60" s="10"/>
      <c r="E60" s="11"/>
      <c r="F60" s="11"/>
      <c r="G60" s="10"/>
      <c r="H60" s="10"/>
      <c r="I60" s="10"/>
      <c r="J60" s="10"/>
      <c r="K60" s="11"/>
      <c r="L60" s="11"/>
      <c r="M60" s="11"/>
      <c r="N60" s="11"/>
    </row>
    <row r="61" spans="1:14" ht="15.9" customHeight="1" x14ac:dyDescent="0.2">
      <c r="A61" s="1"/>
      <c r="B61" s="1"/>
      <c r="C61" s="10"/>
      <c r="D61" s="10"/>
      <c r="E61" s="11"/>
      <c r="F61" s="11"/>
      <c r="G61" s="10"/>
      <c r="H61" s="10"/>
      <c r="I61" s="10"/>
      <c r="J61" s="10"/>
      <c r="K61" s="11"/>
      <c r="L61" s="11"/>
      <c r="M61" s="11"/>
      <c r="N61" s="11"/>
    </row>
    <row r="62" spans="1:14" ht="15.9" customHeight="1" x14ac:dyDescent="0.2">
      <c r="D62" s="10"/>
      <c r="E62" s="11"/>
      <c r="F62" s="11"/>
      <c r="G62" s="10"/>
      <c r="H62" s="10"/>
      <c r="I62" s="10"/>
      <c r="J62" s="10"/>
      <c r="K62" s="11"/>
      <c r="L62" s="11"/>
      <c r="M62" s="11"/>
      <c r="N62" s="11"/>
    </row>
    <row r="63" spans="1:14" ht="15.9" customHeight="1" x14ac:dyDescent="0.2">
      <c r="D63" s="10"/>
      <c r="E63" s="11"/>
      <c r="F63" s="11"/>
      <c r="G63" s="10"/>
      <c r="H63" s="10"/>
      <c r="I63" s="10"/>
      <c r="J63" s="10"/>
      <c r="K63" s="11"/>
      <c r="L63" s="11"/>
      <c r="M63" s="11"/>
      <c r="N63" s="11"/>
    </row>
    <row r="64" spans="1:14" ht="15.9" customHeight="1" x14ac:dyDescent="0.2">
      <c r="A64" s="1"/>
      <c r="B64" s="1"/>
      <c r="C64" s="10"/>
      <c r="D64" s="10"/>
      <c r="E64" s="11"/>
      <c r="F64" s="11"/>
      <c r="G64" s="10"/>
      <c r="H64" s="10"/>
      <c r="I64" s="10"/>
      <c r="J64" s="10"/>
      <c r="K64" s="11"/>
      <c r="L64" s="11"/>
      <c r="M64" s="11"/>
      <c r="N64" s="11"/>
    </row>
    <row r="65" spans="1:14" ht="15.9" customHeight="1" x14ac:dyDescent="0.2">
      <c r="D65" s="10"/>
      <c r="E65" s="11"/>
      <c r="F65" s="11"/>
      <c r="G65" s="10"/>
      <c r="H65" s="10"/>
      <c r="I65" s="10"/>
      <c r="J65" s="10"/>
      <c r="K65" s="11"/>
      <c r="L65" s="11"/>
      <c r="M65" s="11"/>
      <c r="N65" s="11"/>
    </row>
    <row r="66" spans="1:14" ht="15.9" customHeight="1" x14ac:dyDescent="0.2">
      <c r="D66" s="10"/>
      <c r="E66" s="11"/>
      <c r="F66" s="11"/>
      <c r="G66" s="10"/>
      <c r="H66" s="10"/>
      <c r="I66" s="10"/>
      <c r="J66" s="10"/>
      <c r="K66" s="11"/>
      <c r="L66" s="11"/>
      <c r="M66" s="11"/>
      <c r="N66" s="11"/>
    </row>
    <row r="67" spans="1:14" ht="15.9" customHeight="1" x14ac:dyDescent="0.2">
      <c r="A67" s="139" t="s">
        <v>353</v>
      </c>
      <c r="B67" s="183"/>
      <c r="C67" s="183"/>
      <c r="D67" s="183"/>
      <c r="E67" s="183"/>
      <c r="F67" s="183"/>
      <c r="G67" s="183"/>
      <c r="H67" s="183"/>
      <c r="I67" s="183"/>
      <c r="J67" s="183"/>
      <c r="K67" s="183"/>
      <c r="L67" s="183"/>
    </row>
    <row r="68" spans="1:14" ht="15.9" customHeight="1" x14ac:dyDescent="0.2">
      <c r="A68" s="106" t="s">
        <v>31</v>
      </c>
      <c r="B68" s="106" t="s">
        <v>337</v>
      </c>
      <c r="C68" s="153" t="s">
        <v>51</v>
      </c>
      <c r="D68" s="173" t="s">
        <v>58</v>
      </c>
      <c r="E68" s="185" t="s">
        <v>33</v>
      </c>
      <c r="F68" s="185"/>
      <c r="G68" s="156" t="s">
        <v>35</v>
      </c>
      <c r="H68" s="158"/>
      <c r="I68" s="106" t="s">
        <v>34</v>
      </c>
      <c r="J68" s="106"/>
      <c r="K68" s="27"/>
      <c r="L68" s="27"/>
      <c r="M68" s="22"/>
      <c r="N68" s="22"/>
    </row>
    <row r="69" spans="1:14" ht="15.9" customHeight="1" x14ac:dyDescent="0.2">
      <c r="A69" s="106"/>
      <c r="B69" s="106"/>
      <c r="C69" s="155"/>
      <c r="D69" s="184"/>
      <c r="E69" s="185"/>
      <c r="F69" s="185"/>
      <c r="G69" s="162"/>
      <c r="H69" s="164"/>
      <c r="I69" s="106"/>
      <c r="J69" s="106"/>
      <c r="K69" s="27"/>
      <c r="L69" s="27"/>
      <c r="M69" s="22"/>
      <c r="N69" s="22"/>
    </row>
    <row r="70" spans="1:14" ht="15.9" customHeight="1" x14ac:dyDescent="0.2">
      <c r="A70" s="106"/>
      <c r="B70" s="106"/>
      <c r="C70" s="40" t="s">
        <v>319</v>
      </c>
      <c r="D70" s="174"/>
      <c r="E70" s="40" t="s">
        <v>38</v>
      </c>
      <c r="F70" s="40" t="s">
        <v>320</v>
      </c>
      <c r="G70" s="40" t="s">
        <v>39</v>
      </c>
      <c r="H70" s="40" t="s">
        <v>40</v>
      </c>
      <c r="I70" s="2" t="s">
        <v>41</v>
      </c>
      <c r="J70" s="2" t="s">
        <v>42</v>
      </c>
      <c r="K70" s="1"/>
      <c r="L70" s="1"/>
      <c r="M70" s="1"/>
      <c r="N70" s="1"/>
    </row>
    <row r="71" spans="1:14" ht="15.9" customHeight="1" x14ac:dyDescent="0.2">
      <c r="A71" s="7" t="s">
        <v>340</v>
      </c>
      <c r="B71" s="7" t="s">
        <v>339</v>
      </c>
      <c r="C71" s="6">
        <v>11.85</v>
      </c>
      <c r="D71" s="6">
        <v>91.1</v>
      </c>
      <c r="E71" s="6">
        <v>187</v>
      </c>
      <c r="F71" s="6">
        <v>14.8</v>
      </c>
      <c r="G71" s="6">
        <v>3.98</v>
      </c>
      <c r="H71" s="6">
        <v>1.1200000000000001</v>
      </c>
      <c r="I71" s="6">
        <v>37.5</v>
      </c>
      <c r="J71" s="6">
        <v>5.61</v>
      </c>
      <c r="K71" s="10"/>
      <c r="L71" s="10"/>
      <c r="M71" s="10"/>
      <c r="N71" s="10"/>
    </row>
    <row r="72" spans="1:14" ht="15.9" customHeight="1" x14ac:dyDescent="0.2">
      <c r="A72" s="7" t="s">
        <v>330</v>
      </c>
      <c r="B72" s="7" t="s">
        <v>343</v>
      </c>
      <c r="C72" s="6">
        <v>21.59</v>
      </c>
      <c r="D72" s="6">
        <v>165.6</v>
      </c>
      <c r="E72" s="73">
        <v>378</v>
      </c>
      <c r="F72" s="73">
        <v>134</v>
      </c>
      <c r="G72" s="6">
        <v>4.18</v>
      </c>
      <c r="H72" s="6">
        <v>2.4900000000000002</v>
      </c>
      <c r="I72" s="6">
        <v>75.599999999999994</v>
      </c>
      <c r="J72" s="6">
        <v>26.7</v>
      </c>
      <c r="K72" s="10"/>
      <c r="L72" s="10"/>
      <c r="M72" s="10"/>
      <c r="N72" s="10"/>
    </row>
    <row r="73" spans="1:14" ht="15.9" customHeight="1" x14ac:dyDescent="0.2">
      <c r="A73" s="65" t="s">
        <v>354</v>
      </c>
      <c r="B73" s="65" t="s">
        <v>343</v>
      </c>
      <c r="C73" s="67">
        <v>16.690000000000001</v>
      </c>
      <c r="D73" s="67">
        <v>128.4</v>
      </c>
      <c r="E73" s="74">
        <v>409</v>
      </c>
      <c r="F73" s="67">
        <v>29.1</v>
      </c>
      <c r="G73" s="67">
        <v>4.95</v>
      </c>
      <c r="H73" s="69">
        <v>1.32</v>
      </c>
      <c r="I73" s="67">
        <v>65.5</v>
      </c>
      <c r="J73" s="67">
        <v>9.7100000000000009</v>
      </c>
      <c r="K73" s="10"/>
      <c r="L73" s="10"/>
      <c r="M73" s="10"/>
      <c r="N73" s="10"/>
    </row>
    <row r="74" spans="1:14" ht="15.9" customHeight="1" x14ac:dyDescent="0.2">
      <c r="A74" s="7" t="s">
        <v>355</v>
      </c>
      <c r="B74" s="7" t="s">
        <v>356</v>
      </c>
      <c r="C74" s="8">
        <v>30</v>
      </c>
      <c r="D74" s="6">
        <v>231.3</v>
      </c>
      <c r="E74" s="73">
        <v>839</v>
      </c>
      <c r="F74" s="73">
        <v>293</v>
      </c>
      <c r="G74" s="68">
        <v>5.29</v>
      </c>
      <c r="H74" s="68">
        <v>3.13</v>
      </c>
      <c r="I74" s="73">
        <v>134</v>
      </c>
      <c r="J74" s="6">
        <v>46.9</v>
      </c>
      <c r="K74" s="76"/>
      <c r="L74" s="10"/>
      <c r="M74" s="10"/>
      <c r="N74" s="10"/>
    </row>
    <row r="75" spans="1:14" ht="15.9" customHeight="1" x14ac:dyDescent="0.2">
      <c r="A75" s="7" t="s">
        <v>344</v>
      </c>
      <c r="B75" s="7" t="s">
        <v>339</v>
      </c>
      <c r="C75" s="6">
        <v>17.850000000000001</v>
      </c>
      <c r="D75" s="8">
        <v>137.19999999999999</v>
      </c>
      <c r="E75" s="73">
        <v>666</v>
      </c>
      <c r="F75" s="6">
        <v>49.5</v>
      </c>
      <c r="G75" s="6">
        <v>6.11</v>
      </c>
      <c r="H75" s="6">
        <v>1.66</v>
      </c>
      <c r="I75" s="6">
        <v>88.8</v>
      </c>
      <c r="J75" s="6">
        <v>13.2</v>
      </c>
      <c r="K75" s="10"/>
      <c r="L75" s="10"/>
      <c r="M75" s="10"/>
      <c r="N75" s="10"/>
    </row>
    <row r="76" spans="1:14" ht="15.9" customHeight="1" x14ac:dyDescent="0.2">
      <c r="A76" s="65" t="s">
        <v>357</v>
      </c>
      <c r="B76" s="65" t="s">
        <v>358</v>
      </c>
      <c r="C76" s="67">
        <v>26.35</v>
      </c>
      <c r="D76" s="67">
        <v>202.9</v>
      </c>
      <c r="E76" s="74">
        <v>1000</v>
      </c>
      <c r="F76" s="74">
        <v>150</v>
      </c>
      <c r="G76" s="70">
        <v>6.17</v>
      </c>
      <c r="H76" s="69">
        <v>2.39</v>
      </c>
      <c r="I76" s="74">
        <v>135</v>
      </c>
      <c r="J76" s="67">
        <v>30.1</v>
      </c>
      <c r="K76" s="76"/>
      <c r="L76" s="10"/>
      <c r="M76" s="10"/>
      <c r="N76" s="10"/>
    </row>
    <row r="77" spans="1:14" ht="15.9" customHeight="1" x14ac:dyDescent="0.2">
      <c r="A77" s="7" t="s">
        <v>333</v>
      </c>
      <c r="B77" s="7" t="s">
        <v>359</v>
      </c>
      <c r="C77" s="6">
        <v>39.65</v>
      </c>
      <c r="D77" s="6">
        <v>304.8</v>
      </c>
      <c r="E77" s="73">
        <v>1620</v>
      </c>
      <c r="F77" s="8">
        <v>563</v>
      </c>
      <c r="G77" s="6">
        <v>6.4</v>
      </c>
      <c r="H77" s="6">
        <v>3.77</v>
      </c>
      <c r="I77" s="73">
        <v>216</v>
      </c>
      <c r="J77" s="6">
        <v>75.099999999999994</v>
      </c>
      <c r="K77" s="76"/>
      <c r="L77" s="10"/>
      <c r="M77" s="10"/>
      <c r="N77" s="10"/>
    </row>
    <row r="78" spans="1:14" ht="15.9" customHeight="1" x14ac:dyDescent="0.2">
      <c r="A78" s="7" t="s">
        <v>360</v>
      </c>
      <c r="B78" s="7" t="s">
        <v>361</v>
      </c>
      <c r="C78" s="6">
        <v>22.9</v>
      </c>
      <c r="D78" s="8">
        <v>176.4</v>
      </c>
      <c r="E78" s="73">
        <v>1210</v>
      </c>
      <c r="F78" s="8">
        <v>97.5</v>
      </c>
      <c r="G78" s="6">
        <v>7.26</v>
      </c>
      <c r="H78" s="6">
        <v>2.06</v>
      </c>
      <c r="I78" s="73">
        <v>138</v>
      </c>
      <c r="J78" s="6">
        <v>21.7</v>
      </c>
      <c r="K78" s="76"/>
      <c r="L78" s="10"/>
      <c r="M78" s="10"/>
      <c r="N78" s="10"/>
    </row>
    <row r="79" spans="1:14" ht="15.9" customHeight="1" x14ac:dyDescent="0.2">
      <c r="A79" s="65" t="s">
        <v>334</v>
      </c>
      <c r="B79" s="65" t="s">
        <v>350</v>
      </c>
      <c r="C79" s="67">
        <v>51.42</v>
      </c>
      <c r="D79" s="67">
        <v>395.9</v>
      </c>
      <c r="E79" s="77">
        <v>2900</v>
      </c>
      <c r="F79" s="77">
        <v>984</v>
      </c>
      <c r="G79" s="78">
        <v>7.5</v>
      </c>
      <c r="H79" s="78">
        <v>4.37</v>
      </c>
      <c r="I79" s="77">
        <v>331</v>
      </c>
      <c r="J79" s="78">
        <v>112</v>
      </c>
      <c r="K79" s="79"/>
    </row>
    <row r="80" spans="1:14" ht="15.9" customHeight="1" x14ac:dyDescent="0.2">
      <c r="A80" s="7" t="s">
        <v>362</v>
      </c>
      <c r="B80" s="7" t="s">
        <v>363</v>
      </c>
      <c r="C80" s="6">
        <v>22.69</v>
      </c>
      <c r="D80" s="6">
        <v>174.4</v>
      </c>
      <c r="E80" s="80">
        <v>1540</v>
      </c>
      <c r="F80" s="80">
        <v>113</v>
      </c>
      <c r="G80" s="81">
        <v>8.25</v>
      </c>
      <c r="H80" s="81">
        <v>2.2400000000000002</v>
      </c>
      <c r="I80" s="80">
        <v>156</v>
      </c>
      <c r="J80" s="81">
        <v>22.9</v>
      </c>
      <c r="K80" s="79"/>
    </row>
    <row r="81" spans="1:16" ht="15.9" customHeight="1" x14ac:dyDescent="0.2">
      <c r="A81" s="7" t="s">
        <v>364</v>
      </c>
      <c r="B81" s="7" t="s">
        <v>365</v>
      </c>
      <c r="C81" s="6">
        <v>26.67</v>
      </c>
      <c r="D81" s="6">
        <v>204.8</v>
      </c>
      <c r="E81" s="73">
        <v>1810</v>
      </c>
      <c r="F81" s="73">
        <v>134</v>
      </c>
      <c r="G81" s="68">
        <v>8.23</v>
      </c>
      <c r="H81" s="6">
        <v>2.2400000000000002</v>
      </c>
      <c r="I81" s="73">
        <v>181</v>
      </c>
      <c r="J81" s="6">
        <v>26.7</v>
      </c>
      <c r="K81" s="76"/>
      <c r="L81" s="10"/>
      <c r="M81" s="10"/>
      <c r="N81" s="10"/>
    </row>
    <row r="82" spans="1:16" ht="15.9" customHeight="1" x14ac:dyDescent="0.2">
      <c r="A82" s="65" t="s">
        <v>366</v>
      </c>
      <c r="B82" s="65" t="s">
        <v>358</v>
      </c>
      <c r="C82" s="67">
        <v>38.11</v>
      </c>
      <c r="D82" s="69">
        <v>293</v>
      </c>
      <c r="E82" s="74">
        <v>2630</v>
      </c>
      <c r="F82" s="74">
        <v>507</v>
      </c>
      <c r="G82" s="67">
        <v>8.3000000000000007</v>
      </c>
      <c r="H82" s="67">
        <v>3.65</v>
      </c>
      <c r="I82" s="74">
        <v>271</v>
      </c>
      <c r="J82" s="67">
        <v>67.599999999999994</v>
      </c>
      <c r="K82" s="76"/>
      <c r="L82" s="10"/>
      <c r="M82" s="10"/>
      <c r="N82" s="10"/>
    </row>
    <row r="83" spans="1:16" ht="15.9" customHeight="1" x14ac:dyDescent="0.2">
      <c r="A83" s="7" t="s">
        <v>335</v>
      </c>
      <c r="B83" s="7" t="s">
        <v>367</v>
      </c>
      <c r="C83" s="6">
        <v>63.53</v>
      </c>
      <c r="D83" s="8">
        <v>489</v>
      </c>
      <c r="E83" s="73">
        <v>4720</v>
      </c>
      <c r="F83" s="73">
        <v>1600</v>
      </c>
      <c r="G83" s="6">
        <v>8.6199999999999992</v>
      </c>
      <c r="H83" s="6">
        <v>5.0199999999999996</v>
      </c>
      <c r="I83" s="73">
        <v>472</v>
      </c>
      <c r="J83" s="73">
        <v>160</v>
      </c>
      <c r="K83" s="76"/>
      <c r="L83" s="76"/>
      <c r="M83" s="76"/>
      <c r="N83" s="76"/>
    </row>
    <row r="84" spans="1:16" ht="15.9" customHeight="1" x14ac:dyDescent="0.2">
      <c r="A84" s="7" t="s">
        <v>368</v>
      </c>
      <c r="B84" s="7" t="s">
        <v>369</v>
      </c>
      <c r="C84" s="6">
        <v>55.49</v>
      </c>
      <c r="D84" s="6">
        <v>427.3</v>
      </c>
      <c r="E84" s="73">
        <v>6040</v>
      </c>
      <c r="F84" s="73">
        <v>984</v>
      </c>
      <c r="G84" s="6">
        <v>10.4</v>
      </c>
      <c r="H84" s="6">
        <v>4.21</v>
      </c>
      <c r="I84" s="73">
        <v>495</v>
      </c>
      <c r="J84" s="73">
        <v>112</v>
      </c>
      <c r="K84" s="76"/>
      <c r="L84" s="76"/>
      <c r="M84" s="76"/>
      <c r="N84" s="76"/>
    </row>
    <row r="85" spans="1:16" ht="15.9" customHeight="1" x14ac:dyDescent="0.2">
      <c r="A85" s="65" t="s">
        <v>370</v>
      </c>
      <c r="B85" s="65" t="s">
        <v>371</v>
      </c>
      <c r="C85" s="67">
        <v>91.43</v>
      </c>
      <c r="D85" s="67">
        <v>703.6</v>
      </c>
      <c r="E85" s="74">
        <v>10700</v>
      </c>
      <c r="F85" s="74">
        <v>3650</v>
      </c>
      <c r="G85" s="67">
        <v>10.8</v>
      </c>
      <c r="H85" s="67">
        <v>6.32</v>
      </c>
      <c r="I85" s="74">
        <v>860</v>
      </c>
      <c r="J85" s="74">
        <v>292</v>
      </c>
      <c r="K85" s="76"/>
      <c r="L85" s="76"/>
      <c r="M85" s="76"/>
      <c r="N85" s="76"/>
    </row>
    <row r="86" spans="1:16" ht="15.9" customHeight="1" x14ac:dyDescent="0.2">
      <c r="A86" s="7" t="s">
        <v>372</v>
      </c>
      <c r="B86" s="7" t="s">
        <v>365</v>
      </c>
      <c r="C86" s="6">
        <v>40.799999999999997</v>
      </c>
      <c r="D86" s="8">
        <v>313.60000000000002</v>
      </c>
      <c r="E86" s="73">
        <v>6320</v>
      </c>
      <c r="F86" s="73">
        <v>442</v>
      </c>
      <c r="G86" s="6">
        <v>12.4</v>
      </c>
      <c r="H86" s="6">
        <v>3.29</v>
      </c>
      <c r="I86" s="73">
        <v>424</v>
      </c>
      <c r="J86" s="6">
        <v>59.3</v>
      </c>
      <c r="K86" s="76"/>
      <c r="L86" s="10"/>
      <c r="M86" s="10"/>
      <c r="N86" s="10"/>
    </row>
    <row r="87" spans="1:16" ht="15.9" customHeight="1" x14ac:dyDescent="0.2">
      <c r="A87" s="7" t="s">
        <v>373</v>
      </c>
      <c r="B87" s="7" t="s">
        <v>356</v>
      </c>
      <c r="C87" s="6">
        <v>46.78</v>
      </c>
      <c r="D87" s="6">
        <v>359.7</v>
      </c>
      <c r="E87" s="73">
        <v>7210</v>
      </c>
      <c r="F87" s="73">
        <v>508</v>
      </c>
      <c r="G87" s="6">
        <v>12.4</v>
      </c>
      <c r="H87" s="6">
        <v>3.29</v>
      </c>
      <c r="I87" s="73">
        <v>481</v>
      </c>
      <c r="J87" s="6">
        <v>67.7</v>
      </c>
      <c r="K87" s="76"/>
      <c r="L87" s="10"/>
      <c r="M87" s="10"/>
      <c r="N87" s="10"/>
    </row>
    <row r="88" spans="1:16" ht="15.9" customHeight="1" x14ac:dyDescent="0.2">
      <c r="A88" s="65" t="s">
        <v>374</v>
      </c>
      <c r="B88" s="65" t="s">
        <v>358</v>
      </c>
      <c r="C88" s="67">
        <v>52.45</v>
      </c>
      <c r="D88" s="67">
        <v>403.8</v>
      </c>
      <c r="E88" s="74">
        <v>11000</v>
      </c>
      <c r="F88" s="74">
        <v>791</v>
      </c>
      <c r="G88" s="67">
        <v>14.5</v>
      </c>
      <c r="H88" s="67">
        <v>3.88</v>
      </c>
      <c r="I88" s="74">
        <v>638</v>
      </c>
      <c r="J88" s="74">
        <v>91</v>
      </c>
      <c r="K88" s="76"/>
      <c r="L88" s="76"/>
      <c r="M88" s="76"/>
      <c r="N88" s="76"/>
    </row>
    <row r="89" spans="1:16" ht="15.9" customHeight="1" x14ac:dyDescent="0.2">
      <c r="A89" s="7" t="s">
        <v>375</v>
      </c>
      <c r="B89" s="7" t="s">
        <v>369</v>
      </c>
      <c r="C89" s="6">
        <v>62.91</v>
      </c>
      <c r="D89" s="6">
        <v>484.1</v>
      </c>
      <c r="E89" s="73">
        <v>13500</v>
      </c>
      <c r="F89" s="73">
        <v>984</v>
      </c>
      <c r="G89" s="6">
        <v>14.6</v>
      </c>
      <c r="H89" s="6">
        <v>3.96</v>
      </c>
      <c r="I89" s="73">
        <v>771</v>
      </c>
      <c r="J89" s="73">
        <v>112</v>
      </c>
      <c r="K89" s="76"/>
      <c r="L89" s="76"/>
      <c r="M89" s="76"/>
      <c r="N89" s="76"/>
    </row>
    <row r="90" spans="1:16" ht="15.9" customHeight="1" x14ac:dyDescent="0.2">
      <c r="A90" s="7" t="s">
        <v>376</v>
      </c>
      <c r="B90" s="7" t="s">
        <v>369</v>
      </c>
      <c r="C90" s="6">
        <v>71.41</v>
      </c>
      <c r="D90" s="6">
        <v>549.79999999999995</v>
      </c>
      <c r="E90" s="73">
        <v>19800</v>
      </c>
      <c r="F90" s="73">
        <v>1450</v>
      </c>
      <c r="G90" s="6">
        <v>16.600000000000001</v>
      </c>
      <c r="H90" s="6">
        <v>4.5</v>
      </c>
      <c r="I90" s="73">
        <v>999</v>
      </c>
      <c r="J90" s="73">
        <v>145</v>
      </c>
      <c r="K90" s="76"/>
      <c r="L90" s="76"/>
      <c r="M90" s="76"/>
      <c r="N90" s="76"/>
    </row>
    <row r="91" spans="1:16" ht="15.9" customHeight="1" x14ac:dyDescent="0.2">
      <c r="A91" s="65" t="s">
        <v>377</v>
      </c>
      <c r="B91" s="65" t="s">
        <v>378</v>
      </c>
      <c r="C91" s="67">
        <v>83.37</v>
      </c>
      <c r="D91" s="67">
        <v>640.9</v>
      </c>
      <c r="E91" s="74">
        <v>23500</v>
      </c>
      <c r="F91" s="74">
        <v>1740</v>
      </c>
      <c r="G91" s="67">
        <v>16.8</v>
      </c>
      <c r="H91" s="67">
        <v>4.5599999999999996</v>
      </c>
      <c r="I91" s="74">
        <v>1170</v>
      </c>
      <c r="J91" s="74">
        <v>174</v>
      </c>
      <c r="K91" s="76"/>
      <c r="L91" s="76"/>
      <c r="M91" s="76"/>
      <c r="N91" s="76"/>
    </row>
    <row r="92" spans="1:16" ht="15.9" customHeight="1" x14ac:dyDescent="0.2">
      <c r="A92" s="1"/>
      <c r="B92" s="1"/>
      <c r="C92" s="76"/>
      <c r="D92" s="76"/>
      <c r="E92" s="10"/>
      <c r="F92" s="10"/>
      <c r="G92" s="76"/>
      <c r="H92" s="76"/>
      <c r="I92" s="76"/>
      <c r="J92" s="76"/>
    </row>
    <row r="93" spans="1:16" ht="15.9" customHeight="1" x14ac:dyDescent="0.2">
      <c r="D93" s="1"/>
      <c r="E93" s="1"/>
      <c r="F93" s="1"/>
      <c r="G93" s="1"/>
    </row>
    <row r="94" spans="1:16" ht="15.9" customHeight="1" x14ac:dyDescent="0.2">
      <c r="D94" s="1"/>
      <c r="E94" s="1"/>
      <c r="F94" s="1"/>
      <c r="G94" s="1"/>
    </row>
    <row r="95" spans="1:16" ht="15.9" customHeight="1" x14ac:dyDescent="0.2">
      <c r="A95" s="182" t="s">
        <v>379</v>
      </c>
      <c r="B95" s="182"/>
      <c r="C95" s="182"/>
      <c r="D95" s="182"/>
      <c r="E95" s="182"/>
      <c r="F95" s="182"/>
      <c r="G95" s="182"/>
      <c r="H95" s="182"/>
      <c r="I95" s="182"/>
      <c r="J95" s="182"/>
      <c r="K95" s="182"/>
      <c r="L95" s="182"/>
      <c r="M95" s="182"/>
      <c r="N95" s="182"/>
      <c r="O95" s="1"/>
      <c r="P95" s="1"/>
    </row>
    <row r="96" spans="1:16" ht="15.9" customHeight="1" x14ac:dyDescent="0.2">
      <c r="A96" s="153" t="s">
        <v>380</v>
      </c>
      <c r="B96" s="153" t="s">
        <v>381</v>
      </c>
      <c r="C96" s="153" t="s">
        <v>382</v>
      </c>
      <c r="D96" s="153" t="s">
        <v>383</v>
      </c>
      <c r="E96" s="153" t="s">
        <v>384</v>
      </c>
      <c r="F96" s="153" t="s">
        <v>385</v>
      </c>
      <c r="G96" s="153" t="s">
        <v>386</v>
      </c>
      <c r="H96" s="153" t="s">
        <v>387</v>
      </c>
      <c r="I96" s="153" t="s">
        <v>388</v>
      </c>
      <c r="J96" s="153" t="s">
        <v>389</v>
      </c>
      <c r="K96" s="153" t="s">
        <v>390</v>
      </c>
      <c r="L96" s="153" t="s">
        <v>391</v>
      </c>
      <c r="M96" s="153" t="s">
        <v>392</v>
      </c>
      <c r="N96" s="153" t="s">
        <v>393</v>
      </c>
    </row>
    <row r="97" spans="1:14" ht="15.9" customHeight="1" x14ac:dyDescent="0.2">
      <c r="A97" s="155"/>
      <c r="B97" s="155"/>
      <c r="C97" s="179"/>
      <c r="D97" s="179"/>
      <c r="E97" s="179"/>
      <c r="F97" s="179"/>
      <c r="G97" s="179"/>
      <c r="H97" s="179"/>
      <c r="I97" s="179"/>
      <c r="J97" s="179"/>
      <c r="K97" s="179"/>
      <c r="L97" s="179"/>
      <c r="M97" s="179"/>
      <c r="N97" s="179"/>
    </row>
    <row r="98" spans="1:14" ht="15.9" customHeight="1" x14ac:dyDescent="0.2">
      <c r="A98" s="2" t="s">
        <v>394</v>
      </c>
      <c r="B98" s="2">
        <v>7.1879999999999997</v>
      </c>
      <c r="C98" s="6">
        <v>9.0259999999999998</v>
      </c>
      <c r="D98" s="6">
        <v>10.863</v>
      </c>
      <c r="E98" s="6">
        <v>14.701000000000001</v>
      </c>
      <c r="F98" s="6">
        <v>18.376000000000001</v>
      </c>
      <c r="G98" s="6">
        <v>20.376000000000001</v>
      </c>
      <c r="H98" s="6">
        <v>22.050999999999998</v>
      </c>
      <c r="I98" s="6">
        <v>25.050999999999998</v>
      </c>
      <c r="J98" s="2">
        <v>27.727</v>
      </c>
      <c r="K98" s="6">
        <v>30.727</v>
      </c>
      <c r="L98" s="6">
        <v>33.402000000000001</v>
      </c>
      <c r="M98" s="6">
        <v>36.402000000000001</v>
      </c>
      <c r="N98" s="6">
        <v>39.076999999999998</v>
      </c>
    </row>
    <row r="99" spans="1:14" ht="15.9" customHeight="1" x14ac:dyDescent="0.2">
      <c r="A99" s="1"/>
      <c r="B99" s="1"/>
      <c r="C99" s="10"/>
      <c r="D99" s="10"/>
      <c r="E99" s="10"/>
      <c r="F99" s="10"/>
      <c r="G99" s="10"/>
      <c r="H99" s="10"/>
      <c r="I99" s="10"/>
      <c r="J99" s="10"/>
      <c r="K99" s="10"/>
      <c r="L99" s="10"/>
      <c r="M99" s="10"/>
      <c r="N99" s="10"/>
    </row>
    <row r="100" spans="1:14" ht="15.9" customHeight="1" x14ac:dyDescent="0.2"/>
    <row r="101" spans="1:14" ht="15.9" customHeight="1" x14ac:dyDescent="0.2"/>
    <row r="102" spans="1:14" ht="13.2" customHeight="1" x14ac:dyDescent="0.2">
      <c r="A102" s="180" t="s">
        <v>395</v>
      </c>
      <c r="B102" s="181"/>
      <c r="C102" s="181"/>
      <c r="D102" s="181"/>
      <c r="E102" s="181"/>
      <c r="F102" s="181"/>
      <c r="G102" s="181"/>
      <c r="H102" s="181"/>
    </row>
    <row r="103" spans="1:14" ht="39" customHeight="1" x14ac:dyDescent="0.2">
      <c r="A103" s="82" t="s">
        <v>396</v>
      </c>
      <c r="B103" s="82" t="s">
        <v>397</v>
      </c>
      <c r="C103" s="53" t="s">
        <v>58</v>
      </c>
      <c r="D103" s="40" t="s">
        <v>51</v>
      </c>
      <c r="E103" s="42"/>
    </row>
    <row r="104" spans="1:14" x14ac:dyDescent="0.2">
      <c r="A104" s="98" t="s">
        <v>398</v>
      </c>
      <c r="B104" s="2">
        <v>50</v>
      </c>
      <c r="C104" s="83">
        <v>17.3</v>
      </c>
      <c r="D104" s="40">
        <v>2.25</v>
      </c>
      <c r="F104" s="84"/>
    </row>
    <row r="105" spans="1:14" x14ac:dyDescent="0.2">
      <c r="A105" s="98"/>
      <c r="B105" s="2">
        <v>65</v>
      </c>
      <c r="C105" s="83">
        <v>22.5</v>
      </c>
      <c r="D105" s="2">
        <v>2.92</v>
      </c>
      <c r="F105" s="84"/>
    </row>
    <row r="106" spans="1:14" x14ac:dyDescent="0.2">
      <c r="A106" s="98"/>
      <c r="B106" s="2">
        <v>75</v>
      </c>
      <c r="C106" s="50">
        <v>26</v>
      </c>
      <c r="D106" s="2">
        <v>3.37</v>
      </c>
      <c r="F106" s="85"/>
    </row>
    <row r="107" spans="1:14" x14ac:dyDescent="0.2">
      <c r="A107" s="98"/>
      <c r="B107" s="2">
        <v>90</v>
      </c>
      <c r="C107" s="2">
        <v>31.2</v>
      </c>
      <c r="D107" s="2">
        <v>4.05</v>
      </c>
      <c r="F107" s="1"/>
    </row>
    <row r="108" spans="1:14" x14ac:dyDescent="0.2">
      <c r="A108" s="98"/>
      <c r="B108" s="2">
        <v>100</v>
      </c>
      <c r="C108" s="2">
        <v>34.6</v>
      </c>
      <c r="D108" s="2">
        <v>4.5</v>
      </c>
      <c r="F108" s="1"/>
    </row>
    <row r="109" spans="1:14" x14ac:dyDescent="0.2">
      <c r="A109" s="99" t="s">
        <v>399</v>
      </c>
      <c r="B109" s="2">
        <v>50</v>
      </c>
      <c r="C109" s="2">
        <v>23.1</v>
      </c>
      <c r="D109" s="50">
        <v>3</v>
      </c>
      <c r="F109" s="1"/>
    </row>
    <row r="110" spans="1:14" x14ac:dyDescent="0.2">
      <c r="A110" s="178"/>
      <c r="B110" s="2">
        <v>65</v>
      </c>
      <c r="C110" s="50">
        <v>30</v>
      </c>
      <c r="D110" s="2">
        <v>3.9</v>
      </c>
      <c r="F110" s="85"/>
    </row>
    <row r="111" spans="1:14" x14ac:dyDescent="0.2">
      <c r="A111" s="178"/>
      <c r="B111" s="2">
        <v>75</v>
      </c>
      <c r="C111" s="2">
        <v>34.6</v>
      </c>
      <c r="D111" s="2">
        <v>4.5</v>
      </c>
      <c r="F111" s="1"/>
    </row>
    <row r="112" spans="1:14" x14ac:dyDescent="0.2">
      <c r="A112" s="178"/>
      <c r="B112" s="2">
        <v>90</v>
      </c>
      <c r="C112" s="2">
        <v>41.6</v>
      </c>
      <c r="D112" s="2">
        <v>5.4</v>
      </c>
      <c r="F112" s="1"/>
    </row>
    <row r="113" spans="1:6" x14ac:dyDescent="0.2">
      <c r="A113" s="178"/>
      <c r="B113" s="2">
        <v>100</v>
      </c>
      <c r="C113" s="2">
        <v>46.2</v>
      </c>
      <c r="D113" s="50">
        <v>6</v>
      </c>
      <c r="F113" s="1"/>
    </row>
    <row r="114" spans="1:6" x14ac:dyDescent="0.2">
      <c r="A114" s="178"/>
      <c r="B114" s="2">
        <v>125</v>
      </c>
      <c r="C114" s="2">
        <v>57.7</v>
      </c>
      <c r="D114" s="2">
        <v>7.5</v>
      </c>
      <c r="F114" s="1"/>
    </row>
    <row r="115" spans="1:6" x14ac:dyDescent="0.2">
      <c r="A115" s="179"/>
      <c r="B115" s="2">
        <v>150</v>
      </c>
      <c r="C115" s="2">
        <v>69.2</v>
      </c>
      <c r="D115" s="50">
        <v>9</v>
      </c>
      <c r="F115" s="1"/>
    </row>
    <row r="116" spans="1:6" x14ac:dyDescent="0.2">
      <c r="A116" s="99" t="s">
        <v>400</v>
      </c>
      <c r="B116" s="2">
        <v>50</v>
      </c>
      <c r="C116" s="2">
        <v>34.6</v>
      </c>
      <c r="D116" s="2">
        <v>4.5</v>
      </c>
      <c r="F116" s="1"/>
    </row>
    <row r="117" spans="1:6" x14ac:dyDescent="0.2">
      <c r="A117" s="178"/>
      <c r="B117" s="2">
        <v>65</v>
      </c>
      <c r="C117" s="50">
        <v>45</v>
      </c>
      <c r="D117" s="2">
        <v>5.85</v>
      </c>
      <c r="F117" s="85"/>
    </row>
    <row r="118" spans="1:6" x14ac:dyDescent="0.2">
      <c r="A118" s="178"/>
      <c r="B118" s="2">
        <v>75</v>
      </c>
      <c r="C118" s="2">
        <v>51.9</v>
      </c>
      <c r="D118" s="2">
        <v>6.75</v>
      </c>
      <c r="F118" s="1"/>
    </row>
    <row r="119" spans="1:6" x14ac:dyDescent="0.2">
      <c r="A119" s="178"/>
      <c r="B119" s="2">
        <v>90</v>
      </c>
      <c r="C119" s="2">
        <v>62.3</v>
      </c>
      <c r="D119" s="2">
        <v>8.1</v>
      </c>
      <c r="F119" s="1"/>
    </row>
    <row r="120" spans="1:6" x14ac:dyDescent="0.2">
      <c r="A120" s="178"/>
      <c r="B120" s="2">
        <v>100</v>
      </c>
      <c r="C120" s="2">
        <v>69.2</v>
      </c>
      <c r="D120" s="50">
        <v>9</v>
      </c>
      <c r="F120" s="1"/>
    </row>
    <row r="121" spans="1:6" x14ac:dyDescent="0.2">
      <c r="A121" s="178"/>
      <c r="B121" s="2">
        <v>125</v>
      </c>
      <c r="C121" s="2">
        <v>86.5</v>
      </c>
      <c r="D121" s="2">
        <v>11.25</v>
      </c>
      <c r="F121" s="1"/>
    </row>
    <row r="122" spans="1:6" x14ac:dyDescent="0.2">
      <c r="A122" s="179"/>
      <c r="B122" s="2">
        <v>150</v>
      </c>
      <c r="C122" s="2">
        <v>103.9</v>
      </c>
      <c r="D122" s="2">
        <v>13.5</v>
      </c>
      <c r="F122" s="1"/>
    </row>
  </sheetData>
  <sheetProtection formatCells="0" selectLockedCells="1" selectUnlockedCells="1"/>
  <mergeCells count="49">
    <mergeCell ref="A2:P2"/>
    <mergeCell ref="A3:A5"/>
    <mergeCell ref="B3:B5"/>
    <mergeCell ref="C3:C4"/>
    <mergeCell ref="D3:D5"/>
    <mergeCell ref="E3:F4"/>
    <mergeCell ref="G3:J3"/>
    <mergeCell ref="K3:N3"/>
    <mergeCell ref="O3:P4"/>
    <mergeCell ref="G4:H4"/>
    <mergeCell ref="I4:J4"/>
    <mergeCell ref="K4:L4"/>
    <mergeCell ref="M4:N4"/>
    <mergeCell ref="A35:L35"/>
    <mergeCell ref="A36:A38"/>
    <mergeCell ref="B36:B38"/>
    <mergeCell ref="C36:C37"/>
    <mergeCell ref="D36:D38"/>
    <mergeCell ref="E36:F37"/>
    <mergeCell ref="G36:H37"/>
    <mergeCell ref="I36:J37"/>
    <mergeCell ref="K36:L37"/>
    <mergeCell ref="A67:L67"/>
    <mergeCell ref="A68:A70"/>
    <mergeCell ref="B68:B70"/>
    <mergeCell ref="C68:C69"/>
    <mergeCell ref="D68:D70"/>
    <mergeCell ref="E68:F69"/>
    <mergeCell ref="G68:H69"/>
    <mergeCell ref="I68:J69"/>
    <mergeCell ref="L96:L97"/>
    <mergeCell ref="M96:M97"/>
    <mergeCell ref="N96:N97"/>
    <mergeCell ref="A102:H102"/>
    <mergeCell ref="A95:N95"/>
    <mergeCell ref="A96:A97"/>
    <mergeCell ref="B96:B97"/>
    <mergeCell ref="C96:C97"/>
    <mergeCell ref="D96:D97"/>
    <mergeCell ref="E96:E97"/>
    <mergeCell ref="F96:F97"/>
    <mergeCell ref="G96:G97"/>
    <mergeCell ref="H96:H97"/>
    <mergeCell ref="I96:I97"/>
    <mergeCell ref="A104:A108"/>
    <mergeCell ref="A109:A115"/>
    <mergeCell ref="A116:A122"/>
    <mergeCell ref="J96:J97"/>
    <mergeCell ref="K96:K97"/>
  </mergeCells>
  <phoneticPr fontId="2"/>
  <pageMargins left="0.69" right="0.36" top="0.63" bottom="0.75" header="0.42" footer="0.51200000000000001"/>
  <pageSetup paperSize="9"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5"/>
  </sheetPr>
  <dimension ref="A1:Q122"/>
  <sheetViews>
    <sheetView view="pageBreakPreview" topLeftCell="A31" zoomScaleNormal="100" workbookViewId="0">
      <selection activeCell="A16" sqref="A16:XFD16"/>
    </sheetView>
  </sheetViews>
  <sheetFormatPr defaultRowHeight="13.2" x14ac:dyDescent="0.2"/>
  <cols>
    <col min="1" max="17" width="7.6640625" customWidth="1"/>
  </cols>
  <sheetData>
    <row r="1" spans="1:17" ht="15.9" customHeight="1" x14ac:dyDescent="0.2">
      <c r="A1" s="139" t="s">
        <v>401</v>
      </c>
      <c r="B1" s="139"/>
      <c r="C1" s="139"/>
      <c r="D1" s="139"/>
      <c r="E1" s="139"/>
      <c r="F1" s="139"/>
      <c r="G1" s="139"/>
      <c r="H1" s="139"/>
      <c r="I1" s="139"/>
      <c r="J1" s="139"/>
      <c r="K1" s="139"/>
      <c r="L1" s="139"/>
      <c r="M1" s="139"/>
      <c r="N1" s="139"/>
      <c r="O1" s="139"/>
      <c r="P1" s="139"/>
      <c r="Q1" s="139"/>
    </row>
    <row r="2" spans="1:17" ht="15.9" customHeight="1" x14ac:dyDescent="0.2">
      <c r="A2" s="156" t="s">
        <v>108</v>
      </c>
      <c r="B2" s="111"/>
      <c r="C2" s="125" t="s">
        <v>20</v>
      </c>
      <c r="D2" s="126"/>
      <c r="E2" s="126"/>
      <c r="F2" s="127"/>
      <c r="G2" s="106" t="s">
        <v>110</v>
      </c>
      <c r="H2" s="106"/>
      <c r="I2" s="106" t="s">
        <v>109</v>
      </c>
      <c r="J2" s="106"/>
      <c r="K2" s="200" t="s">
        <v>111</v>
      </c>
      <c r="L2" s="201"/>
    </row>
    <row r="3" spans="1:17" ht="15.9" customHeight="1" x14ac:dyDescent="0.2">
      <c r="A3" s="112"/>
      <c r="B3" s="114"/>
      <c r="C3" s="2">
        <v>120</v>
      </c>
      <c r="D3" s="2">
        <v>150</v>
      </c>
      <c r="E3" s="2">
        <v>180</v>
      </c>
      <c r="F3" s="2">
        <v>200</v>
      </c>
      <c r="G3" s="106"/>
      <c r="H3" s="106"/>
      <c r="I3" s="106"/>
      <c r="J3" s="106"/>
      <c r="K3" s="176"/>
      <c r="L3" s="202"/>
    </row>
    <row r="4" spans="1:17" ht="15.9" customHeight="1" x14ac:dyDescent="0.2">
      <c r="A4" s="125" t="s">
        <v>402</v>
      </c>
      <c r="B4" s="127"/>
      <c r="C4" s="28">
        <v>9</v>
      </c>
      <c r="D4" s="28">
        <v>9</v>
      </c>
      <c r="E4" s="28">
        <v>9</v>
      </c>
      <c r="F4" s="28">
        <v>9</v>
      </c>
      <c r="G4" s="125">
        <v>0.55000000000000004</v>
      </c>
      <c r="H4" s="127"/>
      <c r="I4" s="125">
        <v>1.3</v>
      </c>
      <c r="J4" s="127"/>
      <c r="K4" s="125">
        <v>0.71879999999999999</v>
      </c>
      <c r="L4" s="127"/>
    </row>
    <row r="5" spans="1:17" ht="15.9" customHeight="1" x14ac:dyDescent="0.2">
      <c r="A5" s="98" t="s">
        <v>403</v>
      </c>
      <c r="B5" s="98"/>
      <c r="C5" s="50">
        <v>12</v>
      </c>
      <c r="D5" s="50">
        <v>12</v>
      </c>
      <c r="E5" s="50">
        <v>12</v>
      </c>
      <c r="F5" s="50">
        <v>12</v>
      </c>
      <c r="G5" s="98">
        <v>0.7</v>
      </c>
      <c r="H5" s="98"/>
      <c r="I5" s="98">
        <v>1.7</v>
      </c>
      <c r="J5" s="98"/>
      <c r="K5" s="125">
        <v>0.90259999999999996</v>
      </c>
      <c r="L5" s="127"/>
    </row>
    <row r="6" spans="1:17" ht="15.9" customHeight="1" x14ac:dyDescent="0.2">
      <c r="A6" s="98" t="s">
        <v>404</v>
      </c>
      <c r="B6" s="98"/>
      <c r="C6" s="50">
        <v>12</v>
      </c>
      <c r="D6" s="50">
        <v>12</v>
      </c>
      <c r="E6" s="50">
        <v>12</v>
      </c>
      <c r="F6" s="50">
        <v>12</v>
      </c>
      <c r="G6" s="98">
        <v>0.8</v>
      </c>
      <c r="H6" s="98"/>
      <c r="I6" s="98">
        <v>1.9</v>
      </c>
      <c r="J6" s="98"/>
      <c r="K6" s="125">
        <v>1.0863</v>
      </c>
      <c r="L6" s="127"/>
    </row>
    <row r="7" spans="1:17" ht="15.9" customHeight="1" x14ac:dyDescent="0.2">
      <c r="A7" s="98" t="s">
        <v>405</v>
      </c>
      <c r="B7" s="98"/>
      <c r="C7" s="2"/>
      <c r="D7" s="50">
        <v>12</v>
      </c>
      <c r="E7" s="50">
        <v>12</v>
      </c>
      <c r="F7" s="50">
        <v>12</v>
      </c>
      <c r="G7" s="209">
        <v>1</v>
      </c>
      <c r="H7" s="209"/>
      <c r="I7" s="98">
        <v>2.4</v>
      </c>
      <c r="J7" s="98"/>
      <c r="K7" s="198">
        <v>1.4701</v>
      </c>
      <c r="L7" s="199"/>
    </row>
    <row r="8" spans="1:17" ht="15.9" customHeight="1" x14ac:dyDescent="0.2">
      <c r="A8" s="98" t="s">
        <v>406</v>
      </c>
      <c r="B8" s="98"/>
      <c r="C8" s="2"/>
      <c r="D8" s="2"/>
      <c r="E8" s="50">
        <v>12</v>
      </c>
      <c r="F8" s="50">
        <v>12</v>
      </c>
      <c r="G8" s="209">
        <v>1.3</v>
      </c>
      <c r="H8" s="209"/>
      <c r="I8" s="209">
        <v>3</v>
      </c>
      <c r="J8" s="209"/>
      <c r="K8" s="125">
        <v>1.8375999999999999</v>
      </c>
      <c r="L8" s="127"/>
    </row>
    <row r="9" spans="1:17" ht="15.9" customHeight="1" x14ac:dyDescent="0.2">
      <c r="A9" s="125" t="s">
        <v>407</v>
      </c>
      <c r="B9" s="127"/>
      <c r="C9" s="2"/>
      <c r="D9" s="2"/>
      <c r="E9" s="2"/>
      <c r="F9" s="50">
        <v>12</v>
      </c>
      <c r="G9" s="125">
        <v>1.5</v>
      </c>
      <c r="H9" s="127"/>
      <c r="I9" s="125">
        <v>3.6</v>
      </c>
      <c r="J9" s="127"/>
      <c r="K9" s="125">
        <v>2.2050999999999998</v>
      </c>
      <c r="L9" s="127"/>
    </row>
    <row r="10" spans="1:17" ht="33.75" customHeight="1" x14ac:dyDescent="0.2">
      <c r="A10" s="207" t="s">
        <v>408</v>
      </c>
      <c r="B10" s="208"/>
      <c r="C10" s="2" t="s">
        <v>409</v>
      </c>
      <c r="D10" s="2" t="s">
        <v>410</v>
      </c>
      <c r="E10" s="2" t="s">
        <v>411</v>
      </c>
      <c r="F10" s="2" t="s">
        <v>412</v>
      </c>
      <c r="G10" s="125"/>
      <c r="H10" s="127"/>
      <c r="I10" s="98"/>
      <c r="J10" s="98"/>
      <c r="K10" s="98"/>
      <c r="L10" s="98"/>
    </row>
    <row r="11" spans="1:17" ht="15.75" customHeight="1" x14ac:dyDescent="0.2"/>
    <row r="12" spans="1:17" ht="15.75" customHeight="1" x14ac:dyDescent="0.2"/>
    <row r="13" spans="1:17" ht="15.9" customHeight="1" x14ac:dyDescent="0.2">
      <c r="A13" s="139" t="s">
        <v>413</v>
      </c>
      <c r="B13" s="139"/>
      <c r="C13" s="139"/>
      <c r="D13" s="139"/>
      <c r="E13" s="139"/>
      <c r="F13" s="139"/>
      <c r="G13" s="139"/>
      <c r="H13" s="139"/>
      <c r="I13" s="139"/>
      <c r="J13" s="139"/>
      <c r="K13" s="139"/>
      <c r="L13" s="139"/>
      <c r="M13" s="139"/>
      <c r="N13" s="139"/>
      <c r="O13" s="139"/>
      <c r="P13" s="139"/>
      <c r="Q13" s="139"/>
    </row>
    <row r="14" spans="1:17" ht="15.9" customHeight="1" x14ac:dyDescent="0.2">
      <c r="A14" s="156" t="s">
        <v>108</v>
      </c>
      <c r="B14" s="111"/>
      <c r="C14" s="125" t="s">
        <v>20</v>
      </c>
      <c r="D14" s="126"/>
      <c r="E14" s="126"/>
      <c r="F14" s="127"/>
      <c r="G14" s="106" t="s">
        <v>110</v>
      </c>
      <c r="H14" s="106"/>
      <c r="I14" s="106" t="s">
        <v>109</v>
      </c>
      <c r="J14" s="106"/>
      <c r="K14" s="200" t="s">
        <v>111</v>
      </c>
      <c r="L14" s="201"/>
    </row>
    <row r="15" spans="1:17" ht="15.9" customHeight="1" x14ac:dyDescent="0.2">
      <c r="A15" s="112"/>
      <c r="B15" s="114"/>
      <c r="C15" s="2">
        <v>120</v>
      </c>
      <c r="D15" s="2">
        <v>150</v>
      </c>
      <c r="E15" s="2">
        <v>180</v>
      </c>
      <c r="F15" s="2">
        <v>200</v>
      </c>
      <c r="G15" s="106"/>
      <c r="H15" s="106"/>
      <c r="I15" s="106"/>
      <c r="J15" s="106"/>
      <c r="K15" s="176"/>
      <c r="L15" s="202"/>
    </row>
    <row r="16" spans="1:17" ht="15.9" customHeight="1" x14ac:dyDescent="0.2">
      <c r="A16" s="98" t="s">
        <v>414</v>
      </c>
      <c r="B16" s="98"/>
      <c r="C16" s="50">
        <v>6</v>
      </c>
      <c r="D16" s="50">
        <v>6</v>
      </c>
      <c r="E16" s="50">
        <v>6</v>
      </c>
      <c r="F16" s="50">
        <v>6</v>
      </c>
      <c r="G16" s="98">
        <v>0.55000000000000004</v>
      </c>
      <c r="H16" s="98"/>
      <c r="I16" s="98">
        <v>1.3</v>
      </c>
      <c r="J16" s="98"/>
      <c r="K16" s="125">
        <v>0.71879999999999999</v>
      </c>
      <c r="L16" s="127"/>
    </row>
    <row r="17" spans="1:17" ht="15.9" customHeight="1" x14ac:dyDescent="0.2">
      <c r="A17" s="98" t="s">
        <v>415</v>
      </c>
      <c r="B17" s="98"/>
      <c r="C17" s="50">
        <v>8</v>
      </c>
      <c r="D17" s="50">
        <v>8</v>
      </c>
      <c r="E17" s="50">
        <v>8</v>
      </c>
      <c r="F17" s="50">
        <v>8</v>
      </c>
      <c r="G17" s="98">
        <v>0.7</v>
      </c>
      <c r="H17" s="98"/>
      <c r="I17" s="98">
        <v>1.7</v>
      </c>
      <c r="J17" s="98"/>
      <c r="K17" s="125">
        <v>0.90259999999999996</v>
      </c>
      <c r="L17" s="127"/>
    </row>
    <row r="18" spans="1:17" ht="15.9" customHeight="1" x14ac:dyDescent="0.2">
      <c r="A18" s="98" t="s">
        <v>404</v>
      </c>
      <c r="B18" s="98"/>
      <c r="C18" s="50">
        <v>8</v>
      </c>
      <c r="D18" s="50">
        <v>8</v>
      </c>
      <c r="E18" s="50">
        <v>8</v>
      </c>
      <c r="F18" s="50">
        <v>8</v>
      </c>
      <c r="G18" s="98">
        <v>0.8</v>
      </c>
      <c r="H18" s="98"/>
      <c r="I18" s="98">
        <v>1.9</v>
      </c>
      <c r="J18" s="98"/>
      <c r="K18" s="125">
        <v>1.0863</v>
      </c>
      <c r="L18" s="127"/>
    </row>
    <row r="19" spans="1:17" ht="15.9" customHeight="1" x14ac:dyDescent="0.2">
      <c r="A19" s="98" t="s">
        <v>405</v>
      </c>
      <c r="B19" s="98"/>
      <c r="C19" s="2"/>
      <c r="D19" s="50">
        <v>8</v>
      </c>
      <c r="E19" s="50">
        <v>8</v>
      </c>
      <c r="F19" s="50">
        <v>8</v>
      </c>
      <c r="G19" s="209">
        <v>1</v>
      </c>
      <c r="H19" s="209"/>
      <c r="I19" s="98">
        <v>2.4</v>
      </c>
      <c r="J19" s="98"/>
      <c r="K19" s="198">
        <v>1.4701</v>
      </c>
      <c r="L19" s="199"/>
    </row>
    <row r="20" spans="1:17" ht="15.9" customHeight="1" x14ac:dyDescent="0.2">
      <c r="A20" s="98" t="s">
        <v>416</v>
      </c>
      <c r="B20" s="98"/>
      <c r="C20" s="2"/>
      <c r="D20" s="2"/>
      <c r="E20" s="50">
        <v>8</v>
      </c>
      <c r="F20" s="50">
        <v>8</v>
      </c>
      <c r="G20" s="209">
        <v>1.3</v>
      </c>
      <c r="H20" s="209"/>
      <c r="I20" s="209">
        <v>3</v>
      </c>
      <c r="J20" s="209"/>
      <c r="K20" s="125">
        <v>1.8375999999999999</v>
      </c>
      <c r="L20" s="127"/>
    </row>
    <row r="21" spans="1:17" ht="15.9" customHeight="1" x14ac:dyDescent="0.2">
      <c r="A21" s="98" t="s">
        <v>417</v>
      </c>
      <c r="B21" s="98"/>
      <c r="C21" s="2"/>
      <c r="D21" s="2"/>
      <c r="E21" s="2"/>
      <c r="F21" s="50">
        <v>8</v>
      </c>
      <c r="G21" s="98">
        <v>1.5</v>
      </c>
      <c r="H21" s="98"/>
      <c r="I21" s="98">
        <v>3.6</v>
      </c>
      <c r="J21" s="98"/>
      <c r="K21" s="125">
        <v>2.2050999999999998</v>
      </c>
      <c r="L21" s="127"/>
    </row>
    <row r="22" spans="1:17" ht="33.75" customHeight="1" x14ac:dyDescent="0.2">
      <c r="A22" s="207" t="s">
        <v>408</v>
      </c>
      <c r="B22" s="208"/>
      <c r="C22" s="2" t="s">
        <v>418</v>
      </c>
      <c r="D22" s="2" t="s">
        <v>419</v>
      </c>
      <c r="E22" s="2" t="s">
        <v>411</v>
      </c>
      <c r="F22" s="2" t="s">
        <v>420</v>
      </c>
      <c r="G22" s="125"/>
      <c r="H22" s="127"/>
      <c r="I22" s="98"/>
      <c r="J22" s="98"/>
      <c r="K22" s="98"/>
      <c r="L22" s="98"/>
    </row>
    <row r="23" spans="1:17" ht="15.9" customHeight="1" x14ac:dyDescent="0.2"/>
    <row r="24" spans="1:17" ht="15.9" customHeight="1" x14ac:dyDescent="0.2"/>
    <row r="25" spans="1:17" ht="15.9" customHeight="1" x14ac:dyDescent="0.2">
      <c r="A25" s="139" t="s">
        <v>421</v>
      </c>
      <c r="B25" s="139"/>
      <c r="C25" s="139"/>
      <c r="D25" s="139"/>
      <c r="E25" s="139"/>
      <c r="F25" s="139"/>
      <c r="G25" s="139"/>
      <c r="H25" s="139"/>
      <c r="I25" s="139"/>
      <c r="J25" s="139"/>
      <c r="K25" s="139"/>
      <c r="L25" s="139"/>
      <c r="M25" s="139"/>
      <c r="N25" s="139"/>
      <c r="O25" s="139"/>
      <c r="P25" s="139"/>
      <c r="Q25" s="139"/>
    </row>
    <row r="26" spans="1:17" ht="15.75" customHeight="1" x14ac:dyDescent="0.2">
      <c r="A26" s="91" t="s">
        <v>422</v>
      </c>
      <c r="B26" s="91"/>
      <c r="C26" s="91"/>
      <c r="D26" s="91"/>
      <c r="E26" s="91"/>
      <c r="F26" s="91"/>
      <c r="G26" s="91"/>
      <c r="H26" s="91"/>
      <c r="I26" s="91"/>
      <c r="J26" s="91"/>
    </row>
    <row r="27" spans="1:17" ht="15.75" customHeight="1" x14ac:dyDescent="0.2">
      <c r="A27" s="106" t="s">
        <v>423</v>
      </c>
      <c r="B27" s="106"/>
      <c r="C27" s="98" t="s">
        <v>20</v>
      </c>
      <c r="D27" s="98"/>
      <c r="E27" s="98"/>
      <c r="F27" s="98"/>
      <c r="G27" s="200" t="s">
        <v>424</v>
      </c>
      <c r="H27" s="201"/>
      <c r="I27" s="200" t="s">
        <v>425</v>
      </c>
      <c r="J27" s="203"/>
      <c r="K27" s="200" t="s">
        <v>111</v>
      </c>
      <c r="L27" s="203"/>
    </row>
    <row r="28" spans="1:17" ht="15.75" customHeight="1" x14ac:dyDescent="0.2">
      <c r="A28" s="106"/>
      <c r="B28" s="106"/>
      <c r="C28" s="2">
        <v>120</v>
      </c>
      <c r="D28" s="2">
        <v>150</v>
      </c>
      <c r="E28" s="2">
        <v>180</v>
      </c>
      <c r="F28" s="2">
        <v>200</v>
      </c>
      <c r="G28" s="176"/>
      <c r="H28" s="202"/>
      <c r="I28" s="204"/>
      <c r="J28" s="205"/>
      <c r="K28" s="204"/>
      <c r="L28" s="205"/>
    </row>
    <row r="29" spans="1:17" ht="15.75" customHeight="1" x14ac:dyDescent="0.2">
      <c r="A29" s="98" t="s">
        <v>403</v>
      </c>
      <c r="B29" s="98"/>
      <c r="C29" s="28">
        <v>7.6</v>
      </c>
      <c r="D29" s="28">
        <v>7.6</v>
      </c>
      <c r="E29" s="28">
        <v>7.6</v>
      </c>
      <c r="F29" s="28">
        <v>7.6</v>
      </c>
      <c r="G29" s="125">
        <v>80</v>
      </c>
      <c r="H29" s="127"/>
      <c r="I29" s="125">
        <v>13.5</v>
      </c>
      <c r="J29" s="127"/>
      <c r="K29" s="98">
        <v>0.90259999999999996</v>
      </c>
      <c r="L29" s="98"/>
    </row>
    <row r="30" spans="1:17" ht="15.75" customHeight="1" x14ac:dyDescent="0.2">
      <c r="A30" s="98" t="s">
        <v>404</v>
      </c>
      <c r="B30" s="98"/>
      <c r="C30" s="28">
        <v>9.1999999999999993</v>
      </c>
      <c r="D30" s="28">
        <v>9.1999999999999993</v>
      </c>
      <c r="E30" s="28">
        <v>9.1999999999999993</v>
      </c>
      <c r="F30" s="28">
        <v>9.1999999999999993</v>
      </c>
      <c r="G30" s="125">
        <v>90</v>
      </c>
      <c r="H30" s="127"/>
      <c r="I30" s="125">
        <v>14.5</v>
      </c>
      <c r="J30" s="127"/>
      <c r="K30" s="98">
        <v>1.0863</v>
      </c>
      <c r="L30" s="98"/>
    </row>
    <row r="31" spans="1:17" ht="15.75" customHeight="1" x14ac:dyDescent="0.2">
      <c r="A31" s="98" t="s">
        <v>426</v>
      </c>
      <c r="B31" s="98"/>
      <c r="C31" s="2"/>
      <c r="D31" s="50">
        <v>12</v>
      </c>
      <c r="E31" s="50">
        <v>12</v>
      </c>
      <c r="F31" s="50">
        <v>12</v>
      </c>
      <c r="G31" s="125">
        <v>110</v>
      </c>
      <c r="H31" s="127"/>
      <c r="I31" s="125">
        <v>20</v>
      </c>
      <c r="J31" s="127"/>
      <c r="K31" s="206">
        <v>1.4701</v>
      </c>
      <c r="L31" s="206"/>
    </row>
    <row r="32" spans="1:17" ht="15.75" customHeight="1" x14ac:dyDescent="0.2">
      <c r="A32" s="98" t="s">
        <v>406</v>
      </c>
      <c r="B32" s="98"/>
      <c r="C32" s="2"/>
      <c r="D32" s="50"/>
      <c r="E32" s="50">
        <v>12</v>
      </c>
      <c r="F32" s="50">
        <v>12</v>
      </c>
      <c r="G32" s="125">
        <v>120</v>
      </c>
      <c r="H32" s="127"/>
      <c r="I32" s="125">
        <v>24</v>
      </c>
      <c r="J32" s="127"/>
      <c r="K32" s="98">
        <v>1.8375999999999999</v>
      </c>
      <c r="L32" s="98"/>
    </row>
    <row r="33" spans="1:17" ht="15.75" customHeight="1" x14ac:dyDescent="0.2"/>
    <row r="34" spans="1:17" ht="15.9" customHeight="1" x14ac:dyDescent="0.2">
      <c r="A34" s="139" t="s">
        <v>427</v>
      </c>
      <c r="B34" s="139"/>
      <c r="C34" s="139"/>
      <c r="D34" s="139"/>
      <c r="E34" s="139"/>
      <c r="F34" s="139"/>
      <c r="G34" s="139"/>
      <c r="H34" s="139"/>
      <c r="I34" s="139"/>
      <c r="J34" s="139"/>
      <c r="K34" s="139"/>
      <c r="L34" s="139"/>
      <c r="M34" s="139"/>
      <c r="N34" s="139"/>
      <c r="O34" s="139"/>
      <c r="P34" s="139"/>
      <c r="Q34" s="139"/>
    </row>
    <row r="35" spans="1:17" ht="15.75" customHeight="1" x14ac:dyDescent="0.2">
      <c r="A35" s="91" t="s">
        <v>428</v>
      </c>
      <c r="B35" s="91"/>
      <c r="C35" s="91"/>
      <c r="D35" s="91"/>
      <c r="E35" s="91"/>
      <c r="F35" s="91"/>
      <c r="G35" s="91"/>
      <c r="H35" s="91"/>
      <c r="I35" s="91"/>
      <c r="J35" s="91"/>
    </row>
    <row r="36" spans="1:17" ht="15.75" customHeight="1" x14ac:dyDescent="0.2">
      <c r="A36" s="106" t="s">
        <v>423</v>
      </c>
      <c r="B36" s="106"/>
      <c r="C36" s="98" t="s">
        <v>20</v>
      </c>
      <c r="D36" s="98"/>
      <c r="E36" s="98"/>
      <c r="F36" s="98"/>
      <c r="G36" s="200" t="s">
        <v>424</v>
      </c>
      <c r="H36" s="201"/>
      <c r="I36" s="200" t="s">
        <v>425</v>
      </c>
      <c r="J36" s="203"/>
      <c r="K36" s="200" t="s">
        <v>111</v>
      </c>
      <c r="L36" s="203"/>
    </row>
    <row r="37" spans="1:17" ht="15.75" customHeight="1" x14ac:dyDescent="0.2">
      <c r="A37" s="106"/>
      <c r="B37" s="106"/>
      <c r="C37" s="2">
        <v>120</v>
      </c>
      <c r="D37" s="2">
        <v>150</v>
      </c>
      <c r="E37" s="2">
        <v>180</v>
      </c>
      <c r="F37" s="2">
        <v>200</v>
      </c>
      <c r="G37" s="176"/>
      <c r="H37" s="202"/>
      <c r="I37" s="204"/>
      <c r="J37" s="205"/>
      <c r="K37" s="204"/>
      <c r="L37" s="205"/>
    </row>
    <row r="38" spans="1:17" ht="15.75" customHeight="1" x14ac:dyDescent="0.2">
      <c r="A38" s="98" t="s">
        <v>403</v>
      </c>
      <c r="B38" s="98"/>
      <c r="C38" s="28">
        <v>5</v>
      </c>
      <c r="D38" s="28">
        <v>5</v>
      </c>
      <c r="E38" s="28">
        <v>5</v>
      </c>
      <c r="F38" s="28">
        <v>5</v>
      </c>
      <c r="G38" s="125">
        <v>80</v>
      </c>
      <c r="H38" s="127"/>
      <c r="I38" s="125">
        <v>13.5</v>
      </c>
      <c r="J38" s="127"/>
      <c r="K38" s="98">
        <v>0.90259999999999996</v>
      </c>
      <c r="L38" s="98"/>
    </row>
    <row r="39" spans="1:17" ht="15.75" customHeight="1" x14ac:dyDescent="0.2">
      <c r="A39" s="98" t="s">
        <v>429</v>
      </c>
      <c r="B39" s="98"/>
      <c r="C39" s="28">
        <v>6.1</v>
      </c>
      <c r="D39" s="28">
        <v>6.1</v>
      </c>
      <c r="E39" s="28">
        <v>6.1</v>
      </c>
      <c r="F39" s="28">
        <v>6.1</v>
      </c>
      <c r="G39" s="125">
        <v>90</v>
      </c>
      <c r="H39" s="127"/>
      <c r="I39" s="125">
        <v>14.5</v>
      </c>
      <c r="J39" s="127"/>
      <c r="K39" s="98">
        <v>1.0863</v>
      </c>
      <c r="L39" s="98"/>
    </row>
    <row r="40" spans="1:17" ht="15.75" customHeight="1" x14ac:dyDescent="0.2">
      <c r="A40" s="98" t="s">
        <v>405</v>
      </c>
      <c r="B40" s="98"/>
      <c r="C40" s="2"/>
      <c r="D40" s="28">
        <v>8</v>
      </c>
      <c r="E40" s="28">
        <v>8</v>
      </c>
      <c r="F40" s="28">
        <v>8</v>
      </c>
      <c r="G40" s="125">
        <v>110</v>
      </c>
      <c r="H40" s="127"/>
      <c r="I40" s="125">
        <v>20</v>
      </c>
      <c r="J40" s="127"/>
      <c r="K40" s="206">
        <v>1.4701</v>
      </c>
      <c r="L40" s="206"/>
    </row>
    <row r="41" spans="1:17" ht="15.75" customHeight="1" x14ac:dyDescent="0.2">
      <c r="A41" s="98" t="s">
        <v>416</v>
      </c>
      <c r="B41" s="98"/>
      <c r="C41" s="2"/>
      <c r="D41" s="2"/>
      <c r="E41" s="28">
        <v>8</v>
      </c>
      <c r="F41" s="28">
        <v>8</v>
      </c>
      <c r="G41" s="125">
        <v>120</v>
      </c>
      <c r="H41" s="127"/>
      <c r="I41" s="125">
        <v>24</v>
      </c>
      <c r="J41" s="127"/>
      <c r="K41" s="98">
        <v>1.8375999999999999</v>
      </c>
      <c r="L41" s="98"/>
    </row>
    <row r="42" spans="1:17" ht="15.75" customHeight="1" x14ac:dyDescent="0.2"/>
    <row r="43" spans="1:17" ht="15.75" customHeight="1" x14ac:dyDescent="0.2"/>
    <row r="44" spans="1:17" ht="15.9" customHeight="1" x14ac:dyDescent="0.2">
      <c r="A44" s="139" t="s">
        <v>430</v>
      </c>
      <c r="B44" s="139"/>
      <c r="C44" s="139"/>
      <c r="D44" s="139"/>
      <c r="E44" s="139"/>
      <c r="F44" s="139"/>
      <c r="G44" s="139"/>
      <c r="H44" s="139"/>
      <c r="I44" s="139"/>
      <c r="J44" s="139"/>
      <c r="K44" s="139"/>
      <c r="L44" s="139"/>
      <c r="M44" s="139"/>
      <c r="N44" s="139"/>
      <c r="O44" s="139"/>
      <c r="P44" s="139"/>
      <c r="Q44" s="139"/>
    </row>
    <row r="45" spans="1:17" ht="15.75" customHeight="1" x14ac:dyDescent="0.2">
      <c r="A45" s="91" t="s">
        <v>431</v>
      </c>
      <c r="B45" s="91"/>
      <c r="C45" s="91"/>
      <c r="D45" s="91"/>
      <c r="E45" s="91"/>
      <c r="F45" s="91"/>
      <c r="G45" s="91"/>
      <c r="H45" s="91"/>
      <c r="I45" s="91"/>
      <c r="J45" s="91"/>
    </row>
    <row r="46" spans="1:17" ht="15.75" customHeight="1" x14ac:dyDescent="0.2">
      <c r="A46" s="106" t="s">
        <v>423</v>
      </c>
      <c r="B46" s="106"/>
      <c r="C46" s="98" t="s">
        <v>20</v>
      </c>
      <c r="D46" s="98"/>
      <c r="E46" s="98"/>
      <c r="F46" s="98"/>
      <c r="G46" s="200" t="s">
        <v>424</v>
      </c>
      <c r="H46" s="201"/>
      <c r="I46" s="200" t="s">
        <v>425</v>
      </c>
      <c r="J46" s="203"/>
      <c r="K46" s="200" t="s">
        <v>111</v>
      </c>
      <c r="L46" s="203"/>
    </row>
    <row r="47" spans="1:17" ht="15.75" customHeight="1" x14ac:dyDescent="0.2">
      <c r="A47" s="106"/>
      <c r="B47" s="106"/>
      <c r="C47" s="2">
        <v>120</v>
      </c>
      <c r="D47" s="2">
        <v>150</v>
      </c>
      <c r="E47" s="2">
        <v>180</v>
      </c>
      <c r="F47" s="2">
        <v>200</v>
      </c>
      <c r="G47" s="176"/>
      <c r="H47" s="202"/>
      <c r="I47" s="204"/>
      <c r="J47" s="205"/>
      <c r="K47" s="204"/>
      <c r="L47" s="205"/>
    </row>
    <row r="48" spans="1:17" ht="15.75" customHeight="1" x14ac:dyDescent="0.2">
      <c r="A48" s="98" t="s">
        <v>432</v>
      </c>
      <c r="B48" s="98"/>
      <c r="C48" s="28">
        <v>3</v>
      </c>
      <c r="D48" s="28">
        <v>3</v>
      </c>
      <c r="E48" s="28">
        <v>3</v>
      </c>
      <c r="F48" s="28">
        <v>3</v>
      </c>
      <c r="G48" s="192">
        <v>40</v>
      </c>
      <c r="H48" s="193"/>
      <c r="I48" s="125"/>
      <c r="J48" s="127"/>
      <c r="K48" s="125">
        <v>0.71879999999999999</v>
      </c>
      <c r="L48" s="127"/>
    </row>
    <row r="49" spans="1:17" ht="15.75" customHeight="1" x14ac:dyDescent="0.2">
      <c r="A49" s="98" t="s">
        <v>403</v>
      </c>
      <c r="B49" s="98"/>
      <c r="C49" s="28">
        <v>3.8</v>
      </c>
      <c r="D49" s="28">
        <v>3.8</v>
      </c>
      <c r="E49" s="28">
        <v>3.8</v>
      </c>
      <c r="F49" s="28">
        <v>3.8</v>
      </c>
      <c r="G49" s="125">
        <v>45</v>
      </c>
      <c r="H49" s="127"/>
      <c r="I49" s="125"/>
      <c r="J49" s="127"/>
      <c r="K49" s="125">
        <v>0.90259999999999996</v>
      </c>
      <c r="L49" s="127"/>
    </row>
    <row r="50" spans="1:17" ht="15.75" customHeight="1" x14ac:dyDescent="0.2">
      <c r="A50" s="98" t="s">
        <v>429</v>
      </c>
      <c r="B50" s="98"/>
      <c r="C50" s="28">
        <v>6.7</v>
      </c>
      <c r="D50" s="28">
        <v>6.7</v>
      </c>
      <c r="E50" s="28">
        <v>6.7</v>
      </c>
      <c r="F50" s="28">
        <v>6.7</v>
      </c>
      <c r="G50" s="125">
        <v>60</v>
      </c>
      <c r="H50" s="127"/>
      <c r="I50" s="125"/>
      <c r="J50" s="127"/>
      <c r="K50" s="125">
        <v>1.0863</v>
      </c>
      <c r="L50" s="127"/>
    </row>
    <row r="51" spans="1:17" ht="15.75" customHeight="1" x14ac:dyDescent="0.2">
      <c r="A51" s="98" t="s">
        <v>405</v>
      </c>
      <c r="B51" s="98"/>
      <c r="C51" s="28">
        <v>9.1999999999999993</v>
      </c>
      <c r="D51" s="28">
        <v>9.1999999999999993</v>
      </c>
      <c r="E51" s="28">
        <v>9.1999999999999993</v>
      </c>
      <c r="F51" s="28">
        <v>9.1999999999999993</v>
      </c>
      <c r="G51" s="125">
        <v>70</v>
      </c>
      <c r="H51" s="127"/>
      <c r="I51" s="125"/>
      <c r="J51" s="127"/>
      <c r="K51" s="198">
        <v>1.4701</v>
      </c>
      <c r="L51" s="199"/>
    </row>
    <row r="52" spans="1:17" ht="15.75" customHeight="1" x14ac:dyDescent="0.2">
      <c r="A52" s="98" t="s">
        <v>416</v>
      </c>
      <c r="B52" s="98"/>
      <c r="C52" s="50">
        <v>12</v>
      </c>
      <c r="D52" s="50">
        <v>12</v>
      </c>
      <c r="E52" s="50">
        <v>12</v>
      </c>
      <c r="F52" s="50">
        <v>12</v>
      </c>
      <c r="G52" s="125">
        <v>90</v>
      </c>
      <c r="H52" s="127"/>
      <c r="I52" s="125"/>
      <c r="J52" s="127"/>
      <c r="K52" s="125">
        <v>1.8375999999999999</v>
      </c>
      <c r="L52" s="127"/>
    </row>
    <row r="53" spans="1:17" ht="15.75" customHeight="1" x14ac:dyDescent="0.2">
      <c r="A53" s="98" t="s">
        <v>407</v>
      </c>
      <c r="B53" s="98"/>
      <c r="C53" s="50">
        <v>12</v>
      </c>
      <c r="D53" s="50">
        <v>12</v>
      </c>
      <c r="E53" s="50">
        <v>12</v>
      </c>
      <c r="F53" s="50">
        <v>12</v>
      </c>
      <c r="G53" s="125">
        <v>100</v>
      </c>
      <c r="H53" s="127"/>
      <c r="I53" s="125"/>
      <c r="J53" s="127"/>
      <c r="K53" s="125">
        <v>2.2050999999999998</v>
      </c>
      <c r="L53" s="127"/>
    </row>
    <row r="54" spans="1:17" ht="15.75" customHeight="1" x14ac:dyDescent="0.2"/>
    <row r="55" spans="1:17" ht="15.9" customHeight="1" x14ac:dyDescent="0.2">
      <c r="A55" s="9"/>
      <c r="B55" s="9"/>
      <c r="C55" s="9"/>
      <c r="D55" s="9"/>
      <c r="E55" s="9"/>
      <c r="F55" s="9"/>
      <c r="G55" s="9"/>
      <c r="H55" s="9"/>
      <c r="I55" s="9"/>
      <c r="J55" s="9"/>
      <c r="K55" s="9"/>
      <c r="L55" s="9"/>
    </row>
    <row r="56" spans="1:17" ht="15.9" customHeight="1" x14ac:dyDescent="0.2">
      <c r="A56" s="139" t="s">
        <v>433</v>
      </c>
      <c r="B56" s="139"/>
      <c r="C56" s="139"/>
      <c r="D56" s="139"/>
      <c r="E56" s="139"/>
      <c r="F56" s="139"/>
      <c r="G56" s="139"/>
      <c r="H56" s="139"/>
      <c r="I56" s="139"/>
      <c r="J56" s="139"/>
      <c r="K56" s="139"/>
      <c r="L56" s="139"/>
      <c r="M56" s="139"/>
      <c r="N56" s="139"/>
      <c r="O56" s="139"/>
      <c r="P56" s="139"/>
      <c r="Q56" s="139"/>
    </row>
    <row r="57" spans="1:17" ht="15.75" customHeight="1" x14ac:dyDescent="0.2">
      <c r="A57" s="91" t="s">
        <v>434</v>
      </c>
      <c r="B57" s="91"/>
      <c r="C57" s="91"/>
      <c r="D57" s="91"/>
      <c r="E57" s="91"/>
      <c r="F57" s="91"/>
      <c r="G57" s="91"/>
      <c r="H57" s="91"/>
      <c r="I57" s="91"/>
      <c r="J57" s="91"/>
    </row>
    <row r="58" spans="1:17" ht="15.75" customHeight="1" x14ac:dyDescent="0.2">
      <c r="A58" s="106" t="s">
        <v>423</v>
      </c>
      <c r="B58" s="106"/>
      <c r="C58" s="98" t="s">
        <v>20</v>
      </c>
      <c r="D58" s="98"/>
      <c r="E58" s="98"/>
      <c r="F58" s="98"/>
      <c r="G58" s="200" t="s">
        <v>424</v>
      </c>
      <c r="H58" s="201"/>
      <c r="I58" s="200" t="s">
        <v>425</v>
      </c>
      <c r="J58" s="203"/>
      <c r="K58" s="200" t="s">
        <v>111</v>
      </c>
      <c r="L58" s="203"/>
    </row>
    <row r="59" spans="1:17" ht="15.75" customHeight="1" x14ac:dyDescent="0.2">
      <c r="A59" s="106"/>
      <c r="B59" s="106"/>
      <c r="C59" s="2">
        <v>120</v>
      </c>
      <c r="D59" s="2">
        <v>150</v>
      </c>
      <c r="E59" s="2">
        <v>180</v>
      </c>
      <c r="F59" s="2">
        <v>200</v>
      </c>
      <c r="G59" s="176"/>
      <c r="H59" s="202"/>
      <c r="I59" s="204"/>
      <c r="J59" s="205"/>
      <c r="K59" s="204"/>
      <c r="L59" s="205"/>
    </row>
    <row r="60" spans="1:17" ht="15.75" customHeight="1" x14ac:dyDescent="0.2">
      <c r="A60" s="98" t="s">
        <v>432</v>
      </c>
      <c r="B60" s="98"/>
      <c r="C60" s="28">
        <v>2</v>
      </c>
      <c r="D60" s="28">
        <v>2</v>
      </c>
      <c r="E60" s="28">
        <v>2</v>
      </c>
      <c r="F60" s="28">
        <v>2</v>
      </c>
      <c r="G60" s="192">
        <v>40</v>
      </c>
      <c r="H60" s="193"/>
      <c r="I60" s="125"/>
      <c r="J60" s="127"/>
      <c r="K60" s="125">
        <v>0.71879999999999999</v>
      </c>
      <c r="L60" s="127"/>
    </row>
    <row r="61" spans="1:17" ht="15.75" customHeight="1" x14ac:dyDescent="0.2">
      <c r="A61" s="98" t="s">
        <v>403</v>
      </c>
      <c r="B61" s="98"/>
      <c r="C61" s="28">
        <v>2.5</v>
      </c>
      <c r="D61" s="28">
        <v>2.5</v>
      </c>
      <c r="E61" s="28">
        <v>2.5</v>
      </c>
      <c r="F61" s="28">
        <v>2.5</v>
      </c>
      <c r="G61" s="125">
        <v>45</v>
      </c>
      <c r="H61" s="127"/>
      <c r="I61" s="125"/>
      <c r="J61" s="127"/>
      <c r="K61" s="125">
        <v>0.90259999999999996</v>
      </c>
      <c r="L61" s="127"/>
    </row>
    <row r="62" spans="1:17" ht="15.75" customHeight="1" x14ac:dyDescent="0.2">
      <c r="A62" s="98" t="s">
        <v>429</v>
      </c>
      <c r="B62" s="98"/>
      <c r="C62" s="28">
        <v>4.5</v>
      </c>
      <c r="D62" s="28">
        <v>4.5</v>
      </c>
      <c r="E62" s="28">
        <v>4.5</v>
      </c>
      <c r="F62" s="28">
        <v>4.5</v>
      </c>
      <c r="G62" s="125">
        <v>60</v>
      </c>
      <c r="H62" s="127"/>
      <c r="I62" s="125"/>
      <c r="J62" s="127"/>
      <c r="K62" s="125">
        <v>1.0863</v>
      </c>
      <c r="L62" s="127"/>
    </row>
    <row r="63" spans="1:17" ht="15.75" customHeight="1" x14ac:dyDescent="0.2">
      <c r="A63" s="98" t="s">
        <v>405</v>
      </c>
      <c r="B63" s="98"/>
      <c r="C63" s="28">
        <v>6.1</v>
      </c>
      <c r="D63" s="28">
        <v>6.1</v>
      </c>
      <c r="E63" s="28">
        <v>6.1</v>
      </c>
      <c r="F63" s="28">
        <v>6.1</v>
      </c>
      <c r="G63" s="125">
        <v>70</v>
      </c>
      <c r="H63" s="127"/>
      <c r="I63" s="125"/>
      <c r="J63" s="127"/>
      <c r="K63" s="198">
        <v>1.4701</v>
      </c>
      <c r="L63" s="199"/>
    </row>
    <row r="64" spans="1:17" ht="15.75" customHeight="1" x14ac:dyDescent="0.2">
      <c r="A64" s="98" t="s">
        <v>416</v>
      </c>
      <c r="B64" s="98"/>
      <c r="C64" s="28">
        <v>8</v>
      </c>
      <c r="D64" s="28">
        <v>8</v>
      </c>
      <c r="E64" s="28">
        <v>8</v>
      </c>
      <c r="F64" s="28">
        <v>8</v>
      </c>
      <c r="G64" s="125">
        <v>90</v>
      </c>
      <c r="H64" s="127"/>
      <c r="I64" s="125"/>
      <c r="J64" s="127"/>
      <c r="K64" s="125">
        <v>1.8375999999999999</v>
      </c>
      <c r="L64" s="127"/>
    </row>
    <row r="65" spans="1:17" ht="15.75" customHeight="1" x14ac:dyDescent="0.2">
      <c r="A65" s="98" t="s">
        <v>407</v>
      </c>
      <c r="B65" s="98"/>
      <c r="C65" s="28">
        <v>8</v>
      </c>
      <c r="D65" s="28">
        <v>8</v>
      </c>
      <c r="E65" s="28">
        <v>8</v>
      </c>
      <c r="F65" s="28">
        <v>8</v>
      </c>
      <c r="G65" s="125">
        <v>100</v>
      </c>
      <c r="H65" s="127"/>
      <c r="I65" s="125"/>
      <c r="J65" s="127"/>
      <c r="K65" s="125">
        <v>2.2050999999999998</v>
      </c>
      <c r="L65" s="127"/>
    </row>
    <row r="66" spans="1:17" ht="15.75" customHeight="1" x14ac:dyDescent="0.2"/>
    <row r="67" spans="1:17" ht="15.75" customHeight="1" x14ac:dyDescent="0.2"/>
    <row r="68" spans="1:17" ht="15.75" customHeight="1" x14ac:dyDescent="0.2"/>
    <row r="69" spans="1:17" ht="15.9" customHeight="1" x14ac:dyDescent="0.2">
      <c r="A69" s="9"/>
      <c r="B69" s="9"/>
      <c r="C69" s="9"/>
      <c r="D69" s="9"/>
      <c r="E69" s="9"/>
      <c r="F69" s="9"/>
      <c r="G69" s="9"/>
      <c r="H69" s="9"/>
      <c r="I69" s="9"/>
      <c r="J69" s="9"/>
      <c r="K69" s="9"/>
      <c r="L69" s="9"/>
    </row>
    <row r="70" spans="1:17" ht="15.9" customHeight="1" x14ac:dyDescent="0.2">
      <c r="A70" s="139" t="s">
        <v>435</v>
      </c>
      <c r="B70" s="139"/>
      <c r="C70" s="139"/>
      <c r="D70" s="139"/>
      <c r="E70" s="139"/>
      <c r="F70" s="139"/>
      <c r="G70" s="139"/>
      <c r="H70" s="139"/>
      <c r="I70" s="139"/>
      <c r="J70" s="139"/>
      <c r="K70" s="139"/>
      <c r="L70" s="139"/>
      <c r="M70" s="139"/>
      <c r="N70" s="139"/>
      <c r="O70" s="139"/>
      <c r="P70" s="139"/>
      <c r="Q70" s="139"/>
    </row>
    <row r="71" spans="1:17" ht="15.75" customHeight="1" x14ac:dyDescent="0.2">
      <c r="A71" s="91" t="s">
        <v>436</v>
      </c>
      <c r="B71" s="91"/>
      <c r="C71" s="91"/>
      <c r="D71" s="91"/>
      <c r="E71" s="91"/>
      <c r="F71" s="91"/>
      <c r="G71" s="91"/>
      <c r="H71" s="91"/>
      <c r="I71" s="91"/>
      <c r="J71" s="91"/>
    </row>
    <row r="72" spans="1:17" ht="15.75" customHeight="1" x14ac:dyDescent="0.2">
      <c r="A72" s="106" t="s">
        <v>423</v>
      </c>
      <c r="B72" s="106"/>
      <c r="C72" s="156" t="s">
        <v>437</v>
      </c>
      <c r="D72" s="169" t="s">
        <v>425</v>
      </c>
      <c r="G72" s="30"/>
      <c r="H72" s="30"/>
    </row>
    <row r="73" spans="1:17" ht="15.75" customHeight="1" x14ac:dyDescent="0.2">
      <c r="A73" s="106"/>
      <c r="B73" s="106"/>
      <c r="C73" s="162"/>
      <c r="D73" s="169"/>
      <c r="E73" s="1"/>
      <c r="F73" s="1"/>
      <c r="G73" s="30"/>
      <c r="H73" s="30"/>
    </row>
    <row r="74" spans="1:17" ht="15.75" customHeight="1" x14ac:dyDescent="0.2">
      <c r="A74" s="194" t="s">
        <v>438</v>
      </c>
      <c r="B74" s="195"/>
      <c r="C74" s="2">
        <v>0.75</v>
      </c>
      <c r="D74" s="51"/>
      <c r="E74" s="1"/>
      <c r="F74" s="1"/>
      <c r="G74" s="86"/>
      <c r="H74" s="86"/>
    </row>
    <row r="75" spans="1:17" ht="15.75" customHeight="1" x14ac:dyDescent="0.2">
      <c r="A75" s="98" t="s">
        <v>439</v>
      </c>
      <c r="B75" s="98"/>
      <c r="C75" s="28">
        <v>1.2</v>
      </c>
      <c r="D75" s="2"/>
      <c r="E75" s="1"/>
      <c r="F75" s="1"/>
      <c r="G75" s="1"/>
      <c r="H75" s="1"/>
    </row>
    <row r="76" spans="1:17" ht="15.75" customHeight="1" x14ac:dyDescent="0.2"/>
    <row r="77" spans="1:17" ht="15.9" customHeight="1" x14ac:dyDescent="0.2">
      <c r="A77" s="9"/>
      <c r="B77" s="9"/>
      <c r="C77" s="9"/>
      <c r="D77" s="9"/>
      <c r="E77" s="9"/>
      <c r="F77" s="9"/>
      <c r="G77" s="9"/>
      <c r="H77" s="9"/>
      <c r="I77" s="9"/>
      <c r="J77" s="9"/>
      <c r="K77" s="9"/>
      <c r="L77" s="9"/>
    </row>
    <row r="78" spans="1:17" ht="15.9" customHeight="1" x14ac:dyDescent="0.2">
      <c r="A78" s="139" t="s">
        <v>440</v>
      </c>
      <c r="B78" s="139"/>
      <c r="C78" s="139"/>
      <c r="D78" s="139"/>
      <c r="E78" s="139"/>
      <c r="F78" s="139"/>
      <c r="G78" s="139"/>
      <c r="H78" s="139"/>
      <c r="I78" s="139"/>
      <c r="J78" s="139"/>
      <c r="K78" s="139"/>
      <c r="L78" s="139"/>
      <c r="M78" s="139"/>
      <c r="N78" s="139"/>
      <c r="O78" s="139"/>
      <c r="P78" s="139"/>
      <c r="Q78" s="139"/>
    </row>
    <row r="79" spans="1:17" ht="15.75" customHeight="1" x14ac:dyDescent="0.2">
      <c r="A79" s="91" t="s">
        <v>441</v>
      </c>
      <c r="B79" s="91"/>
      <c r="C79" s="91"/>
      <c r="D79" s="91"/>
      <c r="E79" s="91"/>
      <c r="F79" s="91"/>
      <c r="G79" s="91"/>
      <c r="H79" s="91"/>
      <c r="I79" s="91"/>
      <c r="J79" s="91"/>
      <c r="K79" s="91"/>
      <c r="L79" s="91"/>
    </row>
    <row r="80" spans="1:17" ht="15.75" customHeight="1" x14ac:dyDescent="0.2">
      <c r="A80" s="106" t="s">
        <v>423</v>
      </c>
      <c r="B80" s="106"/>
      <c r="C80" s="156" t="s">
        <v>437</v>
      </c>
      <c r="D80" s="169" t="s">
        <v>425</v>
      </c>
      <c r="G80" s="30"/>
      <c r="H80" s="30"/>
    </row>
    <row r="81" spans="1:17" ht="15.75" customHeight="1" x14ac:dyDescent="0.2">
      <c r="A81" s="106"/>
      <c r="B81" s="106"/>
      <c r="C81" s="162"/>
      <c r="D81" s="169"/>
      <c r="E81" s="1"/>
      <c r="F81" s="1"/>
      <c r="G81" s="30"/>
      <c r="H81" s="30"/>
    </row>
    <row r="82" spans="1:17" ht="15.75" customHeight="1" x14ac:dyDescent="0.2">
      <c r="A82" s="194" t="s">
        <v>442</v>
      </c>
      <c r="B82" s="195"/>
      <c r="C82" s="28">
        <v>0.5</v>
      </c>
      <c r="D82" s="51"/>
      <c r="E82" s="1"/>
      <c r="F82" s="1"/>
      <c r="G82" s="86"/>
      <c r="H82" s="86"/>
    </row>
    <row r="83" spans="1:17" ht="15.75" customHeight="1" x14ac:dyDescent="0.2">
      <c r="A83" s="98" t="s">
        <v>439</v>
      </c>
      <c r="B83" s="98"/>
      <c r="C83" s="28">
        <v>0.8</v>
      </c>
      <c r="D83" s="2"/>
      <c r="E83" s="1"/>
      <c r="F83" s="1"/>
      <c r="G83" s="1"/>
      <c r="H83" s="1"/>
    </row>
    <row r="84" spans="1:17" ht="15.75" customHeight="1" x14ac:dyDescent="0.2">
      <c r="A84" s="1"/>
      <c r="B84" s="1"/>
      <c r="C84" s="1"/>
      <c r="D84" s="1"/>
      <c r="E84" s="1"/>
      <c r="F84" s="1"/>
      <c r="G84" s="1"/>
      <c r="H84" s="1"/>
    </row>
    <row r="85" spans="1:17" ht="15.9" customHeight="1" x14ac:dyDescent="0.2">
      <c r="A85" s="9"/>
      <c r="B85" s="9"/>
      <c r="C85" s="9"/>
      <c r="D85" s="9"/>
      <c r="E85" s="9"/>
      <c r="F85" s="9"/>
      <c r="G85" s="9"/>
      <c r="H85" s="9"/>
      <c r="I85" s="9"/>
      <c r="J85" s="9"/>
      <c r="K85" s="9"/>
      <c r="L85" s="9"/>
    </row>
    <row r="86" spans="1:17" ht="15.9" customHeight="1" x14ac:dyDescent="0.2">
      <c r="A86" s="139" t="s">
        <v>443</v>
      </c>
      <c r="B86" s="139"/>
      <c r="C86" s="139"/>
      <c r="D86" s="139"/>
      <c r="E86" s="139"/>
      <c r="F86" s="139"/>
      <c r="G86" s="139"/>
      <c r="H86" s="139"/>
      <c r="I86" s="139"/>
      <c r="J86" s="139"/>
      <c r="K86" s="139"/>
      <c r="L86" s="139"/>
      <c r="M86" s="139"/>
      <c r="N86" s="139"/>
      <c r="O86" s="139"/>
      <c r="P86" s="139"/>
      <c r="Q86" s="139"/>
    </row>
    <row r="87" spans="1:17" ht="15.75" customHeight="1" x14ac:dyDescent="0.2">
      <c r="A87" s="139" t="s">
        <v>444</v>
      </c>
      <c r="B87" s="91"/>
      <c r="C87" s="91"/>
      <c r="D87" s="91"/>
      <c r="E87" s="91"/>
      <c r="F87" s="91"/>
      <c r="G87" s="91"/>
      <c r="H87" s="91"/>
      <c r="I87" s="91"/>
      <c r="J87" s="91"/>
    </row>
    <row r="88" spans="1:17" ht="15.75" customHeight="1" x14ac:dyDescent="0.2">
      <c r="A88" s="106" t="s">
        <v>423</v>
      </c>
      <c r="B88" s="106"/>
      <c r="C88" s="156" t="s">
        <v>437</v>
      </c>
      <c r="D88" s="169" t="s">
        <v>445</v>
      </c>
      <c r="E88" s="169"/>
      <c r="F88" s="169"/>
      <c r="G88" s="169"/>
      <c r="H88" s="30"/>
    </row>
    <row r="89" spans="1:17" ht="15.75" customHeight="1" x14ac:dyDescent="0.2">
      <c r="A89" s="106"/>
      <c r="B89" s="106"/>
      <c r="C89" s="162"/>
      <c r="D89" s="169" t="s">
        <v>446</v>
      </c>
      <c r="E89" s="169"/>
      <c r="F89" s="197" t="s">
        <v>447</v>
      </c>
      <c r="G89" s="197"/>
      <c r="H89" s="30"/>
    </row>
    <row r="90" spans="1:17" ht="15.75" customHeight="1" x14ac:dyDescent="0.2">
      <c r="A90" s="194" t="s">
        <v>448</v>
      </c>
      <c r="B90" s="195"/>
      <c r="C90" s="28">
        <v>3</v>
      </c>
      <c r="D90" s="169">
        <v>28</v>
      </c>
      <c r="E90" s="169"/>
      <c r="F90" s="98">
        <v>28</v>
      </c>
      <c r="G90" s="98"/>
      <c r="H90" s="86"/>
    </row>
    <row r="91" spans="1:17" ht="15.75" customHeight="1" x14ac:dyDescent="0.2">
      <c r="A91" s="98" t="s">
        <v>449</v>
      </c>
      <c r="B91" s="98"/>
      <c r="C91" s="28">
        <v>6.6</v>
      </c>
      <c r="D91" s="98">
        <v>45</v>
      </c>
      <c r="E91" s="98"/>
      <c r="F91" s="98">
        <v>33</v>
      </c>
      <c r="G91" s="98"/>
      <c r="H91" s="1"/>
    </row>
    <row r="92" spans="1:17" ht="15.75" customHeight="1" x14ac:dyDescent="0.2">
      <c r="A92" s="98" t="s">
        <v>450</v>
      </c>
      <c r="B92" s="98"/>
      <c r="C92" s="28">
        <v>9.8000000000000007</v>
      </c>
      <c r="D92" s="98">
        <v>56</v>
      </c>
      <c r="E92" s="98"/>
      <c r="F92" s="98">
        <v>37</v>
      </c>
      <c r="G92" s="98"/>
      <c r="H92" s="1"/>
    </row>
    <row r="93" spans="1:17" ht="15.6" customHeight="1" x14ac:dyDescent="0.2"/>
    <row r="94" spans="1:17" ht="15.9" customHeight="1" x14ac:dyDescent="0.2">
      <c r="A94" s="9"/>
      <c r="B94" s="9"/>
      <c r="C94" s="9"/>
      <c r="D94" s="9"/>
      <c r="E94" s="9"/>
      <c r="F94" s="9"/>
      <c r="G94" s="9"/>
      <c r="H94" s="9"/>
      <c r="I94" s="9"/>
      <c r="J94" s="9"/>
      <c r="K94" s="9"/>
      <c r="L94" s="9"/>
    </row>
    <row r="95" spans="1:17" ht="15.9" customHeight="1" x14ac:dyDescent="0.2">
      <c r="A95" s="139" t="s">
        <v>451</v>
      </c>
      <c r="B95" s="139"/>
      <c r="C95" s="139"/>
      <c r="D95" s="139"/>
      <c r="E95" s="139"/>
      <c r="F95" s="139"/>
      <c r="G95" s="139"/>
      <c r="H95" s="139"/>
      <c r="I95" s="139"/>
      <c r="J95" s="139"/>
      <c r="K95" s="139"/>
      <c r="L95" s="139"/>
      <c r="M95" s="139"/>
      <c r="N95" s="139"/>
      <c r="O95" s="139"/>
      <c r="P95" s="139"/>
      <c r="Q95" s="139"/>
    </row>
    <row r="96" spans="1:17" ht="15" customHeight="1" x14ac:dyDescent="0.2">
      <c r="A96" s="91" t="s">
        <v>452</v>
      </c>
      <c r="B96" s="91"/>
      <c r="C96" s="91"/>
      <c r="D96" s="91"/>
      <c r="E96" s="91"/>
      <c r="F96" s="91"/>
      <c r="G96" s="91"/>
      <c r="H96" s="91"/>
      <c r="I96" s="91"/>
    </row>
    <row r="97" spans="1:17" ht="15.75" customHeight="1" x14ac:dyDescent="0.2">
      <c r="A97" s="139" t="s">
        <v>453</v>
      </c>
      <c r="B97" s="91"/>
      <c r="C97" s="91"/>
      <c r="D97" s="91"/>
      <c r="E97" s="91"/>
      <c r="F97" s="91"/>
      <c r="G97" s="91"/>
      <c r="H97" s="91"/>
      <c r="I97" s="91"/>
      <c r="J97" s="91"/>
    </row>
    <row r="98" spans="1:17" ht="15.75" customHeight="1" x14ac:dyDescent="0.2">
      <c r="A98" s="106" t="s">
        <v>423</v>
      </c>
      <c r="B98" s="106"/>
      <c r="C98" s="156" t="s">
        <v>437</v>
      </c>
      <c r="D98" s="169" t="s">
        <v>445</v>
      </c>
      <c r="E98" s="169"/>
      <c r="F98" s="169"/>
      <c r="G98" s="169"/>
      <c r="H98" s="30"/>
    </row>
    <row r="99" spans="1:17" ht="15.75" customHeight="1" x14ac:dyDescent="0.2">
      <c r="A99" s="106"/>
      <c r="B99" s="106"/>
      <c r="C99" s="162"/>
      <c r="D99" s="169" t="s">
        <v>446</v>
      </c>
      <c r="E99" s="169"/>
      <c r="F99" s="197" t="s">
        <v>447</v>
      </c>
      <c r="G99" s="197"/>
      <c r="H99" s="30"/>
    </row>
    <row r="100" spans="1:17" ht="15.75" customHeight="1" x14ac:dyDescent="0.2">
      <c r="A100" s="194" t="s">
        <v>448</v>
      </c>
      <c r="B100" s="195"/>
      <c r="C100" s="28">
        <v>2</v>
      </c>
      <c r="D100" s="169">
        <v>28</v>
      </c>
      <c r="E100" s="169"/>
      <c r="F100" s="98">
        <v>28</v>
      </c>
      <c r="G100" s="98"/>
      <c r="H100" s="86"/>
    </row>
    <row r="101" spans="1:17" ht="15.75" customHeight="1" x14ac:dyDescent="0.2">
      <c r="A101" s="98" t="s">
        <v>454</v>
      </c>
      <c r="B101" s="98"/>
      <c r="C101" s="28">
        <v>4.4000000000000004</v>
      </c>
      <c r="D101" s="98">
        <v>45</v>
      </c>
      <c r="E101" s="98"/>
      <c r="F101" s="98">
        <v>33</v>
      </c>
      <c r="G101" s="98"/>
      <c r="H101" s="1"/>
    </row>
    <row r="102" spans="1:17" ht="15.75" customHeight="1" x14ac:dyDescent="0.2">
      <c r="A102" s="98" t="s">
        <v>455</v>
      </c>
      <c r="B102" s="98"/>
      <c r="C102" s="28">
        <v>6.5</v>
      </c>
      <c r="D102" s="98">
        <v>56</v>
      </c>
      <c r="E102" s="98"/>
      <c r="F102" s="98">
        <v>37</v>
      </c>
      <c r="G102" s="98"/>
      <c r="H102" s="1"/>
    </row>
    <row r="103" spans="1:17" ht="15.75" customHeight="1" x14ac:dyDescent="0.2"/>
    <row r="104" spans="1:17" ht="15.75" customHeight="1" x14ac:dyDescent="0.2"/>
    <row r="105" spans="1:17" ht="15.9" customHeight="1" x14ac:dyDescent="0.2">
      <c r="A105" s="9"/>
      <c r="B105" s="9"/>
      <c r="C105" s="9"/>
      <c r="D105" s="9"/>
      <c r="E105" s="9"/>
      <c r="F105" s="9"/>
      <c r="G105" s="9"/>
      <c r="H105" s="9"/>
      <c r="I105" s="9"/>
      <c r="J105" s="9"/>
      <c r="K105" s="9"/>
      <c r="L105" s="9"/>
    </row>
    <row r="106" spans="1:17" ht="15.9" customHeight="1" x14ac:dyDescent="0.2">
      <c r="A106" s="139" t="s">
        <v>456</v>
      </c>
      <c r="B106" s="139"/>
      <c r="C106" s="139"/>
      <c r="D106" s="139"/>
      <c r="E106" s="139"/>
      <c r="F106" s="139"/>
      <c r="G106" s="139"/>
      <c r="H106" s="139"/>
      <c r="I106" s="139"/>
      <c r="J106" s="139"/>
      <c r="K106" s="139"/>
      <c r="L106" s="139"/>
      <c r="M106" s="139"/>
      <c r="N106" s="139"/>
      <c r="O106" s="139"/>
      <c r="P106" s="139"/>
      <c r="Q106" s="139"/>
    </row>
    <row r="107" spans="1:17" ht="15.75" customHeight="1" x14ac:dyDescent="0.2">
      <c r="A107" s="139" t="s">
        <v>457</v>
      </c>
      <c r="B107" s="91"/>
      <c r="C107" s="91"/>
      <c r="D107" s="91"/>
      <c r="E107" s="91"/>
      <c r="F107" s="91"/>
      <c r="G107" s="91"/>
      <c r="H107" s="91"/>
      <c r="I107" s="91"/>
      <c r="J107" s="91"/>
    </row>
    <row r="108" spans="1:17" ht="15.75" customHeight="1" x14ac:dyDescent="0.2">
      <c r="A108" s="106" t="s">
        <v>423</v>
      </c>
      <c r="B108" s="106"/>
      <c r="C108" s="156" t="s">
        <v>437</v>
      </c>
      <c r="D108" s="169" t="s">
        <v>445</v>
      </c>
      <c r="E108" s="169"/>
      <c r="F108" s="169"/>
      <c r="G108" s="169"/>
      <c r="H108" s="30"/>
    </row>
    <row r="109" spans="1:17" ht="15.75" customHeight="1" x14ac:dyDescent="0.2">
      <c r="A109" s="106"/>
      <c r="B109" s="106"/>
      <c r="C109" s="162"/>
      <c r="D109" s="169" t="s">
        <v>446</v>
      </c>
      <c r="E109" s="169"/>
      <c r="F109" s="197" t="s">
        <v>447</v>
      </c>
      <c r="G109" s="197"/>
      <c r="H109" s="30"/>
    </row>
    <row r="110" spans="1:17" ht="15.75" customHeight="1" x14ac:dyDescent="0.2">
      <c r="A110" s="194" t="s">
        <v>458</v>
      </c>
      <c r="B110" s="195"/>
      <c r="C110" s="28">
        <v>1.5</v>
      </c>
      <c r="D110" s="169">
        <v>20</v>
      </c>
      <c r="E110" s="169"/>
      <c r="F110" s="98">
        <v>21</v>
      </c>
      <c r="G110" s="98"/>
      <c r="H110" s="86"/>
    </row>
    <row r="111" spans="1:17" ht="15.75" customHeight="1" x14ac:dyDescent="0.2">
      <c r="A111" s="98" t="s">
        <v>449</v>
      </c>
      <c r="B111" s="98"/>
      <c r="C111" s="28">
        <v>2</v>
      </c>
      <c r="D111" s="98">
        <v>22</v>
      </c>
      <c r="E111" s="98"/>
      <c r="F111" s="98">
        <v>27</v>
      </c>
      <c r="G111" s="98"/>
      <c r="H111" s="1"/>
    </row>
    <row r="112" spans="1:17" ht="15.75" customHeight="1" x14ac:dyDescent="0.2">
      <c r="A112" s="98" t="s">
        <v>450</v>
      </c>
      <c r="B112" s="98"/>
      <c r="C112" s="28">
        <v>2.8</v>
      </c>
      <c r="D112" s="98">
        <v>25</v>
      </c>
      <c r="E112" s="98"/>
      <c r="F112" s="98">
        <v>35</v>
      </c>
      <c r="G112" s="98"/>
      <c r="H112" s="1"/>
    </row>
    <row r="113" spans="1:17" ht="15.75" customHeight="1" x14ac:dyDescent="0.2"/>
    <row r="114" spans="1:17" ht="15.75" customHeight="1" x14ac:dyDescent="0.2"/>
    <row r="115" spans="1:17" ht="15.9" customHeight="1" x14ac:dyDescent="0.2">
      <c r="A115" s="9"/>
      <c r="B115" s="9"/>
      <c r="C115" s="9"/>
      <c r="D115" s="9"/>
      <c r="E115" s="9"/>
      <c r="F115" s="9"/>
      <c r="G115" s="9"/>
      <c r="H115" s="9"/>
      <c r="I115" s="9"/>
      <c r="J115" s="9"/>
      <c r="K115" s="9"/>
      <c r="L115" s="9"/>
    </row>
    <row r="116" spans="1:17" ht="15.9" customHeight="1" x14ac:dyDescent="0.2">
      <c r="A116" s="139" t="s">
        <v>459</v>
      </c>
      <c r="B116" s="139"/>
      <c r="C116" s="139"/>
      <c r="D116" s="139"/>
      <c r="E116" s="139"/>
      <c r="F116" s="139"/>
      <c r="G116" s="139"/>
      <c r="H116" s="139"/>
      <c r="I116" s="139"/>
      <c r="J116" s="139"/>
      <c r="K116" s="139"/>
      <c r="L116" s="139"/>
      <c r="M116" s="139"/>
      <c r="N116" s="139"/>
      <c r="O116" s="139"/>
      <c r="P116" s="139"/>
      <c r="Q116" s="139"/>
    </row>
    <row r="117" spans="1:17" ht="15.75" customHeight="1" x14ac:dyDescent="0.2">
      <c r="A117" s="139" t="s">
        <v>460</v>
      </c>
      <c r="B117" s="139"/>
      <c r="C117" s="139"/>
      <c r="D117" s="139"/>
      <c r="E117" s="139"/>
      <c r="F117" s="139"/>
      <c r="G117" s="139"/>
      <c r="H117" s="139"/>
      <c r="I117" s="139"/>
      <c r="J117" s="139"/>
      <c r="K117" s="139"/>
    </row>
    <row r="118" spans="1:17" ht="15.75" customHeight="1" x14ac:dyDescent="0.2">
      <c r="A118" s="106" t="s">
        <v>423</v>
      </c>
      <c r="B118" s="106"/>
      <c r="C118" s="156" t="s">
        <v>437</v>
      </c>
      <c r="D118" s="192" t="s">
        <v>445</v>
      </c>
      <c r="E118" s="196"/>
      <c r="F118" s="196"/>
      <c r="G118" s="193"/>
      <c r="H118" s="30"/>
    </row>
    <row r="119" spans="1:17" ht="15.75" customHeight="1" x14ac:dyDescent="0.2">
      <c r="A119" s="106"/>
      <c r="B119" s="106"/>
      <c r="C119" s="162"/>
      <c r="D119" s="169" t="s">
        <v>446</v>
      </c>
      <c r="E119" s="169"/>
      <c r="F119" s="197" t="s">
        <v>447</v>
      </c>
      <c r="G119" s="197"/>
      <c r="H119" s="30"/>
    </row>
    <row r="120" spans="1:17" ht="15.75" customHeight="1" x14ac:dyDescent="0.2">
      <c r="A120" s="194" t="s">
        <v>461</v>
      </c>
      <c r="B120" s="195"/>
      <c r="C120" s="28">
        <v>1</v>
      </c>
      <c r="D120" s="169">
        <v>20</v>
      </c>
      <c r="E120" s="169"/>
      <c r="F120" s="98">
        <v>21</v>
      </c>
      <c r="G120" s="98"/>
      <c r="H120" s="86"/>
    </row>
    <row r="121" spans="1:17" ht="15.75" customHeight="1" x14ac:dyDescent="0.2">
      <c r="A121" s="98" t="s">
        <v>454</v>
      </c>
      <c r="B121" s="98"/>
      <c r="C121" s="28">
        <v>1.35</v>
      </c>
      <c r="D121" s="98">
        <v>22</v>
      </c>
      <c r="E121" s="98"/>
      <c r="F121" s="98">
        <v>27</v>
      </c>
      <c r="G121" s="98"/>
      <c r="H121" s="1"/>
    </row>
    <row r="122" spans="1:17" ht="15.75" customHeight="1" x14ac:dyDescent="0.2">
      <c r="A122" s="98" t="s">
        <v>455</v>
      </c>
      <c r="B122" s="98"/>
      <c r="C122" s="28">
        <v>1.9</v>
      </c>
      <c r="D122" s="98">
        <v>25</v>
      </c>
      <c r="E122" s="98"/>
      <c r="F122" s="98">
        <v>35</v>
      </c>
      <c r="G122" s="98"/>
      <c r="H122" s="1"/>
    </row>
  </sheetData>
  <sheetProtection formatCells="0" selectLockedCells="1" selectUnlockedCells="1"/>
  <mergeCells count="255">
    <mergeCell ref="A4:B4"/>
    <mergeCell ref="G4:H4"/>
    <mergeCell ref="I4:J4"/>
    <mergeCell ref="K4:L4"/>
    <mergeCell ref="A5:B5"/>
    <mergeCell ref="G5:H5"/>
    <mergeCell ref="I5:J5"/>
    <mergeCell ref="K5:L5"/>
    <mergeCell ref="A1:Q1"/>
    <mergeCell ref="A2:B3"/>
    <mergeCell ref="C2:F2"/>
    <mergeCell ref="G2:H3"/>
    <mergeCell ref="I2:J3"/>
    <mergeCell ref="K2:L3"/>
    <mergeCell ref="A8:B8"/>
    <mergeCell ref="G8:H8"/>
    <mergeCell ref="I8:J8"/>
    <mergeCell ref="K8:L8"/>
    <mergeCell ref="A9:B9"/>
    <mergeCell ref="G9:H9"/>
    <mergeCell ref="I9:J9"/>
    <mergeCell ref="K9:L9"/>
    <mergeCell ref="A6:B6"/>
    <mergeCell ref="G6:H6"/>
    <mergeCell ref="I6:J6"/>
    <mergeCell ref="K6:L6"/>
    <mergeCell ref="A7:B7"/>
    <mergeCell ref="G7:H7"/>
    <mergeCell ref="I7:J7"/>
    <mergeCell ref="K7:L7"/>
    <mergeCell ref="A10:B10"/>
    <mergeCell ref="G10:H10"/>
    <mergeCell ref="I10:J10"/>
    <mergeCell ref="K10:L10"/>
    <mergeCell ref="A13:Q13"/>
    <mergeCell ref="A14:B15"/>
    <mergeCell ref="C14:F14"/>
    <mergeCell ref="G14:H15"/>
    <mergeCell ref="I14:J15"/>
    <mergeCell ref="K14:L15"/>
    <mergeCell ref="A18:B18"/>
    <mergeCell ref="G18:H18"/>
    <mergeCell ref="I18:J18"/>
    <mergeCell ref="K18:L18"/>
    <mergeCell ref="A19:B19"/>
    <mergeCell ref="G19:H19"/>
    <mergeCell ref="I19:J19"/>
    <mergeCell ref="K19:L19"/>
    <mergeCell ref="A16:B16"/>
    <mergeCell ref="G16:H16"/>
    <mergeCell ref="I16:J16"/>
    <mergeCell ref="K16:L16"/>
    <mergeCell ref="A17:B17"/>
    <mergeCell ref="G17:H17"/>
    <mergeCell ref="I17:J17"/>
    <mergeCell ref="K17:L17"/>
    <mergeCell ref="A22:B22"/>
    <mergeCell ref="G22:H22"/>
    <mergeCell ref="I22:J22"/>
    <mergeCell ref="K22:L22"/>
    <mergeCell ref="A25:Q25"/>
    <mergeCell ref="A26:J26"/>
    <mergeCell ref="A20:B20"/>
    <mergeCell ref="G20:H20"/>
    <mergeCell ref="I20:J20"/>
    <mergeCell ref="K20:L20"/>
    <mergeCell ref="A21:B21"/>
    <mergeCell ref="G21:H21"/>
    <mergeCell ref="I21:J21"/>
    <mergeCell ref="K21:L21"/>
    <mergeCell ref="A27:B28"/>
    <mergeCell ref="C27:F27"/>
    <mergeCell ref="G27:H28"/>
    <mergeCell ref="I27:J28"/>
    <mergeCell ref="K27:L28"/>
    <mergeCell ref="A29:B29"/>
    <mergeCell ref="G29:H29"/>
    <mergeCell ref="I29:J29"/>
    <mergeCell ref="K29:L29"/>
    <mergeCell ref="A32:B32"/>
    <mergeCell ref="G32:H32"/>
    <mergeCell ref="I32:J32"/>
    <mergeCell ref="K32:L32"/>
    <mergeCell ref="A34:Q34"/>
    <mergeCell ref="A35:J35"/>
    <mergeCell ref="A30:B30"/>
    <mergeCell ref="G30:H30"/>
    <mergeCell ref="I30:J30"/>
    <mergeCell ref="K30:L30"/>
    <mergeCell ref="A31:B31"/>
    <mergeCell ref="G31:H31"/>
    <mergeCell ref="I31:J31"/>
    <mergeCell ref="K31:L31"/>
    <mergeCell ref="A36:B37"/>
    <mergeCell ref="C36:F36"/>
    <mergeCell ref="G36:H37"/>
    <mergeCell ref="I36:J37"/>
    <mergeCell ref="K36:L37"/>
    <mergeCell ref="A38:B38"/>
    <mergeCell ref="G38:H38"/>
    <mergeCell ref="I38:J38"/>
    <mergeCell ref="K38:L38"/>
    <mergeCell ref="A41:B41"/>
    <mergeCell ref="G41:H41"/>
    <mergeCell ref="I41:J41"/>
    <mergeCell ref="K41:L41"/>
    <mergeCell ref="A44:Q44"/>
    <mergeCell ref="A45:J45"/>
    <mergeCell ref="A39:B39"/>
    <mergeCell ref="G39:H39"/>
    <mergeCell ref="I39:J39"/>
    <mergeCell ref="K39:L39"/>
    <mergeCell ref="A40:B40"/>
    <mergeCell ref="G40:H40"/>
    <mergeCell ref="I40:J40"/>
    <mergeCell ref="K40:L40"/>
    <mergeCell ref="A49:B49"/>
    <mergeCell ref="G49:H49"/>
    <mergeCell ref="I49:J49"/>
    <mergeCell ref="K49:L49"/>
    <mergeCell ref="A50:B50"/>
    <mergeCell ref="G50:H50"/>
    <mergeCell ref="I50:J50"/>
    <mergeCell ref="K50:L50"/>
    <mergeCell ref="A46:B47"/>
    <mergeCell ref="C46:F46"/>
    <mergeCell ref="G46:H47"/>
    <mergeCell ref="I46:J47"/>
    <mergeCell ref="K46:L47"/>
    <mergeCell ref="A48:B48"/>
    <mergeCell ref="G48:H48"/>
    <mergeCell ref="I48:J48"/>
    <mergeCell ref="K48:L48"/>
    <mergeCell ref="A53:B53"/>
    <mergeCell ref="G53:H53"/>
    <mergeCell ref="I53:J53"/>
    <mergeCell ref="K53:L53"/>
    <mergeCell ref="A56:Q56"/>
    <mergeCell ref="A57:J57"/>
    <mergeCell ref="A51:B51"/>
    <mergeCell ref="G51:H51"/>
    <mergeCell ref="I51:J51"/>
    <mergeCell ref="K51:L51"/>
    <mergeCell ref="A52:B52"/>
    <mergeCell ref="G52:H52"/>
    <mergeCell ref="I52:J52"/>
    <mergeCell ref="K52:L52"/>
    <mergeCell ref="A58:B59"/>
    <mergeCell ref="C58:F58"/>
    <mergeCell ref="G58:H59"/>
    <mergeCell ref="I58:J59"/>
    <mergeCell ref="K58:L59"/>
    <mergeCell ref="A60:B60"/>
    <mergeCell ref="G60:H60"/>
    <mergeCell ref="I60:J60"/>
    <mergeCell ref="K60:L60"/>
    <mergeCell ref="A63:B63"/>
    <mergeCell ref="G63:H63"/>
    <mergeCell ref="I63:J63"/>
    <mergeCell ref="K63:L63"/>
    <mergeCell ref="A64:B64"/>
    <mergeCell ref="G64:H64"/>
    <mergeCell ref="I64:J64"/>
    <mergeCell ref="K64:L64"/>
    <mergeCell ref="A61:B61"/>
    <mergeCell ref="G61:H61"/>
    <mergeCell ref="I61:J61"/>
    <mergeCell ref="K61:L61"/>
    <mergeCell ref="A62:B62"/>
    <mergeCell ref="G62:H62"/>
    <mergeCell ref="I62:J62"/>
    <mergeCell ref="K62:L62"/>
    <mergeCell ref="A72:B73"/>
    <mergeCell ref="C72:C73"/>
    <mergeCell ref="D72:D73"/>
    <mergeCell ref="A74:B74"/>
    <mergeCell ref="A75:B75"/>
    <mergeCell ref="A78:Q78"/>
    <mergeCell ref="A65:B65"/>
    <mergeCell ref="G65:H65"/>
    <mergeCell ref="I65:J65"/>
    <mergeCell ref="K65:L65"/>
    <mergeCell ref="A70:Q70"/>
    <mergeCell ref="A71:J71"/>
    <mergeCell ref="A86:Q86"/>
    <mergeCell ref="A87:J87"/>
    <mergeCell ref="A88:B89"/>
    <mergeCell ref="C88:C89"/>
    <mergeCell ref="D88:G88"/>
    <mergeCell ref="D89:E89"/>
    <mergeCell ref="F89:G89"/>
    <mergeCell ref="A79:L79"/>
    <mergeCell ref="A80:B81"/>
    <mergeCell ref="C80:C81"/>
    <mergeCell ref="D80:D81"/>
    <mergeCell ref="A82:B82"/>
    <mergeCell ref="A83:B83"/>
    <mergeCell ref="A92:B92"/>
    <mergeCell ref="D92:E92"/>
    <mergeCell ref="F92:G92"/>
    <mergeCell ref="A95:Q95"/>
    <mergeCell ref="A96:I96"/>
    <mergeCell ref="A97:J97"/>
    <mergeCell ref="A90:B90"/>
    <mergeCell ref="D90:E90"/>
    <mergeCell ref="F90:G90"/>
    <mergeCell ref="A91:B91"/>
    <mergeCell ref="D91:E91"/>
    <mergeCell ref="F91:G91"/>
    <mergeCell ref="A101:B101"/>
    <mergeCell ref="D101:E101"/>
    <mergeCell ref="F101:G101"/>
    <mergeCell ref="A102:B102"/>
    <mergeCell ref="D102:E102"/>
    <mergeCell ref="F102:G102"/>
    <mergeCell ref="A98:B99"/>
    <mergeCell ref="C98:C99"/>
    <mergeCell ref="D98:G98"/>
    <mergeCell ref="D99:E99"/>
    <mergeCell ref="F99:G99"/>
    <mergeCell ref="A100:B100"/>
    <mergeCell ref="D100:E100"/>
    <mergeCell ref="F100:G100"/>
    <mergeCell ref="A110:B110"/>
    <mergeCell ref="D110:E110"/>
    <mergeCell ref="F110:G110"/>
    <mergeCell ref="A111:B111"/>
    <mergeCell ref="D111:E111"/>
    <mergeCell ref="F111:G111"/>
    <mergeCell ref="A106:Q106"/>
    <mergeCell ref="A107:J107"/>
    <mergeCell ref="A108:B109"/>
    <mergeCell ref="C108:C109"/>
    <mergeCell ref="D108:G108"/>
    <mergeCell ref="D109:E109"/>
    <mergeCell ref="F109:G109"/>
    <mergeCell ref="A112:B112"/>
    <mergeCell ref="D112:E112"/>
    <mergeCell ref="F112:G112"/>
    <mergeCell ref="A116:Q116"/>
    <mergeCell ref="A117:K117"/>
    <mergeCell ref="A118:B119"/>
    <mergeCell ref="C118:C119"/>
    <mergeCell ref="D118:G118"/>
    <mergeCell ref="D119:E119"/>
    <mergeCell ref="F119:G119"/>
    <mergeCell ref="A122:B122"/>
    <mergeCell ref="D122:E122"/>
    <mergeCell ref="F122:G122"/>
    <mergeCell ref="A120:B120"/>
    <mergeCell ref="D120:E120"/>
    <mergeCell ref="F120:G120"/>
    <mergeCell ref="A121:B121"/>
    <mergeCell ref="D121:E121"/>
    <mergeCell ref="F121:G121"/>
  </mergeCells>
  <phoneticPr fontId="2"/>
  <pageMargins left="0.69" right="0.36" top="0.5" bottom="0.42" header="0.42" footer="0.34"/>
  <pageSetup paperSize="9"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11"/>
  </sheetPr>
  <dimension ref="A1:AB68"/>
  <sheetViews>
    <sheetView view="pageBreakPreview" zoomScale="75" zoomScaleNormal="100" zoomScaleSheetLayoutView="75" workbookViewId="0">
      <selection activeCell="A43" sqref="A43"/>
    </sheetView>
  </sheetViews>
  <sheetFormatPr defaultRowHeight="13.2" x14ac:dyDescent="0.2"/>
  <cols>
    <col min="9" max="9" width="8.44140625" customWidth="1"/>
    <col min="10" max="10" width="7.44140625" customWidth="1"/>
    <col min="11" max="11" width="8" customWidth="1"/>
    <col min="12" max="12" width="7.77734375" customWidth="1"/>
    <col min="13" max="13" width="8" customWidth="1"/>
    <col min="14" max="15" width="8.21875" customWidth="1"/>
    <col min="20" max="20" width="9.44140625" bestFit="1" customWidth="1"/>
    <col min="265" max="265" width="10.109375" customWidth="1"/>
    <col min="276" max="276" width="9.44140625" bestFit="1" customWidth="1"/>
    <col min="521" max="521" width="10.109375" customWidth="1"/>
    <col min="532" max="532" width="9.44140625" bestFit="1" customWidth="1"/>
    <col min="777" max="777" width="10.109375" customWidth="1"/>
    <col min="788" max="788" width="9.44140625" bestFit="1" customWidth="1"/>
    <col min="1033" max="1033" width="10.109375" customWidth="1"/>
    <col min="1044" max="1044" width="9.44140625" bestFit="1" customWidth="1"/>
    <col min="1289" max="1289" width="10.109375" customWidth="1"/>
    <col min="1300" max="1300" width="9.44140625" bestFit="1" customWidth="1"/>
    <col min="1545" max="1545" width="10.109375" customWidth="1"/>
    <col min="1556" max="1556" width="9.44140625" bestFit="1" customWidth="1"/>
    <col min="1801" max="1801" width="10.109375" customWidth="1"/>
    <col min="1812" max="1812" width="9.44140625" bestFit="1" customWidth="1"/>
    <col min="2057" max="2057" width="10.109375" customWidth="1"/>
    <col min="2068" max="2068" width="9.44140625" bestFit="1" customWidth="1"/>
    <col min="2313" max="2313" width="10.109375" customWidth="1"/>
    <col min="2324" max="2324" width="9.44140625" bestFit="1" customWidth="1"/>
    <col min="2569" max="2569" width="10.109375" customWidth="1"/>
    <col min="2580" max="2580" width="9.44140625" bestFit="1" customWidth="1"/>
    <col min="2825" max="2825" width="10.109375" customWidth="1"/>
    <col min="2836" max="2836" width="9.44140625" bestFit="1" customWidth="1"/>
    <col min="3081" max="3081" width="10.109375" customWidth="1"/>
    <col min="3092" max="3092" width="9.44140625" bestFit="1" customWidth="1"/>
    <col min="3337" max="3337" width="10.109375" customWidth="1"/>
    <col min="3348" max="3348" width="9.44140625" bestFit="1" customWidth="1"/>
    <col min="3593" max="3593" width="10.109375" customWidth="1"/>
    <col min="3604" max="3604" width="9.44140625" bestFit="1" customWidth="1"/>
    <col min="3849" max="3849" width="10.109375" customWidth="1"/>
    <col min="3860" max="3860" width="9.44140625" bestFit="1" customWidth="1"/>
    <col min="4105" max="4105" width="10.109375" customWidth="1"/>
    <col min="4116" max="4116" width="9.44140625" bestFit="1" customWidth="1"/>
    <col min="4361" max="4361" width="10.109375" customWidth="1"/>
    <col min="4372" max="4372" width="9.44140625" bestFit="1" customWidth="1"/>
    <col min="4617" max="4617" width="10.109375" customWidth="1"/>
    <col min="4628" max="4628" width="9.44140625" bestFit="1" customWidth="1"/>
    <col min="4873" max="4873" width="10.109375" customWidth="1"/>
    <col min="4884" max="4884" width="9.44140625" bestFit="1" customWidth="1"/>
    <col min="5129" max="5129" width="10.109375" customWidth="1"/>
    <col min="5140" max="5140" width="9.44140625" bestFit="1" customWidth="1"/>
    <col min="5385" max="5385" width="10.109375" customWidth="1"/>
    <col min="5396" max="5396" width="9.44140625" bestFit="1" customWidth="1"/>
    <col min="5641" max="5641" width="10.109375" customWidth="1"/>
    <col min="5652" max="5652" width="9.44140625" bestFit="1" customWidth="1"/>
    <col min="5897" max="5897" width="10.109375" customWidth="1"/>
    <col min="5908" max="5908" width="9.44140625" bestFit="1" customWidth="1"/>
    <col min="6153" max="6153" width="10.109375" customWidth="1"/>
    <col min="6164" max="6164" width="9.44140625" bestFit="1" customWidth="1"/>
    <col min="6409" max="6409" width="10.109375" customWidth="1"/>
    <col min="6420" max="6420" width="9.44140625" bestFit="1" customWidth="1"/>
    <col min="6665" max="6665" width="10.109375" customWidth="1"/>
    <col min="6676" max="6676" width="9.44140625" bestFit="1" customWidth="1"/>
    <col min="6921" max="6921" width="10.109375" customWidth="1"/>
    <col min="6932" max="6932" width="9.44140625" bestFit="1" customWidth="1"/>
    <col min="7177" max="7177" width="10.109375" customWidth="1"/>
    <col min="7188" max="7188" width="9.44140625" bestFit="1" customWidth="1"/>
    <col min="7433" max="7433" width="10.109375" customWidth="1"/>
    <col min="7444" max="7444" width="9.44140625" bestFit="1" customWidth="1"/>
    <col min="7689" max="7689" width="10.109375" customWidth="1"/>
    <col min="7700" max="7700" width="9.44140625" bestFit="1" customWidth="1"/>
    <col min="7945" max="7945" width="10.109375" customWidth="1"/>
    <col min="7956" max="7956" width="9.44140625" bestFit="1" customWidth="1"/>
    <col min="8201" max="8201" width="10.109375" customWidth="1"/>
    <col min="8212" max="8212" width="9.44140625" bestFit="1" customWidth="1"/>
    <col min="8457" max="8457" width="10.109375" customWidth="1"/>
    <col min="8468" max="8468" width="9.44140625" bestFit="1" customWidth="1"/>
    <col min="8713" max="8713" width="10.109375" customWidth="1"/>
    <col min="8724" max="8724" width="9.44140625" bestFit="1" customWidth="1"/>
    <col min="8969" max="8969" width="10.109375" customWidth="1"/>
    <col min="8980" max="8980" width="9.44140625" bestFit="1" customWidth="1"/>
    <col min="9225" max="9225" width="10.109375" customWidth="1"/>
    <col min="9236" max="9236" width="9.44140625" bestFit="1" customWidth="1"/>
    <col min="9481" max="9481" width="10.109375" customWidth="1"/>
    <col min="9492" max="9492" width="9.44140625" bestFit="1" customWidth="1"/>
    <col min="9737" max="9737" width="10.109375" customWidth="1"/>
    <col min="9748" max="9748" width="9.44140625" bestFit="1" customWidth="1"/>
    <col min="9993" max="9993" width="10.109375" customWidth="1"/>
    <col min="10004" max="10004" width="9.44140625" bestFit="1" customWidth="1"/>
    <col min="10249" max="10249" width="10.109375" customWidth="1"/>
    <col min="10260" max="10260" width="9.44140625" bestFit="1" customWidth="1"/>
    <col min="10505" max="10505" width="10.109375" customWidth="1"/>
    <col min="10516" max="10516" width="9.44140625" bestFit="1" customWidth="1"/>
    <col min="10761" max="10761" width="10.109375" customWidth="1"/>
    <col min="10772" max="10772" width="9.44140625" bestFit="1" customWidth="1"/>
    <col min="11017" max="11017" width="10.109375" customWidth="1"/>
    <col min="11028" max="11028" width="9.44140625" bestFit="1" customWidth="1"/>
    <col min="11273" max="11273" width="10.109375" customWidth="1"/>
    <col min="11284" max="11284" width="9.44140625" bestFit="1" customWidth="1"/>
    <col min="11529" max="11529" width="10.109375" customWidth="1"/>
    <col min="11540" max="11540" width="9.44140625" bestFit="1" customWidth="1"/>
    <col min="11785" max="11785" width="10.109375" customWidth="1"/>
    <col min="11796" max="11796" width="9.44140625" bestFit="1" customWidth="1"/>
    <col min="12041" max="12041" width="10.109375" customWidth="1"/>
    <col min="12052" max="12052" width="9.44140625" bestFit="1" customWidth="1"/>
    <col min="12297" max="12297" width="10.109375" customWidth="1"/>
    <col min="12308" max="12308" width="9.44140625" bestFit="1" customWidth="1"/>
    <col min="12553" max="12553" width="10.109375" customWidth="1"/>
    <col min="12564" max="12564" width="9.44140625" bestFit="1" customWidth="1"/>
    <col min="12809" max="12809" width="10.109375" customWidth="1"/>
    <col min="12820" max="12820" width="9.44140625" bestFit="1" customWidth="1"/>
    <col min="13065" max="13065" width="10.109375" customWidth="1"/>
    <col min="13076" max="13076" width="9.44140625" bestFit="1" customWidth="1"/>
    <col min="13321" max="13321" width="10.109375" customWidth="1"/>
    <col min="13332" max="13332" width="9.44140625" bestFit="1" customWidth="1"/>
    <col min="13577" max="13577" width="10.109375" customWidth="1"/>
    <col min="13588" max="13588" width="9.44140625" bestFit="1" customWidth="1"/>
    <col min="13833" max="13833" width="10.109375" customWidth="1"/>
    <col min="13844" max="13844" width="9.44140625" bestFit="1" customWidth="1"/>
    <col min="14089" max="14089" width="10.109375" customWidth="1"/>
    <col min="14100" max="14100" width="9.44140625" bestFit="1" customWidth="1"/>
    <col min="14345" max="14345" width="10.109375" customWidth="1"/>
    <col min="14356" max="14356" width="9.44140625" bestFit="1" customWidth="1"/>
    <col min="14601" max="14601" width="10.109375" customWidth="1"/>
    <col min="14612" max="14612" width="9.44140625" bestFit="1" customWidth="1"/>
    <col min="14857" max="14857" width="10.109375" customWidth="1"/>
    <col min="14868" max="14868" width="9.44140625" bestFit="1" customWidth="1"/>
    <col min="15113" max="15113" width="10.109375" customWidth="1"/>
    <col min="15124" max="15124" width="9.44140625" bestFit="1" customWidth="1"/>
    <col min="15369" max="15369" width="10.109375" customWidth="1"/>
    <col min="15380" max="15380" width="9.44140625" bestFit="1" customWidth="1"/>
    <col min="15625" max="15625" width="10.109375" customWidth="1"/>
    <col min="15636" max="15636" width="9.44140625" bestFit="1" customWidth="1"/>
    <col min="15881" max="15881" width="10.109375" customWidth="1"/>
    <col min="15892" max="15892" width="9.44140625" bestFit="1" customWidth="1"/>
    <col min="16137" max="16137" width="10.109375" customWidth="1"/>
    <col min="16148" max="16148" width="9.44140625" bestFit="1" customWidth="1"/>
  </cols>
  <sheetData>
    <row r="1" spans="2:28" ht="21.75" customHeight="1" x14ac:dyDescent="0.2">
      <c r="B1" s="228" t="s">
        <v>144</v>
      </c>
      <c r="C1" s="228"/>
      <c r="D1" s="228"/>
      <c r="E1" s="228"/>
      <c r="F1" s="228"/>
      <c r="G1" s="228"/>
      <c r="H1" s="228"/>
      <c r="I1" s="228"/>
      <c r="J1" s="228"/>
      <c r="K1" s="228"/>
    </row>
    <row r="2" spans="2:28" ht="15.9" customHeight="1" x14ac:dyDescent="0.2">
      <c r="R2" s="9"/>
      <c r="S2" s="9"/>
      <c r="T2" s="9"/>
    </row>
    <row r="3" spans="2:28" ht="15.9" customHeight="1" x14ac:dyDescent="0.2">
      <c r="R3" s="1"/>
      <c r="S3" s="1"/>
      <c r="T3" s="1"/>
      <c r="U3" s="1"/>
      <c r="V3" s="1"/>
      <c r="W3" s="1"/>
      <c r="X3" s="1"/>
    </row>
    <row r="4" spans="2:28" ht="15.9" customHeight="1" x14ac:dyDescent="0.2">
      <c r="R4" s="1"/>
      <c r="S4" s="1"/>
      <c r="T4" s="1"/>
      <c r="U4" s="1"/>
      <c r="V4" s="1"/>
      <c r="W4" s="1"/>
      <c r="X4" s="1"/>
    </row>
    <row r="5" spans="2:28" ht="15.9" customHeight="1" x14ac:dyDescent="0.2">
      <c r="R5" s="1"/>
      <c r="S5" s="1"/>
      <c r="T5" s="1"/>
      <c r="U5" s="1"/>
      <c r="V5" s="1"/>
      <c r="W5" s="1"/>
      <c r="X5" s="1"/>
    </row>
    <row r="6" spans="2:28" ht="15.9" customHeight="1" x14ac:dyDescent="0.2">
      <c r="R6" s="1"/>
      <c r="S6" s="1"/>
      <c r="T6" s="1"/>
      <c r="U6" s="1"/>
      <c r="V6" s="1"/>
      <c r="W6" s="1"/>
      <c r="X6" s="1"/>
    </row>
    <row r="7" spans="2:28" ht="15.9" customHeight="1" x14ac:dyDescent="0.2">
      <c r="R7" s="1"/>
      <c r="S7" s="1"/>
      <c r="T7" s="1"/>
      <c r="U7" s="1"/>
      <c r="V7" s="1"/>
      <c r="W7" s="1"/>
      <c r="X7" s="1"/>
    </row>
    <row r="8" spans="2:28" ht="15.9" customHeight="1" x14ac:dyDescent="0.2">
      <c r="R8" s="1"/>
      <c r="S8" s="1"/>
      <c r="T8" s="1"/>
      <c r="U8" s="1"/>
      <c r="V8" s="1"/>
      <c r="W8" s="1"/>
      <c r="X8" s="1"/>
    </row>
    <row r="9" spans="2:28" ht="15.9" customHeight="1" x14ac:dyDescent="0.2">
      <c r="R9" s="1"/>
      <c r="S9" s="1"/>
      <c r="T9" s="1"/>
      <c r="U9" s="1"/>
      <c r="V9" s="1"/>
      <c r="W9" s="1"/>
      <c r="X9" s="1"/>
    </row>
    <row r="10" spans="2:28" ht="15.9" customHeight="1" x14ac:dyDescent="0.2">
      <c r="R10" s="9"/>
      <c r="S10" s="9"/>
      <c r="T10" s="9"/>
      <c r="U10" s="9"/>
      <c r="V10" s="9"/>
      <c r="W10" s="9"/>
    </row>
    <row r="11" spans="2:28" ht="15.9" customHeight="1" x14ac:dyDescent="0.2">
      <c r="R11" s="29"/>
      <c r="S11" s="29"/>
      <c r="T11" s="29"/>
      <c r="U11" s="29"/>
      <c r="V11" s="29"/>
      <c r="W11" s="29"/>
    </row>
    <row r="12" spans="2:28" ht="15.9" customHeight="1" x14ac:dyDescent="0.2"/>
    <row r="13" spans="2:28" ht="15.9" customHeight="1" x14ac:dyDescent="0.2">
      <c r="R13" s="9"/>
      <c r="S13" s="9"/>
      <c r="T13" s="9"/>
    </row>
    <row r="14" spans="2:28" ht="15.9" customHeight="1" x14ac:dyDescent="0.2">
      <c r="R14" s="160"/>
      <c r="S14" s="160"/>
      <c r="T14" s="130"/>
      <c r="U14" s="130"/>
      <c r="V14" s="229"/>
      <c r="W14" s="229"/>
      <c r="X14" s="130"/>
      <c r="Y14" s="130"/>
      <c r="Z14" s="130"/>
      <c r="AA14" s="130"/>
      <c r="AB14" s="1"/>
    </row>
    <row r="15" spans="2:28" ht="15.9" customHeight="1" x14ac:dyDescent="0.2">
      <c r="R15" s="160"/>
      <c r="S15" s="160"/>
      <c r="T15" s="1"/>
      <c r="U15" s="1"/>
      <c r="V15" s="1"/>
      <c r="W15" s="1"/>
      <c r="X15" s="1"/>
      <c r="Y15" s="1"/>
      <c r="Z15" s="1"/>
      <c r="AA15" s="1"/>
    </row>
    <row r="16" spans="2:28" ht="15.9" customHeight="1" x14ac:dyDescent="0.2">
      <c r="R16" s="22"/>
      <c r="S16" s="22"/>
      <c r="T16" s="1"/>
      <c r="U16" s="1"/>
      <c r="V16" s="1"/>
      <c r="W16" s="1"/>
      <c r="X16" s="1"/>
      <c r="Y16" s="1"/>
      <c r="Z16" s="1"/>
      <c r="AA16" s="1"/>
    </row>
    <row r="17" spans="9:27" ht="15.9" customHeight="1" x14ac:dyDescent="0.2">
      <c r="R17" s="22"/>
      <c r="S17" s="22"/>
      <c r="T17" s="1"/>
      <c r="U17" s="1"/>
      <c r="V17" s="1"/>
      <c r="W17" s="1"/>
      <c r="X17" s="1"/>
      <c r="Y17" s="1"/>
      <c r="Z17" s="1"/>
      <c r="AA17" s="1"/>
    </row>
    <row r="18" spans="9:27" ht="15.9" customHeight="1" x14ac:dyDescent="0.2">
      <c r="R18" s="22"/>
      <c r="S18" s="22"/>
      <c r="T18" s="1"/>
      <c r="U18" s="1"/>
      <c r="V18" s="1"/>
      <c r="W18" s="1"/>
      <c r="X18" s="1"/>
      <c r="Y18" s="1"/>
      <c r="Z18" s="1"/>
      <c r="AA18" s="1"/>
    </row>
    <row r="19" spans="9:27" ht="15.9" customHeight="1" x14ac:dyDescent="0.2">
      <c r="R19" s="22"/>
      <c r="S19" s="22"/>
      <c r="T19" s="1"/>
      <c r="U19" s="1"/>
      <c r="V19" s="1"/>
      <c r="W19" s="1"/>
      <c r="X19" s="1"/>
      <c r="Y19" s="1"/>
      <c r="Z19" s="1"/>
      <c r="AA19" s="1"/>
    </row>
    <row r="20" spans="9:27" ht="15.9" customHeight="1" x14ac:dyDescent="0.2">
      <c r="R20" s="22"/>
      <c r="S20" s="22"/>
      <c r="T20" s="1"/>
      <c r="U20" s="1"/>
      <c r="V20" s="1"/>
      <c r="W20" s="1"/>
      <c r="X20" s="1"/>
      <c r="Y20" s="1"/>
      <c r="Z20" s="1"/>
      <c r="AA20" s="1"/>
    </row>
    <row r="21" spans="9:27" ht="15.9" customHeight="1" x14ac:dyDescent="0.2">
      <c r="R21" s="22"/>
      <c r="S21" s="22"/>
      <c r="T21" s="1"/>
      <c r="U21" s="1"/>
      <c r="V21" s="1"/>
      <c r="W21" s="1"/>
      <c r="X21" s="1"/>
      <c r="Y21" s="1"/>
      <c r="Z21" s="1"/>
      <c r="AA21" s="1"/>
    </row>
    <row r="22" spans="9:27" ht="15.9" customHeight="1" x14ac:dyDescent="0.2">
      <c r="R22" s="22"/>
      <c r="S22" s="22"/>
      <c r="T22" s="1"/>
      <c r="U22" s="1"/>
      <c r="V22" s="1"/>
      <c r="W22" s="1"/>
      <c r="X22" s="1"/>
      <c r="Y22" s="1"/>
      <c r="Z22" s="1"/>
      <c r="AA22" s="1"/>
    </row>
    <row r="23" spans="9:27" ht="15.9" customHeight="1" x14ac:dyDescent="0.2">
      <c r="R23" s="22"/>
      <c r="S23" s="22"/>
      <c r="T23" s="1"/>
      <c r="U23" s="1"/>
      <c r="V23" s="1"/>
      <c r="W23" s="1"/>
      <c r="X23" s="1"/>
      <c r="Y23" s="1"/>
      <c r="Z23" s="1"/>
      <c r="AA23" s="1"/>
    </row>
    <row r="24" spans="9:27" ht="15.9" customHeight="1" x14ac:dyDescent="0.2">
      <c r="R24" s="22"/>
      <c r="S24" s="22"/>
      <c r="T24" s="1"/>
      <c r="U24" s="1"/>
      <c r="V24" s="1"/>
      <c r="W24" s="1"/>
      <c r="X24" s="1"/>
      <c r="Y24" s="1"/>
      <c r="Z24" s="1"/>
      <c r="AA24" s="1"/>
    </row>
    <row r="25" spans="9:27" ht="15.9" customHeight="1" x14ac:dyDescent="0.2">
      <c r="R25" s="22"/>
      <c r="S25" s="22"/>
      <c r="T25" s="1"/>
      <c r="U25" s="1"/>
      <c r="V25" s="1"/>
      <c r="W25" s="1"/>
      <c r="X25" s="1"/>
      <c r="Y25" s="1"/>
      <c r="Z25" s="1"/>
      <c r="AA25" s="1"/>
    </row>
    <row r="26" spans="9:27" ht="15.9" customHeight="1" x14ac:dyDescent="0.2">
      <c r="R26" s="22"/>
      <c r="S26" s="22"/>
      <c r="T26" s="1"/>
      <c r="U26" s="1"/>
      <c r="V26" s="1"/>
      <c r="W26" s="1"/>
      <c r="X26" s="1"/>
      <c r="Y26" s="1"/>
      <c r="Z26" s="1"/>
      <c r="AA26" s="1"/>
    </row>
    <row r="27" spans="9:27" ht="15.9" customHeight="1" x14ac:dyDescent="0.2">
      <c r="R27" s="22"/>
      <c r="S27" s="22"/>
      <c r="T27" s="1"/>
      <c r="U27" s="1"/>
      <c r="V27" s="1"/>
      <c r="W27" s="1"/>
      <c r="X27" s="1"/>
      <c r="Y27" s="1"/>
      <c r="Z27" s="1"/>
      <c r="AA27" s="1"/>
    </row>
    <row r="28" spans="9:27" ht="15.9" customHeight="1" x14ac:dyDescent="0.2">
      <c r="R28" s="22"/>
      <c r="S28" s="22"/>
      <c r="T28" s="1"/>
      <c r="U28" s="1"/>
      <c r="V28" s="1"/>
      <c r="W28" s="1"/>
      <c r="X28" s="1"/>
      <c r="Y28" s="1"/>
      <c r="Z28" s="1"/>
      <c r="AA28" s="1"/>
    </row>
    <row r="29" spans="9:27" ht="15.9" customHeight="1" x14ac:dyDescent="0.2">
      <c r="R29" s="22"/>
      <c r="S29" s="22"/>
      <c r="T29" s="1"/>
      <c r="U29" s="1"/>
      <c r="V29" s="1"/>
      <c r="W29" s="1"/>
      <c r="X29" s="1"/>
      <c r="Y29" s="1"/>
      <c r="Z29" s="1"/>
      <c r="AA29" s="1"/>
    </row>
    <row r="30" spans="9:27" ht="15.9" customHeight="1" x14ac:dyDescent="0.2">
      <c r="R30" s="22"/>
      <c r="S30" s="22"/>
      <c r="T30" s="1"/>
      <c r="U30" s="1"/>
      <c r="V30" s="1"/>
      <c r="W30" s="1"/>
      <c r="X30" s="1"/>
      <c r="Y30" s="1"/>
      <c r="Z30" s="1"/>
      <c r="AA30" s="1"/>
    </row>
    <row r="31" spans="9:27" ht="15.9" customHeight="1" x14ac:dyDescent="0.2">
      <c r="L31" s="220" t="s">
        <v>61</v>
      </c>
      <c r="M31" s="221"/>
      <c r="N31" s="221"/>
      <c r="R31" s="22"/>
      <c r="S31" s="22"/>
      <c r="T31" s="1"/>
      <c r="U31" s="1"/>
      <c r="V31" s="1"/>
      <c r="W31" s="1"/>
      <c r="X31" s="1"/>
      <c r="Y31" s="1"/>
      <c r="Z31" s="1"/>
      <c r="AA31" s="1"/>
    </row>
    <row r="32" spans="9:27" ht="15.9" customHeight="1" x14ac:dyDescent="0.2">
      <c r="I32" s="30"/>
      <c r="J32" s="30"/>
      <c r="K32" s="30"/>
      <c r="L32" s="222" t="s">
        <v>62</v>
      </c>
      <c r="M32" s="223"/>
      <c r="N32" s="223"/>
      <c r="R32" s="22"/>
      <c r="S32" s="22"/>
      <c r="T32" s="1"/>
      <c r="U32" s="1"/>
      <c r="V32" s="1"/>
      <c r="W32" s="1"/>
      <c r="X32" s="1"/>
      <c r="Y32" s="1"/>
      <c r="Z32" s="1"/>
      <c r="AA32" s="1"/>
    </row>
    <row r="33" spans="1:27" ht="15.9" customHeight="1" x14ac:dyDescent="0.2">
      <c r="I33" s="43"/>
      <c r="J33" s="43"/>
      <c r="K33" s="43"/>
      <c r="L33" s="224" t="s">
        <v>59</v>
      </c>
      <c r="M33" s="224"/>
      <c r="N33" s="225"/>
      <c r="R33" s="22"/>
      <c r="S33" s="22"/>
      <c r="T33" s="1"/>
      <c r="U33" s="1"/>
      <c r="V33" s="1"/>
      <c r="W33" s="1"/>
      <c r="X33" s="1"/>
      <c r="Y33" s="1"/>
      <c r="Z33" s="1"/>
      <c r="AA33" s="1"/>
    </row>
    <row r="34" spans="1:27" ht="15.9" customHeight="1" x14ac:dyDescent="0.2">
      <c r="R34" s="22"/>
      <c r="S34" s="22"/>
      <c r="T34" s="1"/>
      <c r="U34" s="1"/>
      <c r="V34" s="1"/>
      <c r="W34" s="1"/>
      <c r="X34" s="1"/>
      <c r="Y34" s="1"/>
      <c r="Z34" s="1"/>
      <c r="AA34" s="1"/>
    </row>
    <row r="35" spans="1:27" ht="15.75" customHeight="1" x14ac:dyDescent="0.2">
      <c r="A35" s="183" t="s">
        <v>145</v>
      </c>
      <c r="B35" s="183"/>
      <c r="C35" s="183"/>
      <c r="D35" s="183"/>
      <c r="E35" s="183"/>
      <c r="F35" s="183"/>
      <c r="G35" s="183"/>
      <c r="H35" s="183"/>
      <c r="I35" s="226" t="s">
        <v>146</v>
      </c>
      <c r="J35" s="24"/>
      <c r="K35" s="24"/>
      <c r="R35" s="1"/>
      <c r="S35" s="1"/>
      <c r="T35" s="10"/>
      <c r="U35" s="10"/>
      <c r="V35" s="10"/>
      <c r="W35" s="10"/>
      <c r="X35" s="10"/>
      <c r="Y35" s="10"/>
      <c r="Z35" s="10"/>
      <c r="AA35" s="10"/>
    </row>
    <row r="36" spans="1:27" ht="15.75" customHeight="1" x14ac:dyDescent="0.2">
      <c r="A36" s="183" t="s">
        <v>147</v>
      </c>
      <c r="B36" s="183"/>
      <c r="C36" s="183"/>
      <c r="D36" s="183"/>
      <c r="E36" s="183"/>
      <c r="F36" s="9"/>
      <c r="G36" s="9"/>
      <c r="H36" s="9"/>
      <c r="I36" s="226"/>
      <c r="J36" s="24"/>
      <c r="K36" s="24"/>
      <c r="R36" s="1"/>
      <c r="S36" s="1"/>
      <c r="T36" s="10"/>
      <c r="U36" s="10"/>
      <c r="V36" s="10"/>
      <c r="W36" s="10"/>
      <c r="X36" s="10"/>
      <c r="Y36" s="10"/>
      <c r="Z36" s="10"/>
      <c r="AA36" s="10"/>
    </row>
    <row r="37" spans="1:27" ht="15.75" customHeight="1" x14ac:dyDescent="0.2">
      <c r="A37" s="227" t="s">
        <v>142</v>
      </c>
      <c r="B37" s="132"/>
      <c r="C37" s="132"/>
      <c r="D37" s="132"/>
      <c r="E37" s="132"/>
      <c r="F37" s="9"/>
      <c r="G37" s="9"/>
      <c r="H37" s="9"/>
      <c r="I37" s="44"/>
      <c r="J37" s="44"/>
      <c r="K37" s="24"/>
      <c r="R37" s="1"/>
      <c r="S37" s="1"/>
      <c r="T37" s="10"/>
      <c r="U37" s="10"/>
      <c r="V37" s="10"/>
      <c r="W37" s="10"/>
      <c r="X37" s="10"/>
      <c r="Y37" s="10"/>
      <c r="Z37" s="10"/>
      <c r="AA37" s="10"/>
    </row>
    <row r="38" spans="1:27" s="15" customFormat="1" ht="15.15" customHeight="1" x14ac:dyDescent="0.2">
      <c r="B38" s="210" t="s">
        <v>63</v>
      </c>
      <c r="C38" s="210"/>
      <c r="D38" s="219" t="s">
        <v>148</v>
      </c>
      <c r="E38" s="219"/>
      <c r="R38" s="25"/>
      <c r="S38" s="25"/>
      <c r="T38" s="31"/>
      <c r="U38" s="31"/>
      <c r="V38" s="31"/>
      <c r="W38" s="31"/>
      <c r="X38" s="31"/>
      <c r="Y38" s="31"/>
      <c r="Z38" s="31"/>
      <c r="AA38" s="31"/>
    </row>
    <row r="39" spans="1:27" s="15" customFormat="1" ht="15.15" customHeight="1" x14ac:dyDescent="0.2">
      <c r="B39" s="210" t="s">
        <v>64</v>
      </c>
      <c r="C39" s="210"/>
      <c r="D39" s="219" t="s">
        <v>149</v>
      </c>
      <c r="E39" s="219"/>
      <c r="R39" s="25"/>
      <c r="S39" s="25"/>
      <c r="T39" s="31"/>
      <c r="U39" s="31"/>
      <c r="V39" s="31"/>
      <c r="W39" s="31"/>
      <c r="X39" s="31"/>
      <c r="Y39" s="31"/>
      <c r="Z39" s="31"/>
      <c r="AA39" s="31"/>
    </row>
    <row r="40" spans="1:27" s="15" customFormat="1" ht="15.15" customHeight="1" x14ac:dyDescent="0.2">
      <c r="B40" s="210" t="s">
        <v>65</v>
      </c>
      <c r="C40" s="210"/>
      <c r="D40" s="219">
        <v>1.5</v>
      </c>
      <c r="E40" s="219"/>
      <c r="R40" s="25"/>
      <c r="S40" s="25"/>
      <c r="T40" s="31"/>
      <c r="U40" s="31"/>
      <c r="V40" s="31"/>
      <c r="W40" s="31"/>
      <c r="X40" s="31"/>
      <c r="Y40" s="31"/>
      <c r="Z40" s="31"/>
      <c r="AA40" s="31"/>
    </row>
    <row r="41" spans="1:27" s="15" customFormat="1" ht="15.15" customHeight="1" x14ac:dyDescent="0.2">
      <c r="B41" s="210" t="s">
        <v>66</v>
      </c>
      <c r="C41" s="210"/>
      <c r="D41" s="219">
        <v>0.75</v>
      </c>
      <c r="E41" s="219"/>
      <c r="R41" s="25"/>
      <c r="S41" s="25"/>
      <c r="T41" s="31"/>
      <c r="U41" s="31"/>
      <c r="V41" s="31"/>
      <c r="W41" s="31"/>
      <c r="X41" s="31"/>
      <c r="Y41" s="31"/>
      <c r="Z41" s="31"/>
      <c r="AA41" s="31"/>
    </row>
    <row r="42" spans="1:27" ht="15.9" customHeight="1" x14ac:dyDescent="0.2">
      <c r="A42" s="91" t="s">
        <v>462</v>
      </c>
      <c r="B42" s="91"/>
      <c r="C42" s="91"/>
      <c r="D42" s="9"/>
      <c r="E42" s="9"/>
      <c r="R42" s="1"/>
      <c r="S42" s="1"/>
      <c r="T42" s="10"/>
      <c r="U42" s="10"/>
      <c r="V42" s="10"/>
      <c r="W42" s="10"/>
      <c r="X42" s="10"/>
      <c r="Y42" s="10"/>
      <c r="Z42" s="10"/>
      <c r="AA42" s="10"/>
    </row>
    <row r="43" spans="1:27" ht="15.9" customHeight="1" x14ac:dyDescent="0.2">
      <c r="B43" s="98" t="s">
        <v>29</v>
      </c>
      <c r="C43" s="173" t="s">
        <v>150</v>
      </c>
      <c r="D43" s="173" t="s">
        <v>151</v>
      </c>
      <c r="E43" s="173" t="s">
        <v>152</v>
      </c>
      <c r="F43" s="173" t="s">
        <v>68</v>
      </c>
      <c r="G43" s="173" t="s">
        <v>69</v>
      </c>
      <c r="R43" s="1"/>
      <c r="S43" s="1"/>
      <c r="T43" s="10"/>
      <c r="U43" s="10"/>
      <c r="V43" s="10"/>
      <c r="W43" s="10"/>
      <c r="X43" s="10"/>
      <c r="Y43" s="10"/>
      <c r="Z43" s="10"/>
      <c r="AA43" s="10"/>
    </row>
    <row r="44" spans="1:27" ht="15.9" customHeight="1" x14ac:dyDescent="0.2">
      <c r="B44" s="98"/>
      <c r="C44" s="171"/>
      <c r="D44" s="174"/>
      <c r="E44" s="174"/>
      <c r="F44" s="174"/>
      <c r="G44" s="174"/>
      <c r="H44" s="27"/>
      <c r="I44" s="215" t="s">
        <v>155</v>
      </c>
      <c r="J44" s="215"/>
      <c r="K44" s="215"/>
      <c r="L44" s="215"/>
      <c r="M44" s="215"/>
      <c r="N44" s="215"/>
      <c r="R44" s="1"/>
      <c r="S44" s="1"/>
      <c r="T44" s="10"/>
      <c r="U44" s="10"/>
      <c r="V44" s="10"/>
      <c r="W44" s="10"/>
      <c r="X44" s="10"/>
      <c r="Y44" s="10"/>
      <c r="Z44" s="10"/>
      <c r="AA44" s="10"/>
    </row>
    <row r="45" spans="1:27" ht="15.9" customHeight="1" x14ac:dyDescent="0.2">
      <c r="B45" s="21" t="s">
        <v>154</v>
      </c>
      <c r="C45" s="213">
        <v>27.4</v>
      </c>
      <c r="D45" s="23">
        <v>1</v>
      </c>
      <c r="E45" s="45">
        <f>ROUND(C45*D45,1)</f>
        <v>27.4</v>
      </c>
      <c r="F45" s="46">
        <f>9.8*E45/1000</f>
        <v>0.26851999999999998</v>
      </c>
      <c r="G45" s="4">
        <f>F45*(1+D41)</f>
        <v>0.46990999999999994</v>
      </c>
      <c r="H45" s="27"/>
      <c r="I45" s="216" t="s">
        <v>157</v>
      </c>
      <c r="J45" s="216"/>
      <c r="K45" s="216"/>
      <c r="L45" s="216"/>
      <c r="M45" s="216"/>
      <c r="N45" s="216"/>
      <c r="O45" s="49"/>
      <c r="P45" s="49"/>
      <c r="R45" s="1"/>
      <c r="S45" s="1"/>
      <c r="T45" s="10"/>
      <c r="U45" s="10"/>
      <c r="V45" s="10"/>
      <c r="W45" s="10"/>
      <c r="X45" s="11"/>
      <c r="Y45" s="11"/>
      <c r="Z45" s="10"/>
      <c r="AA45" s="10"/>
    </row>
    <row r="46" spans="1:27" ht="15.9" customHeight="1" x14ac:dyDescent="0.2">
      <c r="B46" s="2" t="s">
        <v>156</v>
      </c>
      <c r="C46" s="214"/>
      <c r="D46" s="23">
        <v>1</v>
      </c>
      <c r="E46" s="45">
        <f>ROUND(C45*D46,1)</f>
        <v>27.4</v>
      </c>
      <c r="F46" s="46">
        <f>9.8*E46/1000</f>
        <v>0.26851999999999998</v>
      </c>
      <c r="G46" s="4">
        <f>F46*(1+D41)</f>
        <v>0.46990999999999994</v>
      </c>
      <c r="H46" s="27"/>
      <c r="I46" s="27"/>
      <c r="J46" s="27"/>
      <c r="K46" s="34"/>
      <c r="L46" s="34"/>
      <c r="M46" s="34"/>
      <c r="N46" s="34"/>
      <c r="O46" s="34"/>
      <c r="P46" s="34"/>
      <c r="R46" s="1"/>
      <c r="S46" s="1"/>
      <c r="T46" s="10"/>
      <c r="U46" s="10"/>
      <c r="V46" s="10"/>
      <c r="W46" s="10"/>
      <c r="X46" s="10"/>
      <c r="Y46" s="10"/>
      <c r="Z46" s="10"/>
      <c r="AA46" s="10"/>
    </row>
    <row r="47" spans="1:27" ht="15.9" customHeight="1" x14ac:dyDescent="0.2">
      <c r="A47" s="132" t="s">
        <v>158</v>
      </c>
      <c r="B47" s="132"/>
      <c r="C47" s="132"/>
      <c r="D47" s="1"/>
      <c r="E47" s="22"/>
      <c r="F47" s="22"/>
      <c r="G47" s="34"/>
      <c r="H47" s="34"/>
      <c r="I47" s="34"/>
      <c r="J47" s="34"/>
      <c r="K47" s="34"/>
      <c r="L47" s="34"/>
      <c r="M47" s="34"/>
      <c r="N47" s="34"/>
      <c r="O47" s="34"/>
      <c r="P47" s="34"/>
      <c r="R47" s="1"/>
      <c r="S47" s="1"/>
      <c r="T47" s="10"/>
      <c r="U47" s="10"/>
      <c r="V47" s="11"/>
      <c r="W47" s="11"/>
      <c r="X47" s="10"/>
      <c r="Y47" s="10"/>
      <c r="Z47" s="10"/>
      <c r="AA47" s="10"/>
    </row>
    <row r="48" spans="1:27" ht="15.9" customHeight="1" x14ac:dyDescent="0.2">
      <c r="B48" s="210" t="s">
        <v>159</v>
      </c>
      <c r="C48" s="210"/>
      <c r="D48" s="5">
        <v>15</v>
      </c>
      <c r="E48" s="27"/>
      <c r="F48" s="27"/>
      <c r="G48" s="27"/>
      <c r="H48" s="34"/>
      <c r="I48" s="34"/>
      <c r="J48" s="34"/>
      <c r="K48" s="34"/>
      <c r="L48" s="34"/>
      <c r="M48" s="34"/>
      <c r="N48" s="34"/>
      <c r="O48" s="34"/>
      <c r="P48" s="34"/>
      <c r="R48" s="1"/>
      <c r="S48" s="1"/>
      <c r="T48" s="10"/>
      <c r="U48" s="10"/>
      <c r="V48" s="11"/>
      <c r="W48" s="11"/>
      <c r="X48" s="11"/>
      <c r="Y48" s="11"/>
      <c r="Z48" s="10"/>
      <c r="AA48" s="10"/>
    </row>
    <row r="49" spans="1:27" ht="15.9" customHeight="1" x14ac:dyDescent="0.2">
      <c r="B49" s="210" t="s">
        <v>71</v>
      </c>
      <c r="C49" s="210"/>
      <c r="D49" s="5">
        <v>33</v>
      </c>
      <c r="E49" s="27"/>
      <c r="F49" s="27"/>
      <c r="G49" s="27"/>
      <c r="H49" s="34"/>
      <c r="I49" s="34"/>
      <c r="J49" s="34"/>
      <c r="K49" s="34"/>
      <c r="L49" s="34"/>
      <c r="M49" s="34"/>
      <c r="N49" s="34"/>
      <c r="O49" s="34"/>
      <c r="P49" s="34"/>
      <c r="R49" s="1"/>
      <c r="S49" s="1"/>
      <c r="T49" s="10"/>
      <c r="U49" s="10"/>
      <c r="V49" s="11"/>
      <c r="W49" s="11"/>
      <c r="X49" s="10"/>
      <c r="Y49" s="10"/>
      <c r="Z49" s="10"/>
      <c r="AA49" s="10"/>
    </row>
    <row r="50" spans="1:27" ht="15.9" customHeight="1" x14ac:dyDescent="0.2">
      <c r="B50" s="217" t="s">
        <v>160</v>
      </c>
      <c r="C50" s="218"/>
      <c r="D50" s="4">
        <f>D48+D49</f>
        <v>48</v>
      </c>
      <c r="E50" s="27"/>
      <c r="F50" s="27"/>
      <c r="G50" s="27"/>
      <c r="H50" s="34"/>
      <c r="I50" s="34"/>
      <c r="J50" s="34"/>
      <c r="K50" s="34"/>
      <c r="L50" s="34"/>
      <c r="M50" s="34"/>
      <c r="N50" s="34"/>
      <c r="O50" s="34"/>
      <c r="P50" s="34"/>
      <c r="R50" s="1"/>
      <c r="S50" s="1"/>
      <c r="T50" s="10"/>
      <c r="U50" s="10"/>
      <c r="V50" s="11"/>
      <c r="W50" s="11"/>
      <c r="X50" s="10"/>
      <c r="Y50" s="10"/>
      <c r="Z50" s="10"/>
      <c r="AA50" s="10"/>
    </row>
    <row r="51" spans="1:27" ht="15.9" customHeight="1" x14ac:dyDescent="0.2">
      <c r="B51" s="210" t="s">
        <v>161</v>
      </c>
      <c r="C51" s="210"/>
      <c r="D51" s="5">
        <v>45</v>
      </c>
      <c r="E51" s="1"/>
      <c r="F51" s="1"/>
      <c r="G51" s="12"/>
      <c r="H51" s="1"/>
      <c r="I51" s="1"/>
      <c r="J51" s="1"/>
      <c r="R51" s="1"/>
      <c r="S51" s="1"/>
      <c r="T51" s="10"/>
      <c r="U51" s="10"/>
      <c r="V51" s="11"/>
      <c r="W51" s="11"/>
      <c r="X51" s="10"/>
      <c r="Y51" s="10"/>
      <c r="Z51" s="10"/>
      <c r="AA51" s="10"/>
    </row>
    <row r="52" spans="1:27" ht="15.9" customHeight="1" x14ac:dyDescent="0.2">
      <c r="A52" s="91" t="s">
        <v>162</v>
      </c>
      <c r="B52" s="91"/>
      <c r="C52" s="91"/>
      <c r="D52" s="91"/>
      <c r="E52" s="91"/>
      <c r="F52" s="91"/>
      <c r="G52" s="91"/>
      <c r="H52" s="91"/>
      <c r="I52" s="91"/>
      <c r="J52" s="1"/>
      <c r="R52" s="1"/>
      <c r="S52" s="1"/>
      <c r="T52" s="10"/>
      <c r="U52" s="10"/>
      <c r="V52" s="11"/>
      <c r="W52" s="11"/>
      <c r="X52" s="10"/>
      <c r="Y52" s="10"/>
      <c r="Z52" s="10"/>
      <c r="AA52" s="10"/>
    </row>
    <row r="53" spans="1:27" ht="15.9" customHeight="1" x14ac:dyDescent="0.2">
      <c r="B53" s="211" t="s">
        <v>163</v>
      </c>
      <c r="C53" s="211"/>
      <c r="D53" s="211"/>
      <c r="E53" s="211"/>
      <c r="F53" s="211"/>
      <c r="G53" s="211"/>
      <c r="H53" s="212"/>
      <c r="I53" s="47">
        <f>(G45*D48+G46*D50)/D50</f>
        <v>0.61675687499999987</v>
      </c>
      <c r="J53" s="22"/>
      <c r="K53" s="27"/>
      <c r="L53" s="27"/>
      <c r="M53" s="27"/>
      <c r="N53" s="27"/>
      <c r="R53" s="1"/>
      <c r="S53" s="1"/>
      <c r="T53" s="10"/>
      <c r="U53" s="10"/>
      <c r="V53" s="11"/>
      <c r="W53" s="11"/>
      <c r="X53" s="10"/>
      <c r="Y53" s="10"/>
      <c r="Z53" s="10"/>
      <c r="AA53" s="10"/>
    </row>
    <row r="54" spans="1:27" ht="15.75" customHeight="1" x14ac:dyDescent="0.2"/>
    <row r="55" spans="1:27" ht="15.75" customHeight="1" x14ac:dyDescent="0.2"/>
    <row r="56" spans="1:27" ht="15.75" customHeight="1" x14ac:dyDescent="0.2"/>
    <row r="57" spans="1:27" ht="15.75" customHeight="1" x14ac:dyDescent="0.2"/>
    <row r="58" spans="1:27" ht="15.75" customHeight="1" x14ac:dyDescent="0.2"/>
    <row r="59" spans="1:27" ht="15.75" customHeight="1" x14ac:dyDescent="0.2"/>
    <row r="60" spans="1:27" ht="15.75" customHeight="1" x14ac:dyDescent="0.2"/>
    <row r="61" spans="1:27" ht="15.75" customHeight="1" x14ac:dyDescent="0.2"/>
    <row r="62" spans="1:27" ht="15.75" customHeight="1" x14ac:dyDescent="0.2"/>
    <row r="63" spans="1:27" ht="15.75" customHeight="1" x14ac:dyDescent="0.2"/>
    <row r="64" spans="1:27" ht="15.75" customHeight="1" x14ac:dyDescent="0.2"/>
    <row r="65" ht="15.75" customHeight="1" x14ac:dyDescent="0.2"/>
    <row r="66" ht="15.75" customHeight="1" x14ac:dyDescent="0.2"/>
    <row r="67" ht="15.75" customHeight="1" x14ac:dyDescent="0.2"/>
    <row r="68" ht="15.75" customHeight="1" x14ac:dyDescent="0.2"/>
  </sheetData>
  <sheetProtection formatCells="0" selectLockedCells="1" selectUnlockedCells="1"/>
  <mergeCells count="39">
    <mergeCell ref="B1:K1"/>
    <mergeCell ref="R14:R15"/>
    <mergeCell ref="S14:S15"/>
    <mergeCell ref="T14:U14"/>
    <mergeCell ref="V14:W14"/>
    <mergeCell ref="B40:C40"/>
    <mergeCell ref="D40:E40"/>
    <mergeCell ref="Z14:AA14"/>
    <mergeCell ref="L31:N31"/>
    <mergeCell ref="L32:N32"/>
    <mergeCell ref="L33:N33"/>
    <mergeCell ref="A35:H35"/>
    <mergeCell ref="I35:I36"/>
    <mergeCell ref="A36:E36"/>
    <mergeCell ref="X14:Y14"/>
    <mergeCell ref="A37:E37"/>
    <mergeCell ref="B38:C38"/>
    <mergeCell ref="D38:E38"/>
    <mergeCell ref="B39:C39"/>
    <mergeCell ref="D39:E39"/>
    <mergeCell ref="B41:C41"/>
    <mergeCell ref="D41:E41"/>
    <mergeCell ref="A42:C42"/>
    <mergeCell ref="B43:B44"/>
    <mergeCell ref="C43:C44"/>
    <mergeCell ref="D43:D44"/>
    <mergeCell ref="E43:E44"/>
    <mergeCell ref="B51:C51"/>
    <mergeCell ref="A52:I52"/>
    <mergeCell ref="B53:H53"/>
    <mergeCell ref="F43:F44"/>
    <mergeCell ref="G43:G44"/>
    <mergeCell ref="C45:C46"/>
    <mergeCell ref="A47:C47"/>
    <mergeCell ref="I44:N44"/>
    <mergeCell ref="I45:N45"/>
    <mergeCell ref="B48:C48"/>
    <mergeCell ref="B49:C49"/>
    <mergeCell ref="B50:C50"/>
  </mergeCells>
  <phoneticPr fontId="2"/>
  <pageMargins left="0.70866141732283472" right="0.31496062992125984" top="0.62992125984251968" bottom="0.6692913385826772" header="0.43307086614173229" footer="0.51181102362204722"/>
  <pageSetup paperSize="9" orientation="landscape" horizontalDpi="300" verticalDpi="300" r:id="rId1"/>
  <headerFooter alignWithMargins="0"/>
  <drawing r:id="rId2"/>
  <legacyDrawing r:id="rId3"/>
  <oleObjects>
    <mc:AlternateContent xmlns:mc="http://schemas.openxmlformats.org/markup-compatibility/2006">
      <mc:Choice Requires="x14">
        <oleObject progId="JWB32.Document" shapeId="9217" r:id="rId4">
          <objectPr defaultSize="0" autoPict="0" r:id="rId5">
            <anchor moveWithCells="1">
              <from>
                <xdr:col>0</xdr:col>
                <xdr:colOff>0</xdr:colOff>
                <xdr:row>2</xdr:row>
                <xdr:rowOff>0</xdr:rowOff>
              </from>
              <to>
                <xdr:col>6</xdr:col>
                <xdr:colOff>198120</xdr:colOff>
                <xdr:row>32</xdr:row>
                <xdr:rowOff>137160</xdr:rowOff>
              </to>
            </anchor>
          </objectPr>
        </oleObject>
      </mc:Choice>
      <mc:Fallback>
        <oleObject progId="JWB32.Document" shapeId="9217"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53"/>
  </sheetPr>
  <dimension ref="A1:AA74"/>
  <sheetViews>
    <sheetView view="pageBreakPreview" zoomScaleNormal="100" workbookViewId="0">
      <selection activeCell="A34" sqref="A34:XFD34"/>
    </sheetView>
  </sheetViews>
  <sheetFormatPr defaultRowHeight="13.2" x14ac:dyDescent="0.2"/>
  <cols>
    <col min="1" max="16" width="8.77734375" customWidth="1"/>
    <col min="19" max="19" width="9.44140625" bestFit="1" customWidth="1"/>
  </cols>
  <sheetData>
    <row r="1" spans="1:27" ht="21.75" customHeight="1" x14ac:dyDescent="0.2">
      <c r="A1" s="230" t="s">
        <v>125</v>
      </c>
      <c r="B1" s="230"/>
      <c r="C1" s="230"/>
      <c r="D1" s="230"/>
      <c r="E1" s="230"/>
      <c r="F1" s="230"/>
      <c r="G1" s="230"/>
      <c r="H1" s="230"/>
      <c r="I1" s="230"/>
      <c r="J1" s="230"/>
      <c r="L1" s="36"/>
      <c r="M1" s="36"/>
      <c r="N1" s="36"/>
      <c r="O1" s="36"/>
      <c r="P1" s="36"/>
      <c r="Q1" s="231" t="s">
        <v>60</v>
      </c>
      <c r="R1" s="231"/>
      <c r="S1" s="231"/>
      <c r="T1" s="231"/>
      <c r="U1" s="231"/>
      <c r="V1" s="231"/>
      <c r="W1" s="231"/>
      <c r="X1" s="231"/>
    </row>
    <row r="2" spans="1:27" ht="15.9" customHeight="1" x14ac:dyDescent="0.2">
      <c r="Q2" s="9"/>
      <c r="R2" s="9"/>
      <c r="S2" s="9"/>
    </row>
    <row r="3" spans="1:27" ht="15.9" customHeight="1" x14ac:dyDescent="0.2">
      <c r="Q3" s="1"/>
      <c r="R3" s="1"/>
      <c r="S3" s="1"/>
      <c r="T3" s="1"/>
      <c r="U3" s="1"/>
      <c r="V3" s="1"/>
      <c r="W3" s="1"/>
    </row>
    <row r="4" spans="1:27" ht="15.9" customHeight="1" x14ac:dyDescent="0.2">
      <c r="Q4" s="1"/>
      <c r="R4" s="1"/>
      <c r="S4" s="1"/>
      <c r="T4" s="1"/>
      <c r="U4" s="1"/>
      <c r="V4" s="1"/>
      <c r="W4" s="1"/>
    </row>
    <row r="5" spans="1:27" ht="15.9" customHeight="1" x14ac:dyDescent="0.2">
      <c r="Q5" s="1"/>
      <c r="R5" s="1"/>
      <c r="S5" s="1"/>
      <c r="T5" s="1"/>
      <c r="U5" s="1"/>
      <c r="V5" s="1"/>
      <c r="W5" s="1"/>
    </row>
    <row r="6" spans="1:27" ht="15.9" customHeight="1" x14ac:dyDescent="0.2">
      <c r="Q6" s="1"/>
      <c r="R6" s="1"/>
      <c r="S6" s="1"/>
      <c r="T6" s="1"/>
      <c r="U6" s="1"/>
      <c r="V6" s="1"/>
      <c r="W6" s="1"/>
    </row>
    <row r="7" spans="1:27" ht="15.9" customHeight="1" x14ac:dyDescent="0.2">
      <c r="Q7" s="1"/>
      <c r="R7" s="1"/>
      <c r="S7" s="1"/>
      <c r="T7" s="1"/>
      <c r="U7" s="1"/>
      <c r="V7" s="1"/>
      <c r="W7" s="1"/>
    </row>
    <row r="8" spans="1:27" ht="15.9" customHeight="1" x14ac:dyDescent="0.2">
      <c r="Q8" s="1"/>
      <c r="R8" s="1"/>
      <c r="S8" s="1"/>
      <c r="T8" s="1"/>
      <c r="U8" s="1"/>
      <c r="V8" s="1"/>
      <c r="W8" s="1"/>
    </row>
    <row r="9" spans="1:27" ht="15.9" customHeight="1" x14ac:dyDescent="0.2">
      <c r="Q9" s="1"/>
      <c r="R9" s="1"/>
      <c r="S9" s="1"/>
      <c r="T9" s="1"/>
      <c r="U9" s="1"/>
      <c r="V9" s="1"/>
      <c r="W9" s="1"/>
    </row>
    <row r="10" spans="1:27" ht="15.9" customHeight="1" x14ac:dyDescent="0.2">
      <c r="Q10" s="9"/>
      <c r="R10" s="9"/>
      <c r="S10" s="9"/>
      <c r="T10" s="9"/>
      <c r="U10" s="9"/>
      <c r="V10" s="9"/>
    </row>
    <row r="11" spans="1:27" ht="15.9" customHeight="1" x14ac:dyDescent="0.2">
      <c r="Q11" s="29"/>
      <c r="R11" s="29"/>
      <c r="S11" s="29"/>
      <c r="T11" s="29"/>
      <c r="U11" s="29"/>
      <c r="V11" s="29"/>
    </row>
    <row r="12" spans="1:27" ht="15.9" customHeight="1" x14ac:dyDescent="0.2"/>
    <row r="13" spans="1:27" ht="15.9" customHeight="1" x14ac:dyDescent="0.2">
      <c r="Q13" s="9"/>
      <c r="R13" s="9"/>
      <c r="S13" s="9"/>
    </row>
    <row r="14" spans="1:27" ht="15.9" customHeight="1" x14ac:dyDescent="0.2">
      <c r="Q14" s="160"/>
      <c r="R14" s="160"/>
      <c r="S14" s="130"/>
      <c r="T14" s="130"/>
      <c r="U14" s="229"/>
      <c r="V14" s="229"/>
      <c r="W14" s="130"/>
      <c r="X14" s="130"/>
      <c r="Y14" s="130"/>
      <c r="Z14" s="130"/>
      <c r="AA14" s="1"/>
    </row>
    <row r="15" spans="1:27" ht="15.9" customHeight="1" x14ac:dyDescent="0.2">
      <c r="Q15" s="160"/>
      <c r="R15" s="160"/>
      <c r="S15" s="1"/>
      <c r="T15" s="1"/>
      <c r="U15" s="1"/>
      <c r="V15" s="1"/>
      <c r="W15" s="1"/>
      <c r="X15" s="1"/>
      <c r="Y15" s="1"/>
      <c r="Z15" s="1"/>
    </row>
    <row r="16" spans="1:27" ht="15.9" customHeight="1" x14ac:dyDescent="0.2">
      <c r="Q16" s="22"/>
      <c r="R16" s="22"/>
      <c r="S16" s="1"/>
      <c r="T16" s="1"/>
      <c r="U16" s="1"/>
      <c r="V16" s="1"/>
      <c r="W16" s="1"/>
      <c r="X16" s="1"/>
      <c r="Y16" s="1"/>
      <c r="Z16" s="1"/>
    </row>
    <row r="17" spans="12:26" ht="15.9" customHeight="1" x14ac:dyDescent="0.2">
      <c r="Q17" s="22"/>
      <c r="R17" s="22"/>
      <c r="S17" s="1"/>
      <c r="T17" s="1"/>
      <c r="U17" s="1"/>
      <c r="V17" s="1"/>
      <c r="W17" s="1"/>
      <c r="X17" s="1"/>
      <c r="Y17" s="1"/>
      <c r="Z17" s="1"/>
    </row>
    <row r="18" spans="12:26" ht="15.9" customHeight="1" x14ac:dyDescent="0.2">
      <c r="Q18" s="22"/>
      <c r="R18" s="22"/>
      <c r="S18" s="1"/>
      <c r="T18" s="1"/>
      <c r="U18" s="1"/>
      <c r="V18" s="1"/>
      <c r="W18" s="1"/>
      <c r="X18" s="1"/>
      <c r="Y18" s="1"/>
      <c r="Z18" s="1"/>
    </row>
    <row r="19" spans="12:26" ht="15.9" customHeight="1" x14ac:dyDescent="0.2">
      <c r="Q19" s="22"/>
      <c r="R19" s="22"/>
      <c r="S19" s="1"/>
      <c r="T19" s="1"/>
      <c r="U19" s="1"/>
      <c r="V19" s="1"/>
      <c r="W19" s="1"/>
      <c r="X19" s="1"/>
      <c r="Y19" s="1"/>
      <c r="Z19" s="1"/>
    </row>
    <row r="20" spans="12:26" ht="15.9" customHeight="1" x14ac:dyDescent="0.2">
      <c r="Q20" s="22"/>
      <c r="R20" s="22"/>
      <c r="S20" s="1"/>
      <c r="T20" s="1"/>
      <c r="U20" s="1"/>
      <c r="V20" s="1"/>
      <c r="W20" s="1"/>
      <c r="X20" s="1"/>
      <c r="Y20" s="1"/>
      <c r="Z20" s="1"/>
    </row>
    <row r="21" spans="12:26" ht="15.9" customHeight="1" x14ac:dyDescent="0.2">
      <c r="Q21" s="22"/>
      <c r="R21" s="22"/>
      <c r="S21" s="1"/>
      <c r="T21" s="1"/>
      <c r="U21" s="1"/>
      <c r="V21" s="1"/>
      <c r="W21" s="1"/>
      <c r="X21" s="1"/>
      <c r="Y21" s="1"/>
      <c r="Z21" s="1"/>
    </row>
    <row r="22" spans="12:26" ht="15.9" customHeight="1" x14ac:dyDescent="0.2">
      <c r="Q22" s="22"/>
      <c r="R22" s="22"/>
      <c r="S22" s="1"/>
      <c r="T22" s="1"/>
      <c r="U22" s="1"/>
      <c r="V22" s="1"/>
      <c r="W22" s="1"/>
      <c r="X22" s="1"/>
      <c r="Y22" s="1"/>
      <c r="Z22" s="1"/>
    </row>
    <row r="23" spans="12:26" ht="15.9" customHeight="1" x14ac:dyDescent="0.2">
      <c r="Q23" s="22"/>
      <c r="R23" s="22"/>
      <c r="S23" s="1"/>
      <c r="T23" s="1"/>
      <c r="U23" s="1"/>
      <c r="V23" s="1"/>
      <c r="W23" s="1"/>
      <c r="X23" s="1"/>
      <c r="Y23" s="1"/>
      <c r="Z23" s="1"/>
    </row>
    <row r="24" spans="12:26" ht="15.9" customHeight="1" x14ac:dyDescent="0.2">
      <c r="Q24" s="22"/>
      <c r="R24" s="22"/>
      <c r="S24" s="1"/>
      <c r="T24" s="1"/>
      <c r="U24" s="1"/>
      <c r="V24" s="1"/>
      <c r="W24" s="1"/>
      <c r="X24" s="1"/>
      <c r="Y24" s="1"/>
      <c r="Z24" s="1"/>
    </row>
    <row r="25" spans="12:26" ht="15.9" customHeight="1" x14ac:dyDescent="0.2">
      <c r="Q25" s="22"/>
      <c r="R25" s="22"/>
      <c r="S25" s="1"/>
      <c r="T25" s="1"/>
      <c r="U25" s="1"/>
      <c r="V25" s="1"/>
      <c r="W25" s="1"/>
      <c r="X25" s="1"/>
      <c r="Y25" s="1"/>
      <c r="Z25" s="1"/>
    </row>
    <row r="26" spans="12:26" ht="15.9" customHeight="1" x14ac:dyDescent="0.2">
      <c r="L26" s="221" t="s">
        <v>61</v>
      </c>
      <c r="M26" s="221"/>
      <c r="N26" s="221"/>
      <c r="O26" s="221"/>
      <c r="Q26" s="22"/>
      <c r="R26" s="22"/>
      <c r="S26" s="1"/>
      <c r="T26" s="1"/>
      <c r="U26" s="1"/>
      <c r="V26" s="1"/>
      <c r="W26" s="1"/>
      <c r="X26" s="1"/>
      <c r="Y26" s="1"/>
      <c r="Z26" s="1"/>
    </row>
    <row r="27" spans="12:26" ht="15.9" customHeight="1" x14ac:dyDescent="0.2">
      <c r="L27" s="223" t="s">
        <v>62</v>
      </c>
      <c r="M27" s="223"/>
      <c r="N27" s="223"/>
      <c r="O27" s="223"/>
      <c r="Q27" s="22"/>
      <c r="R27" s="22"/>
      <c r="S27" s="1"/>
      <c r="T27" s="1"/>
      <c r="U27" s="1"/>
      <c r="V27" s="1"/>
      <c r="W27" s="1"/>
      <c r="X27" s="1"/>
      <c r="Y27" s="1"/>
      <c r="Z27" s="1"/>
    </row>
    <row r="28" spans="12:26" ht="15.9" customHeight="1" x14ac:dyDescent="0.2">
      <c r="L28" s="232" t="s">
        <v>62</v>
      </c>
      <c r="M28" s="232"/>
      <c r="N28" s="232"/>
      <c r="O28" s="232"/>
      <c r="Q28" s="22"/>
      <c r="R28" s="22"/>
      <c r="S28" s="1"/>
      <c r="T28" s="1"/>
      <c r="U28" s="1"/>
      <c r="V28" s="1"/>
      <c r="W28" s="1"/>
      <c r="X28" s="1"/>
      <c r="Y28" s="1"/>
      <c r="Z28" s="1"/>
    </row>
    <row r="29" spans="12:26" ht="15.9" customHeight="1" x14ac:dyDescent="0.2">
      <c r="L29" s="233" t="s">
        <v>59</v>
      </c>
      <c r="M29" s="233"/>
      <c r="N29" s="233"/>
      <c r="O29" s="233"/>
      <c r="Q29" s="22"/>
      <c r="R29" s="22"/>
      <c r="S29" s="1"/>
      <c r="T29" s="1"/>
      <c r="U29" s="1"/>
      <c r="V29" s="1"/>
      <c r="W29" s="1"/>
      <c r="X29" s="1"/>
      <c r="Y29" s="1"/>
      <c r="Z29" s="1"/>
    </row>
    <row r="30" spans="12:26" ht="15.9" customHeight="1" x14ac:dyDescent="0.2">
      <c r="L30" s="234" t="s">
        <v>121</v>
      </c>
      <c r="M30" s="235"/>
      <c r="N30" s="235"/>
      <c r="O30" s="236"/>
      <c r="Q30" s="22"/>
      <c r="R30" s="22"/>
      <c r="S30" s="1"/>
      <c r="T30" s="1"/>
      <c r="U30" s="1"/>
      <c r="V30" s="1"/>
      <c r="W30" s="1"/>
      <c r="X30" s="1"/>
      <c r="Y30" s="1"/>
      <c r="Z30" s="1"/>
    </row>
    <row r="31" spans="12:26" ht="15.9" customHeight="1" x14ac:dyDescent="0.2">
      <c r="Q31" s="22"/>
      <c r="R31" s="22"/>
      <c r="S31" s="1"/>
      <c r="T31" s="1"/>
      <c r="U31" s="1"/>
      <c r="V31" s="1"/>
      <c r="W31" s="1"/>
      <c r="X31" s="1"/>
      <c r="Y31" s="1"/>
      <c r="Z31" s="1"/>
    </row>
    <row r="32" spans="12:26" ht="15.9" customHeight="1" x14ac:dyDescent="0.2">
      <c r="Q32" s="22"/>
      <c r="R32" s="22"/>
      <c r="S32" s="1"/>
      <c r="T32" s="1"/>
      <c r="U32" s="1"/>
      <c r="V32" s="1"/>
      <c r="W32" s="1"/>
      <c r="X32" s="1"/>
      <c r="Y32" s="1"/>
      <c r="Z32" s="1"/>
    </row>
    <row r="33" spans="1:27" ht="15.75" customHeight="1" x14ac:dyDescent="0.2">
      <c r="A33" s="139" t="s">
        <v>112</v>
      </c>
      <c r="B33" s="139"/>
      <c r="C33" s="139"/>
      <c r="D33" s="139"/>
      <c r="E33" s="139"/>
      <c r="F33" s="9"/>
      <c r="G33" s="9"/>
      <c r="H33" s="9"/>
      <c r="I33" s="24"/>
      <c r="J33" s="24"/>
      <c r="K33" s="24"/>
      <c r="R33" s="1"/>
      <c r="S33" s="1"/>
      <c r="T33" s="10"/>
      <c r="U33" s="10"/>
      <c r="V33" s="10"/>
      <c r="W33" s="10"/>
      <c r="X33" s="10"/>
      <c r="Y33" s="10"/>
      <c r="Z33" s="10"/>
      <c r="AA33" s="10"/>
    </row>
    <row r="34" spans="1:27" ht="15.6" customHeight="1" x14ac:dyDescent="0.2">
      <c r="A34" s="108" t="s">
        <v>225</v>
      </c>
      <c r="B34" s="108"/>
      <c r="C34" s="108"/>
      <c r="D34" s="108"/>
      <c r="E34" s="108"/>
      <c r="F34" s="108"/>
      <c r="G34" s="108"/>
      <c r="H34" s="108"/>
      <c r="I34" s="108"/>
      <c r="J34" s="108"/>
      <c r="K34" s="108"/>
      <c r="L34" s="108"/>
      <c r="M34" s="108"/>
    </row>
    <row r="35" spans="1:27" ht="15.6" customHeight="1" x14ac:dyDescent="0.2">
      <c r="A35" s="109" t="s">
        <v>138</v>
      </c>
      <c r="B35" s="111"/>
      <c r="C35" s="125" t="s">
        <v>139</v>
      </c>
      <c r="D35" s="126"/>
      <c r="E35" s="126"/>
      <c r="F35" s="126"/>
      <c r="G35" s="126"/>
      <c r="H35" s="126"/>
      <c r="I35" s="126"/>
      <c r="J35" s="127"/>
      <c r="K35" s="109" t="s">
        <v>19</v>
      </c>
      <c r="L35" s="110"/>
      <c r="M35" s="111"/>
    </row>
    <row r="36" spans="1:27" ht="15.6" customHeight="1" x14ac:dyDescent="0.2">
      <c r="A36" s="123"/>
      <c r="B36" s="124"/>
      <c r="C36" s="126" t="s">
        <v>136</v>
      </c>
      <c r="D36" s="126"/>
      <c r="E36" s="126"/>
      <c r="F36" s="127"/>
      <c r="G36" s="125" t="s">
        <v>137</v>
      </c>
      <c r="H36" s="126"/>
      <c r="I36" s="126"/>
      <c r="J36" s="127"/>
      <c r="K36" s="123"/>
      <c r="L36" s="130"/>
      <c r="M36" s="124"/>
    </row>
    <row r="37" spans="1:27" ht="15.6" customHeight="1" x14ac:dyDescent="0.2">
      <c r="A37" s="112"/>
      <c r="B37" s="114"/>
      <c r="C37" s="127" t="s">
        <v>134</v>
      </c>
      <c r="D37" s="98"/>
      <c r="E37" s="98" t="s">
        <v>135</v>
      </c>
      <c r="F37" s="98"/>
      <c r="G37" s="98" t="s">
        <v>134</v>
      </c>
      <c r="H37" s="98"/>
      <c r="I37" s="98" t="s">
        <v>135</v>
      </c>
      <c r="J37" s="98"/>
      <c r="K37" s="112"/>
      <c r="L37" s="113"/>
      <c r="M37" s="114"/>
    </row>
    <row r="38" spans="1:27" ht="15.6" customHeight="1" x14ac:dyDescent="0.2">
      <c r="A38" s="106" t="s">
        <v>9</v>
      </c>
      <c r="B38" s="106"/>
      <c r="C38" s="115">
        <v>2</v>
      </c>
      <c r="D38" s="116"/>
      <c r="E38" s="115">
        <v>1.5</v>
      </c>
      <c r="F38" s="116"/>
      <c r="G38" s="115">
        <v>1.5</v>
      </c>
      <c r="H38" s="116"/>
      <c r="I38" s="115">
        <v>1</v>
      </c>
      <c r="J38" s="116"/>
      <c r="K38" s="17"/>
      <c r="M38" s="18"/>
    </row>
    <row r="39" spans="1:27" ht="15.6" customHeight="1" x14ac:dyDescent="0.2">
      <c r="A39" s="106"/>
      <c r="B39" s="106"/>
      <c r="C39" s="128" t="s">
        <v>76</v>
      </c>
      <c r="D39" s="129"/>
      <c r="E39" s="128" t="s">
        <v>76</v>
      </c>
      <c r="F39" s="129"/>
      <c r="G39" s="128" t="s">
        <v>76</v>
      </c>
      <c r="H39" s="129"/>
      <c r="I39" s="128" t="s">
        <v>77</v>
      </c>
      <c r="J39" s="129"/>
      <c r="K39" s="17"/>
      <c r="M39" s="18"/>
    </row>
    <row r="40" spans="1:27" ht="15.6" customHeight="1" x14ac:dyDescent="0.2">
      <c r="A40" s="98" t="s">
        <v>10</v>
      </c>
      <c r="B40" s="98"/>
      <c r="C40" s="115">
        <v>1.5</v>
      </c>
      <c r="D40" s="116"/>
      <c r="E40" s="115">
        <v>1</v>
      </c>
      <c r="F40" s="116"/>
      <c r="G40" s="115">
        <v>1</v>
      </c>
      <c r="H40" s="116"/>
      <c r="I40" s="115">
        <v>0.6</v>
      </c>
      <c r="J40" s="116"/>
      <c r="K40" s="17"/>
      <c r="M40" s="18"/>
    </row>
    <row r="41" spans="1:27" ht="15.6" customHeight="1" x14ac:dyDescent="0.2">
      <c r="A41" s="98"/>
      <c r="B41" s="98"/>
      <c r="C41" s="128" t="s">
        <v>77</v>
      </c>
      <c r="D41" s="129"/>
      <c r="E41" s="128" t="s">
        <v>77</v>
      </c>
      <c r="F41" s="129"/>
      <c r="G41" s="128" t="s">
        <v>77</v>
      </c>
      <c r="H41" s="129"/>
      <c r="I41" s="128" t="s">
        <v>78</v>
      </c>
      <c r="J41" s="129"/>
      <c r="K41" s="17"/>
      <c r="M41" s="18"/>
    </row>
    <row r="42" spans="1:27" ht="15.6" customHeight="1" x14ac:dyDescent="0.2">
      <c r="A42" s="98" t="s">
        <v>11</v>
      </c>
      <c r="B42" s="98"/>
      <c r="C42" s="115">
        <v>1</v>
      </c>
      <c r="D42" s="116"/>
      <c r="E42" s="115">
        <v>0.6</v>
      </c>
      <c r="F42" s="116"/>
      <c r="G42" s="115">
        <v>0.6</v>
      </c>
      <c r="H42" s="116"/>
      <c r="I42" s="115">
        <v>0.4</v>
      </c>
      <c r="J42" s="116"/>
      <c r="K42" s="17"/>
      <c r="M42" s="18"/>
    </row>
    <row r="43" spans="1:27" ht="15.6" customHeight="1" x14ac:dyDescent="0.2">
      <c r="A43" s="98"/>
      <c r="B43" s="98"/>
      <c r="C43" s="128" t="s">
        <v>78</v>
      </c>
      <c r="D43" s="129"/>
      <c r="E43" s="128" t="s">
        <v>78</v>
      </c>
      <c r="F43" s="129"/>
      <c r="G43" s="128" t="s">
        <v>78</v>
      </c>
      <c r="H43" s="129"/>
      <c r="I43" s="128" t="s">
        <v>79</v>
      </c>
      <c r="J43" s="129"/>
      <c r="K43" s="19"/>
      <c r="L43" s="16"/>
      <c r="M43" s="20"/>
    </row>
    <row r="44" spans="1:27" ht="15.75" customHeight="1" x14ac:dyDescent="0.2">
      <c r="A44" s="132" t="s">
        <v>142</v>
      </c>
      <c r="B44" s="132"/>
      <c r="C44" s="132"/>
      <c r="D44" s="132"/>
      <c r="E44" s="132"/>
      <c r="F44" s="9"/>
      <c r="G44" s="9"/>
      <c r="H44" s="9"/>
      <c r="I44" s="24"/>
      <c r="J44" s="24"/>
      <c r="K44" s="24"/>
      <c r="R44" s="1"/>
      <c r="S44" s="1"/>
      <c r="T44" s="10"/>
      <c r="U44" s="10"/>
      <c r="V44" s="10"/>
      <c r="W44" s="10"/>
      <c r="X44" s="10"/>
      <c r="Y44" s="10"/>
      <c r="Z44" s="10"/>
      <c r="AA44" s="10"/>
    </row>
    <row r="45" spans="1:27" s="15" customFormat="1" ht="15.15" customHeight="1" x14ac:dyDescent="0.2">
      <c r="B45" s="210" t="s">
        <v>63</v>
      </c>
      <c r="C45" s="210"/>
      <c r="D45" s="219" t="s">
        <v>134</v>
      </c>
      <c r="E45" s="219"/>
      <c r="F45" s="238" t="s">
        <v>116</v>
      </c>
      <c r="G45" s="239"/>
      <c r="I45" s="24"/>
      <c r="J45" s="24"/>
      <c r="R45" s="25"/>
      <c r="S45" s="25"/>
      <c r="T45" s="31"/>
      <c r="U45" s="31"/>
      <c r="V45" s="31"/>
      <c r="W45" s="31"/>
      <c r="X45" s="31"/>
      <c r="Y45" s="31"/>
      <c r="Z45" s="31"/>
      <c r="AA45" s="31"/>
    </row>
    <row r="46" spans="1:27" s="15" customFormat="1" ht="15.15" customHeight="1" x14ac:dyDescent="0.2">
      <c r="B46" s="210" t="s">
        <v>64</v>
      </c>
      <c r="C46" s="210"/>
      <c r="D46" s="219" t="s">
        <v>117</v>
      </c>
      <c r="E46" s="219"/>
      <c r="R46" s="25"/>
      <c r="S46" s="25"/>
      <c r="T46" s="31"/>
      <c r="U46" s="31"/>
      <c r="V46" s="31"/>
      <c r="W46" s="31"/>
      <c r="X46" s="31"/>
      <c r="Y46" s="31"/>
      <c r="Z46" s="31"/>
      <c r="AA46" s="31"/>
    </row>
    <row r="47" spans="1:27" s="15" customFormat="1" ht="15.15" customHeight="1" x14ac:dyDescent="0.2">
      <c r="B47" s="210" t="s">
        <v>65</v>
      </c>
      <c r="C47" s="210"/>
      <c r="D47" s="237">
        <v>1.5</v>
      </c>
      <c r="E47" s="237"/>
      <c r="R47" s="25"/>
      <c r="S47" s="25"/>
      <c r="T47" s="31"/>
      <c r="U47" s="31"/>
      <c r="V47" s="31"/>
      <c r="W47" s="31"/>
      <c r="X47" s="31"/>
      <c r="Y47" s="31"/>
      <c r="Z47" s="31"/>
      <c r="AA47" s="31"/>
    </row>
    <row r="48" spans="1:27" s="15" customFormat="1" ht="15.15" customHeight="1" x14ac:dyDescent="0.2">
      <c r="B48" s="210" t="s">
        <v>66</v>
      </c>
      <c r="C48" s="210"/>
      <c r="D48" s="242">
        <f>D47*0.5</f>
        <v>0.75</v>
      </c>
      <c r="E48" s="242"/>
      <c r="R48" s="25"/>
      <c r="S48" s="25"/>
      <c r="T48" s="31"/>
      <c r="U48" s="31"/>
      <c r="V48" s="31"/>
      <c r="W48" s="31"/>
      <c r="X48" s="31"/>
      <c r="Y48" s="31"/>
      <c r="Z48" s="31"/>
      <c r="AA48" s="31"/>
    </row>
    <row r="49" spans="1:27" ht="15.9" customHeight="1" x14ac:dyDescent="0.2">
      <c r="A49" s="91" t="s">
        <v>143</v>
      </c>
      <c r="B49" s="91"/>
      <c r="C49" s="91"/>
      <c r="D49" s="91"/>
      <c r="E49" s="91"/>
      <c r="R49" s="1"/>
      <c r="S49" s="1"/>
      <c r="T49" s="10"/>
      <c r="U49" s="10"/>
      <c r="V49" s="10"/>
      <c r="W49" s="10"/>
      <c r="X49" s="10"/>
      <c r="Y49" s="10"/>
      <c r="Z49" s="10"/>
      <c r="AA49" s="10"/>
    </row>
    <row r="50" spans="1:27" ht="15.9" customHeight="1" x14ac:dyDescent="0.2">
      <c r="B50" s="98" t="s">
        <v>29</v>
      </c>
      <c r="C50" s="173" t="s">
        <v>67</v>
      </c>
      <c r="D50" s="173" t="s">
        <v>119</v>
      </c>
      <c r="E50" s="173" t="s">
        <v>120</v>
      </c>
      <c r="F50" s="30"/>
      <c r="G50" s="30"/>
      <c r="R50" s="1"/>
      <c r="S50" s="1"/>
      <c r="T50" s="10"/>
      <c r="U50" s="10"/>
      <c r="V50" s="10"/>
      <c r="W50" s="10"/>
      <c r="X50" s="10"/>
      <c r="Y50" s="10"/>
      <c r="Z50" s="10"/>
      <c r="AA50" s="10"/>
    </row>
    <row r="51" spans="1:27" ht="15.9" customHeight="1" x14ac:dyDescent="0.2">
      <c r="B51" s="98"/>
      <c r="C51" s="174"/>
      <c r="D51" s="174"/>
      <c r="E51" s="174"/>
      <c r="F51" s="30"/>
      <c r="G51" s="30"/>
      <c r="H51" s="27"/>
      <c r="I51" s="27"/>
      <c r="J51" s="27"/>
      <c r="R51" s="1"/>
      <c r="S51" s="1"/>
      <c r="T51" s="10"/>
      <c r="U51" s="10"/>
      <c r="V51" s="10"/>
      <c r="W51" s="10"/>
      <c r="X51" s="10"/>
      <c r="Y51" s="10"/>
      <c r="Z51" s="10"/>
      <c r="AA51" s="10"/>
    </row>
    <row r="52" spans="1:27" ht="15.9" customHeight="1" x14ac:dyDescent="0.2">
      <c r="B52" s="21" t="s">
        <v>118</v>
      </c>
      <c r="C52" s="23">
        <v>110</v>
      </c>
      <c r="D52" s="32">
        <f>C52*9.8/1000</f>
        <v>1.0780000000000001</v>
      </c>
      <c r="E52" s="4">
        <f>D52*(D47+D48)</f>
        <v>2.4255</v>
      </c>
      <c r="F52" s="22"/>
      <c r="G52" s="1"/>
      <c r="H52" s="27"/>
      <c r="I52" s="27"/>
      <c r="J52" s="27"/>
      <c r="K52" s="33"/>
      <c r="L52" s="33"/>
      <c r="M52" s="33"/>
      <c r="N52" s="33"/>
      <c r="O52" s="33"/>
      <c r="P52" s="33"/>
      <c r="R52" s="1"/>
      <c r="S52" s="1"/>
      <c r="T52" s="10"/>
      <c r="U52" s="10"/>
      <c r="V52" s="10"/>
      <c r="W52" s="10"/>
      <c r="X52" s="11"/>
      <c r="Y52" s="11"/>
      <c r="Z52" s="10"/>
      <c r="AA52" s="10"/>
    </row>
    <row r="53" spans="1:27" ht="15.9" customHeight="1" x14ac:dyDescent="0.2">
      <c r="A53" s="132" t="s">
        <v>70</v>
      </c>
      <c r="B53" s="132"/>
      <c r="C53" s="132"/>
      <c r="D53" s="1"/>
      <c r="E53" s="22"/>
      <c r="F53" s="22"/>
      <c r="G53" s="34"/>
      <c r="H53" s="34"/>
      <c r="I53" s="34"/>
      <c r="J53" s="34"/>
      <c r="K53" s="34"/>
      <c r="L53" s="34"/>
      <c r="M53" s="34"/>
      <c r="N53" s="34"/>
      <c r="O53" s="34"/>
      <c r="P53" s="34"/>
      <c r="R53" s="1"/>
      <c r="S53" s="1"/>
      <c r="T53" s="10"/>
      <c r="U53" s="10"/>
      <c r="V53" s="11"/>
      <c r="W53" s="11"/>
      <c r="X53" s="10"/>
      <c r="Y53" s="10"/>
      <c r="Z53" s="10"/>
      <c r="AA53" s="10"/>
    </row>
    <row r="54" spans="1:27" ht="15.9" customHeight="1" x14ac:dyDescent="0.2">
      <c r="B54" s="210" t="s">
        <v>80</v>
      </c>
      <c r="C54" s="210"/>
      <c r="D54" s="5">
        <v>20</v>
      </c>
      <c r="E54" s="27"/>
      <c r="F54" s="27"/>
      <c r="G54" s="27"/>
      <c r="H54" s="34"/>
      <c r="I54" s="34"/>
      <c r="J54" s="34"/>
      <c r="K54" s="34"/>
      <c r="L54" s="34"/>
      <c r="M54" s="34"/>
      <c r="N54" s="34"/>
      <c r="O54" s="34"/>
      <c r="P54" s="34"/>
      <c r="R54" s="1"/>
      <c r="S54" s="1"/>
      <c r="T54" s="10"/>
      <c r="U54" s="10"/>
      <c r="V54" s="11"/>
      <c r="W54" s="11"/>
      <c r="X54" s="11"/>
      <c r="Y54" s="11"/>
      <c r="Z54" s="10"/>
      <c r="AA54" s="10"/>
    </row>
    <row r="55" spans="1:27" ht="15.9" customHeight="1" x14ac:dyDescent="0.2">
      <c r="B55" s="210" t="s">
        <v>71</v>
      </c>
      <c r="C55" s="210"/>
      <c r="D55" s="5">
        <v>40</v>
      </c>
      <c r="E55" s="27"/>
      <c r="F55" s="27"/>
      <c r="G55" s="27"/>
      <c r="H55" s="34"/>
      <c r="I55" s="34"/>
      <c r="J55" s="34"/>
      <c r="K55" s="34"/>
      <c r="L55" s="34"/>
      <c r="M55" s="34"/>
      <c r="N55" s="34"/>
      <c r="O55" s="34"/>
      <c r="P55" s="34"/>
      <c r="R55" s="1"/>
      <c r="S55" s="1"/>
      <c r="T55" s="10"/>
      <c r="U55" s="10"/>
      <c r="V55" s="11"/>
      <c r="W55" s="11"/>
      <c r="X55" s="10"/>
      <c r="Y55" s="10"/>
      <c r="Z55" s="10"/>
      <c r="AA55" s="10"/>
    </row>
    <row r="56" spans="1:27" ht="15.9" customHeight="1" x14ac:dyDescent="0.2">
      <c r="B56" s="210" t="s">
        <v>72</v>
      </c>
      <c r="C56" s="210"/>
      <c r="D56" s="5">
        <v>20</v>
      </c>
      <c r="E56" s="27"/>
      <c r="F56" s="27"/>
      <c r="G56" s="27"/>
      <c r="H56" s="34"/>
      <c r="I56" s="34"/>
      <c r="J56" s="34"/>
      <c r="K56" s="34"/>
      <c r="L56" s="34"/>
      <c r="M56" s="34"/>
      <c r="N56" s="34"/>
      <c r="O56" s="34"/>
      <c r="P56" s="34"/>
      <c r="R56" s="1"/>
      <c r="S56" s="1"/>
      <c r="T56" s="10"/>
      <c r="U56" s="10"/>
      <c r="V56" s="11"/>
      <c r="W56" s="11"/>
      <c r="X56" s="10"/>
      <c r="Y56" s="10"/>
      <c r="Z56" s="10"/>
      <c r="AA56" s="10"/>
    </row>
    <row r="57" spans="1:27" ht="15.9" customHeight="1" x14ac:dyDescent="0.2">
      <c r="B57" s="210" t="s">
        <v>81</v>
      </c>
      <c r="C57" s="210"/>
      <c r="D57" s="5">
        <v>20</v>
      </c>
      <c r="E57" s="1"/>
      <c r="F57" s="1"/>
      <c r="G57" s="12"/>
      <c r="H57" s="1"/>
      <c r="I57" s="1"/>
      <c r="J57" s="1"/>
      <c r="R57" s="1"/>
      <c r="S57" s="1"/>
      <c r="T57" s="10"/>
      <c r="U57" s="10"/>
      <c r="V57" s="11"/>
      <c r="W57" s="11"/>
      <c r="X57" s="10"/>
      <c r="Y57" s="10"/>
      <c r="Z57" s="10"/>
      <c r="AA57" s="10"/>
    </row>
    <row r="58" spans="1:27" ht="15.9" customHeight="1" x14ac:dyDescent="0.2">
      <c r="B58" s="210" t="s">
        <v>82</v>
      </c>
      <c r="C58" s="210"/>
      <c r="D58" s="4">
        <f>D54+D55+D56+D57</f>
        <v>100</v>
      </c>
      <c r="E58" s="1"/>
      <c r="F58" s="1"/>
      <c r="G58" s="12"/>
      <c r="H58" s="1"/>
      <c r="I58" s="1"/>
      <c r="J58" s="1"/>
      <c r="R58" s="1"/>
      <c r="S58" s="1"/>
      <c r="T58" s="10"/>
      <c r="U58" s="10"/>
      <c r="V58" s="11"/>
      <c r="W58" s="11"/>
      <c r="X58" s="10"/>
      <c r="Y58" s="10"/>
      <c r="Z58" s="10"/>
      <c r="AA58" s="10"/>
    </row>
    <row r="59" spans="1:27" ht="15.9" customHeight="1" x14ac:dyDescent="0.2">
      <c r="A59" s="132" t="s">
        <v>73</v>
      </c>
      <c r="B59" s="132"/>
      <c r="C59" s="132"/>
      <c r="D59" s="1"/>
      <c r="E59" s="22"/>
      <c r="F59" s="22"/>
      <c r="G59" s="34"/>
      <c r="H59" s="34"/>
      <c r="I59" s="34"/>
      <c r="J59" s="34"/>
      <c r="K59" s="34"/>
      <c r="L59" s="34"/>
      <c r="M59" s="34"/>
      <c r="N59" s="34"/>
      <c r="O59" s="34"/>
      <c r="P59" s="34"/>
      <c r="R59" s="1"/>
      <c r="S59" s="1"/>
      <c r="T59" s="10"/>
      <c r="U59" s="10"/>
      <c r="V59" s="11"/>
      <c r="W59" s="11"/>
      <c r="X59" s="10"/>
      <c r="Y59" s="10"/>
      <c r="Z59" s="10"/>
      <c r="AA59" s="10"/>
    </row>
    <row r="60" spans="1:27" ht="15.9" customHeight="1" x14ac:dyDescent="0.2">
      <c r="B60" s="98" t="s">
        <v>83</v>
      </c>
      <c r="C60" s="210"/>
      <c r="D60" s="5">
        <v>10</v>
      </c>
      <c r="E60" s="27"/>
      <c r="F60" s="27"/>
      <c r="G60" s="27"/>
      <c r="H60" s="34"/>
      <c r="I60" s="34"/>
      <c r="J60" s="34"/>
      <c r="K60" s="34"/>
      <c r="L60" s="34"/>
      <c r="M60" s="34"/>
      <c r="N60" s="34"/>
      <c r="O60" s="34"/>
      <c r="P60" s="34"/>
      <c r="R60" s="1"/>
      <c r="S60" s="1"/>
      <c r="T60" s="10"/>
      <c r="U60" s="10"/>
      <c r="V60" s="11"/>
      <c r="W60" s="11"/>
      <c r="X60" s="11"/>
      <c r="Y60" s="11"/>
      <c r="Z60" s="10"/>
      <c r="AA60" s="10"/>
    </row>
    <row r="61" spans="1:27" ht="15.9" customHeight="1" x14ac:dyDescent="0.2">
      <c r="B61" s="210" t="s">
        <v>84</v>
      </c>
      <c r="C61" s="210"/>
      <c r="D61" s="5">
        <v>17</v>
      </c>
      <c r="E61" s="27"/>
      <c r="F61" s="27"/>
      <c r="G61" s="27"/>
      <c r="H61" s="34"/>
      <c r="I61" s="34"/>
      <c r="J61" s="34"/>
      <c r="K61" s="34"/>
      <c r="L61" s="34"/>
      <c r="M61" s="34"/>
      <c r="N61" s="34"/>
      <c r="O61" s="34"/>
      <c r="P61" s="34"/>
      <c r="R61" s="1"/>
      <c r="S61" s="1"/>
      <c r="T61" s="10"/>
      <c r="U61" s="10"/>
      <c r="V61" s="11"/>
      <c r="W61" s="11"/>
      <c r="X61" s="10"/>
      <c r="Y61" s="10"/>
      <c r="Z61" s="10"/>
      <c r="AA61" s="10"/>
    </row>
    <row r="62" spans="1:27" ht="15.9" customHeight="1" x14ac:dyDescent="0.2">
      <c r="B62" s="210" t="s">
        <v>85</v>
      </c>
      <c r="C62" s="210"/>
      <c r="D62" s="5">
        <v>17</v>
      </c>
      <c r="E62" s="27"/>
      <c r="F62" s="27"/>
      <c r="G62" s="27"/>
      <c r="H62" s="34"/>
      <c r="I62" s="34"/>
      <c r="J62" s="34"/>
      <c r="K62" s="34"/>
      <c r="L62" s="34"/>
      <c r="M62" s="34"/>
      <c r="N62" s="34"/>
      <c r="O62" s="34"/>
      <c r="P62" s="34"/>
      <c r="R62" s="1"/>
      <c r="S62" s="1"/>
      <c r="T62" s="10"/>
      <c r="U62" s="10"/>
      <c r="V62" s="11"/>
      <c r="W62" s="11"/>
      <c r="X62" s="10"/>
      <c r="Y62" s="10"/>
      <c r="Z62" s="10"/>
      <c r="AA62" s="10"/>
    </row>
    <row r="63" spans="1:27" ht="15.9" customHeight="1" x14ac:dyDescent="0.2">
      <c r="B63" s="98" t="s">
        <v>86</v>
      </c>
      <c r="C63" s="210"/>
      <c r="D63" s="5">
        <v>10</v>
      </c>
      <c r="E63" s="1"/>
      <c r="F63" s="1"/>
      <c r="G63" s="12"/>
      <c r="H63" s="1"/>
      <c r="I63" s="1"/>
      <c r="J63" s="1"/>
      <c r="R63" s="1"/>
      <c r="S63" s="1"/>
      <c r="T63" s="10"/>
      <c r="U63" s="10"/>
      <c r="V63" s="11"/>
      <c r="W63" s="11"/>
      <c r="X63" s="10"/>
      <c r="Y63" s="10"/>
      <c r="Z63" s="10"/>
      <c r="AA63" s="10"/>
    </row>
    <row r="64" spans="1:27" ht="15.9" customHeight="1" x14ac:dyDescent="0.2">
      <c r="B64" s="210" t="s">
        <v>87</v>
      </c>
      <c r="C64" s="210"/>
      <c r="D64" s="4">
        <f>D60+D61+D62+D63</f>
        <v>54</v>
      </c>
      <c r="E64" s="1"/>
      <c r="F64" s="1"/>
      <c r="G64" s="12"/>
      <c r="H64" s="1"/>
      <c r="I64" s="1"/>
      <c r="J64" s="1"/>
      <c r="R64" s="1"/>
      <c r="S64" s="1"/>
      <c r="T64" s="10"/>
      <c r="U64" s="10"/>
      <c r="V64" s="11"/>
      <c r="W64" s="11"/>
      <c r="X64" s="10"/>
      <c r="Y64" s="10"/>
      <c r="Z64" s="10"/>
      <c r="AA64" s="10"/>
    </row>
    <row r="65" spans="1:27" ht="15.9" customHeight="1" x14ac:dyDescent="0.2">
      <c r="B65" s="25"/>
      <c r="C65" s="25"/>
      <c r="D65" s="1"/>
      <c r="E65" s="1"/>
      <c r="F65" s="1"/>
      <c r="G65" s="12"/>
      <c r="H65" s="1"/>
      <c r="I65" s="1"/>
      <c r="J65" s="1"/>
      <c r="R65" s="1"/>
      <c r="S65" s="1"/>
      <c r="T65" s="10"/>
      <c r="U65" s="10"/>
      <c r="V65" s="11"/>
      <c r="W65" s="11"/>
      <c r="X65" s="10"/>
      <c r="Y65" s="10"/>
      <c r="Z65" s="10"/>
      <c r="AA65" s="10"/>
    </row>
    <row r="66" spans="1:27" ht="15.9" customHeight="1" x14ac:dyDescent="0.2">
      <c r="A66" s="91" t="s">
        <v>74</v>
      </c>
      <c r="B66" s="91"/>
      <c r="C66" s="91"/>
      <c r="D66" s="1"/>
      <c r="E66" s="1"/>
      <c r="F66" s="1"/>
      <c r="G66" s="12"/>
      <c r="H66" s="1"/>
      <c r="I66" s="1"/>
      <c r="J66" s="1"/>
      <c r="R66" s="1"/>
      <c r="S66" s="1"/>
      <c r="T66" s="10"/>
      <c r="U66" s="10"/>
      <c r="V66" s="11"/>
      <c r="W66" s="11"/>
      <c r="X66" s="10"/>
      <c r="Y66" s="10"/>
      <c r="Z66" s="10"/>
      <c r="AA66" s="10"/>
    </row>
    <row r="67" spans="1:27" ht="15.9" customHeight="1" x14ac:dyDescent="0.2">
      <c r="B67" s="98" t="s">
        <v>88</v>
      </c>
      <c r="C67" s="210"/>
      <c r="D67" s="5">
        <v>40</v>
      </c>
      <c r="E67" s="27"/>
      <c r="F67" s="27"/>
      <c r="G67" s="27"/>
      <c r="H67" s="34"/>
      <c r="I67" s="34"/>
      <c r="J67" s="34"/>
      <c r="K67" s="34"/>
      <c r="L67" s="34"/>
      <c r="M67" s="34"/>
      <c r="N67" s="34"/>
      <c r="O67" s="34"/>
      <c r="P67" s="34"/>
      <c r="R67" s="1"/>
      <c r="S67" s="1"/>
      <c r="T67" s="10"/>
      <c r="U67" s="10"/>
      <c r="V67" s="11"/>
      <c r="W67" s="11"/>
      <c r="X67" s="11"/>
      <c r="Y67" s="11"/>
      <c r="Z67" s="10"/>
      <c r="AA67" s="10"/>
    </row>
    <row r="68" spans="1:27" ht="15.9" customHeight="1" x14ac:dyDescent="0.2">
      <c r="B68" s="210" t="s">
        <v>89</v>
      </c>
      <c r="C68" s="210"/>
      <c r="D68" s="5">
        <v>50</v>
      </c>
      <c r="E68" s="27"/>
      <c r="F68" s="27"/>
      <c r="G68" s="27"/>
      <c r="H68" s="34"/>
      <c r="I68" s="34"/>
      <c r="J68" s="34"/>
      <c r="K68" s="34"/>
      <c r="L68" s="34"/>
      <c r="M68" s="34"/>
      <c r="N68" s="34"/>
      <c r="O68" s="34"/>
      <c r="P68" s="34"/>
      <c r="R68" s="1"/>
      <c r="S68" s="1"/>
      <c r="T68" s="10"/>
      <c r="U68" s="10"/>
      <c r="V68" s="11"/>
      <c r="W68" s="11"/>
      <c r="X68" s="10"/>
      <c r="Y68" s="10"/>
      <c r="Z68" s="10"/>
      <c r="AA68" s="10"/>
    </row>
    <row r="69" spans="1:27" ht="15.9" customHeight="1" x14ac:dyDescent="0.2">
      <c r="B69" s="210" t="s">
        <v>90</v>
      </c>
      <c r="C69" s="210"/>
      <c r="D69" s="5">
        <v>67</v>
      </c>
      <c r="E69" s="27"/>
      <c r="F69" s="27"/>
      <c r="G69" s="27"/>
      <c r="H69" s="34"/>
      <c r="I69" s="34"/>
      <c r="J69" s="34"/>
      <c r="K69" s="34"/>
      <c r="L69" s="34"/>
      <c r="M69" s="34"/>
      <c r="N69" s="34"/>
      <c r="O69" s="34"/>
      <c r="P69" s="34"/>
      <c r="R69" s="1"/>
      <c r="S69" s="1"/>
      <c r="T69" s="10"/>
      <c r="U69" s="10"/>
      <c r="V69" s="11"/>
      <c r="W69" s="11"/>
      <c r="X69" s="10"/>
      <c r="Y69" s="10"/>
      <c r="Z69" s="10"/>
      <c r="AA69" s="10"/>
    </row>
    <row r="70" spans="1:27" ht="15.9" customHeight="1" x14ac:dyDescent="0.2">
      <c r="B70" s="25"/>
      <c r="C70" s="25"/>
      <c r="D70" s="1"/>
      <c r="E70" s="27"/>
      <c r="F70" s="27"/>
      <c r="G70" s="27"/>
      <c r="H70" s="34"/>
      <c r="I70" s="34"/>
      <c r="J70" s="34"/>
      <c r="K70" s="34"/>
      <c r="L70" s="34"/>
      <c r="M70" s="34"/>
      <c r="N70" s="34"/>
      <c r="O70" s="34"/>
      <c r="P70" s="34"/>
      <c r="R70" s="1"/>
      <c r="S70" s="1"/>
      <c r="T70" s="10"/>
      <c r="U70" s="10"/>
      <c r="V70" s="11"/>
      <c r="W70" s="11"/>
      <c r="X70" s="10"/>
      <c r="Y70" s="10"/>
      <c r="Z70" s="10"/>
      <c r="AA70" s="10"/>
    </row>
    <row r="71" spans="1:27" ht="15.9" customHeight="1" x14ac:dyDescent="0.2">
      <c r="A71" s="230" t="s">
        <v>114</v>
      </c>
      <c r="B71" s="230"/>
      <c r="C71" s="230"/>
      <c r="D71" s="230"/>
      <c r="E71" s="230"/>
      <c r="F71" s="230"/>
      <c r="G71" s="230"/>
      <c r="H71" s="230"/>
      <c r="I71" s="230"/>
      <c r="J71" s="230"/>
      <c r="K71" s="34"/>
      <c r="L71" s="34"/>
      <c r="M71" s="34"/>
      <c r="N71" s="34"/>
      <c r="O71" s="34"/>
      <c r="P71" s="34"/>
      <c r="R71" s="1"/>
      <c r="S71" s="1"/>
      <c r="T71" s="10"/>
      <c r="U71" s="10"/>
      <c r="V71" s="11"/>
      <c r="W71" s="11"/>
      <c r="X71" s="10"/>
      <c r="Y71" s="10"/>
      <c r="Z71" s="10"/>
      <c r="AA71" s="10"/>
    </row>
    <row r="72" spans="1:27" ht="15.9" customHeight="1" x14ac:dyDescent="0.2">
      <c r="A72" s="139" t="s">
        <v>113</v>
      </c>
      <c r="B72" s="139"/>
      <c r="C72" s="139"/>
      <c r="D72" s="139"/>
      <c r="E72" s="139"/>
      <c r="F72" s="139"/>
      <c r="G72" s="139"/>
      <c r="H72" s="139"/>
      <c r="I72" s="139"/>
      <c r="J72" s="139"/>
      <c r="R72" s="1"/>
      <c r="S72" s="1"/>
      <c r="T72" s="10"/>
      <c r="U72" s="10"/>
      <c r="V72" s="11"/>
      <c r="W72" s="11"/>
      <c r="X72" s="10"/>
      <c r="Y72" s="10"/>
      <c r="Z72" s="10"/>
      <c r="AA72" s="10"/>
    </row>
    <row r="73" spans="1:27" ht="15.9" customHeight="1" x14ac:dyDescent="0.2">
      <c r="A73" s="91" t="s">
        <v>75</v>
      </c>
      <c r="B73" s="91"/>
      <c r="C73" s="91"/>
      <c r="D73" s="1"/>
      <c r="E73" s="1"/>
      <c r="F73" s="1"/>
      <c r="G73" s="12"/>
      <c r="H73" s="1"/>
      <c r="I73" s="1"/>
      <c r="J73" s="1"/>
      <c r="R73" s="1"/>
      <c r="S73" s="1"/>
      <c r="T73" s="10"/>
      <c r="U73" s="10"/>
      <c r="V73" s="11"/>
      <c r="W73" s="11"/>
      <c r="X73" s="10"/>
      <c r="Y73" s="10"/>
      <c r="Z73" s="10"/>
      <c r="AA73" s="10"/>
    </row>
    <row r="74" spans="1:27" ht="15.9" customHeight="1" x14ac:dyDescent="0.2">
      <c r="B74" s="100" t="s">
        <v>0</v>
      </c>
      <c r="C74" s="240"/>
      <c r="D74" s="240"/>
      <c r="E74" s="240"/>
      <c r="F74" s="240"/>
      <c r="G74" s="240"/>
      <c r="H74" s="241"/>
      <c r="I74" s="4">
        <f>E52*D56/(D55+D56)</f>
        <v>0.8085</v>
      </c>
      <c r="J74" s="2" t="s">
        <v>115</v>
      </c>
      <c r="R74" s="1"/>
      <c r="S74" s="1"/>
      <c r="T74" s="10"/>
      <c r="U74" s="10"/>
      <c r="V74" s="11"/>
      <c r="W74" s="11"/>
      <c r="X74" s="10"/>
      <c r="Y74" s="10"/>
      <c r="Z74" s="10"/>
      <c r="AA74" s="10"/>
    </row>
  </sheetData>
  <sheetProtection formatCells="0" selectLockedCells="1" selectUnlockedCells="1"/>
  <mergeCells count="86">
    <mergeCell ref="A42:B43"/>
    <mergeCell ref="C42:D42"/>
    <mergeCell ref="E42:F42"/>
    <mergeCell ref="G42:H42"/>
    <mergeCell ref="I42:J42"/>
    <mergeCell ref="C43:D43"/>
    <mergeCell ref="E43:F43"/>
    <mergeCell ref="G43:H43"/>
    <mergeCell ref="I43:J43"/>
    <mergeCell ref="A40:B41"/>
    <mergeCell ref="C40:D40"/>
    <mergeCell ref="E40:F40"/>
    <mergeCell ref="G40:H40"/>
    <mergeCell ref="I40:J40"/>
    <mergeCell ref="C41:D41"/>
    <mergeCell ref="E41:F41"/>
    <mergeCell ref="G41:H41"/>
    <mergeCell ref="I41:J41"/>
    <mergeCell ref="E37:F37"/>
    <mergeCell ref="G37:H37"/>
    <mergeCell ref="I37:J37"/>
    <mergeCell ref="A38:B39"/>
    <mergeCell ref="C38:D38"/>
    <mergeCell ref="E38:F38"/>
    <mergeCell ref="G38:H38"/>
    <mergeCell ref="I38:J38"/>
    <mergeCell ref="C39:D39"/>
    <mergeCell ref="E39:F39"/>
    <mergeCell ref="G39:H39"/>
    <mergeCell ref="I39:J39"/>
    <mergeCell ref="B74:H74"/>
    <mergeCell ref="B68:C68"/>
    <mergeCell ref="B69:C69"/>
    <mergeCell ref="Y14:Z14"/>
    <mergeCell ref="U14:V14"/>
    <mergeCell ref="A33:E33"/>
    <mergeCell ref="A44:E44"/>
    <mergeCell ref="B45:C45"/>
    <mergeCell ref="A49:E49"/>
    <mergeCell ref="D48:E48"/>
    <mergeCell ref="B67:C67"/>
    <mergeCell ref="A71:J71"/>
    <mergeCell ref="A72:J72"/>
    <mergeCell ref="B64:C64"/>
    <mergeCell ref="B56:C56"/>
    <mergeCell ref="A59:C59"/>
    <mergeCell ref="L29:O29"/>
    <mergeCell ref="A53:C53"/>
    <mergeCell ref="B50:B51"/>
    <mergeCell ref="D50:D51"/>
    <mergeCell ref="E50:E51"/>
    <mergeCell ref="L30:O30"/>
    <mergeCell ref="B47:C47"/>
    <mergeCell ref="D47:E47"/>
    <mergeCell ref="B48:C48"/>
    <mergeCell ref="F45:G45"/>
    <mergeCell ref="A34:M34"/>
    <mergeCell ref="A35:B37"/>
    <mergeCell ref="D45:E45"/>
    <mergeCell ref="C35:J35"/>
    <mergeCell ref="K35:M37"/>
    <mergeCell ref="C36:F36"/>
    <mergeCell ref="Q1:X1"/>
    <mergeCell ref="L26:O26"/>
    <mergeCell ref="L27:O27"/>
    <mergeCell ref="L28:O28"/>
    <mergeCell ref="S14:T14"/>
    <mergeCell ref="R14:R15"/>
    <mergeCell ref="W14:X14"/>
    <mergeCell ref="Q14:Q15"/>
    <mergeCell ref="A1:J1"/>
    <mergeCell ref="D46:E46"/>
    <mergeCell ref="A73:C73"/>
    <mergeCell ref="B62:C62"/>
    <mergeCell ref="B46:C46"/>
    <mergeCell ref="B57:C57"/>
    <mergeCell ref="B58:C58"/>
    <mergeCell ref="C50:C51"/>
    <mergeCell ref="B54:C54"/>
    <mergeCell ref="B55:C55"/>
    <mergeCell ref="A66:C66"/>
    <mergeCell ref="B60:C60"/>
    <mergeCell ref="B61:C61"/>
    <mergeCell ref="B63:C63"/>
    <mergeCell ref="G36:J36"/>
    <mergeCell ref="C37:D37"/>
  </mergeCells>
  <phoneticPr fontId="2"/>
  <pageMargins left="0.57999999999999996" right="0.27" top="0.83" bottom="0.64" header="0.42" footer="0.51200000000000001"/>
  <pageSetup paperSize="9" orientation="landscape" horizontalDpi="300" verticalDpi="300" r:id="rId1"/>
  <headerFooter alignWithMargins="0">
    <oddFooter>&amp;P ページ</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11"/>
  </sheetPr>
  <dimension ref="A1:AA99"/>
  <sheetViews>
    <sheetView view="pageBreakPreview" zoomScaleNormal="100" workbookViewId="0">
      <selection activeCell="A35" sqref="A35:XFD35"/>
    </sheetView>
  </sheetViews>
  <sheetFormatPr defaultRowHeight="13.2" x14ac:dyDescent="0.2"/>
  <cols>
    <col min="1" max="23" width="8.77734375" customWidth="1"/>
  </cols>
  <sheetData>
    <row r="1" spans="1:27" ht="21.75" customHeight="1" x14ac:dyDescent="0.2">
      <c r="A1" s="230" t="s">
        <v>124</v>
      </c>
      <c r="B1" s="230"/>
      <c r="C1" s="230"/>
      <c r="D1" s="230"/>
      <c r="E1" s="230"/>
      <c r="F1" s="230"/>
      <c r="G1" s="230"/>
      <c r="H1" s="230"/>
      <c r="I1" s="230"/>
      <c r="J1" s="230"/>
      <c r="L1" s="36"/>
      <c r="M1" s="36"/>
      <c r="N1" s="36"/>
      <c r="O1" s="36"/>
      <c r="P1" s="36"/>
      <c r="Q1" s="36" t="s">
        <v>60</v>
      </c>
      <c r="R1" s="36"/>
      <c r="S1" s="36"/>
    </row>
    <row r="2" spans="1:27" ht="15.9" customHeight="1" x14ac:dyDescent="0.2">
      <c r="Q2" s="9"/>
      <c r="R2" s="9"/>
      <c r="S2" s="9"/>
    </row>
    <row r="3" spans="1:27" ht="15.9" customHeight="1" x14ac:dyDescent="0.2">
      <c r="Q3" s="1"/>
      <c r="R3" s="1"/>
      <c r="S3" s="1"/>
      <c r="T3" s="1"/>
      <c r="U3" s="1"/>
      <c r="V3" s="1"/>
      <c r="W3" s="1"/>
    </row>
    <row r="4" spans="1:27" ht="15.9" customHeight="1" x14ac:dyDescent="0.2">
      <c r="Q4" s="1"/>
      <c r="R4" s="1"/>
      <c r="S4" s="1"/>
      <c r="T4" s="1"/>
      <c r="U4" s="1"/>
      <c r="V4" s="1"/>
      <c r="W4" s="1"/>
    </row>
    <row r="5" spans="1:27" ht="15.9" customHeight="1" x14ac:dyDescent="0.2">
      <c r="Q5" s="1"/>
      <c r="R5" s="1"/>
      <c r="S5" s="1"/>
      <c r="T5" s="1"/>
      <c r="U5" s="1"/>
      <c r="V5" s="1"/>
      <c r="W5" s="1"/>
    </row>
    <row r="6" spans="1:27" ht="15.9" customHeight="1" x14ac:dyDescent="0.2">
      <c r="Q6" s="1"/>
      <c r="R6" s="1"/>
      <c r="S6" s="1"/>
      <c r="T6" s="1"/>
      <c r="U6" s="1"/>
      <c r="V6" s="1"/>
      <c r="W6" s="1"/>
    </row>
    <row r="7" spans="1:27" ht="15.9" customHeight="1" x14ac:dyDescent="0.2">
      <c r="Q7" s="1"/>
      <c r="R7" s="1"/>
      <c r="S7" s="1"/>
      <c r="T7" s="1"/>
      <c r="U7" s="1"/>
      <c r="V7" s="1"/>
      <c r="W7" s="1"/>
    </row>
    <row r="8" spans="1:27" ht="15.9" customHeight="1" x14ac:dyDescent="0.2">
      <c r="Q8" s="1"/>
      <c r="R8" s="1"/>
      <c r="S8" s="1"/>
      <c r="T8" s="1"/>
      <c r="U8" s="1"/>
      <c r="V8" s="1"/>
      <c r="W8" s="1"/>
    </row>
    <row r="9" spans="1:27" ht="15.9" customHeight="1" x14ac:dyDescent="0.2">
      <c r="Q9" s="1"/>
      <c r="R9" s="1"/>
      <c r="S9" s="1"/>
      <c r="T9" s="1"/>
      <c r="U9" s="1"/>
      <c r="V9" s="1"/>
      <c r="W9" s="1"/>
    </row>
    <row r="10" spans="1:27" ht="15.9" customHeight="1" x14ac:dyDescent="0.2">
      <c r="Q10" s="9"/>
      <c r="R10" s="9"/>
      <c r="S10" s="9"/>
      <c r="T10" s="9"/>
      <c r="U10" s="9"/>
      <c r="V10" s="9"/>
    </row>
    <row r="11" spans="1:27" ht="15.9" customHeight="1" x14ac:dyDescent="0.2">
      <c r="Q11" s="29"/>
      <c r="R11" s="29"/>
      <c r="S11" s="29"/>
      <c r="T11" s="29"/>
      <c r="U11" s="29"/>
      <c r="V11" s="29"/>
    </row>
    <row r="12" spans="1:27" ht="15.9" customHeight="1" x14ac:dyDescent="0.2"/>
    <row r="13" spans="1:27" ht="15.9" customHeight="1" x14ac:dyDescent="0.2">
      <c r="Q13" s="9"/>
      <c r="R13" s="9"/>
      <c r="S13" s="9"/>
    </row>
    <row r="14" spans="1:27" ht="15.9" customHeight="1" x14ac:dyDescent="0.2">
      <c r="Q14" s="160"/>
      <c r="R14" s="160"/>
      <c r="S14" s="130"/>
      <c r="T14" s="130"/>
      <c r="U14" s="229"/>
      <c r="V14" s="229"/>
      <c r="W14" s="130"/>
      <c r="X14" s="130"/>
      <c r="Y14" s="130"/>
      <c r="Z14" s="130"/>
      <c r="AA14" s="1"/>
    </row>
    <row r="15" spans="1:27" ht="15.9" customHeight="1" x14ac:dyDescent="0.2">
      <c r="Q15" s="160"/>
      <c r="R15" s="160"/>
      <c r="S15" s="1"/>
      <c r="T15" s="1"/>
      <c r="U15" s="1"/>
      <c r="V15" s="1"/>
      <c r="W15" s="1"/>
      <c r="X15" s="1"/>
      <c r="Y15" s="1"/>
      <c r="Z15" s="1"/>
    </row>
    <row r="16" spans="1:27" ht="15.9" customHeight="1" x14ac:dyDescent="0.2">
      <c r="Q16" s="22"/>
      <c r="R16" s="22"/>
      <c r="S16" s="1"/>
      <c r="T16" s="1"/>
      <c r="U16" s="1"/>
      <c r="V16" s="1"/>
      <c r="W16" s="1"/>
      <c r="X16" s="1"/>
      <c r="Y16" s="1"/>
      <c r="Z16" s="1"/>
    </row>
    <row r="17" spans="12:26" ht="15.9" customHeight="1" x14ac:dyDescent="0.2">
      <c r="Q17" s="22"/>
      <c r="R17" s="22"/>
      <c r="S17" s="1"/>
      <c r="T17" s="1"/>
      <c r="U17" s="1"/>
      <c r="V17" s="1"/>
      <c r="W17" s="1"/>
      <c r="X17" s="1"/>
      <c r="Y17" s="1"/>
      <c r="Z17" s="1"/>
    </row>
    <row r="18" spans="12:26" ht="15.9" customHeight="1" x14ac:dyDescent="0.2">
      <c r="Q18" s="22"/>
      <c r="R18" s="22"/>
      <c r="S18" s="1"/>
      <c r="T18" s="1"/>
      <c r="U18" s="1"/>
      <c r="V18" s="1"/>
      <c r="W18" s="1"/>
      <c r="X18" s="1"/>
      <c r="Y18" s="1"/>
      <c r="Z18" s="1"/>
    </row>
    <row r="19" spans="12:26" ht="15.9" customHeight="1" x14ac:dyDescent="0.2">
      <c r="Q19" s="22"/>
      <c r="R19" s="22"/>
      <c r="S19" s="1"/>
      <c r="T19" s="1"/>
      <c r="U19" s="1"/>
      <c r="V19" s="1"/>
      <c r="W19" s="1"/>
      <c r="X19" s="1"/>
      <c r="Y19" s="1"/>
      <c r="Z19" s="1"/>
    </row>
    <row r="20" spans="12:26" ht="15.9" customHeight="1" x14ac:dyDescent="0.2">
      <c r="Q20" s="22"/>
      <c r="R20" s="22"/>
      <c r="S20" s="1"/>
      <c r="T20" s="1"/>
      <c r="U20" s="1"/>
      <c r="V20" s="1"/>
      <c r="W20" s="1"/>
      <c r="X20" s="1"/>
      <c r="Y20" s="1"/>
      <c r="Z20" s="1"/>
    </row>
    <row r="21" spans="12:26" ht="15.9" customHeight="1" x14ac:dyDescent="0.2">
      <c r="Q21" s="22"/>
      <c r="R21" s="22"/>
      <c r="S21" s="1"/>
      <c r="T21" s="1"/>
      <c r="U21" s="1"/>
      <c r="V21" s="1"/>
      <c r="W21" s="1"/>
      <c r="X21" s="1"/>
      <c r="Y21" s="1"/>
      <c r="Z21" s="1"/>
    </row>
    <row r="22" spans="12:26" ht="15.9" customHeight="1" x14ac:dyDescent="0.2">
      <c r="Q22" s="22"/>
      <c r="R22" s="22"/>
      <c r="S22" s="1"/>
      <c r="T22" s="1"/>
      <c r="U22" s="1"/>
      <c r="V22" s="1"/>
      <c r="W22" s="1"/>
      <c r="X22" s="1"/>
      <c r="Y22" s="1"/>
      <c r="Z22" s="1"/>
    </row>
    <row r="23" spans="12:26" ht="15.9" customHeight="1" x14ac:dyDescent="0.2">
      <c r="Q23" s="22"/>
      <c r="R23" s="22"/>
      <c r="S23" s="1"/>
      <c r="T23" s="1"/>
      <c r="U23" s="1"/>
      <c r="V23" s="1"/>
      <c r="W23" s="1"/>
      <c r="X23" s="1"/>
      <c r="Y23" s="1"/>
      <c r="Z23" s="1"/>
    </row>
    <row r="24" spans="12:26" ht="15.9" customHeight="1" x14ac:dyDescent="0.2">
      <c r="Q24" s="22"/>
      <c r="R24" s="22"/>
      <c r="S24" s="1"/>
      <c r="T24" s="1"/>
      <c r="U24" s="1"/>
      <c r="V24" s="1"/>
      <c r="W24" s="1"/>
      <c r="X24" s="1"/>
      <c r="Y24" s="1"/>
      <c r="Z24" s="1"/>
    </row>
    <row r="25" spans="12:26" ht="15.9" customHeight="1" x14ac:dyDescent="0.2">
      <c r="Q25" s="22"/>
      <c r="R25" s="22"/>
      <c r="S25" s="1"/>
      <c r="T25" s="1"/>
      <c r="U25" s="1"/>
      <c r="V25" s="1"/>
      <c r="W25" s="1"/>
      <c r="X25" s="1"/>
      <c r="Y25" s="1"/>
      <c r="Z25" s="1"/>
    </row>
    <row r="26" spans="12:26" ht="15.9" customHeight="1" x14ac:dyDescent="0.2">
      <c r="Q26" s="22"/>
      <c r="R26" s="22"/>
      <c r="S26" s="1"/>
      <c r="T26" s="1"/>
      <c r="U26" s="1"/>
      <c r="V26" s="1"/>
      <c r="W26" s="1"/>
      <c r="X26" s="1"/>
      <c r="Y26" s="1"/>
      <c r="Z26" s="1"/>
    </row>
    <row r="27" spans="12:26" ht="15.9" customHeight="1" x14ac:dyDescent="0.2">
      <c r="L27" s="3" t="s">
        <v>61</v>
      </c>
      <c r="M27" s="3"/>
      <c r="N27" s="3"/>
      <c r="O27" s="3"/>
      <c r="Q27" s="22"/>
      <c r="R27" s="22"/>
      <c r="S27" s="1"/>
      <c r="T27" s="1"/>
      <c r="U27" s="1"/>
      <c r="V27" s="1"/>
      <c r="W27" s="1"/>
      <c r="X27" s="1"/>
      <c r="Y27" s="1"/>
      <c r="Z27" s="1"/>
    </row>
    <row r="28" spans="12:26" ht="15.9" customHeight="1" x14ac:dyDescent="0.2">
      <c r="L28" s="223" t="s">
        <v>62</v>
      </c>
      <c r="M28" s="223"/>
      <c r="N28" s="223"/>
      <c r="O28" s="223"/>
      <c r="Q28" s="22"/>
      <c r="R28" s="22"/>
      <c r="S28" s="1"/>
      <c r="T28" s="1"/>
      <c r="U28" s="1"/>
      <c r="V28" s="1"/>
      <c r="W28" s="1"/>
      <c r="X28" s="1"/>
      <c r="Y28" s="1"/>
      <c r="Z28" s="1"/>
    </row>
    <row r="29" spans="12:26" ht="15.9" customHeight="1" x14ac:dyDescent="0.2">
      <c r="L29" s="233" t="s">
        <v>59</v>
      </c>
      <c r="M29" s="233"/>
      <c r="N29" s="233"/>
      <c r="O29" s="233"/>
      <c r="Q29" s="22"/>
      <c r="R29" s="22"/>
      <c r="S29" s="1"/>
      <c r="T29" s="1"/>
      <c r="U29" s="1"/>
      <c r="V29" s="1"/>
      <c r="W29" s="1"/>
      <c r="X29" s="1"/>
      <c r="Y29" s="1"/>
      <c r="Z29" s="1"/>
    </row>
    <row r="30" spans="12:26" ht="15.9" customHeight="1" x14ac:dyDescent="0.2">
      <c r="L30" s="234" t="s">
        <v>121</v>
      </c>
      <c r="M30" s="235"/>
      <c r="N30" s="235"/>
      <c r="O30" s="236"/>
      <c r="Q30" s="22"/>
      <c r="R30" s="22"/>
      <c r="S30" s="1"/>
      <c r="T30" s="1"/>
      <c r="U30" s="1"/>
      <c r="V30" s="1"/>
      <c r="W30" s="1"/>
      <c r="X30" s="1"/>
      <c r="Y30" s="1"/>
      <c r="Z30" s="1"/>
    </row>
    <row r="31" spans="12:26" ht="15.9" customHeight="1" x14ac:dyDescent="0.2">
      <c r="Q31" s="22"/>
      <c r="R31" s="22"/>
      <c r="S31" s="1"/>
      <c r="T31" s="1"/>
      <c r="U31" s="1"/>
      <c r="V31" s="1"/>
      <c r="W31" s="1"/>
      <c r="X31" s="1"/>
      <c r="Y31" s="1"/>
      <c r="Z31" s="1"/>
    </row>
    <row r="32" spans="12:26" ht="15.9" customHeight="1" x14ac:dyDescent="0.2">
      <c r="Q32" s="22"/>
      <c r="R32" s="22"/>
      <c r="S32" s="1"/>
      <c r="T32" s="1"/>
      <c r="U32" s="1"/>
      <c r="V32" s="1"/>
      <c r="W32" s="1"/>
      <c r="X32" s="1"/>
      <c r="Y32" s="1"/>
      <c r="Z32" s="1"/>
    </row>
    <row r="33" spans="1:27" ht="15.9" customHeight="1" x14ac:dyDescent="0.2">
      <c r="Q33" s="22"/>
      <c r="R33" s="22"/>
      <c r="S33" s="1"/>
      <c r="T33" s="1"/>
      <c r="U33" s="1"/>
      <c r="V33" s="1"/>
      <c r="W33" s="1"/>
      <c r="X33" s="1"/>
      <c r="Y33" s="1"/>
      <c r="Z33" s="1"/>
    </row>
    <row r="34" spans="1:27" ht="15.75" customHeight="1" x14ac:dyDescent="0.2">
      <c r="A34" s="167" t="s">
        <v>122</v>
      </c>
      <c r="B34" s="167"/>
      <c r="C34" s="167"/>
      <c r="D34" s="167"/>
      <c r="E34" s="167"/>
      <c r="F34" s="9"/>
      <c r="G34" s="9"/>
      <c r="H34" s="9"/>
      <c r="I34" s="24"/>
      <c r="J34" s="24"/>
      <c r="K34" s="24"/>
      <c r="R34" s="1"/>
      <c r="S34" s="1"/>
      <c r="T34" s="10"/>
      <c r="U34" s="10"/>
      <c r="V34" s="10"/>
      <c r="W34" s="10"/>
      <c r="X34" s="10"/>
      <c r="Y34" s="10"/>
      <c r="Z34" s="10"/>
      <c r="AA34" s="10"/>
    </row>
    <row r="35" spans="1:27" ht="15.6" customHeight="1" x14ac:dyDescent="0.2">
      <c r="A35" s="108" t="s">
        <v>225</v>
      </c>
      <c r="B35" s="108"/>
      <c r="C35" s="108"/>
      <c r="D35" s="108"/>
      <c r="E35" s="108"/>
      <c r="F35" s="108"/>
      <c r="G35" s="108"/>
      <c r="H35" s="108"/>
      <c r="I35" s="108"/>
      <c r="J35" s="108"/>
      <c r="K35" s="108"/>
      <c r="L35" s="108"/>
      <c r="M35" s="108"/>
    </row>
    <row r="36" spans="1:27" ht="15.6" customHeight="1" x14ac:dyDescent="0.2">
      <c r="A36" s="109" t="s">
        <v>138</v>
      </c>
      <c r="B36" s="111"/>
      <c r="C36" s="125" t="s">
        <v>139</v>
      </c>
      <c r="D36" s="126"/>
      <c r="E36" s="126"/>
      <c r="F36" s="126"/>
      <c r="G36" s="126"/>
      <c r="H36" s="126"/>
      <c r="I36" s="126"/>
      <c r="J36" s="127"/>
      <c r="K36" s="109" t="s">
        <v>19</v>
      </c>
      <c r="L36" s="110"/>
      <c r="M36" s="111"/>
    </row>
    <row r="37" spans="1:27" ht="15.6" customHeight="1" x14ac:dyDescent="0.2">
      <c r="A37" s="123"/>
      <c r="B37" s="124"/>
      <c r="C37" s="126" t="s">
        <v>136</v>
      </c>
      <c r="D37" s="126"/>
      <c r="E37" s="126"/>
      <c r="F37" s="127"/>
      <c r="G37" s="125" t="s">
        <v>137</v>
      </c>
      <c r="H37" s="126"/>
      <c r="I37" s="126"/>
      <c r="J37" s="127"/>
      <c r="K37" s="123"/>
      <c r="L37" s="130"/>
      <c r="M37" s="124"/>
    </row>
    <row r="38" spans="1:27" ht="15.6" customHeight="1" x14ac:dyDescent="0.2">
      <c r="A38" s="112"/>
      <c r="B38" s="114"/>
      <c r="C38" s="127" t="s">
        <v>134</v>
      </c>
      <c r="D38" s="98"/>
      <c r="E38" s="98" t="s">
        <v>135</v>
      </c>
      <c r="F38" s="98"/>
      <c r="G38" s="98" t="s">
        <v>134</v>
      </c>
      <c r="H38" s="98"/>
      <c r="I38" s="98" t="s">
        <v>135</v>
      </c>
      <c r="J38" s="98"/>
      <c r="K38" s="112"/>
      <c r="L38" s="113"/>
      <c r="M38" s="114"/>
    </row>
    <row r="39" spans="1:27" ht="15.6" customHeight="1" x14ac:dyDescent="0.2">
      <c r="A39" s="106" t="s">
        <v>9</v>
      </c>
      <c r="B39" s="106"/>
      <c r="C39" s="115">
        <v>2</v>
      </c>
      <c r="D39" s="116"/>
      <c r="E39" s="115">
        <v>1.5</v>
      </c>
      <c r="F39" s="116"/>
      <c r="G39" s="115">
        <v>1.5</v>
      </c>
      <c r="H39" s="116"/>
      <c r="I39" s="115">
        <v>1</v>
      </c>
      <c r="J39" s="116"/>
      <c r="K39" s="17"/>
      <c r="M39" s="18"/>
    </row>
    <row r="40" spans="1:27" ht="15.6" customHeight="1" x14ac:dyDescent="0.2">
      <c r="A40" s="106"/>
      <c r="B40" s="106"/>
      <c r="C40" s="128" t="s">
        <v>76</v>
      </c>
      <c r="D40" s="129"/>
      <c r="E40" s="128" t="s">
        <v>76</v>
      </c>
      <c r="F40" s="129"/>
      <c r="G40" s="128" t="s">
        <v>76</v>
      </c>
      <c r="H40" s="129"/>
      <c r="I40" s="128" t="s">
        <v>77</v>
      </c>
      <c r="J40" s="129"/>
      <c r="K40" s="17"/>
      <c r="M40" s="18"/>
    </row>
    <row r="41" spans="1:27" ht="15.6" customHeight="1" x14ac:dyDescent="0.2">
      <c r="A41" s="98" t="s">
        <v>10</v>
      </c>
      <c r="B41" s="98"/>
      <c r="C41" s="115">
        <v>1.5</v>
      </c>
      <c r="D41" s="116"/>
      <c r="E41" s="115">
        <v>1</v>
      </c>
      <c r="F41" s="116"/>
      <c r="G41" s="115">
        <v>1</v>
      </c>
      <c r="H41" s="116"/>
      <c r="I41" s="115">
        <v>0.6</v>
      </c>
      <c r="J41" s="116"/>
      <c r="K41" s="17"/>
      <c r="M41" s="18"/>
    </row>
    <row r="42" spans="1:27" ht="15.6" customHeight="1" x14ac:dyDescent="0.2">
      <c r="A42" s="98"/>
      <c r="B42" s="98"/>
      <c r="C42" s="128" t="s">
        <v>77</v>
      </c>
      <c r="D42" s="129"/>
      <c r="E42" s="128" t="s">
        <v>77</v>
      </c>
      <c r="F42" s="129"/>
      <c r="G42" s="128" t="s">
        <v>77</v>
      </c>
      <c r="H42" s="129"/>
      <c r="I42" s="128" t="s">
        <v>78</v>
      </c>
      <c r="J42" s="129"/>
      <c r="K42" s="17"/>
      <c r="M42" s="18"/>
    </row>
    <row r="43" spans="1:27" ht="15.6" customHeight="1" x14ac:dyDescent="0.2">
      <c r="A43" s="98" t="s">
        <v>11</v>
      </c>
      <c r="B43" s="98"/>
      <c r="C43" s="115">
        <v>1</v>
      </c>
      <c r="D43" s="116"/>
      <c r="E43" s="115">
        <v>0.6</v>
      </c>
      <c r="F43" s="116"/>
      <c r="G43" s="115">
        <v>0.6</v>
      </c>
      <c r="H43" s="116"/>
      <c r="I43" s="115">
        <v>0.4</v>
      </c>
      <c r="J43" s="116"/>
      <c r="K43" s="17"/>
      <c r="M43" s="18"/>
    </row>
    <row r="44" spans="1:27" ht="15.6" customHeight="1" x14ac:dyDescent="0.2">
      <c r="A44" s="98"/>
      <c r="B44" s="98"/>
      <c r="C44" s="128" t="s">
        <v>78</v>
      </c>
      <c r="D44" s="129"/>
      <c r="E44" s="128" t="s">
        <v>78</v>
      </c>
      <c r="F44" s="129"/>
      <c r="G44" s="128" t="s">
        <v>78</v>
      </c>
      <c r="H44" s="129"/>
      <c r="I44" s="128" t="s">
        <v>79</v>
      </c>
      <c r="J44" s="129"/>
      <c r="K44" s="19"/>
      <c r="L44" s="16"/>
      <c r="M44" s="20"/>
    </row>
    <row r="45" spans="1:27" ht="15.75" customHeight="1" x14ac:dyDescent="0.2">
      <c r="A45" s="132" t="s">
        <v>142</v>
      </c>
      <c r="B45" s="132"/>
      <c r="C45" s="132"/>
      <c r="D45" s="132"/>
      <c r="E45" s="132"/>
      <c r="F45" s="9"/>
      <c r="G45" s="9"/>
      <c r="H45" s="9"/>
      <c r="I45" s="24"/>
      <c r="J45" s="24"/>
      <c r="K45" s="24"/>
      <c r="R45" s="1"/>
      <c r="S45" s="1"/>
      <c r="T45" s="10"/>
      <c r="U45" s="10"/>
      <c r="V45" s="10"/>
      <c r="W45" s="10"/>
      <c r="X45" s="10"/>
      <c r="Y45" s="10"/>
      <c r="Z45" s="10"/>
      <c r="AA45" s="10"/>
    </row>
    <row r="46" spans="1:27" s="15" customFormat="1" ht="15.15" customHeight="1" x14ac:dyDescent="0.2">
      <c r="B46" s="210" t="s">
        <v>63</v>
      </c>
      <c r="C46" s="210"/>
      <c r="D46" s="219" t="s">
        <v>134</v>
      </c>
      <c r="E46" s="219"/>
      <c r="F46" s="238" t="s">
        <v>116</v>
      </c>
      <c r="G46" s="239"/>
      <c r="I46" s="24"/>
      <c r="J46" s="24"/>
      <c r="R46" s="25"/>
      <c r="S46" s="25"/>
      <c r="T46" s="31"/>
      <c r="U46" s="31"/>
      <c r="V46" s="31"/>
      <c r="W46" s="31"/>
      <c r="X46" s="31"/>
      <c r="Y46" s="31"/>
      <c r="Z46" s="31"/>
      <c r="AA46" s="31"/>
    </row>
    <row r="47" spans="1:27" s="15" customFormat="1" ht="15.15" customHeight="1" x14ac:dyDescent="0.2">
      <c r="B47" s="210" t="s">
        <v>64</v>
      </c>
      <c r="C47" s="210"/>
      <c r="D47" s="219" t="s">
        <v>117</v>
      </c>
      <c r="E47" s="219"/>
      <c r="R47" s="25"/>
      <c r="S47" s="25"/>
      <c r="T47" s="31"/>
      <c r="U47" s="31"/>
      <c r="V47" s="31"/>
      <c r="W47" s="31"/>
      <c r="X47" s="31"/>
      <c r="Y47" s="31"/>
      <c r="Z47" s="31"/>
      <c r="AA47" s="31"/>
    </row>
    <row r="48" spans="1:27" s="15" customFormat="1" ht="15.15" customHeight="1" x14ac:dyDescent="0.2">
      <c r="B48" s="210" t="s">
        <v>65</v>
      </c>
      <c r="C48" s="210"/>
      <c r="D48" s="219">
        <v>1.5</v>
      </c>
      <c r="E48" s="219"/>
      <c r="R48" s="25"/>
      <c r="S48" s="25"/>
      <c r="T48" s="31"/>
      <c r="U48" s="31"/>
      <c r="V48" s="31"/>
      <c r="W48" s="31"/>
      <c r="X48" s="31"/>
      <c r="Y48" s="31"/>
      <c r="Z48" s="31"/>
      <c r="AA48" s="31"/>
    </row>
    <row r="49" spans="1:27" s="15" customFormat="1" ht="15.15" customHeight="1" x14ac:dyDescent="0.2">
      <c r="B49" s="210" t="s">
        <v>66</v>
      </c>
      <c r="C49" s="210"/>
      <c r="D49" s="242">
        <f>D48*0.5</f>
        <v>0.75</v>
      </c>
      <c r="E49" s="242"/>
      <c r="R49" s="25"/>
      <c r="S49" s="25"/>
      <c r="T49" s="31"/>
      <c r="U49" s="31"/>
      <c r="V49" s="31"/>
      <c r="W49" s="31"/>
      <c r="X49" s="31"/>
      <c r="Y49" s="31"/>
      <c r="Z49" s="31"/>
      <c r="AA49" s="31"/>
    </row>
    <row r="50" spans="1:27" ht="15.9" customHeight="1" x14ac:dyDescent="0.2">
      <c r="A50" s="91" t="s">
        <v>123</v>
      </c>
      <c r="B50" s="91"/>
      <c r="C50" s="91"/>
      <c r="D50" s="9"/>
      <c r="E50" s="9"/>
      <c r="R50" s="1"/>
      <c r="S50" s="1"/>
      <c r="T50" s="10"/>
      <c r="U50" s="10"/>
      <c r="V50" s="10"/>
      <c r="W50" s="10"/>
      <c r="X50" s="10"/>
      <c r="Y50" s="10"/>
      <c r="Z50" s="10"/>
      <c r="AA50" s="10"/>
    </row>
    <row r="51" spans="1:27" ht="15.9" customHeight="1" x14ac:dyDescent="0.2">
      <c r="B51" s="98" t="s">
        <v>29</v>
      </c>
      <c r="C51" s="173" t="s">
        <v>67</v>
      </c>
      <c r="D51" s="200" t="s">
        <v>68</v>
      </c>
      <c r="E51" s="201"/>
      <c r="F51" s="200" t="s">
        <v>69</v>
      </c>
      <c r="G51" s="201"/>
      <c r="R51" s="1"/>
      <c r="S51" s="1"/>
      <c r="T51" s="10"/>
      <c r="U51" s="10"/>
      <c r="V51" s="10"/>
      <c r="W51" s="10"/>
      <c r="X51" s="10"/>
      <c r="Y51" s="10"/>
      <c r="Z51" s="10"/>
      <c r="AA51" s="10"/>
    </row>
    <row r="52" spans="1:27" ht="15.9" customHeight="1" x14ac:dyDescent="0.2">
      <c r="B52" s="98"/>
      <c r="C52" s="174"/>
      <c r="D52" s="176"/>
      <c r="E52" s="202"/>
      <c r="F52" s="176"/>
      <c r="G52" s="202"/>
      <c r="H52" s="27"/>
      <c r="I52" s="27"/>
      <c r="J52" s="27"/>
      <c r="R52" s="1"/>
      <c r="S52" s="1"/>
      <c r="T52" s="10"/>
      <c r="U52" s="10"/>
      <c r="V52" s="10"/>
      <c r="W52" s="10"/>
      <c r="X52" s="10"/>
      <c r="Y52" s="10"/>
      <c r="Z52" s="10"/>
      <c r="AA52" s="10"/>
    </row>
    <row r="53" spans="1:27" ht="15.9" customHeight="1" x14ac:dyDescent="0.2">
      <c r="B53" s="21" t="s">
        <v>131</v>
      </c>
      <c r="C53" s="23">
        <v>43</v>
      </c>
      <c r="D53" s="40" t="s">
        <v>126</v>
      </c>
      <c r="E53" s="32">
        <f>C53*9.8/1000</f>
        <v>0.42140000000000005</v>
      </c>
      <c r="F53" s="2" t="s">
        <v>127</v>
      </c>
      <c r="G53" s="4">
        <f>E53*(1+F49)</f>
        <v>0.42140000000000005</v>
      </c>
      <c r="H53" s="27"/>
      <c r="I53" s="27"/>
      <c r="J53" s="27"/>
      <c r="K53" s="33"/>
      <c r="L53" s="33"/>
      <c r="M53" s="33"/>
      <c r="N53" s="33"/>
      <c r="O53" s="33"/>
      <c r="P53" s="33"/>
      <c r="R53" s="1"/>
      <c r="S53" s="1"/>
      <c r="T53" s="10"/>
      <c r="U53" s="10"/>
      <c r="V53" s="10"/>
      <c r="W53" s="10"/>
      <c r="X53" s="11"/>
      <c r="Y53" s="11"/>
      <c r="Z53" s="10"/>
      <c r="AA53" s="10"/>
    </row>
    <row r="54" spans="1:27" ht="15.9" customHeight="1" x14ac:dyDescent="0.2">
      <c r="B54" s="21" t="s">
        <v>132</v>
      </c>
      <c r="C54" s="23">
        <v>97</v>
      </c>
      <c r="D54" s="40" t="s">
        <v>128</v>
      </c>
      <c r="E54" s="32">
        <f>C54*9.8/1000</f>
        <v>0.9506</v>
      </c>
      <c r="F54" s="2" t="s">
        <v>129</v>
      </c>
      <c r="G54" s="4">
        <f>E54*(1+F49)</f>
        <v>0.9506</v>
      </c>
      <c r="H54" s="27"/>
      <c r="I54" s="27"/>
      <c r="J54" s="27"/>
      <c r="K54" s="33"/>
      <c r="L54" s="33"/>
      <c r="M54" s="33"/>
      <c r="N54" s="33"/>
      <c r="O54" s="33"/>
      <c r="P54" s="33"/>
      <c r="R54" s="1"/>
      <c r="S54" s="1"/>
      <c r="T54" s="10"/>
      <c r="U54" s="10"/>
      <c r="V54" s="10"/>
      <c r="W54" s="10"/>
      <c r="X54" s="11"/>
      <c r="Y54" s="11"/>
      <c r="Z54" s="10"/>
      <c r="AA54" s="10"/>
    </row>
    <row r="55" spans="1:27" ht="16.5" customHeight="1" x14ac:dyDescent="0.2">
      <c r="A55" s="132" t="s">
        <v>70</v>
      </c>
      <c r="B55" s="132"/>
      <c r="C55" s="132"/>
      <c r="D55" s="1"/>
      <c r="E55" s="22"/>
      <c r="F55" s="22"/>
      <c r="G55" s="34"/>
      <c r="H55" s="34"/>
      <c r="I55" s="34"/>
      <c r="J55" s="34"/>
      <c r="K55" s="34"/>
      <c r="L55" s="34"/>
      <c r="M55" s="34"/>
      <c r="N55" s="34"/>
      <c r="O55" s="34"/>
      <c r="P55" s="34"/>
      <c r="R55" s="1"/>
      <c r="S55" s="1"/>
      <c r="T55" s="10"/>
      <c r="U55" s="10"/>
      <c r="V55" s="11"/>
      <c r="W55" s="11"/>
      <c r="X55" s="10"/>
      <c r="Y55" s="10"/>
      <c r="Z55" s="10"/>
      <c r="AA55" s="10"/>
    </row>
    <row r="56" spans="1:27" ht="15.9" customHeight="1" x14ac:dyDescent="0.2">
      <c r="A56" s="1" t="s">
        <v>105</v>
      </c>
      <c r="B56" s="210" t="s">
        <v>80</v>
      </c>
      <c r="C56" s="210"/>
      <c r="D56" s="5">
        <v>30</v>
      </c>
      <c r="E56" s="27"/>
      <c r="F56" s="1"/>
      <c r="G56" s="27"/>
      <c r="H56" s="34"/>
      <c r="I56" s="34"/>
      <c r="J56" s="34"/>
      <c r="K56" s="34"/>
      <c r="L56" s="34"/>
      <c r="M56" s="34"/>
      <c r="N56" s="34"/>
      <c r="O56" s="34"/>
      <c r="P56" s="34"/>
      <c r="R56" s="1"/>
      <c r="S56" s="1"/>
      <c r="T56" s="10"/>
      <c r="U56" s="10"/>
      <c r="V56" s="11"/>
      <c r="W56" s="11"/>
      <c r="X56" s="11"/>
      <c r="Y56" s="11"/>
      <c r="Z56" s="10"/>
      <c r="AA56" s="10"/>
    </row>
    <row r="57" spans="1:27" ht="15.9" customHeight="1" x14ac:dyDescent="0.2">
      <c r="A57" s="1"/>
      <c r="B57" s="210" t="s">
        <v>71</v>
      </c>
      <c r="C57" s="210"/>
      <c r="D57" s="5">
        <v>33</v>
      </c>
      <c r="E57" s="27"/>
      <c r="F57" s="1"/>
      <c r="G57" s="27"/>
      <c r="H57" s="34"/>
      <c r="I57" s="34"/>
      <c r="J57" s="34"/>
      <c r="K57" s="34"/>
      <c r="L57" s="34"/>
      <c r="M57" s="34"/>
      <c r="N57" s="34"/>
      <c r="O57" s="34"/>
      <c r="P57" s="34"/>
      <c r="R57" s="1"/>
      <c r="S57" s="1"/>
      <c r="T57" s="10"/>
      <c r="U57" s="10"/>
      <c r="V57" s="11"/>
      <c r="W57" s="11"/>
      <c r="X57" s="10"/>
      <c r="Y57" s="10"/>
      <c r="Z57" s="10"/>
      <c r="AA57" s="10"/>
    </row>
    <row r="58" spans="1:27" ht="15.9" customHeight="1" x14ac:dyDescent="0.2">
      <c r="A58" s="1"/>
      <c r="B58" s="210" t="s">
        <v>72</v>
      </c>
      <c r="C58" s="210"/>
      <c r="D58" s="5">
        <v>17</v>
      </c>
      <c r="E58" s="27"/>
      <c r="F58" s="1"/>
      <c r="G58" s="27"/>
      <c r="H58" s="34"/>
      <c r="I58" s="34"/>
      <c r="J58" s="34"/>
      <c r="K58" s="34"/>
      <c r="L58" s="34"/>
      <c r="M58" s="34"/>
      <c r="N58" s="34"/>
      <c r="O58" s="34"/>
      <c r="P58" s="34"/>
      <c r="R58" s="1"/>
      <c r="S58" s="1"/>
      <c r="T58" s="10"/>
      <c r="U58" s="10"/>
      <c r="V58" s="11"/>
      <c r="W58" s="11"/>
      <c r="X58" s="10"/>
      <c r="Y58" s="10"/>
      <c r="Z58" s="10"/>
      <c r="AA58" s="10"/>
    </row>
    <row r="59" spans="1:27" ht="15.9" customHeight="1" x14ac:dyDescent="0.2">
      <c r="A59" s="1"/>
      <c r="B59" s="210" t="s">
        <v>81</v>
      </c>
      <c r="C59" s="210"/>
      <c r="D59" s="5">
        <v>30</v>
      </c>
      <c r="E59" s="1"/>
      <c r="F59" s="1"/>
      <c r="G59" s="12"/>
      <c r="H59" s="1"/>
      <c r="I59" s="1"/>
      <c r="J59" s="1"/>
      <c r="R59" s="1"/>
      <c r="S59" s="1"/>
      <c r="T59" s="10"/>
      <c r="U59" s="10"/>
      <c r="V59" s="11"/>
      <c r="W59" s="11"/>
      <c r="X59" s="10"/>
      <c r="Y59" s="10"/>
      <c r="Z59" s="10"/>
      <c r="AA59" s="10"/>
    </row>
    <row r="60" spans="1:27" ht="15.9" customHeight="1" x14ac:dyDescent="0.2">
      <c r="A60" s="1"/>
      <c r="B60" s="210" t="s">
        <v>82</v>
      </c>
      <c r="C60" s="210"/>
      <c r="D60" s="4">
        <f>D56+D57+D58+D59</f>
        <v>110</v>
      </c>
      <c r="E60" s="1"/>
      <c r="F60" s="1"/>
      <c r="G60" s="12"/>
      <c r="H60" s="1"/>
      <c r="I60" s="1"/>
      <c r="J60" s="1"/>
      <c r="R60" s="1"/>
      <c r="S60" s="1"/>
      <c r="T60" s="10"/>
      <c r="U60" s="10"/>
      <c r="V60" s="11"/>
      <c r="W60" s="11"/>
      <c r="X60" s="10"/>
      <c r="Y60" s="10"/>
      <c r="Z60" s="10"/>
      <c r="AA60" s="10"/>
    </row>
    <row r="61" spans="1:27" ht="15.9" customHeight="1" x14ac:dyDescent="0.2">
      <c r="A61" s="1" t="s">
        <v>106</v>
      </c>
      <c r="B61" s="210" t="s">
        <v>91</v>
      </c>
      <c r="C61" s="210"/>
      <c r="D61" s="5">
        <v>25</v>
      </c>
      <c r="E61" s="27"/>
      <c r="F61" s="1"/>
      <c r="H61" s="34"/>
      <c r="I61" s="34"/>
      <c r="J61" s="34"/>
      <c r="K61" s="34"/>
      <c r="L61" s="34"/>
      <c r="M61" s="34"/>
      <c r="N61" s="34"/>
      <c r="O61" s="34"/>
      <c r="P61" s="34"/>
      <c r="R61" s="1"/>
      <c r="S61" s="1"/>
      <c r="T61" s="10"/>
      <c r="U61" s="10"/>
      <c r="V61" s="11"/>
      <c r="W61" s="11"/>
      <c r="X61" s="11"/>
      <c r="Y61" s="11"/>
      <c r="Z61" s="10"/>
      <c r="AA61" s="10"/>
    </row>
    <row r="62" spans="1:27" ht="15.9" customHeight="1" x14ac:dyDescent="0.2">
      <c r="B62" s="210" t="s">
        <v>92</v>
      </c>
      <c r="C62" s="210"/>
      <c r="D62" s="5">
        <v>40</v>
      </c>
      <c r="E62" s="27"/>
      <c r="F62" s="1"/>
      <c r="H62" s="34"/>
      <c r="I62" s="34"/>
      <c r="J62" s="34"/>
      <c r="K62" s="34"/>
      <c r="L62" s="34"/>
      <c r="M62" s="34"/>
      <c r="N62" s="34"/>
      <c r="O62" s="34"/>
      <c r="P62" s="34"/>
      <c r="R62" s="1"/>
      <c r="S62" s="1"/>
      <c r="T62" s="10"/>
      <c r="U62" s="10"/>
      <c r="V62" s="11"/>
      <c r="W62" s="11"/>
      <c r="X62" s="10"/>
      <c r="Y62" s="10"/>
      <c r="Z62" s="10"/>
      <c r="AA62" s="10"/>
    </row>
    <row r="63" spans="1:27" ht="15.9" customHeight="1" x14ac:dyDescent="0.2">
      <c r="B63" s="210" t="s">
        <v>93</v>
      </c>
      <c r="C63" s="210"/>
      <c r="D63" s="5">
        <v>20</v>
      </c>
      <c r="E63" s="27"/>
      <c r="F63" s="1"/>
      <c r="G63" s="27"/>
      <c r="H63" s="34"/>
      <c r="I63" s="34"/>
      <c r="J63" s="34"/>
      <c r="K63" s="34"/>
      <c r="L63" s="34"/>
      <c r="M63" s="34"/>
      <c r="N63" s="34"/>
      <c r="O63" s="34"/>
      <c r="P63" s="34"/>
      <c r="R63" s="1"/>
      <c r="S63" s="1"/>
      <c r="T63" s="10"/>
      <c r="U63" s="10"/>
      <c r="V63" s="11"/>
      <c r="W63" s="11"/>
      <c r="X63" s="10"/>
      <c r="Y63" s="10"/>
      <c r="Z63" s="10"/>
      <c r="AA63" s="10"/>
    </row>
    <row r="64" spans="1:27" ht="15.9" customHeight="1" x14ac:dyDescent="0.2">
      <c r="B64" s="210" t="s">
        <v>94</v>
      </c>
      <c r="C64" s="210"/>
      <c r="D64" s="5">
        <v>25</v>
      </c>
      <c r="E64" s="1"/>
      <c r="F64" s="1"/>
      <c r="G64" s="12"/>
      <c r="H64" s="1"/>
      <c r="I64" s="1"/>
      <c r="J64" s="1"/>
      <c r="R64" s="1"/>
      <c r="S64" s="1"/>
      <c r="T64" s="10"/>
      <c r="U64" s="10"/>
      <c r="V64" s="11"/>
      <c r="W64" s="11"/>
      <c r="X64" s="10"/>
      <c r="Y64" s="10"/>
      <c r="Z64" s="10"/>
      <c r="AA64" s="10"/>
    </row>
    <row r="65" spans="1:27" ht="15.9" customHeight="1" x14ac:dyDescent="0.2">
      <c r="B65" s="177" t="s">
        <v>96</v>
      </c>
      <c r="C65" s="177"/>
      <c r="D65" s="4">
        <f>D61+D62+D63+D64</f>
        <v>110</v>
      </c>
      <c r="E65" s="1"/>
      <c r="F65" s="1"/>
      <c r="G65" s="12"/>
      <c r="H65" s="1"/>
      <c r="I65" s="1"/>
      <c r="J65" s="1"/>
      <c r="R65" s="1"/>
      <c r="S65" s="1"/>
      <c r="T65" s="10"/>
      <c r="U65" s="10"/>
      <c r="V65" s="11"/>
      <c r="W65" s="11"/>
      <c r="X65" s="10"/>
      <c r="Y65" s="10"/>
      <c r="Z65" s="10"/>
      <c r="AA65" s="10"/>
    </row>
    <row r="66" spans="1:27" ht="15.9" customHeight="1" x14ac:dyDescent="0.2">
      <c r="B66" s="26"/>
      <c r="C66" s="26"/>
      <c r="D66" s="1"/>
      <c r="E66" s="1"/>
      <c r="F66" s="1"/>
      <c r="G66" s="12"/>
      <c r="H66" s="1"/>
      <c r="I66" s="1"/>
      <c r="J66" s="1"/>
      <c r="R66" s="1"/>
      <c r="S66" s="1"/>
      <c r="T66" s="10"/>
      <c r="U66" s="10"/>
      <c r="V66" s="11"/>
      <c r="W66" s="11"/>
      <c r="X66" s="10"/>
      <c r="Y66" s="10"/>
      <c r="Z66" s="10"/>
      <c r="AA66" s="10"/>
    </row>
    <row r="67" spans="1:27" ht="15.9" customHeight="1" x14ac:dyDescent="0.2">
      <c r="B67" s="26"/>
      <c r="C67" s="26"/>
      <c r="D67" s="1"/>
      <c r="E67" s="1"/>
      <c r="F67" s="1"/>
      <c r="G67" s="12"/>
      <c r="H67" s="1"/>
      <c r="I67" s="1"/>
      <c r="J67" s="1"/>
      <c r="R67" s="1"/>
      <c r="S67" s="1"/>
      <c r="T67" s="10"/>
      <c r="U67" s="10"/>
      <c r="V67" s="11"/>
      <c r="W67" s="11"/>
      <c r="X67" s="10"/>
      <c r="Y67" s="10"/>
      <c r="Z67" s="10"/>
      <c r="AA67" s="10"/>
    </row>
    <row r="68" spans="1:27" ht="15.9" customHeight="1" x14ac:dyDescent="0.2">
      <c r="A68" s="132" t="s">
        <v>73</v>
      </c>
      <c r="B68" s="132"/>
      <c r="C68" s="132"/>
      <c r="D68" s="1"/>
      <c r="E68" s="22"/>
      <c r="F68" s="22"/>
      <c r="G68" s="34"/>
      <c r="H68" s="34"/>
      <c r="I68" s="34"/>
      <c r="J68" s="34"/>
      <c r="K68" s="34"/>
      <c r="L68" s="34"/>
      <c r="M68" s="34"/>
      <c r="N68" s="34"/>
      <c r="O68" s="34"/>
      <c r="P68" s="34"/>
      <c r="R68" s="1"/>
      <c r="S68" s="1"/>
      <c r="T68" s="10"/>
      <c r="U68" s="10"/>
      <c r="V68" s="11"/>
      <c r="W68" s="11"/>
      <c r="X68" s="10"/>
      <c r="Y68" s="10"/>
      <c r="Z68" s="10"/>
      <c r="AA68" s="10"/>
    </row>
    <row r="69" spans="1:27" ht="15.9" customHeight="1" x14ac:dyDescent="0.2">
      <c r="A69" s="1" t="s">
        <v>105</v>
      </c>
      <c r="B69" s="98" t="s">
        <v>83</v>
      </c>
      <c r="C69" s="210"/>
      <c r="D69" s="5">
        <v>13.5</v>
      </c>
      <c r="E69" s="27"/>
      <c r="F69" s="1"/>
      <c r="G69" s="27"/>
      <c r="H69" s="34"/>
      <c r="I69" s="34"/>
      <c r="J69" s="34"/>
      <c r="K69" s="34"/>
      <c r="L69" s="34"/>
      <c r="M69" s="34"/>
      <c r="N69" s="34"/>
      <c r="O69" s="34"/>
      <c r="P69" s="34"/>
      <c r="R69" s="1"/>
      <c r="S69" s="1"/>
      <c r="T69" s="10"/>
      <c r="U69" s="10"/>
      <c r="V69" s="11"/>
      <c r="W69" s="11"/>
      <c r="X69" s="11"/>
      <c r="Y69" s="11"/>
      <c r="Z69" s="10"/>
      <c r="AA69" s="10"/>
    </row>
    <row r="70" spans="1:27" ht="15.9" customHeight="1" x14ac:dyDescent="0.2">
      <c r="B70" s="210" t="s">
        <v>84</v>
      </c>
      <c r="C70" s="210"/>
      <c r="D70" s="5">
        <v>16.5</v>
      </c>
      <c r="E70" s="27"/>
      <c r="F70" s="1"/>
      <c r="G70" s="27"/>
      <c r="H70" s="34"/>
      <c r="I70" s="34"/>
      <c r="J70" s="34"/>
      <c r="K70" s="34"/>
      <c r="L70" s="34"/>
      <c r="M70" s="34"/>
      <c r="N70" s="34"/>
      <c r="O70" s="34"/>
      <c r="P70" s="34"/>
      <c r="R70" s="1"/>
      <c r="S70" s="1"/>
      <c r="T70" s="10"/>
      <c r="U70" s="10"/>
      <c r="V70" s="11"/>
      <c r="W70" s="11"/>
      <c r="X70" s="10"/>
      <c r="Y70" s="10"/>
      <c r="Z70" s="10"/>
      <c r="AA70" s="10"/>
    </row>
    <row r="71" spans="1:27" ht="15.9" customHeight="1" x14ac:dyDescent="0.2">
      <c r="B71" s="210" t="s">
        <v>85</v>
      </c>
      <c r="C71" s="210"/>
      <c r="D71" s="5">
        <v>16.5</v>
      </c>
      <c r="E71" s="27"/>
      <c r="F71" s="1"/>
      <c r="G71" s="27"/>
      <c r="H71" s="34"/>
      <c r="I71" s="34"/>
      <c r="J71" s="34"/>
      <c r="K71" s="34"/>
      <c r="L71" s="34"/>
      <c r="M71" s="34"/>
      <c r="N71" s="34"/>
      <c r="O71" s="34"/>
      <c r="P71" s="34"/>
      <c r="R71" s="1"/>
      <c r="S71" s="1"/>
      <c r="T71" s="10"/>
      <c r="U71" s="10"/>
      <c r="V71" s="11"/>
      <c r="W71" s="11"/>
      <c r="X71" s="10"/>
      <c r="Y71" s="10"/>
      <c r="Z71" s="10"/>
      <c r="AA71" s="10"/>
    </row>
    <row r="72" spans="1:27" ht="15.9" customHeight="1" x14ac:dyDescent="0.2">
      <c r="B72" s="98" t="s">
        <v>86</v>
      </c>
      <c r="C72" s="210"/>
      <c r="D72" s="5">
        <v>13.5</v>
      </c>
      <c r="E72" s="1"/>
      <c r="F72" s="1"/>
      <c r="G72" s="12"/>
      <c r="H72" s="1"/>
      <c r="I72" s="1"/>
      <c r="J72" s="1"/>
      <c r="R72" s="1"/>
      <c r="S72" s="1"/>
      <c r="T72" s="10"/>
      <c r="U72" s="10"/>
      <c r="V72" s="11"/>
      <c r="W72" s="11"/>
      <c r="X72" s="10"/>
      <c r="Y72" s="10"/>
      <c r="Z72" s="10"/>
      <c r="AA72" s="10"/>
    </row>
    <row r="73" spans="1:27" ht="15.9" customHeight="1" x14ac:dyDescent="0.2">
      <c r="B73" s="210" t="s">
        <v>87</v>
      </c>
      <c r="C73" s="210"/>
      <c r="D73" s="4">
        <f>D69+D70+D71+D72</f>
        <v>60</v>
      </c>
      <c r="E73" s="1"/>
      <c r="F73" s="1"/>
      <c r="G73" s="12"/>
      <c r="H73" s="1"/>
      <c r="I73" s="1"/>
      <c r="J73" s="1"/>
      <c r="R73" s="1"/>
      <c r="S73" s="1"/>
      <c r="T73" s="10"/>
      <c r="U73" s="10"/>
      <c r="V73" s="11"/>
      <c r="W73" s="11"/>
      <c r="X73" s="10"/>
      <c r="Y73" s="10"/>
      <c r="Z73" s="10"/>
      <c r="AA73" s="10"/>
    </row>
    <row r="74" spans="1:27" ht="15.9" customHeight="1" x14ac:dyDescent="0.2">
      <c r="A74" s="1" t="s">
        <v>106</v>
      </c>
      <c r="B74" s="98" t="s">
        <v>100</v>
      </c>
      <c r="C74" s="210"/>
      <c r="D74" s="5">
        <v>11.5</v>
      </c>
      <c r="E74" s="27"/>
      <c r="F74" s="1"/>
      <c r="G74" s="27"/>
      <c r="H74" s="34"/>
      <c r="I74" s="34"/>
      <c r="J74" s="34"/>
      <c r="K74" s="34"/>
      <c r="L74" s="34"/>
      <c r="M74" s="34"/>
      <c r="N74" s="34"/>
      <c r="O74" s="34"/>
      <c r="P74" s="34"/>
      <c r="R74" s="1"/>
      <c r="S74" s="1"/>
      <c r="T74" s="10"/>
      <c r="U74" s="10"/>
      <c r="V74" s="11"/>
      <c r="W74" s="11"/>
      <c r="X74" s="11"/>
      <c r="Y74" s="11"/>
      <c r="Z74" s="10"/>
      <c r="AA74" s="10"/>
    </row>
    <row r="75" spans="1:27" ht="15.9" customHeight="1" x14ac:dyDescent="0.2">
      <c r="B75" s="210" t="s">
        <v>101</v>
      </c>
      <c r="C75" s="210"/>
      <c r="D75" s="5">
        <v>18.5</v>
      </c>
      <c r="E75" s="27"/>
      <c r="F75" s="1"/>
      <c r="G75" s="27"/>
      <c r="H75" s="34"/>
      <c r="I75" s="34"/>
      <c r="J75" s="34"/>
      <c r="K75" s="34"/>
      <c r="L75" s="34"/>
      <c r="M75" s="34"/>
      <c r="N75" s="34"/>
      <c r="O75" s="34"/>
      <c r="P75" s="34"/>
      <c r="R75" s="1"/>
      <c r="S75" s="1"/>
      <c r="T75" s="10"/>
      <c r="U75" s="10"/>
      <c r="V75" s="11"/>
      <c r="W75" s="11"/>
      <c r="X75" s="10"/>
      <c r="Y75" s="10"/>
      <c r="Z75" s="10"/>
      <c r="AA75" s="10"/>
    </row>
    <row r="76" spans="1:27" ht="15.9" customHeight="1" x14ac:dyDescent="0.2">
      <c r="B76" s="210" t="s">
        <v>102</v>
      </c>
      <c r="C76" s="210"/>
      <c r="D76" s="5">
        <v>18.5</v>
      </c>
      <c r="E76" s="27"/>
      <c r="F76" s="1"/>
      <c r="G76" s="27"/>
      <c r="H76" s="34"/>
      <c r="I76" s="34"/>
      <c r="J76" s="34"/>
      <c r="K76" s="34"/>
      <c r="L76" s="34"/>
      <c r="M76" s="34"/>
      <c r="N76" s="34"/>
      <c r="O76" s="34"/>
      <c r="P76" s="34"/>
      <c r="R76" s="1"/>
      <c r="S76" s="1"/>
      <c r="T76" s="10"/>
      <c r="U76" s="10"/>
      <c r="V76" s="11"/>
      <c r="W76" s="11"/>
      <c r="X76" s="10"/>
      <c r="Y76" s="10"/>
      <c r="Z76" s="10"/>
      <c r="AA76" s="10"/>
    </row>
    <row r="77" spans="1:27" ht="15.9" customHeight="1" x14ac:dyDescent="0.2">
      <c r="B77" s="98" t="s">
        <v>103</v>
      </c>
      <c r="C77" s="210"/>
      <c r="D77" s="5">
        <v>11.5</v>
      </c>
      <c r="E77" s="1"/>
      <c r="F77" s="1"/>
      <c r="G77" s="12"/>
      <c r="H77" s="1"/>
      <c r="I77" s="1"/>
      <c r="J77" s="1"/>
      <c r="R77" s="1"/>
      <c r="S77" s="1"/>
      <c r="T77" s="10"/>
      <c r="U77" s="10"/>
      <c r="V77" s="11"/>
      <c r="W77" s="11"/>
      <c r="X77" s="10"/>
      <c r="Y77" s="10"/>
      <c r="Z77" s="10"/>
      <c r="AA77" s="10"/>
    </row>
    <row r="78" spans="1:27" ht="15.9" customHeight="1" x14ac:dyDescent="0.2">
      <c r="B78" s="177" t="s">
        <v>107</v>
      </c>
      <c r="C78" s="177"/>
      <c r="D78" s="4">
        <f>D74+D75+D76+D77</f>
        <v>60</v>
      </c>
      <c r="E78" s="1"/>
      <c r="F78" s="1"/>
      <c r="G78" s="12"/>
      <c r="H78" s="1"/>
      <c r="I78" s="1"/>
      <c r="J78" s="1"/>
      <c r="R78" s="1"/>
      <c r="S78" s="1"/>
      <c r="T78" s="10"/>
      <c r="U78" s="10"/>
      <c r="V78" s="11"/>
      <c r="W78" s="11"/>
      <c r="X78" s="10"/>
      <c r="Y78" s="10"/>
      <c r="Z78" s="10"/>
      <c r="AA78" s="10"/>
    </row>
    <row r="79" spans="1:27" ht="15.9" customHeight="1" x14ac:dyDescent="0.2">
      <c r="A79" s="91" t="s">
        <v>74</v>
      </c>
      <c r="B79" s="91"/>
      <c r="C79" s="91"/>
      <c r="D79" s="1"/>
      <c r="E79" s="1"/>
      <c r="F79" s="1"/>
      <c r="G79" s="12"/>
      <c r="H79" s="1"/>
      <c r="I79" s="1"/>
      <c r="J79" s="1"/>
      <c r="R79" s="1"/>
      <c r="S79" s="1"/>
      <c r="T79" s="10"/>
      <c r="U79" s="10"/>
      <c r="V79" s="11"/>
      <c r="W79" s="11"/>
      <c r="X79" s="10"/>
      <c r="Y79" s="10"/>
      <c r="Z79" s="10"/>
      <c r="AA79" s="10"/>
    </row>
    <row r="80" spans="1:27" ht="15.9" customHeight="1" x14ac:dyDescent="0.2">
      <c r="B80" s="98" t="s">
        <v>88</v>
      </c>
      <c r="C80" s="210"/>
      <c r="D80" s="5">
        <v>105</v>
      </c>
      <c r="E80" s="27"/>
      <c r="F80" s="1"/>
      <c r="G80" s="27"/>
      <c r="H80" s="34"/>
      <c r="I80" s="34"/>
      <c r="J80" s="34"/>
      <c r="K80" s="34"/>
      <c r="L80" s="34"/>
      <c r="M80" s="34"/>
      <c r="N80" s="34"/>
      <c r="O80" s="34"/>
      <c r="P80" s="34"/>
      <c r="R80" s="1"/>
      <c r="S80" s="1"/>
      <c r="T80" s="10"/>
      <c r="U80" s="10"/>
      <c r="V80" s="11"/>
      <c r="W80" s="11"/>
      <c r="X80" s="11"/>
      <c r="Y80" s="11"/>
      <c r="Z80" s="10"/>
      <c r="AA80" s="10"/>
    </row>
    <row r="81" spans="1:27" ht="15.9" customHeight="1" x14ac:dyDescent="0.2">
      <c r="B81" s="210" t="s">
        <v>89</v>
      </c>
      <c r="C81" s="210"/>
      <c r="D81" s="5">
        <v>30</v>
      </c>
      <c r="E81" s="27"/>
      <c r="F81" s="1"/>
      <c r="G81" s="27"/>
      <c r="H81" s="34"/>
      <c r="I81" s="34"/>
      <c r="J81" s="34"/>
      <c r="K81" s="34"/>
      <c r="L81" s="34"/>
      <c r="M81" s="34"/>
      <c r="N81" s="34"/>
      <c r="O81" s="34"/>
      <c r="P81" s="34"/>
      <c r="R81" s="1"/>
      <c r="S81" s="1"/>
      <c r="T81" s="10"/>
      <c r="U81" s="10"/>
      <c r="V81" s="11"/>
      <c r="W81" s="11"/>
      <c r="X81" s="10"/>
      <c r="Y81" s="10"/>
      <c r="Z81" s="10"/>
      <c r="AA81" s="10"/>
    </row>
    <row r="82" spans="1:27" ht="15.9" customHeight="1" x14ac:dyDescent="0.2">
      <c r="B82" s="210" t="s">
        <v>90</v>
      </c>
      <c r="C82" s="210"/>
      <c r="D82" s="5">
        <v>30</v>
      </c>
      <c r="E82" s="27"/>
      <c r="F82" s="1"/>
      <c r="G82" s="27"/>
      <c r="H82" s="34"/>
      <c r="I82" s="34"/>
      <c r="J82" s="34"/>
      <c r="K82" s="34"/>
      <c r="L82" s="34"/>
      <c r="M82" s="34"/>
      <c r="N82" s="34"/>
      <c r="O82" s="34"/>
      <c r="P82" s="34"/>
      <c r="R82" s="1"/>
      <c r="S82" s="1"/>
      <c r="T82" s="10"/>
      <c r="U82" s="10"/>
      <c r="V82" s="11"/>
      <c r="W82" s="11"/>
      <c r="X82" s="10"/>
      <c r="Y82" s="10"/>
      <c r="Z82" s="10"/>
      <c r="AA82" s="10"/>
    </row>
    <row r="83" spans="1:27" ht="15.9" customHeight="1" x14ac:dyDescent="0.2">
      <c r="B83" s="98" t="s">
        <v>97</v>
      </c>
      <c r="C83" s="210"/>
      <c r="D83" s="5">
        <v>45</v>
      </c>
      <c r="E83" s="27"/>
      <c r="F83" s="1"/>
      <c r="G83" s="27"/>
      <c r="H83" s="34"/>
      <c r="I83" s="34"/>
      <c r="J83" s="34"/>
      <c r="K83" s="34"/>
      <c r="L83" s="34"/>
      <c r="M83" s="34"/>
      <c r="N83" s="34"/>
      <c r="O83" s="34"/>
      <c r="P83" s="34"/>
      <c r="R83" s="1"/>
      <c r="S83" s="1"/>
      <c r="T83" s="10"/>
      <c r="U83" s="10"/>
      <c r="V83" s="11"/>
      <c r="W83" s="11"/>
      <c r="X83" s="11"/>
      <c r="Y83" s="11"/>
      <c r="Z83" s="10"/>
      <c r="AA83" s="10"/>
    </row>
    <row r="84" spans="1:27" ht="15.9" customHeight="1" x14ac:dyDescent="0.2">
      <c r="B84" s="210" t="s">
        <v>98</v>
      </c>
      <c r="C84" s="210"/>
      <c r="D84" s="5">
        <v>47.5</v>
      </c>
      <c r="E84" s="27"/>
      <c r="F84" s="1"/>
      <c r="G84" s="27"/>
      <c r="H84" s="34"/>
      <c r="I84" s="34"/>
      <c r="J84" s="34"/>
      <c r="K84" s="34"/>
      <c r="L84" s="34"/>
      <c r="M84" s="34"/>
      <c r="N84" s="34"/>
      <c r="O84" s="34"/>
      <c r="P84" s="34"/>
      <c r="R84" s="1"/>
      <c r="S84" s="1"/>
      <c r="T84" s="10"/>
      <c r="U84" s="10"/>
      <c r="V84" s="11"/>
      <c r="W84" s="11"/>
      <c r="X84" s="10"/>
      <c r="Y84" s="10"/>
      <c r="Z84" s="10"/>
      <c r="AA84" s="10"/>
    </row>
    <row r="85" spans="1:27" ht="15.9" customHeight="1" x14ac:dyDescent="0.2">
      <c r="B85" s="210" t="s">
        <v>99</v>
      </c>
      <c r="C85" s="210"/>
      <c r="D85" s="5">
        <v>47.5</v>
      </c>
      <c r="E85" s="27"/>
      <c r="F85" s="1"/>
      <c r="G85" s="27"/>
      <c r="H85" s="34"/>
      <c r="I85" s="34"/>
      <c r="J85" s="34"/>
      <c r="K85" s="34"/>
      <c r="L85" s="34"/>
      <c r="M85" s="34"/>
      <c r="N85" s="34"/>
      <c r="O85" s="34"/>
      <c r="P85" s="34"/>
      <c r="R85" s="1"/>
      <c r="S85" s="1"/>
      <c r="T85" s="10"/>
      <c r="U85" s="10"/>
      <c r="V85" s="11"/>
      <c r="W85" s="11"/>
      <c r="X85" s="10"/>
      <c r="Y85" s="10"/>
      <c r="Z85" s="10"/>
      <c r="AA85" s="10"/>
    </row>
    <row r="86" spans="1:27" ht="15.9" customHeight="1" x14ac:dyDescent="0.2">
      <c r="B86" s="25"/>
      <c r="C86" s="25"/>
      <c r="D86" s="1"/>
      <c r="E86" s="27"/>
      <c r="F86" s="27"/>
      <c r="G86" s="27"/>
      <c r="H86" s="34"/>
      <c r="I86" s="34"/>
      <c r="J86" s="34"/>
      <c r="K86" s="34"/>
      <c r="L86" s="34"/>
      <c r="M86" s="34"/>
      <c r="N86" s="34"/>
      <c r="O86" s="34"/>
      <c r="P86" s="34"/>
      <c r="R86" s="1"/>
      <c r="S86" s="1"/>
      <c r="T86" s="10"/>
      <c r="U86" s="10"/>
      <c r="V86" s="11"/>
      <c r="W86" s="11"/>
      <c r="X86" s="10"/>
      <c r="Y86" s="10"/>
      <c r="Z86" s="10"/>
      <c r="AA86" s="10"/>
    </row>
    <row r="87" spans="1:27" ht="15.9" customHeight="1" x14ac:dyDescent="0.2">
      <c r="A87" s="230" t="s">
        <v>133</v>
      </c>
      <c r="B87" s="230"/>
      <c r="C87" s="230"/>
      <c r="D87" s="230"/>
      <c r="E87" s="230"/>
      <c r="F87" s="230"/>
      <c r="G87" s="230"/>
      <c r="H87" s="230"/>
      <c r="I87" s="230"/>
      <c r="J87" s="230"/>
      <c r="K87" s="34"/>
      <c r="L87" s="34"/>
      <c r="M87" s="34"/>
      <c r="N87" s="34"/>
      <c r="O87" s="34"/>
      <c r="P87" s="34"/>
      <c r="R87" s="1"/>
      <c r="S87" s="1"/>
      <c r="T87" s="10"/>
      <c r="U87" s="10"/>
      <c r="V87" s="11"/>
      <c r="W87" s="11"/>
      <c r="X87" s="10"/>
      <c r="Y87" s="10"/>
      <c r="Z87" s="10"/>
      <c r="AA87" s="10"/>
    </row>
    <row r="88" spans="1:27" ht="15.9" customHeight="1" x14ac:dyDescent="0.2">
      <c r="A88" s="139" t="s">
        <v>104</v>
      </c>
      <c r="B88" s="139"/>
      <c r="C88" s="139"/>
      <c r="D88" s="139"/>
      <c r="E88" s="139"/>
      <c r="F88" s="139"/>
      <c r="G88" s="139"/>
      <c r="H88" s="139"/>
      <c r="I88" s="139"/>
      <c r="J88" s="139"/>
      <c r="R88" s="1"/>
      <c r="S88" s="1"/>
      <c r="T88" s="10"/>
      <c r="U88" s="10"/>
      <c r="V88" s="11"/>
      <c r="W88" s="11"/>
      <c r="X88" s="10"/>
      <c r="Y88" s="10"/>
      <c r="Z88" s="10"/>
      <c r="AA88" s="10"/>
    </row>
    <row r="89" spans="1:27" ht="15.9" customHeight="1" x14ac:dyDescent="0.2">
      <c r="A89" s="91" t="s">
        <v>75</v>
      </c>
      <c r="B89" s="91"/>
      <c r="C89" s="91"/>
      <c r="D89" s="1"/>
      <c r="E89" s="1"/>
      <c r="F89" s="1"/>
      <c r="G89" s="12"/>
      <c r="H89" s="1"/>
      <c r="I89" s="1"/>
      <c r="J89" s="1"/>
      <c r="R89" s="1"/>
      <c r="S89" s="1"/>
      <c r="T89" s="10"/>
      <c r="U89" s="10"/>
      <c r="V89" s="11"/>
      <c r="W89" s="11"/>
      <c r="X89" s="10"/>
      <c r="Y89" s="10"/>
      <c r="Z89" s="10"/>
      <c r="AA89" s="10"/>
    </row>
    <row r="90" spans="1:27" ht="15.9" customHeight="1" x14ac:dyDescent="0.2">
      <c r="B90" s="100" t="s">
        <v>130</v>
      </c>
      <c r="C90" s="240"/>
      <c r="D90" s="240"/>
      <c r="E90" s="240"/>
      <c r="F90" s="240"/>
      <c r="G90" s="240"/>
      <c r="H90" s="241"/>
      <c r="I90" s="4">
        <f>G53*D58/(D57+D58)</f>
        <v>0.14327600000000001</v>
      </c>
      <c r="J90" s="2" t="s">
        <v>115</v>
      </c>
      <c r="R90" s="1"/>
      <c r="S90" s="1"/>
      <c r="T90" s="10"/>
      <c r="U90" s="10"/>
      <c r="V90" s="11"/>
      <c r="W90" s="11"/>
      <c r="X90" s="10"/>
      <c r="Y90" s="10"/>
      <c r="Z90" s="10"/>
      <c r="AA90" s="10"/>
    </row>
    <row r="91" spans="1:27" ht="15.75" customHeight="1" x14ac:dyDescent="0.2"/>
    <row r="92" spans="1:27" ht="15.75" customHeight="1" x14ac:dyDescent="0.2"/>
    <row r="93" spans="1:27" ht="15.75" customHeight="1" x14ac:dyDescent="0.2"/>
    <row r="94" spans="1:27" ht="15.75" customHeight="1" x14ac:dyDescent="0.2"/>
    <row r="95" spans="1:27" ht="15.75" customHeight="1" x14ac:dyDescent="0.2"/>
    <row r="96" spans="1:27" ht="15.75" customHeight="1" x14ac:dyDescent="0.2"/>
    <row r="97" ht="15.75" customHeight="1" x14ac:dyDescent="0.2"/>
    <row r="98" ht="15.75" customHeight="1" x14ac:dyDescent="0.2"/>
    <row r="99" ht="15.75" customHeight="1" x14ac:dyDescent="0.2"/>
  </sheetData>
  <sheetProtection formatCells="0" selectLockedCells="1" selectUnlockedCells="1"/>
  <mergeCells count="96">
    <mergeCell ref="I44:J44"/>
    <mergeCell ref="G42:H42"/>
    <mergeCell ref="I42:J42"/>
    <mergeCell ref="A43:B44"/>
    <mergeCell ref="C43:D43"/>
    <mergeCell ref="E43:F43"/>
    <mergeCell ref="G43:H43"/>
    <mergeCell ref="I43:J43"/>
    <mergeCell ref="C44:D44"/>
    <mergeCell ref="E44:F44"/>
    <mergeCell ref="G44:H44"/>
    <mergeCell ref="A41:B42"/>
    <mergeCell ref="C41:D41"/>
    <mergeCell ref="E41:F41"/>
    <mergeCell ref="G41:H41"/>
    <mergeCell ref="I41:J41"/>
    <mergeCell ref="C42:D42"/>
    <mergeCell ref="E42:F42"/>
    <mergeCell ref="A39:B40"/>
    <mergeCell ref="C39:D39"/>
    <mergeCell ref="E39:F39"/>
    <mergeCell ref="G39:H39"/>
    <mergeCell ref="I39:J39"/>
    <mergeCell ref="C40:D40"/>
    <mergeCell ref="E40:F40"/>
    <mergeCell ref="G40:H40"/>
    <mergeCell ref="I40:J40"/>
    <mergeCell ref="B77:C77"/>
    <mergeCell ref="B78:C78"/>
    <mergeCell ref="B75:C75"/>
    <mergeCell ref="B69:C69"/>
    <mergeCell ref="B73:C73"/>
    <mergeCell ref="B74:C74"/>
    <mergeCell ref="B76:C76"/>
    <mergeCell ref="B72:C72"/>
    <mergeCell ref="D46:E46"/>
    <mergeCell ref="B47:C47"/>
    <mergeCell ref="D47:E47"/>
    <mergeCell ref="B46:C46"/>
    <mergeCell ref="B60:C60"/>
    <mergeCell ref="B59:C59"/>
    <mergeCell ref="B58:C58"/>
    <mergeCell ref="B65:C65"/>
    <mergeCell ref="B57:C57"/>
    <mergeCell ref="B70:C70"/>
    <mergeCell ref="B71:C71"/>
    <mergeCell ref="A68:C68"/>
    <mergeCell ref="B64:C64"/>
    <mergeCell ref="B62:C62"/>
    <mergeCell ref="B63:C63"/>
    <mergeCell ref="A1:J1"/>
    <mergeCell ref="B82:C82"/>
    <mergeCell ref="D49:E49"/>
    <mergeCell ref="B84:C84"/>
    <mergeCell ref="A87:J87"/>
    <mergeCell ref="D51:E52"/>
    <mergeCell ref="B83:C83"/>
    <mergeCell ref="B61:C61"/>
    <mergeCell ref="B51:B52"/>
    <mergeCell ref="C51:C52"/>
    <mergeCell ref="D48:E48"/>
    <mergeCell ref="B49:C49"/>
    <mergeCell ref="B48:C48"/>
    <mergeCell ref="F51:G52"/>
    <mergeCell ref="B56:C56"/>
    <mergeCell ref="A55:C55"/>
    <mergeCell ref="A36:B38"/>
    <mergeCell ref="C36:J36"/>
    <mergeCell ref="K36:M38"/>
    <mergeCell ref="C37:F37"/>
    <mergeCell ref="L30:O30"/>
    <mergeCell ref="C38:D38"/>
    <mergeCell ref="E38:F38"/>
    <mergeCell ref="G38:H38"/>
    <mergeCell ref="I38:J38"/>
    <mergeCell ref="B90:H90"/>
    <mergeCell ref="A89:C89"/>
    <mergeCell ref="Y14:Z14"/>
    <mergeCell ref="U14:V14"/>
    <mergeCell ref="A34:E34"/>
    <mergeCell ref="A45:E45"/>
    <mergeCell ref="L28:O28"/>
    <mergeCell ref="L29:O29"/>
    <mergeCell ref="W14:X14"/>
    <mergeCell ref="G37:J37"/>
    <mergeCell ref="A50:C50"/>
    <mergeCell ref="R14:R15"/>
    <mergeCell ref="S14:T14"/>
    <mergeCell ref="Q14:Q15"/>
    <mergeCell ref="F46:G46"/>
    <mergeCell ref="A35:M35"/>
    <mergeCell ref="A88:J88"/>
    <mergeCell ref="A79:C79"/>
    <mergeCell ref="B85:C85"/>
    <mergeCell ref="B80:C80"/>
    <mergeCell ref="B81:C81"/>
  </mergeCells>
  <phoneticPr fontId="2"/>
  <pageMargins left="0.61" right="0.28999999999999998" top="0.63" bottom="0.64" header="0.42" footer="0.51200000000000001"/>
  <pageSetup paperSize="9" orientation="landscape" horizontalDpi="300" verticalDpi="300" r:id="rId1"/>
  <headerFooter alignWithMargins="0">
    <oddFooter>&amp;P ページ</odd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53"/>
  </sheetPr>
  <dimension ref="A1:AA95"/>
  <sheetViews>
    <sheetView view="pageBreakPreview" zoomScale="75" zoomScaleNormal="100" zoomScaleSheetLayoutView="75" workbookViewId="0">
      <selection activeCell="A35" sqref="A35:XFD35"/>
    </sheetView>
  </sheetViews>
  <sheetFormatPr defaultColWidth="8.88671875" defaultRowHeight="13.2" x14ac:dyDescent="0.2"/>
  <cols>
    <col min="11" max="16" width="7.44140625" customWidth="1"/>
    <col min="19" max="19" width="9.44140625" bestFit="1" customWidth="1"/>
  </cols>
  <sheetData>
    <row r="1" spans="1:27" ht="21.75" customHeight="1" x14ac:dyDescent="0.2">
      <c r="A1" s="245" t="s">
        <v>164</v>
      </c>
      <c r="B1" s="245"/>
      <c r="C1" s="245"/>
      <c r="D1" s="245"/>
      <c r="E1" s="245"/>
      <c r="F1" s="245"/>
      <c r="G1" s="245"/>
      <c r="H1" s="245"/>
      <c r="I1" s="245"/>
      <c r="J1" s="245"/>
      <c r="L1" s="36"/>
      <c r="M1" s="36"/>
      <c r="N1" s="36"/>
      <c r="O1" s="36"/>
      <c r="P1" s="36" t="s">
        <v>60</v>
      </c>
      <c r="Q1" s="36"/>
      <c r="R1" s="36"/>
      <c r="S1" s="36"/>
    </row>
    <row r="2" spans="1:27" ht="15.9" customHeight="1" x14ac:dyDescent="0.2">
      <c r="Q2" s="9"/>
      <c r="R2" s="9"/>
      <c r="S2" s="9"/>
    </row>
    <row r="3" spans="1:27" ht="15.9" customHeight="1" x14ac:dyDescent="0.2">
      <c r="Q3" s="1"/>
      <c r="R3" s="1"/>
      <c r="S3" s="1"/>
      <c r="T3" s="1"/>
      <c r="U3" s="1"/>
      <c r="V3" s="1"/>
      <c r="W3" s="1"/>
    </row>
    <row r="4" spans="1:27" ht="15.9" customHeight="1" x14ac:dyDescent="0.2">
      <c r="Q4" s="1"/>
      <c r="R4" s="1"/>
      <c r="S4" s="1"/>
      <c r="T4" s="1"/>
      <c r="U4" s="1"/>
      <c r="V4" s="1"/>
      <c r="W4" s="1"/>
    </row>
    <row r="5" spans="1:27" ht="15.9" customHeight="1" x14ac:dyDescent="0.2">
      <c r="Q5" s="1"/>
      <c r="R5" s="1"/>
      <c r="S5" s="1"/>
      <c r="T5" s="1"/>
      <c r="U5" s="1"/>
      <c r="V5" s="1"/>
      <c r="W5" s="1"/>
    </row>
    <row r="6" spans="1:27" ht="15.9" customHeight="1" x14ac:dyDescent="0.2">
      <c r="Q6" s="1"/>
      <c r="R6" s="1"/>
      <c r="S6" s="1"/>
      <c r="T6" s="1"/>
      <c r="U6" s="1"/>
      <c r="V6" s="1"/>
      <c r="W6" s="1"/>
    </row>
    <row r="7" spans="1:27" ht="15.9" customHeight="1" x14ac:dyDescent="0.2">
      <c r="Q7" s="1"/>
      <c r="R7" s="1"/>
      <c r="S7" s="1"/>
      <c r="T7" s="1"/>
      <c r="U7" s="1"/>
      <c r="V7" s="1"/>
      <c r="W7" s="1"/>
    </row>
    <row r="8" spans="1:27" ht="15.9" customHeight="1" x14ac:dyDescent="0.2">
      <c r="Q8" s="1"/>
      <c r="R8" s="1"/>
      <c r="S8" s="1"/>
      <c r="T8" s="1"/>
      <c r="U8" s="1"/>
      <c r="V8" s="1"/>
      <c r="W8" s="1"/>
    </row>
    <row r="9" spans="1:27" ht="15.9" customHeight="1" x14ac:dyDescent="0.2">
      <c r="Q9" s="1"/>
      <c r="R9" s="1"/>
      <c r="S9" s="1"/>
      <c r="T9" s="1"/>
      <c r="U9" s="1"/>
      <c r="V9" s="1"/>
      <c r="W9" s="1"/>
    </row>
    <row r="10" spans="1:27" ht="15.9" customHeight="1" x14ac:dyDescent="0.2">
      <c r="Q10" s="9"/>
      <c r="R10" s="9"/>
      <c r="S10" s="9"/>
      <c r="T10" s="9"/>
      <c r="U10" s="9"/>
      <c r="V10" s="9"/>
    </row>
    <row r="11" spans="1:27" ht="15.9" customHeight="1" x14ac:dyDescent="0.2">
      <c r="Q11" s="29"/>
      <c r="R11" s="29"/>
      <c r="S11" s="29"/>
      <c r="T11" s="29"/>
      <c r="U11" s="29"/>
      <c r="V11" s="29"/>
    </row>
    <row r="12" spans="1:27" ht="15.9" customHeight="1" x14ac:dyDescent="0.2"/>
    <row r="13" spans="1:27" ht="15.9" customHeight="1" x14ac:dyDescent="0.2">
      <c r="Q13" s="9"/>
      <c r="R13" s="9"/>
      <c r="S13" s="9"/>
    </row>
    <row r="14" spans="1:27" ht="15.9" customHeight="1" x14ac:dyDescent="0.2">
      <c r="Q14" s="160"/>
      <c r="R14" s="160"/>
      <c r="S14" s="130"/>
      <c r="T14" s="130"/>
      <c r="U14" s="229"/>
      <c r="V14" s="229"/>
      <c r="W14" s="130"/>
      <c r="X14" s="130"/>
      <c r="Y14" s="130"/>
      <c r="Z14" s="130"/>
      <c r="AA14" s="1"/>
    </row>
    <row r="15" spans="1:27" ht="15.9" customHeight="1" x14ac:dyDescent="0.2">
      <c r="Q15" s="160"/>
      <c r="R15" s="160"/>
      <c r="S15" s="1"/>
      <c r="T15" s="1"/>
      <c r="U15" s="1"/>
      <c r="V15" s="1"/>
      <c r="W15" s="1"/>
      <c r="X15" s="1"/>
      <c r="Y15" s="1"/>
      <c r="Z15" s="1"/>
    </row>
    <row r="16" spans="1:27" ht="15.9" customHeight="1" x14ac:dyDescent="0.2">
      <c r="Q16" s="22"/>
      <c r="R16" s="22"/>
      <c r="S16" s="1"/>
      <c r="T16" s="1"/>
      <c r="U16" s="1"/>
      <c r="V16" s="1"/>
      <c r="W16" s="1"/>
      <c r="X16" s="1"/>
      <c r="Y16" s="1"/>
      <c r="Z16" s="1"/>
    </row>
    <row r="17" spans="11:26" ht="15.9" customHeight="1" x14ac:dyDescent="0.2">
      <c r="Q17" s="22"/>
      <c r="R17" s="22"/>
      <c r="S17" s="1"/>
      <c r="T17" s="1"/>
      <c r="U17" s="1"/>
      <c r="V17" s="1"/>
      <c r="W17" s="1"/>
      <c r="X17" s="1"/>
      <c r="Y17" s="1"/>
      <c r="Z17" s="1"/>
    </row>
    <row r="18" spans="11:26" ht="15.9" customHeight="1" x14ac:dyDescent="0.2">
      <c r="Q18" s="22"/>
      <c r="R18" s="22"/>
      <c r="S18" s="1"/>
      <c r="T18" s="1"/>
      <c r="U18" s="1"/>
      <c r="V18" s="1"/>
      <c r="W18" s="1"/>
      <c r="X18" s="1"/>
      <c r="Y18" s="1"/>
      <c r="Z18" s="1"/>
    </row>
    <row r="19" spans="11:26" ht="15.9" customHeight="1" x14ac:dyDescent="0.2">
      <c r="Q19" s="22"/>
      <c r="R19" s="22"/>
      <c r="S19" s="1"/>
      <c r="T19" s="1"/>
      <c r="U19" s="1"/>
      <c r="V19" s="1"/>
      <c r="W19" s="1"/>
      <c r="X19" s="1"/>
      <c r="Y19" s="1"/>
      <c r="Z19" s="1"/>
    </row>
    <row r="20" spans="11:26" ht="15.9" customHeight="1" x14ac:dyDescent="0.2">
      <c r="Q20" s="22"/>
      <c r="R20" s="22"/>
      <c r="S20" s="1"/>
      <c r="T20" s="1"/>
      <c r="U20" s="1"/>
      <c r="V20" s="1"/>
      <c r="W20" s="1"/>
      <c r="X20" s="1"/>
      <c r="Y20" s="1"/>
      <c r="Z20" s="1"/>
    </row>
    <row r="21" spans="11:26" ht="15.9" customHeight="1" x14ac:dyDescent="0.2">
      <c r="Q21" s="22"/>
      <c r="R21" s="22"/>
      <c r="S21" s="1"/>
      <c r="T21" s="1"/>
      <c r="U21" s="1"/>
      <c r="V21" s="1"/>
      <c r="W21" s="1"/>
      <c r="X21" s="1"/>
      <c r="Y21" s="1"/>
      <c r="Z21" s="1"/>
    </row>
    <row r="22" spans="11:26" ht="15.9" customHeight="1" x14ac:dyDescent="0.2">
      <c r="Q22" s="22"/>
      <c r="R22" s="22"/>
      <c r="S22" s="1"/>
      <c r="T22" s="1"/>
      <c r="U22" s="1"/>
      <c r="V22" s="1"/>
      <c r="W22" s="1"/>
      <c r="X22" s="1"/>
      <c r="Y22" s="1"/>
      <c r="Z22" s="1"/>
    </row>
    <row r="23" spans="11:26" ht="15.9" customHeight="1" x14ac:dyDescent="0.2">
      <c r="Q23" s="22"/>
      <c r="R23" s="22"/>
      <c r="S23" s="1"/>
      <c r="T23" s="1"/>
      <c r="U23" s="1"/>
      <c r="V23" s="1"/>
      <c r="W23" s="1"/>
      <c r="X23" s="1"/>
      <c r="Y23" s="1"/>
      <c r="Z23" s="1"/>
    </row>
    <row r="24" spans="11:26" ht="15.9" customHeight="1" x14ac:dyDescent="0.2">
      <c r="Q24" s="22"/>
      <c r="R24" s="22"/>
      <c r="S24" s="1"/>
      <c r="T24" s="1"/>
      <c r="U24" s="1"/>
      <c r="V24" s="1"/>
      <c r="W24" s="1"/>
      <c r="X24" s="1"/>
      <c r="Y24" s="1"/>
      <c r="Z24" s="1"/>
    </row>
    <row r="25" spans="11:26" ht="15.9" customHeight="1" x14ac:dyDescent="0.2">
      <c r="Q25" s="22"/>
      <c r="R25" s="22"/>
      <c r="S25" s="1"/>
      <c r="T25" s="1"/>
      <c r="U25" s="1"/>
      <c r="V25" s="1"/>
      <c r="W25" s="1"/>
      <c r="X25" s="1"/>
      <c r="Y25" s="1"/>
      <c r="Z25" s="1"/>
    </row>
    <row r="26" spans="11:26" ht="15.9" customHeight="1" x14ac:dyDescent="0.2">
      <c r="Q26" s="22"/>
      <c r="R26" s="22"/>
      <c r="S26" s="1"/>
      <c r="T26" s="1"/>
      <c r="U26" s="1"/>
      <c r="V26" s="1"/>
      <c r="W26" s="1"/>
      <c r="X26" s="1"/>
      <c r="Y26" s="1"/>
      <c r="Z26" s="1"/>
    </row>
    <row r="27" spans="11:26" ht="15.9" customHeight="1" x14ac:dyDescent="0.2">
      <c r="Q27" s="22"/>
      <c r="R27" s="22"/>
      <c r="S27" s="1"/>
      <c r="T27" s="1"/>
      <c r="U27" s="1"/>
      <c r="V27" s="1"/>
      <c r="W27" s="1"/>
      <c r="X27" s="1"/>
      <c r="Y27" s="1"/>
      <c r="Z27" s="1"/>
    </row>
    <row r="28" spans="11:26" ht="15.9" customHeight="1" x14ac:dyDescent="0.2">
      <c r="Q28" s="22"/>
      <c r="R28" s="22"/>
      <c r="S28" s="1"/>
      <c r="T28" s="1"/>
      <c r="U28" s="1"/>
      <c r="V28" s="1"/>
      <c r="W28" s="1"/>
      <c r="X28" s="1"/>
      <c r="Y28" s="1"/>
      <c r="Z28" s="1"/>
    </row>
    <row r="29" spans="11:26" ht="15.9" customHeight="1" x14ac:dyDescent="0.2">
      <c r="K29" s="221" t="s">
        <v>61</v>
      </c>
      <c r="L29" s="221"/>
      <c r="M29" s="221"/>
      <c r="Q29" s="22"/>
      <c r="R29" s="22"/>
      <c r="S29" s="1"/>
      <c r="T29" s="1"/>
      <c r="U29" s="1"/>
      <c r="V29" s="1"/>
      <c r="W29" s="1"/>
      <c r="X29" s="1"/>
      <c r="Y29" s="1"/>
      <c r="Z29" s="1"/>
    </row>
    <row r="30" spans="11:26" ht="15.9" customHeight="1" x14ac:dyDescent="0.2">
      <c r="K30" s="223" t="s">
        <v>62</v>
      </c>
      <c r="L30" s="223"/>
      <c r="M30" s="223"/>
      <c r="Q30" s="22"/>
      <c r="R30" s="22"/>
      <c r="S30" s="1"/>
      <c r="T30" s="1"/>
      <c r="U30" s="1"/>
      <c r="V30" s="1"/>
      <c r="W30" s="1"/>
      <c r="X30" s="1"/>
      <c r="Y30" s="1"/>
      <c r="Z30" s="1"/>
    </row>
    <row r="31" spans="11:26" ht="15.9" customHeight="1" x14ac:dyDescent="0.2">
      <c r="K31" s="233" t="s">
        <v>165</v>
      </c>
      <c r="L31" s="233"/>
      <c r="M31" s="233"/>
      <c r="Q31" s="22"/>
      <c r="R31" s="22"/>
      <c r="S31" s="1"/>
      <c r="T31" s="1"/>
      <c r="U31" s="1"/>
      <c r="V31" s="1"/>
      <c r="W31" s="1"/>
      <c r="X31" s="1"/>
      <c r="Y31" s="1"/>
      <c r="Z31" s="1"/>
    </row>
    <row r="32" spans="11:26" ht="15.9" customHeight="1" x14ac:dyDescent="0.2">
      <c r="Q32" s="22"/>
      <c r="R32" s="22"/>
      <c r="S32" s="1"/>
      <c r="T32" s="1"/>
      <c r="U32" s="1"/>
      <c r="V32" s="1"/>
      <c r="W32" s="1"/>
      <c r="X32" s="1"/>
      <c r="Y32" s="1"/>
      <c r="Z32" s="1"/>
    </row>
    <row r="33" spans="1:27" ht="15.9" customHeight="1" x14ac:dyDescent="0.2">
      <c r="Q33" s="22"/>
      <c r="R33" s="22"/>
      <c r="S33" s="1"/>
      <c r="T33" s="1"/>
      <c r="U33" s="1"/>
      <c r="V33" s="1"/>
      <c r="W33" s="1"/>
      <c r="X33" s="1"/>
      <c r="Y33" s="1"/>
      <c r="Z33" s="1"/>
    </row>
    <row r="34" spans="1:27" ht="15.75" customHeight="1" x14ac:dyDescent="0.2">
      <c r="A34" s="183" t="s">
        <v>166</v>
      </c>
      <c r="B34" s="183"/>
      <c r="C34" s="183"/>
      <c r="D34" s="183"/>
      <c r="E34" s="183"/>
      <c r="F34" s="183"/>
      <c r="G34" s="183"/>
      <c r="H34" s="183"/>
      <c r="I34" s="183"/>
      <c r="J34" s="183"/>
      <c r="K34" s="24"/>
      <c r="R34" s="1"/>
      <c r="S34" s="1"/>
      <c r="T34" s="10"/>
      <c r="U34" s="10"/>
      <c r="V34" s="10"/>
      <c r="W34" s="10"/>
      <c r="X34" s="10"/>
      <c r="Y34" s="10"/>
      <c r="Z34" s="10"/>
      <c r="AA34" s="10"/>
    </row>
    <row r="35" spans="1:27" ht="15.6" customHeight="1" x14ac:dyDescent="0.2">
      <c r="A35" s="108" t="s">
        <v>225</v>
      </c>
      <c r="B35" s="108"/>
      <c r="C35" s="108"/>
      <c r="D35" s="108"/>
      <c r="E35" s="108"/>
      <c r="F35" s="108"/>
      <c r="G35" s="108"/>
      <c r="H35" s="108"/>
      <c r="I35" s="108"/>
      <c r="J35" s="108"/>
      <c r="K35" s="108"/>
      <c r="L35" s="108"/>
      <c r="M35" s="108"/>
    </row>
    <row r="36" spans="1:27" ht="15.6" customHeight="1" x14ac:dyDescent="0.2">
      <c r="A36" s="109" t="s">
        <v>138</v>
      </c>
      <c r="B36" s="111"/>
      <c r="C36" s="125" t="s">
        <v>139</v>
      </c>
      <c r="D36" s="126"/>
      <c r="E36" s="126"/>
      <c r="F36" s="126"/>
      <c r="G36" s="126"/>
      <c r="H36" s="126"/>
      <c r="I36" s="126"/>
      <c r="J36" s="127"/>
      <c r="K36" s="109" t="s">
        <v>19</v>
      </c>
      <c r="L36" s="110"/>
      <c r="M36" s="111"/>
    </row>
    <row r="37" spans="1:27" ht="15.6" customHeight="1" x14ac:dyDescent="0.2">
      <c r="A37" s="123"/>
      <c r="B37" s="124"/>
      <c r="C37" s="126" t="s">
        <v>136</v>
      </c>
      <c r="D37" s="126"/>
      <c r="E37" s="126"/>
      <c r="F37" s="127"/>
      <c r="G37" s="125" t="s">
        <v>137</v>
      </c>
      <c r="H37" s="126"/>
      <c r="I37" s="126"/>
      <c r="J37" s="127"/>
      <c r="K37" s="123"/>
      <c r="L37" s="130"/>
      <c r="M37" s="124"/>
    </row>
    <row r="38" spans="1:27" ht="15.6" customHeight="1" x14ac:dyDescent="0.2">
      <c r="A38" s="112"/>
      <c r="B38" s="114"/>
      <c r="C38" s="127" t="s">
        <v>134</v>
      </c>
      <c r="D38" s="98"/>
      <c r="E38" s="98" t="s">
        <v>135</v>
      </c>
      <c r="F38" s="98"/>
      <c r="G38" s="98" t="s">
        <v>134</v>
      </c>
      <c r="H38" s="98"/>
      <c r="I38" s="98" t="s">
        <v>135</v>
      </c>
      <c r="J38" s="98"/>
      <c r="K38" s="112"/>
      <c r="L38" s="113"/>
      <c r="M38" s="114"/>
    </row>
    <row r="39" spans="1:27" ht="15.6" customHeight="1" x14ac:dyDescent="0.2">
      <c r="A39" s="106" t="s">
        <v>9</v>
      </c>
      <c r="B39" s="106"/>
      <c r="C39" s="115">
        <v>2</v>
      </c>
      <c r="D39" s="116"/>
      <c r="E39" s="115">
        <v>1.5</v>
      </c>
      <c r="F39" s="116"/>
      <c r="G39" s="115">
        <v>1.5</v>
      </c>
      <c r="H39" s="116"/>
      <c r="I39" s="115">
        <v>1</v>
      </c>
      <c r="J39" s="116"/>
      <c r="K39" s="17"/>
      <c r="M39" s="18"/>
    </row>
    <row r="40" spans="1:27" ht="15.6" customHeight="1" x14ac:dyDescent="0.2">
      <c r="A40" s="106"/>
      <c r="B40" s="106"/>
      <c r="C40" s="128" t="s">
        <v>167</v>
      </c>
      <c r="D40" s="129"/>
      <c r="E40" s="128" t="s">
        <v>167</v>
      </c>
      <c r="F40" s="129"/>
      <c r="G40" s="128" t="s">
        <v>167</v>
      </c>
      <c r="H40" s="129"/>
      <c r="I40" s="128" t="s">
        <v>168</v>
      </c>
      <c r="J40" s="129"/>
      <c r="K40" s="17"/>
      <c r="M40" s="18"/>
    </row>
    <row r="41" spans="1:27" ht="15.6" customHeight="1" x14ac:dyDescent="0.2">
      <c r="A41" s="98" t="s">
        <v>10</v>
      </c>
      <c r="B41" s="98"/>
      <c r="C41" s="115">
        <v>1.5</v>
      </c>
      <c r="D41" s="116"/>
      <c r="E41" s="115">
        <v>1</v>
      </c>
      <c r="F41" s="116"/>
      <c r="G41" s="115">
        <v>1</v>
      </c>
      <c r="H41" s="116"/>
      <c r="I41" s="115">
        <v>0.6</v>
      </c>
      <c r="J41" s="116"/>
      <c r="K41" s="17"/>
      <c r="M41" s="18"/>
    </row>
    <row r="42" spans="1:27" ht="15.6" customHeight="1" x14ac:dyDescent="0.2">
      <c r="A42" s="98"/>
      <c r="B42" s="98"/>
      <c r="C42" s="128" t="s">
        <v>168</v>
      </c>
      <c r="D42" s="129"/>
      <c r="E42" s="128" t="s">
        <v>168</v>
      </c>
      <c r="F42" s="129"/>
      <c r="G42" s="128" t="s">
        <v>168</v>
      </c>
      <c r="H42" s="129"/>
      <c r="I42" s="128" t="s">
        <v>169</v>
      </c>
      <c r="J42" s="129"/>
      <c r="K42" s="17"/>
      <c r="M42" s="18"/>
    </row>
    <row r="43" spans="1:27" ht="15.6" customHeight="1" x14ac:dyDescent="0.2">
      <c r="A43" s="98" t="s">
        <v>11</v>
      </c>
      <c r="B43" s="98"/>
      <c r="C43" s="115">
        <v>1</v>
      </c>
      <c r="D43" s="116"/>
      <c r="E43" s="115">
        <v>0.6</v>
      </c>
      <c r="F43" s="116"/>
      <c r="G43" s="115">
        <v>0.6</v>
      </c>
      <c r="H43" s="116"/>
      <c r="I43" s="115">
        <v>0.4</v>
      </c>
      <c r="J43" s="116"/>
      <c r="K43" s="17"/>
      <c r="M43" s="18"/>
    </row>
    <row r="44" spans="1:27" ht="15.6" customHeight="1" x14ac:dyDescent="0.2">
      <c r="A44" s="98"/>
      <c r="B44" s="98"/>
      <c r="C44" s="128" t="s">
        <v>169</v>
      </c>
      <c r="D44" s="129"/>
      <c r="E44" s="128" t="s">
        <v>169</v>
      </c>
      <c r="F44" s="129"/>
      <c r="G44" s="128" t="s">
        <v>169</v>
      </c>
      <c r="H44" s="129"/>
      <c r="I44" s="128" t="s">
        <v>170</v>
      </c>
      <c r="J44" s="129"/>
      <c r="K44" s="19"/>
      <c r="L44" s="16"/>
      <c r="M44" s="20"/>
    </row>
    <row r="45" spans="1:27" ht="15.75" customHeight="1" x14ac:dyDescent="0.2">
      <c r="A45" s="119" t="s">
        <v>21</v>
      </c>
      <c r="B45" s="119"/>
      <c r="C45" s="119"/>
      <c r="D45" s="119"/>
    </row>
    <row r="46" spans="1:27" ht="24" customHeight="1" x14ac:dyDescent="0.2">
      <c r="A46" s="120" t="s">
        <v>171</v>
      </c>
      <c r="B46" s="121"/>
      <c r="C46" s="121"/>
      <c r="D46" s="121"/>
      <c r="E46" s="121"/>
      <c r="F46" s="121"/>
      <c r="G46" s="121"/>
      <c r="H46" s="121"/>
      <c r="I46" s="121"/>
      <c r="J46" s="121"/>
      <c r="K46" s="121"/>
      <c r="L46" s="121"/>
      <c r="M46" s="122"/>
    </row>
    <row r="47" spans="1:27" ht="15.75" customHeight="1" x14ac:dyDescent="0.2">
      <c r="A47" s="132" t="s">
        <v>172</v>
      </c>
      <c r="B47" s="132"/>
      <c r="C47" s="132"/>
      <c r="D47" s="132"/>
      <c r="E47" s="132"/>
      <c r="F47" s="9"/>
      <c r="G47" s="9"/>
      <c r="H47" s="9"/>
      <c r="I47" s="24"/>
      <c r="J47" s="24"/>
      <c r="K47" s="33"/>
      <c r="L47" s="33"/>
      <c r="M47" s="33"/>
      <c r="R47" s="1"/>
      <c r="S47" s="1"/>
      <c r="T47" s="10"/>
      <c r="U47" s="10"/>
      <c r="V47" s="10"/>
      <c r="W47" s="10"/>
      <c r="X47" s="10"/>
      <c r="Y47" s="10"/>
      <c r="Z47" s="10"/>
      <c r="AA47" s="10"/>
    </row>
    <row r="48" spans="1:27" s="15" customFormat="1" ht="15.15" customHeight="1" x14ac:dyDescent="0.2">
      <c r="B48" s="217" t="s">
        <v>173</v>
      </c>
      <c r="C48" s="218"/>
      <c r="D48" s="238" t="s">
        <v>174</v>
      </c>
      <c r="E48" s="239"/>
      <c r="I48" s="24"/>
      <c r="J48" s="24"/>
      <c r="K48" s="42"/>
      <c r="L48" s="42"/>
      <c r="M48" s="42"/>
      <c r="R48" s="25"/>
      <c r="S48" s="25"/>
      <c r="T48" s="31"/>
      <c r="U48" s="31"/>
      <c r="V48" s="31"/>
      <c r="W48" s="31"/>
      <c r="X48" s="31"/>
      <c r="Y48" s="31"/>
      <c r="Z48" s="31"/>
      <c r="AA48" s="31"/>
    </row>
    <row r="49" spans="1:27" s="15" customFormat="1" ht="15.15" customHeight="1" x14ac:dyDescent="0.2">
      <c r="B49" s="217" t="s">
        <v>64</v>
      </c>
      <c r="C49" s="218"/>
      <c r="D49" s="238" t="s">
        <v>175</v>
      </c>
      <c r="E49" s="239"/>
      <c r="R49" s="25"/>
      <c r="S49" s="25"/>
      <c r="T49" s="31"/>
      <c r="U49" s="31"/>
      <c r="V49" s="31"/>
      <c r="W49" s="31"/>
      <c r="X49" s="31"/>
      <c r="Y49" s="31"/>
      <c r="Z49" s="31"/>
      <c r="AA49" s="31"/>
    </row>
    <row r="50" spans="1:27" s="15" customFormat="1" ht="15.15" customHeight="1" x14ac:dyDescent="0.2">
      <c r="B50" s="217" t="s">
        <v>65</v>
      </c>
      <c r="C50" s="218"/>
      <c r="D50" s="238">
        <v>1.5</v>
      </c>
      <c r="E50" s="239"/>
      <c r="R50" s="25"/>
      <c r="S50" s="25"/>
      <c r="T50" s="31"/>
      <c r="U50" s="31"/>
      <c r="V50" s="31"/>
      <c r="W50" s="31"/>
      <c r="X50" s="31"/>
      <c r="Y50" s="31"/>
      <c r="Z50" s="31"/>
      <c r="AA50" s="31"/>
    </row>
    <row r="51" spans="1:27" s="15" customFormat="1" ht="15.15" customHeight="1" x14ac:dyDescent="0.2">
      <c r="B51" s="217" t="s">
        <v>66</v>
      </c>
      <c r="C51" s="218"/>
      <c r="D51" s="243">
        <f>D50*0.5</f>
        <v>0.75</v>
      </c>
      <c r="E51" s="244"/>
      <c r="R51" s="25"/>
      <c r="S51" s="25"/>
      <c r="T51" s="31"/>
      <c r="U51" s="31"/>
      <c r="V51" s="31"/>
      <c r="W51" s="31"/>
      <c r="X51" s="31"/>
      <c r="Y51" s="31"/>
      <c r="Z51" s="31"/>
      <c r="AA51" s="31"/>
    </row>
    <row r="52" spans="1:27" ht="15.9" customHeight="1" x14ac:dyDescent="0.2">
      <c r="A52" s="91" t="s">
        <v>176</v>
      </c>
      <c r="B52" s="91"/>
      <c r="C52" s="91"/>
      <c r="D52" s="9"/>
      <c r="E52" s="9"/>
      <c r="R52" s="1"/>
      <c r="S52" s="1"/>
      <c r="T52" s="10"/>
      <c r="U52" s="10"/>
      <c r="V52" s="10"/>
      <c r="W52" s="10"/>
      <c r="X52" s="10"/>
      <c r="Y52" s="10"/>
      <c r="Z52" s="10"/>
      <c r="AA52" s="10"/>
    </row>
    <row r="53" spans="1:27" ht="15.9" customHeight="1" x14ac:dyDescent="0.2">
      <c r="B53" s="99" t="s">
        <v>29</v>
      </c>
      <c r="C53" s="173" t="s">
        <v>67</v>
      </c>
      <c r="D53" s="173" t="s">
        <v>68</v>
      </c>
      <c r="E53" s="173" t="s">
        <v>69</v>
      </c>
      <c r="F53" s="30"/>
      <c r="G53" s="30"/>
      <c r="R53" s="1"/>
      <c r="S53" s="1"/>
      <c r="T53" s="10"/>
      <c r="U53" s="10"/>
      <c r="V53" s="10"/>
      <c r="W53" s="10"/>
      <c r="X53" s="10"/>
      <c r="Y53" s="10"/>
      <c r="Z53" s="10"/>
      <c r="AA53" s="10"/>
    </row>
    <row r="54" spans="1:27" ht="15.9" customHeight="1" x14ac:dyDescent="0.2">
      <c r="B54" s="179"/>
      <c r="C54" s="174"/>
      <c r="D54" s="174"/>
      <c r="E54" s="174"/>
      <c r="F54" s="30"/>
      <c r="G54" s="30"/>
      <c r="H54" s="27"/>
      <c r="I54" s="27"/>
      <c r="J54" s="27"/>
      <c r="R54" s="1"/>
      <c r="S54" s="1"/>
      <c r="T54" s="10"/>
      <c r="U54" s="10"/>
      <c r="V54" s="10"/>
      <c r="W54" s="10"/>
      <c r="X54" s="10"/>
      <c r="Y54" s="10"/>
      <c r="Z54" s="10"/>
      <c r="AA54" s="10"/>
    </row>
    <row r="55" spans="1:27" ht="15.9" customHeight="1" x14ac:dyDescent="0.2">
      <c r="B55" s="21" t="s">
        <v>153</v>
      </c>
      <c r="C55" s="23">
        <v>94</v>
      </c>
      <c r="D55" s="32">
        <f>C55*9.8/1000</f>
        <v>0.92120000000000002</v>
      </c>
      <c r="E55" s="4">
        <f>D55*(D50+D51)</f>
        <v>2.0727000000000002</v>
      </c>
      <c r="F55" s="22"/>
      <c r="G55" s="1"/>
      <c r="H55" s="27"/>
      <c r="I55" s="27"/>
      <c r="J55" s="27"/>
      <c r="K55" s="33"/>
      <c r="L55" s="33"/>
      <c r="M55" s="33"/>
      <c r="N55" s="33"/>
      <c r="O55" s="33"/>
      <c r="P55" s="33"/>
      <c r="R55" s="1"/>
      <c r="S55" s="1"/>
      <c r="T55" s="10"/>
      <c r="U55" s="10"/>
      <c r="V55" s="10"/>
      <c r="W55" s="10"/>
      <c r="X55" s="11"/>
      <c r="Y55" s="11"/>
      <c r="Z55" s="10"/>
      <c r="AA55" s="10"/>
    </row>
    <row r="56" spans="1:27" ht="15.9" customHeight="1" x14ac:dyDescent="0.2">
      <c r="A56" s="132" t="s">
        <v>73</v>
      </c>
      <c r="B56" s="132"/>
      <c r="C56" s="132"/>
      <c r="D56" s="1"/>
      <c r="E56" s="22"/>
      <c r="F56" s="22"/>
      <c r="G56" s="34"/>
      <c r="H56" s="34"/>
      <c r="I56" s="34"/>
      <c r="J56" s="34"/>
      <c r="K56" s="34"/>
      <c r="L56" s="34"/>
      <c r="M56" s="34"/>
      <c r="N56" s="34"/>
      <c r="O56" s="34"/>
      <c r="P56" s="34"/>
      <c r="R56" s="1"/>
      <c r="S56" s="1"/>
      <c r="T56" s="10"/>
      <c r="U56" s="10"/>
      <c r="V56" s="11"/>
      <c r="W56" s="11"/>
      <c r="X56" s="10"/>
      <c r="Y56" s="10"/>
      <c r="Z56" s="10"/>
      <c r="AA56" s="10"/>
    </row>
    <row r="57" spans="1:27" ht="15.9" customHeight="1" x14ac:dyDescent="0.2">
      <c r="B57" s="217" t="s">
        <v>80</v>
      </c>
      <c r="C57" s="218"/>
      <c r="D57" s="5">
        <v>18</v>
      </c>
      <c r="E57" s="27"/>
      <c r="F57" s="27"/>
      <c r="G57" s="27"/>
      <c r="H57" s="34"/>
      <c r="I57" s="34"/>
      <c r="J57" s="34"/>
      <c r="K57" s="34"/>
      <c r="L57" s="34"/>
      <c r="M57" s="34"/>
      <c r="N57" s="34"/>
      <c r="O57" s="34"/>
      <c r="P57" s="34"/>
      <c r="R57" s="1"/>
      <c r="S57" s="1"/>
      <c r="T57" s="10"/>
      <c r="U57" s="10"/>
      <c r="V57" s="11"/>
      <c r="W57" s="11"/>
      <c r="X57" s="11"/>
      <c r="Y57" s="11"/>
      <c r="Z57" s="10"/>
      <c r="AA57" s="10"/>
    </row>
    <row r="58" spans="1:27" ht="15.9" customHeight="1" x14ac:dyDescent="0.2">
      <c r="B58" s="217" t="s">
        <v>71</v>
      </c>
      <c r="C58" s="218"/>
      <c r="D58" s="5">
        <v>20</v>
      </c>
      <c r="E58" s="27"/>
      <c r="F58" s="27"/>
      <c r="G58" s="27"/>
      <c r="H58" s="34"/>
      <c r="I58" s="34"/>
      <c r="J58" s="34"/>
      <c r="K58" s="34"/>
      <c r="L58" s="34"/>
      <c r="M58" s="34"/>
      <c r="N58" s="34"/>
      <c r="O58" s="34"/>
      <c r="P58" s="34"/>
      <c r="R58" s="1"/>
      <c r="S58" s="1"/>
      <c r="T58" s="10"/>
      <c r="U58" s="10"/>
      <c r="V58" s="11"/>
      <c r="W58" s="11"/>
      <c r="X58" s="10"/>
      <c r="Y58" s="10"/>
      <c r="Z58" s="10"/>
      <c r="AA58" s="10"/>
    </row>
    <row r="59" spans="1:27" ht="15.9" customHeight="1" x14ac:dyDescent="0.2">
      <c r="B59" s="210" t="s">
        <v>72</v>
      </c>
      <c r="C59" s="210"/>
      <c r="D59" s="5">
        <v>12</v>
      </c>
      <c r="E59" s="27"/>
      <c r="F59" s="27"/>
      <c r="G59" s="27"/>
      <c r="H59" s="34"/>
      <c r="I59" s="34"/>
      <c r="J59" s="34"/>
      <c r="K59" s="34"/>
      <c r="L59" s="34"/>
      <c r="M59" s="34"/>
      <c r="N59" s="34"/>
      <c r="O59" s="34"/>
      <c r="P59" s="34"/>
      <c r="R59" s="1"/>
      <c r="S59" s="1"/>
      <c r="T59" s="10"/>
      <c r="U59" s="10"/>
      <c r="V59" s="11"/>
      <c r="W59" s="11"/>
      <c r="X59" s="10"/>
      <c r="Y59" s="10"/>
      <c r="Z59" s="10"/>
      <c r="AA59" s="10"/>
    </row>
    <row r="60" spans="1:27" ht="15.9" customHeight="1" x14ac:dyDescent="0.2">
      <c r="B60" s="210" t="s">
        <v>81</v>
      </c>
      <c r="C60" s="210"/>
      <c r="D60" s="5">
        <v>18</v>
      </c>
      <c r="E60" s="1"/>
      <c r="F60" s="1"/>
      <c r="G60" s="12"/>
      <c r="H60" s="1"/>
      <c r="I60" s="1"/>
      <c r="J60" s="1"/>
      <c r="R60" s="1"/>
      <c r="S60" s="1"/>
      <c r="T60" s="10"/>
      <c r="U60" s="10"/>
      <c r="V60" s="11"/>
      <c r="W60" s="11"/>
      <c r="X60" s="10"/>
      <c r="Y60" s="10"/>
      <c r="Z60" s="10"/>
      <c r="AA60" s="10"/>
    </row>
    <row r="61" spans="1:27" ht="15.9" customHeight="1" x14ac:dyDescent="0.2">
      <c r="B61" s="210" t="s">
        <v>177</v>
      </c>
      <c r="C61" s="210"/>
      <c r="D61" s="4">
        <f>D57+D58+D59+D60</f>
        <v>68</v>
      </c>
      <c r="E61" s="1"/>
      <c r="F61" s="1"/>
      <c r="G61" s="12"/>
      <c r="H61" s="1"/>
      <c r="I61" s="1"/>
      <c r="J61" s="1"/>
      <c r="R61" s="1"/>
      <c r="S61" s="1"/>
      <c r="T61" s="10"/>
      <c r="U61" s="10"/>
      <c r="V61" s="11"/>
      <c r="W61" s="11"/>
      <c r="X61" s="10"/>
      <c r="Y61" s="10"/>
      <c r="Z61" s="10"/>
      <c r="AA61" s="10"/>
    </row>
    <row r="62" spans="1:27" ht="15.9" customHeight="1" x14ac:dyDescent="0.2">
      <c r="A62" s="132" t="s">
        <v>70</v>
      </c>
      <c r="B62" s="132"/>
      <c r="C62" s="132"/>
      <c r="D62" s="1"/>
      <c r="E62" s="22"/>
      <c r="F62" s="22"/>
      <c r="G62" s="34"/>
      <c r="H62" s="34"/>
      <c r="I62" s="34"/>
      <c r="J62" s="34"/>
      <c r="K62" s="34"/>
      <c r="L62" s="34"/>
      <c r="M62" s="34"/>
      <c r="N62" s="34"/>
      <c r="O62" s="34"/>
      <c r="P62" s="34"/>
      <c r="R62" s="1"/>
      <c r="S62" s="1"/>
      <c r="T62" s="10"/>
      <c r="U62" s="10"/>
      <c r="V62" s="11"/>
      <c r="W62" s="11"/>
      <c r="X62" s="10"/>
      <c r="Y62" s="10"/>
      <c r="Z62" s="10"/>
      <c r="AA62" s="10"/>
    </row>
    <row r="63" spans="1:27" ht="15.9" customHeight="1" x14ac:dyDescent="0.2">
      <c r="B63" s="98" t="s">
        <v>178</v>
      </c>
      <c r="C63" s="210"/>
      <c r="D63" s="5">
        <v>20</v>
      </c>
      <c r="E63" s="27"/>
      <c r="F63" s="27"/>
      <c r="G63" s="27"/>
      <c r="H63" s="34"/>
      <c r="I63" s="34"/>
      <c r="J63" s="34"/>
      <c r="K63" s="34"/>
      <c r="L63" s="34"/>
      <c r="M63" s="34"/>
      <c r="N63" s="34"/>
      <c r="O63" s="34"/>
      <c r="P63" s="34"/>
      <c r="R63" s="1"/>
      <c r="S63" s="1"/>
      <c r="T63" s="10"/>
      <c r="U63" s="10"/>
      <c r="V63" s="11"/>
      <c r="W63" s="11"/>
      <c r="X63" s="11"/>
      <c r="Y63" s="11"/>
      <c r="Z63" s="10"/>
      <c r="AA63" s="10"/>
    </row>
    <row r="64" spans="1:27" ht="15.9" customHeight="1" x14ac:dyDescent="0.2">
      <c r="B64" s="210" t="s">
        <v>179</v>
      </c>
      <c r="C64" s="210"/>
      <c r="D64" s="5">
        <v>60</v>
      </c>
      <c r="E64" s="27"/>
      <c r="F64" s="27"/>
      <c r="G64" s="27"/>
      <c r="H64" s="34"/>
      <c r="I64" s="34"/>
      <c r="J64" s="34"/>
      <c r="K64" s="34"/>
      <c r="L64" s="34"/>
      <c r="M64" s="34"/>
      <c r="N64" s="34"/>
      <c r="O64" s="34"/>
      <c r="P64" s="34"/>
      <c r="R64" s="1"/>
      <c r="S64" s="1"/>
      <c r="T64" s="10"/>
      <c r="U64" s="10"/>
      <c r="V64" s="11"/>
      <c r="W64" s="11"/>
      <c r="X64" s="10"/>
      <c r="Y64" s="10"/>
      <c r="Z64" s="10"/>
      <c r="AA64" s="10"/>
    </row>
    <row r="65" spans="1:27" ht="15.9" customHeight="1" x14ac:dyDescent="0.2">
      <c r="B65" s="210" t="s">
        <v>180</v>
      </c>
      <c r="C65" s="210"/>
      <c r="D65" s="5">
        <v>30</v>
      </c>
      <c r="E65" s="27"/>
      <c r="F65" s="27"/>
      <c r="G65" s="27"/>
      <c r="H65" s="34"/>
      <c r="I65" s="34"/>
      <c r="J65" s="34"/>
      <c r="K65" s="34"/>
      <c r="L65" s="34"/>
      <c r="M65" s="34"/>
      <c r="N65" s="34"/>
      <c r="O65" s="34"/>
      <c r="P65" s="34"/>
      <c r="R65" s="1"/>
      <c r="S65" s="1"/>
      <c r="T65" s="10"/>
      <c r="U65" s="10"/>
      <c r="V65" s="11"/>
      <c r="W65" s="11"/>
      <c r="X65" s="10"/>
      <c r="Y65" s="10"/>
      <c r="Z65" s="10"/>
      <c r="AA65" s="10"/>
    </row>
    <row r="66" spans="1:27" ht="15.9" customHeight="1" x14ac:dyDescent="0.2">
      <c r="B66" s="98" t="s">
        <v>181</v>
      </c>
      <c r="C66" s="210"/>
      <c r="D66" s="5">
        <v>20</v>
      </c>
      <c r="E66" s="1"/>
      <c r="F66" s="1"/>
      <c r="G66" s="12"/>
      <c r="H66" s="1"/>
      <c r="I66" s="1"/>
      <c r="J66" s="1"/>
      <c r="R66" s="1"/>
      <c r="S66" s="1"/>
      <c r="T66" s="10"/>
      <c r="U66" s="10"/>
      <c r="V66" s="11"/>
      <c r="W66" s="11"/>
      <c r="X66" s="10"/>
      <c r="Y66" s="10"/>
      <c r="Z66" s="10"/>
      <c r="AA66" s="10"/>
    </row>
    <row r="67" spans="1:27" ht="15.9" customHeight="1" x14ac:dyDescent="0.2">
      <c r="B67" s="210" t="s">
        <v>182</v>
      </c>
      <c r="C67" s="210"/>
      <c r="D67" s="4">
        <f>D63+D64+D65+D66</f>
        <v>130</v>
      </c>
      <c r="E67" s="1"/>
      <c r="F67" s="1"/>
      <c r="G67" s="12"/>
      <c r="H67" s="1"/>
      <c r="I67" s="1"/>
      <c r="J67" s="1"/>
      <c r="R67" s="1"/>
      <c r="S67" s="1"/>
      <c r="T67" s="10"/>
      <c r="U67" s="10"/>
      <c r="V67" s="11"/>
      <c r="W67" s="11"/>
      <c r="X67" s="10"/>
      <c r="Y67" s="10"/>
      <c r="Z67" s="10"/>
      <c r="AA67" s="10"/>
    </row>
    <row r="68" spans="1:27" ht="15.9" customHeight="1" x14ac:dyDescent="0.2">
      <c r="A68" s="91" t="s">
        <v>74</v>
      </c>
      <c r="B68" s="91"/>
      <c r="C68" s="91"/>
      <c r="D68" s="1"/>
      <c r="E68" s="1"/>
      <c r="F68" s="1"/>
      <c r="G68" s="12"/>
      <c r="H68" s="1"/>
      <c r="I68" s="1"/>
      <c r="J68" s="1"/>
      <c r="R68" s="1"/>
      <c r="S68" s="1"/>
      <c r="T68" s="10"/>
      <c r="U68" s="10"/>
      <c r="V68" s="11"/>
      <c r="W68" s="11"/>
      <c r="X68" s="10"/>
      <c r="Y68" s="10"/>
      <c r="Z68" s="10"/>
      <c r="AA68" s="10"/>
    </row>
    <row r="69" spans="1:27" ht="15.9" customHeight="1" x14ac:dyDescent="0.2">
      <c r="B69" s="98" t="s">
        <v>183</v>
      </c>
      <c r="C69" s="210"/>
      <c r="D69" s="5">
        <v>50</v>
      </c>
      <c r="E69" s="27"/>
      <c r="F69" s="27"/>
      <c r="G69" s="27"/>
      <c r="H69" s="34"/>
      <c r="I69" s="34"/>
      <c r="J69" s="34"/>
      <c r="K69" s="34"/>
      <c r="L69" s="34"/>
      <c r="M69" s="34"/>
      <c r="N69" s="34"/>
      <c r="O69" s="34"/>
      <c r="P69" s="34"/>
      <c r="R69" s="1"/>
      <c r="S69" s="1"/>
      <c r="T69" s="10"/>
      <c r="U69" s="10"/>
      <c r="V69" s="11"/>
      <c r="W69" s="11"/>
      <c r="X69" s="11"/>
      <c r="Y69" s="11"/>
      <c r="Z69" s="10"/>
      <c r="AA69" s="10"/>
    </row>
    <row r="70" spans="1:27" ht="15.9" customHeight="1" x14ac:dyDescent="0.2">
      <c r="B70" s="210" t="s">
        <v>184</v>
      </c>
      <c r="C70" s="210"/>
      <c r="D70" s="5">
        <v>50</v>
      </c>
      <c r="E70" s="27"/>
      <c r="F70" s="27"/>
      <c r="G70" s="27"/>
      <c r="H70" s="34"/>
      <c r="I70" s="34"/>
      <c r="J70" s="34"/>
      <c r="K70" s="34"/>
      <c r="L70" s="34"/>
      <c r="M70" s="34"/>
      <c r="N70" s="34"/>
      <c r="O70" s="34"/>
      <c r="P70" s="34"/>
      <c r="R70" s="1"/>
      <c r="S70" s="1"/>
      <c r="T70" s="10"/>
      <c r="U70" s="10"/>
      <c r="V70" s="11"/>
      <c r="W70" s="11"/>
      <c r="X70" s="10"/>
      <c r="Y70" s="10"/>
      <c r="Z70" s="10"/>
      <c r="AA70" s="10"/>
    </row>
    <row r="71" spans="1:27" ht="15.9" customHeight="1" x14ac:dyDescent="0.2">
      <c r="B71" s="210" t="s">
        <v>185</v>
      </c>
      <c r="C71" s="210"/>
      <c r="D71" s="4">
        <f>D69+D70</f>
        <v>100</v>
      </c>
      <c r="E71" s="27"/>
      <c r="F71" s="27"/>
      <c r="G71" s="27"/>
      <c r="H71" s="34"/>
      <c r="I71" s="34"/>
      <c r="J71" s="34"/>
      <c r="K71" s="34"/>
      <c r="L71" s="34"/>
      <c r="M71" s="34"/>
      <c r="N71" s="34"/>
      <c r="O71" s="34"/>
      <c r="P71" s="34"/>
      <c r="R71" s="1"/>
      <c r="S71" s="1"/>
      <c r="T71" s="10"/>
      <c r="U71" s="10"/>
      <c r="V71" s="11"/>
      <c r="W71" s="11"/>
      <c r="X71" s="10"/>
      <c r="Y71" s="10"/>
      <c r="Z71" s="10"/>
      <c r="AA71" s="10"/>
    </row>
    <row r="72" spans="1:27" ht="15.9" customHeight="1" x14ac:dyDescent="0.2">
      <c r="B72" s="25"/>
      <c r="C72" s="25"/>
      <c r="D72" s="1"/>
      <c r="E72" s="27"/>
      <c r="F72" s="27"/>
      <c r="G72" s="27"/>
      <c r="H72" s="34"/>
      <c r="I72" s="34"/>
      <c r="J72" s="34"/>
      <c r="K72" s="34"/>
      <c r="L72" s="34"/>
      <c r="M72" s="34"/>
      <c r="N72" s="34"/>
      <c r="O72" s="34"/>
      <c r="P72" s="34"/>
      <c r="R72" s="1"/>
      <c r="S72" s="1"/>
      <c r="T72" s="10"/>
      <c r="U72" s="10"/>
      <c r="V72" s="11"/>
      <c r="W72" s="11"/>
      <c r="X72" s="10"/>
      <c r="Y72" s="10"/>
      <c r="Z72" s="10"/>
      <c r="AA72" s="10"/>
    </row>
    <row r="73" spans="1:27" ht="15.9" customHeight="1" x14ac:dyDescent="0.2">
      <c r="A73" s="139" t="s">
        <v>113</v>
      </c>
      <c r="B73" s="139"/>
      <c r="C73" s="139"/>
      <c r="D73" s="139"/>
      <c r="E73" s="139"/>
      <c r="F73" s="139"/>
      <c r="G73" s="139"/>
      <c r="H73" s="139"/>
      <c r="I73" s="139"/>
      <c r="J73" s="139"/>
      <c r="R73" s="1"/>
      <c r="S73" s="1"/>
      <c r="T73" s="10"/>
      <c r="U73" s="10"/>
      <c r="V73" s="11"/>
      <c r="W73" s="11"/>
      <c r="X73" s="10"/>
      <c r="Y73" s="10"/>
      <c r="Z73" s="10"/>
      <c r="AA73" s="10"/>
    </row>
    <row r="74" spans="1:27" ht="15.9" customHeight="1" x14ac:dyDescent="0.2">
      <c r="A74" s="91" t="s">
        <v>75</v>
      </c>
      <c r="B74" s="91"/>
      <c r="C74" s="91"/>
      <c r="D74" s="1"/>
      <c r="E74" s="1"/>
      <c r="F74" s="1"/>
      <c r="G74" s="12"/>
      <c r="H74" s="1"/>
      <c r="I74" s="1"/>
      <c r="J74" s="1"/>
      <c r="R74" s="1"/>
      <c r="S74" s="1"/>
      <c r="T74" s="10"/>
      <c r="U74" s="10"/>
      <c r="V74" s="11"/>
      <c r="W74" s="11"/>
      <c r="X74" s="10"/>
      <c r="Y74" s="10"/>
      <c r="Z74" s="10"/>
      <c r="AA74" s="10"/>
    </row>
    <row r="75" spans="1:27" ht="15.9" customHeight="1" x14ac:dyDescent="0.2">
      <c r="B75" s="100" t="s">
        <v>186</v>
      </c>
      <c r="C75" s="240"/>
      <c r="D75" s="240"/>
      <c r="E75" s="240"/>
      <c r="F75" s="240"/>
      <c r="G75" s="240"/>
      <c r="H75" s="241"/>
      <c r="I75" s="4">
        <f>E55*D59/(D58+D59)</f>
        <v>0.77726250000000008</v>
      </c>
      <c r="J75" s="1"/>
      <c r="R75" s="1"/>
      <c r="S75" s="1"/>
      <c r="T75" s="10"/>
      <c r="U75" s="10"/>
      <c r="V75" s="11"/>
      <c r="W75" s="11"/>
      <c r="X75" s="10"/>
      <c r="Y75" s="10"/>
      <c r="Z75" s="10"/>
      <c r="AA75" s="10"/>
    </row>
    <row r="76" spans="1:27" ht="15.9" customHeight="1" x14ac:dyDescent="0.2">
      <c r="B76" s="41"/>
      <c r="C76" s="41"/>
      <c r="D76" s="41"/>
      <c r="E76" s="41"/>
      <c r="F76" s="41"/>
      <c r="G76" s="41"/>
      <c r="H76" s="41"/>
      <c r="I76" s="41"/>
      <c r="J76" s="41"/>
      <c r="K76" s="35"/>
      <c r="L76" s="1"/>
      <c r="M76" s="1"/>
      <c r="N76" s="1"/>
      <c r="O76" s="1"/>
      <c r="P76" s="1"/>
      <c r="R76" s="1"/>
      <c r="S76" s="1"/>
      <c r="T76" s="10"/>
      <c r="U76" s="10"/>
      <c r="V76" s="11"/>
      <c r="W76" s="11"/>
      <c r="X76" s="10"/>
      <c r="Y76" s="10"/>
      <c r="Z76" s="10"/>
      <c r="AA76" s="10"/>
    </row>
    <row r="77" spans="1:27" ht="15.9" customHeight="1" x14ac:dyDescent="0.2">
      <c r="B77" s="41"/>
      <c r="C77" s="41"/>
      <c r="D77" s="41"/>
      <c r="E77" s="41"/>
      <c r="F77" s="41"/>
      <c r="G77" s="41"/>
      <c r="H77" s="41"/>
      <c r="I77" s="41"/>
      <c r="J77" s="41"/>
      <c r="K77" s="35"/>
      <c r="L77" s="1"/>
      <c r="M77" s="1"/>
      <c r="N77" s="1"/>
      <c r="O77" s="1"/>
      <c r="P77" s="1"/>
      <c r="R77" s="1"/>
      <c r="S77" s="1"/>
      <c r="T77" s="10"/>
      <c r="U77" s="10"/>
      <c r="V77" s="11"/>
      <c r="W77" s="11"/>
      <c r="X77" s="10"/>
      <c r="Y77" s="10"/>
      <c r="Z77" s="10"/>
      <c r="AA77" s="10"/>
    </row>
    <row r="78" spans="1:27" ht="15.9" customHeight="1" x14ac:dyDescent="0.2">
      <c r="B78" s="41"/>
      <c r="C78" s="41"/>
      <c r="D78" s="41"/>
      <c r="E78" s="41"/>
      <c r="F78" s="41"/>
      <c r="G78" s="41"/>
      <c r="H78" s="41"/>
      <c r="I78" s="41"/>
      <c r="J78" s="41"/>
      <c r="K78" s="35"/>
      <c r="L78" s="1"/>
      <c r="M78" s="1"/>
      <c r="N78" s="1"/>
      <c r="O78" s="1"/>
      <c r="P78" s="1"/>
      <c r="R78" s="1"/>
      <c r="S78" s="1"/>
      <c r="T78" s="10"/>
      <c r="U78" s="10"/>
      <c r="V78" s="11"/>
      <c r="W78" s="11"/>
      <c r="X78" s="10"/>
      <c r="Y78" s="10"/>
      <c r="Z78" s="10"/>
      <c r="AA78" s="10"/>
    </row>
    <row r="79" spans="1:27" ht="15.75" customHeight="1" x14ac:dyDescent="0.2"/>
    <row r="80" spans="1:27"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sheetData>
  <sheetProtection formatCells="0" selectLockedCells="1" selectUnlockedCells="1"/>
  <mergeCells count="83">
    <mergeCell ref="A35:M35"/>
    <mergeCell ref="A1:J1"/>
    <mergeCell ref="Q14:Q15"/>
    <mergeCell ref="R14:R15"/>
    <mergeCell ref="S14:T14"/>
    <mergeCell ref="Y14:Z14"/>
    <mergeCell ref="K29:M29"/>
    <mergeCell ref="K30:M30"/>
    <mergeCell ref="K31:M31"/>
    <mergeCell ref="A34:J34"/>
    <mergeCell ref="U14:V14"/>
    <mergeCell ref="W14:X14"/>
    <mergeCell ref="A36:B38"/>
    <mergeCell ref="C36:J36"/>
    <mergeCell ref="K36:M38"/>
    <mergeCell ref="C37:F37"/>
    <mergeCell ref="G37:J37"/>
    <mergeCell ref="C38:D38"/>
    <mergeCell ref="E38:F38"/>
    <mergeCell ref="G38:H38"/>
    <mergeCell ref="I38:J38"/>
    <mergeCell ref="A39:B40"/>
    <mergeCell ref="C39:D39"/>
    <mergeCell ref="E39:F39"/>
    <mergeCell ref="G39:H39"/>
    <mergeCell ref="I39:J39"/>
    <mergeCell ref="C40:D40"/>
    <mergeCell ref="E40:F40"/>
    <mergeCell ref="G40:H40"/>
    <mergeCell ref="I40:J40"/>
    <mergeCell ref="A41:B42"/>
    <mergeCell ref="C41:D41"/>
    <mergeCell ref="E41:F41"/>
    <mergeCell ref="G41:H41"/>
    <mergeCell ref="I41:J41"/>
    <mergeCell ref="C42:D42"/>
    <mergeCell ref="E42:F42"/>
    <mergeCell ref="G42:H42"/>
    <mergeCell ref="I42:J42"/>
    <mergeCell ref="A43:B44"/>
    <mergeCell ref="C43:D43"/>
    <mergeCell ref="E43:F43"/>
    <mergeCell ref="G43:H43"/>
    <mergeCell ref="I43:J43"/>
    <mergeCell ref="C44:D44"/>
    <mergeCell ref="E44:F44"/>
    <mergeCell ref="G44:H44"/>
    <mergeCell ref="I44:J44"/>
    <mergeCell ref="B53:B54"/>
    <mergeCell ref="C53:C54"/>
    <mergeCell ref="D53:D54"/>
    <mergeCell ref="E53:E54"/>
    <mergeCell ref="A45:D45"/>
    <mergeCell ref="A46:M46"/>
    <mergeCell ref="A47:E47"/>
    <mergeCell ref="B48:C48"/>
    <mergeCell ref="D48:E48"/>
    <mergeCell ref="B49:C49"/>
    <mergeCell ref="D49:E49"/>
    <mergeCell ref="B50:C50"/>
    <mergeCell ref="D50:E50"/>
    <mergeCell ref="B51:C51"/>
    <mergeCell ref="D51:E51"/>
    <mergeCell ref="A52:C52"/>
    <mergeCell ref="B67:C67"/>
    <mergeCell ref="A56:C56"/>
    <mergeCell ref="B57:C57"/>
    <mergeCell ref="B58:C58"/>
    <mergeCell ref="B59:C59"/>
    <mergeCell ref="B60:C60"/>
    <mergeCell ref="B61:C61"/>
    <mergeCell ref="A62:C62"/>
    <mergeCell ref="B63:C63"/>
    <mergeCell ref="B64:C64"/>
    <mergeCell ref="B65:C65"/>
    <mergeCell ref="B66:C66"/>
    <mergeCell ref="B75:H75"/>
    <mergeCell ref="A68:C68"/>
    <mergeCell ref="B69:C69"/>
    <mergeCell ref="B70:C70"/>
    <mergeCell ref="B71:C71"/>
    <mergeCell ref="A73:J73"/>
    <mergeCell ref="A74:C74"/>
  </mergeCells>
  <phoneticPr fontId="2"/>
  <pageMargins left="0.75" right="0.52" top="0.63" bottom="0.64" header="0.42" footer="0.51200000000000001"/>
  <pageSetup paperSize="9" orientation="landscape" horizontalDpi="300" verticalDpi="300" r:id="rId1"/>
  <headerFooter alignWithMargins="0">
    <oddFooter>&amp;P ページ</oddFooter>
  </headerFooter>
  <drawing r:id="rId2"/>
  <legacyDrawing r:id="rId3"/>
  <oleObjects>
    <mc:AlternateContent xmlns:mc="http://schemas.openxmlformats.org/markup-compatibility/2006">
      <mc:Choice Requires="x14">
        <oleObject progId="JWB32.Document" shapeId="10241" r:id="rId4">
          <objectPr defaultSize="0" autoPict="0" r:id="rId5">
            <anchor moveWithCells="1">
              <from>
                <xdr:col>0</xdr:col>
                <xdr:colOff>99060</xdr:colOff>
                <xdr:row>1</xdr:row>
                <xdr:rowOff>99060</xdr:rowOff>
              </from>
              <to>
                <xdr:col>8</xdr:col>
                <xdr:colOff>441960</xdr:colOff>
                <xdr:row>32</xdr:row>
                <xdr:rowOff>38100</xdr:rowOff>
              </to>
            </anchor>
          </objectPr>
        </oleObject>
      </mc:Choice>
      <mc:Fallback>
        <oleObject progId="JWB32.Document" shapeId="10241"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その他の有用なソフト</vt:lpstr>
      <vt:lpstr>1 原資料</vt:lpstr>
      <vt:lpstr>2 応力度</vt:lpstr>
      <vt:lpstr>3 鋼材 </vt:lpstr>
      <vt:lpstr>4 アンカーボルト</vt:lpstr>
      <vt:lpstr>壁片持 </vt:lpstr>
      <vt:lpstr>設計   ｴｱｺﾝ架台</vt:lpstr>
      <vt:lpstr>設計  ２段ｴｱｺﾝ架台</vt:lpstr>
      <vt:lpstr>天吊送風機架台</vt:lpstr>
      <vt:lpstr>自立機器ｱﾝｶｰﾎﾞﾙﾄ</vt:lpstr>
      <vt:lpstr>001</vt:lpstr>
      <vt:lpstr>'1 原資料'!Print_Area</vt:lpstr>
      <vt:lpstr>'2 応力度'!Print_Area</vt:lpstr>
      <vt:lpstr>'3 鋼材 '!Print_Area</vt:lpstr>
      <vt:lpstr>'4 アンカーボルト'!Print_Area</vt:lpstr>
      <vt:lpstr>自立機器ｱﾝｶｰﾎﾞﾙﾄ!Print_Area</vt:lpstr>
      <vt:lpstr>'設計   ｴｱｺﾝ架台'!Print_Area</vt:lpstr>
      <vt:lpstr>'設計  ２段ｴｱｺﾝ架台'!Print_Area</vt:lpstr>
      <vt:lpstr>天吊送風機架台!Print_Area</vt:lpstr>
      <vt:lpstr>'壁片持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まつい　ひさお</dc:creator>
  <cp:lastModifiedBy>user</cp:lastModifiedBy>
  <cp:lastPrinted>2015-01-27T07:47:44Z</cp:lastPrinted>
  <dcterms:created xsi:type="dcterms:W3CDTF">2005-01-25T06:22:08Z</dcterms:created>
  <dcterms:modified xsi:type="dcterms:W3CDTF">2025-07-21T04:48:53Z</dcterms:modified>
</cp:coreProperties>
</file>